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8rin\Desktop\"/>
    </mc:Choice>
  </mc:AlternateContent>
  <xr:revisionPtr revIDLastSave="0" documentId="13_ncr:1_{0C601323-4CC6-4988-B6F2-20D810E43E1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" i="1" l="1" a="1"/>
  <c r="B23" i="1" s="1"/>
  <c r="L37" i="1"/>
  <c r="L36" i="1"/>
  <c r="L35" i="1"/>
  <c r="J37" i="1"/>
  <c r="K37" i="1"/>
  <c r="J36" i="1"/>
  <c r="K36" i="1"/>
  <c r="J35" i="1"/>
  <c r="K35" i="1"/>
  <c r="I36" i="1"/>
  <c r="I37" i="1"/>
  <c r="I35" i="1"/>
  <c r="L31" i="1"/>
  <c r="L32" i="1"/>
  <c r="L30" i="1"/>
  <c r="J32" i="1"/>
  <c r="K32" i="1"/>
  <c r="J31" i="1"/>
  <c r="K31" i="1"/>
  <c r="J30" i="1"/>
  <c r="K30" i="1"/>
  <c r="I31" i="1"/>
  <c r="I32" i="1"/>
  <c r="I30" i="1"/>
  <c r="L26" i="1"/>
  <c r="L27" i="1"/>
  <c r="L25" i="1"/>
  <c r="J27" i="1"/>
  <c r="K27" i="1"/>
  <c r="J26" i="1"/>
  <c r="K26" i="1"/>
  <c r="J25" i="1"/>
  <c r="K25" i="1"/>
  <c r="I26" i="1"/>
  <c r="I27" i="1"/>
  <c r="I25" i="1"/>
  <c r="L21" i="1"/>
  <c r="L22" i="1"/>
  <c r="L20" i="1"/>
  <c r="K21" i="1"/>
  <c r="K22" i="1"/>
  <c r="J21" i="1"/>
  <c r="J22" i="1"/>
  <c r="J20" i="1"/>
  <c r="K20" i="1"/>
  <c r="I21" i="1"/>
  <c r="I22" i="1"/>
  <c r="I20" i="1"/>
  <c r="S4" i="1"/>
  <c r="S5" i="1"/>
  <c r="S6" i="1"/>
  <c r="S3" i="1"/>
  <c r="R4" i="1"/>
  <c r="R5" i="1"/>
  <c r="R6" i="1"/>
  <c r="Q4" i="1"/>
  <c r="Q5" i="1"/>
  <c r="Q6" i="1"/>
  <c r="Q3" i="1"/>
  <c r="R3" i="1"/>
  <c r="P4" i="1"/>
  <c r="P5" i="1"/>
  <c r="P6" i="1"/>
  <c r="P3" i="1"/>
  <c r="O4" i="1"/>
  <c r="O5" i="1"/>
  <c r="O6" i="1"/>
  <c r="O3" i="1"/>
  <c r="O17" i="1"/>
  <c r="P17" i="1"/>
  <c r="N17" i="1"/>
  <c r="J17" i="1"/>
  <c r="K17" i="1"/>
  <c r="I17" i="1"/>
  <c r="O12" i="1"/>
  <c r="P12" i="1"/>
  <c r="N12" i="1"/>
  <c r="K12" i="1"/>
  <c r="J12" i="1"/>
  <c r="I12" i="1"/>
  <c r="L7" i="1"/>
  <c r="J7" i="1"/>
  <c r="K7" i="1"/>
  <c r="I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<sst xmlns="http://schemas.openxmlformats.org/spreadsheetml/2006/main" count="112" uniqueCount="26">
  <si>
    <t>ВЫБОР ФИЛЬМА ДЛЯ ПРОСМОТРА</t>
  </si>
  <si>
    <t xml:space="preserve">Альтернатива 1 </t>
  </si>
  <si>
    <t>Довод</t>
  </si>
  <si>
    <t>Альтернатива 2</t>
  </si>
  <si>
    <t>Альтернатива 3</t>
  </si>
  <si>
    <t>Мулан</t>
  </si>
  <si>
    <t>Поезд в пуссан 2</t>
  </si>
  <si>
    <t>Параметр 1</t>
  </si>
  <si>
    <t>Параметр 2</t>
  </si>
  <si>
    <t>Параметр 3</t>
  </si>
  <si>
    <t>Оценка на Кинопоиске</t>
  </si>
  <si>
    <t>Жанр</t>
  </si>
  <si>
    <t>Параметр 4</t>
  </si>
  <si>
    <t>Актерский состав</t>
  </si>
  <si>
    <t>Оценка трейлера</t>
  </si>
  <si>
    <t>Текстовое описание объектов по параметрам</t>
  </si>
  <si>
    <t>Фильм "Довод". Жанр - боевик, триллер. Оценка на кинопоиске - 8.0. Актерский состав: Роберт Паттсион. Оценка трейлера - 9</t>
  </si>
  <si>
    <t>Фильм "Мулан". Жанр - боеквик, фентези, драма. Оценка на Кинопоиске - 5.8. Актерский состав: какие-то азиаты. Оценка трейлера - 8</t>
  </si>
  <si>
    <t>Фильм "Поезд в пуссан 2". Жанр - ужасы, боевик. Оценка на Кинопоиске - 5.5. Актерский состав - какие-то азиаты. Оценка трейлера - 6</t>
  </si>
  <si>
    <t>жанр</t>
  </si>
  <si>
    <t>сумма</t>
  </si>
  <si>
    <t>СРЗНАЧ</t>
  </si>
  <si>
    <t>в процентах</t>
  </si>
  <si>
    <t>Вес в долях</t>
  </si>
  <si>
    <t>Вес в процентах</t>
  </si>
  <si>
    <r>
      <t xml:space="preserve">В итоге, фильм </t>
    </r>
    <r>
      <rPr>
        <sz val="11"/>
        <color rgb="FFFF0000"/>
        <rFont val="Calibri"/>
        <family val="2"/>
        <charset val="204"/>
        <scheme val="minor"/>
      </rPr>
      <t>"Довод"</t>
    </r>
    <r>
      <rPr>
        <sz val="11"/>
        <color theme="1"/>
        <rFont val="Calibri"/>
        <family val="2"/>
        <scheme val="minor"/>
      </rPr>
      <t xml:space="preserve"> более подходит для просмотра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</si>
</sst>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2" fontId="0" fillId="0" borderId="1" xfId="0" applyNumberFormat="1" applyBorder="1"/>
    <xf numFmtId="12" fontId="0" fillId="0" borderId="1" xfId="0" applyNumberFormat="1" applyFill="1" applyBorder="1"/>
    <xf numFmtId="0" fontId="0" fillId="0" borderId="0" xfId="0" applyBorder="1"/>
    <xf numFmtId="0" fontId="0" fillId="0" borderId="2" xfId="0" applyBorder="1"/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12" fontId="0" fillId="0" borderId="6" xfId="0" applyNumberFormat="1" applyBorder="1"/>
    <xf numFmtId="0" fontId="3" fillId="0" borderId="7" xfId="0" applyFont="1" applyFill="1" applyBorder="1" applyAlignment="1">
      <alignment horizontal="center" vertical="center" wrapText="1"/>
    </xf>
    <xf numFmtId="2" fontId="0" fillId="5" borderId="8" xfId="0" applyNumberFormat="1" applyFill="1" applyBorder="1"/>
    <xf numFmtId="2" fontId="0" fillId="5" borderId="9" xfId="0" applyNumberFormat="1" applyFill="1" applyBorder="1"/>
    <xf numFmtId="0" fontId="3" fillId="0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12" fontId="0" fillId="0" borderId="6" xfId="0" applyNumberFormat="1" applyFill="1" applyBorder="1"/>
    <xf numFmtId="0" fontId="0" fillId="0" borderId="5" xfId="0" applyBorder="1"/>
    <xf numFmtId="0" fontId="3" fillId="0" borderId="4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2" fontId="0" fillId="5" borderId="10" xfId="0" applyNumberFormat="1" applyFill="1" applyBorder="1" applyAlignment="1">
      <alignment horizontal="center" vertical="center"/>
    </xf>
    <xf numFmtId="2" fontId="0" fillId="5" borderId="9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  <xf numFmtId="2" fontId="0" fillId="0" borderId="11" xfId="0" applyNumberFormat="1" applyBorder="1" applyAlignment="1">
      <alignment vertical="center"/>
    </xf>
    <xf numFmtId="0" fontId="0" fillId="6" borderId="0" xfId="0" applyFill="1" applyBorder="1" applyAlignment="1">
      <alignment horizontal="center" vertical="center" wrapText="1"/>
    </xf>
    <xf numFmtId="9" fontId="0" fillId="6" borderId="0" xfId="0" applyNumberFormat="1" applyFill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2" fontId="0" fillId="5" borderId="0" xfId="0" applyNumberFormat="1" applyFill="1" applyBorder="1" applyAlignment="1">
      <alignment horizontal="center"/>
    </xf>
    <xf numFmtId="9" fontId="0" fillId="7" borderId="10" xfId="0" applyNumberFormat="1" applyFill="1" applyBorder="1" applyAlignment="1">
      <alignment horizontal="center"/>
    </xf>
    <xf numFmtId="2" fontId="0" fillId="5" borderId="8" xfId="0" applyNumberFormat="1" applyFill="1" applyBorder="1" applyAlignment="1">
      <alignment horizontal="center"/>
    </xf>
    <xf numFmtId="9" fontId="0" fillId="7" borderId="9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3" xfId="0" applyFont="1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2" fontId="0" fillId="0" borderId="1" xfId="0" applyNumberFormat="1" applyFill="1" applyBorder="1" applyAlignment="1">
      <alignment horizontal="center" vertical="center"/>
    </xf>
    <xf numFmtId="2" fontId="0" fillId="0" borderId="1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8" borderId="1" xfId="0" applyNumberFormat="1" applyFill="1" applyBorder="1" applyAlignment="1">
      <alignment horizontal="center" vertical="center"/>
    </xf>
    <xf numFmtId="9" fontId="0" fillId="9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topLeftCell="A16" workbookViewId="0">
      <selection activeCell="G24" sqref="G24"/>
    </sheetView>
  </sheetViews>
  <sheetFormatPr defaultRowHeight="15" x14ac:dyDescent="0.25"/>
  <cols>
    <col min="1" max="1" width="19.140625" customWidth="1"/>
    <col min="2" max="2" width="16.42578125" customWidth="1"/>
    <col min="3" max="3" width="12" customWidth="1"/>
    <col min="4" max="4" width="11.7109375" customWidth="1"/>
    <col min="5" max="5" width="11.85546875" customWidth="1"/>
    <col min="8" max="8" width="19.28515625" customWidth="1"/>
    <col min="10" max="10" width="18.140625" customWidth="1"/>
    <col min="11" max="11" width="11.5703125" customWidth="1"/>
    <col min="12" max="12" width="14.28515625" customWidth="1"/>
    <col min="13" max="13" width="15.85546875" customWidth="1"/>
    <col min="14" max="14" width="16.28515625" customWidth="1"/>
    <col min="16" max="16" width="17" customWidth="1"/>
    <col min="17" max="17" width="15" customWidth="1"/>
    <col min="18" max="18" width="14.140625" customWidth="1"/>
    <col min="20" max="20" width="12.85546875" customWidth="1"/>
  </cols>
  <sheetData>
    <row r="1" spans="1:20" ht="15.75" thickBot="1" x14ac:dyDescent="0.3">
      <c r="C1" s="2" t="s">
        <v>0</v>
      </c>
      <c r="D1" s="2"/>
      <c r="E1" s="2"/>
      <c r="F1" s="2"/>
      <c r="G1" s="2"/>
      <c r="H1" s="2"/>
      <c r="I1" s="2"/>
    </row>
    <row r="2" spans="1:20" ht="33" customHeight="1" x14ac:dyDescent="0.25">
      <c r="A2" s="4">
        <v>1</v>
      </c>
      <c r="B2" s="6" t="s">
        <v>1</v>
      </c>
      <c r="C2" s="5" t="s">
        <v>2</v>
      </c>
      <c r="D2" s="7" t="s">
        <v>7</v>
      </c>
      <c r="E2" s="5" t="s">
        <v>11</v>
      </c>
      <c r="G2" s="4">
        <v>3</v>
      </c>
      <c r="H2" s="15"/>
      <c r="I2" s="16" t="s">
        <v>11</v>
      </c>
      <c r="J2" s="16" t="s">
        <v>10</v>
      </c>
      <c r="K2" s="16" t="s">
        <v>13</v>
      </c>
      <c r="L2" s="17" t="s">
        <v>14</v>
      </c>
      <c r="M2" s="14"/>
      <c r="N2" s="15"/>
      <c r="O2" s="32" t="s">
        <v>11</v>
      </c>
      <c r="P2" s="32" t="s">
        <v>10</v>
      </c>
      <c r="Q2" s="32" t="s">
        <v>13</v>
      </c>
      <c r="R2" s="33" t="s">
        <v>14</v>
      </c>
      <c r="S2" s="29" t="s">
        <v>21</v>
      </c>
      <c r="T2" s="38" t="s">
        <v>22</v>
      </c>
    </row>
    <row r="3" spans="1:20" ht="39" customHeight="1" x14ac:dyDescent="0.25">
      <c r="B3" s="6" t="s">
        <v>3</v>
      </c>
      <c r="C3" s="5" t="s">
        <v>5</v>
      </c>
      <c r="D3" s="7" t="s">
        <v>8</v>
      </c>
      <c r="E3" s="5" t="s">
        <v>10</v>
      </c>
      <c r="H3" s="18" t="s">
        <v>11</v>
      </c>
      <c r="I3" s="12">
        <v>1</v>
      </c>
      <c r="J3" s="12">
        <v>0.125</v>
      </c>
      <c r="K3" s="12">
        <v>3</v>
      </c>
      <c r="L3" s="19">
        <v>9</v>
      </c>
      <c r="N3" s="30" t="s">
        <v>11</v>
      </c>
      <c r="O3" s="36">
        <f>I3/I$7</f>
        <v>0.10588235294117647</v>
      </c>
      <c r="P3" s="36">
        <f>J3/J$7</f>
        <v>3.7593984962406013E-2</v>
      </c>
      <c r="Q3" s="36">
        <f t="shared" ref="Q3:R6" si="0">K3/K$7</f>
        <v>0.54545454545454541</v>
      </c>
      <c r="R3" s="36">
        <f t="shared" si="0"/>
        <v>0.5625</v>
      </c>
      <c r="S3" s="34">
        <f>AVERAGE(O3:R3)</f>
        <v>0.31285772083953201</v>
      </c>
      <c r="T3" s="39">
        <v>0.31</v>
      </c>
    </row>
    <row r="4" spans="1:20" ht="30" x14ac:dyDescent="0.25">
      <c r="B4" s="6" t="s">
        <v>4</v>
      </c>
      <c r="C4" s="5" t="s">
        <v>6</v>
      </c>
      <c r="D4" s="7" t="s">
        <v>9</v>
      </c>
      <c r="E4" s="5" t="s">
        <v>13</v>
      </c>
      <c r="H4" s="18" t="s">
        <v>10</v>
      </c>
      <c r="I4" s="12">
        <v>8</v>
      </c>
      <c r="J4" s="12">
        <v>1</v>
      </c>
      <c r="K4" s="12">
        <v>0.5</v>
      </c>
      <c r="L4" s="19">
        <v>5</v>
      </c>
      <c r="N4" s="30" t="s">
        <v>10</v>
      </c>
      <c r="O4" s="36">
        <f t="shared" ref="O4:O6" si="1">I4/I$7</f>
        <v>0.84705882352941175</v>
      </c>
      <c r="P4" s="36">
        <f t="shared" ref="P4:P6" si="2">J4/J$7</f>
        <v>0.3007518796992481</v>
      </c>
      <c r="Q4" s="36">
        <f t="shared" si="0"/>
        <v>9.0909090909090912E-2</v>
      </c>
      <c r="R4" s="36">
        <f t="shared" si="0"/>
        <v>0.3125</v>
      </c>
      <c r="S4" s="34">
        <f t="shared" ref="S4:S6" si="3">AVERAGE(O4:R4)</f>
        <v>0.3878049485344377</v>
      </c>
      <c r="T4" s="39">
        <v>0.39</v>
      </c>
    </row>
    <row r="5" spans="1:20" ht="30" x14ac:dyDescent="0.25">
      <c r="D5" s="7" t="s">
        <v>12</v>
      </c>
      <c r="E5" s="5" t="s">
        <v>14</v>
      </c>
      <c r="H5" s="18" t="s">
        <v>13</v>
      </c>
      <c r="I5" s="12">
        <v>0.33333333333333331</v>
      </c>
      <c r="J5" s="12">
        <v>2</v>
      </c>
      <c r="K5" s="12">
        <v>1</v>
      </c>
      <c r="L5" s="19">
        <v>1</v>
      </c>
      <c r="N5" s="30" t="s">
        <v>13</v>
      </c>
      <c r="O5" s="36">
        <f t="shared" si="1"/>
        <v>3.5294117647058823E-2</v>
      </c>
      <c r="P5" s="36">
        <f t="shared" si="2"/>
        <v>0.60150375939849621</v>
      </c>
      <c r="Q5" s="36">
        <f t="shared" si="0"/>
        <v>0.18181818181818182</v>
      </c>
      <c r="R5" s="36">
        <f t="shared" si="0"/>
        <v>6.25E-2</v>
      </c>
      <c r="S5" s="34">
        <f t="shared" si="3"/>
        <v>0.2202790147159342</v>
      </c>
      <c r="T5" s="39">
        <v>0.22</v>
      </c>
    </row>
    <row r="6" spans="1:20" ht="31.5" customHeight="1" thickBot="1" x14ac:dyDescent="0.3">
      <c r="A6" s="4">
        <v>2</v>
      </c>
      <c r="B6" s="8" t="s">
        <v>15</v>
      </c>
      <c r="C6" s="8"/>
      <c r="D6" s="8"/>
      <c r="E6" s="8"/>
      <c r="H6" s="18" t="s">
        <v>14</v>
      </c>
      <c r="I6" s="12">
        <v>0.1111111111111111</v>
      </c>
      <c r="J6" s="12">
        <v>0.2</v>
      </c>
      <c r="K6" s="12">
        <v>1</v>
      </c>
      <c r="L6" s="19">
        <v>1</v>
      </c>
      <c r="N6" s="31" t="s">
        <v>14</v>
      </c>
      <c r="O6" s="37">
        <f t="shared" si="1"/>
        <v>1.1764705882352941E-2</v>
      </c>
      <c r="P6" s="37">
        <f t="shared" si="2"/>
        <v>6.0150375939849621E-2</v>
      </c>
      <c r="Q6" s="37">
        <f t="shared" si="0"/>
        <v>0.18181818181818182</v>
      </c>
      <c r="R6" s="37">
        <f t="shared" si="0"/>
        <v>6.25E-2</v>
      </c>
      <c r="S6" s="35">
        <f t="shared" si="3"/>
        <v>7.90583159100961E-2</v>
      </c>
      <c r="T6" s="39">
        <v>0.08</v>
      </c>
    </row>
    <row r="7" spans="1:20" ht="23.25" customHeight="1" thickBot="1" x14ac:dyDescent="0.3">
      <c r="B7" s="9" t="s">
        <v>16</v>
      </c>
      <c r="C7" s="9"/>
      <c r="D7" s="9"/>
      <c r="E7" s="9"/>
      <c r="G7" s="14"/>
      <c r="H7" s="20" t="s">
        <v>20</v>
      </c>
      <c r="I7" s="21">
        <f>SUM(I3:I6)</f>
        <v>9.4444444444444446</v>
      </c>
      <c r="J7" s="21">
        <f t="shared" ref="J7:L7" si="4">SUM(J3:J6)</f>
        <v>3.3250000000000002</v>
      </c>
      <c r="K7" s="21">
        <f t="shared" si="4"/>
        <v>5.5</v>
      </c>
      <c r="L7" s="22">
        <f t="shared" si="4"/>
        <v>16</v>
      </c>
      <c r="M7" s="14"/>
    </row>
    <row r="8" spans="1:20" ht="30.75" customHeight="1" x14ac:dyDescent="0.25">
      <c r="B8" s="9"/>
      <c r="C8" s="9"/>
      <c r="D8" s="9"/>
      <c r="E8" s="9"/>
      <c r="G8" s="4">
        <v>4</v>
      </c>
      <c r="H8" s="23" t="s">
        <v>19</v>
      </c>
      <c r="I8" s="24" t="s">
        <v>2</v>
      </c>
      <c r="J8" s="24" t="s">
        <v>5</v>
      </c>
      <c r="K8" s="25" t="s">
        <v>6</v>
      </c>
      <c r="M8" s="23" t="s">
        <v>10</v>
      </c>
      <c r="N8" s="24" t="s">
        <v>2</v>
      </c>
      <c r="O8" s="24" t="s">
        <v>5</v>
      </c>
      <c r="P8" s="25" t="s">
        <v>6</v>
      </c>
    </row>
    <row r="9" spans="1:20" ht="21" customHeight="1" x14ac:dyDescent="0.25">
      <c r="B9" s="10" t="s">
        <v>17</v>
      </c>
      <c r="C9" s="10"/>
      <c r="D9" s="10"/>
      <c r="E9" s="10"/>
      <c r="H9" s="26" t="s">
        <v>2</v>
      </c>
      <c r="I9" s="13">
        <v>1</v>
      </c>
      <c r="J9" s="13">
        <v>2</v>
      </c>
      <c r="K9" s="27">
        <v>5</v>
      </c>
      <c r="M9" s="26" t="s">
        <v>2</v>
      </c>
      <c r="N9" s="13">
        <v>1</v>
      </c>
      <c r="O9" s="13">
        <v>8</v>
      </c>
      <c r="P9" s="27">
        <v>9</v>
      </c>
    </row>
    <row r="10" spans="1:20" ht="26.25" customHeight="1" x14ac:dyDescent="0.25">
      <c r="B10" s="10"/>
      <c r="C10" s="10"/>
      <c r="D10" s="10"/>
      <c r="E10" s="10"/>
      <c r="H10" s="26" t="s">
        <v>5</v>
      </c>
      <c r="I10" s="12">
        <v>0.5</v>
      </c>
      <c r="J10" s="12">
        <v>1</v>
      </c>
      <c r="K10" s="27">
        <v>3</v>
      </c>
      <c r="M10" s="26" t="s">
        <v>5</v>
      </c>
      <c r="N10" s="12">
        <v>0.125</v>
      </c>
      <c r="O10" s="12">
        <v>1</v>
      </c>
      <c r="P10" s="27">
        <v>2</v>
      </c>
    </row>
    <row r="11" spans="1:20" ht="31.5" customHeight="1" x14ac:dyDescent="0.25">
      <c r="B11" s="11" t="s">
        <v>18</v>
      </c>
      <c r="C11" s="11"/>
      <c r="D11" s="11"/>
      <c r="E11" s="11"/>
      <c r="G11" s="14"/>
      <c r="H11" s="26" t="s">
        <v>6</v>
      </c>
      <c r="I11" s="12">
        <v>0.2</v>
      </c>
      <c r="J11" s="12">
        <v>0.33333333333333331</v>
      </c>
      <c r="K11" s="19">
        <v>1</v>
      </c>
      <c r="M11" s="26" t="s">
        <v>6</v>
      </c>
      <c r="N11" s="12">
        <v>0.1111111111111111</v>
      </c>
      <c r="O11" s="12">
        <v>0.5</v>
      </c>
      <c r="P11" s="19">
        <v>1</v>
      </c>
    </row>
    <row r="12" spans="1:20" ht="22.5" customHeight="1" thickBot="1" x14ac:dyDescent="0.3">
      <c r="B12" s="11"/>
      <c r="C12" s="11"/>
      <c r="D12" s="11"/>
      <c r="E12" s="11"/>
      <c r="G12" s="14"/>
      <c r="H12" s="20" t="s">
        <v>20</v>
      </c>
      <c r="I12" s="21">
        <f>SUM(I9:I11)</f>
        <v>1.7</v>
      </c>
      <c r="J12" s="21">
        <f>SUM(J9:J11)</f>
        <v>3.3333333333333335</v>
      </c>
      <c r="K12" s="22">
        <f>SUM(K9:K11)</f>
        <v>9</v>
      </c>
      <c r="L12" s="14"/>
      <c r="M12" s="20" t="s">
        <v>20</v>
      </c>
      <c r="N12" s="21">
        <f>SUM(N9:N11)</f>
        <v>1.2361111111111112</v>
      </c>
      <c r="O12" s="21">
        <f t="shared" ref="O12:P12" si="5">SUM(O9:O11)</f>
        <v>9.5</v>
      </c>
      <c r="P12" s="22">
        <f t="shared" si="5"/>
        <v>12</v>
      </c>
      <c r="Q12" s="14"/>
    </row>
    <row r="13" spans="1:20" ht="30" x14ac:dyDescent="0.25">
      <c r="G13" s="14"/>
      <c r="H13" s="23" t="s">
        <v>13</v>
      </c>
      <c r="I13" s="24" t="s">
        <v>2</v>
      </c>
      <c r="J13" s="24" t="s">
        <v>5</v>
      </c>
      <c r="K13" s="25" t="s">
        <v>6</v>
      </c>
      <c r="L13" s="14"/>
      <c r="M13" s="23" t="s">
        <v>14</v>
      </c>
      <c r="N13" s="24" t="s">
        <v>2</v>
      </c>
      <c r="O13" s="24" t="s">
        <v>5</v>
      </c>
      <c r="P13" s="25" t="s">
        <v>6</v>
      </c>
      <c r="Q13" s="28"/>
    </row>
    <row r="14" spans="1:20" ht="23.25" customHeight="1" x14ac:dyDescent="0.25">
      <c r="A14" s="4">
        <v>5</v>
      </c>
      <c r="B14" s="54">
        <v>0.31285772083953201</v>
      </c>
      <c r="H14" s="26" t="s">
        <v>2</v>
      </c>
      <c r="I14" s="13">
        <v>1</v>
      </c>
      <c r="J14" s="13">
        <v>6</v>
      </c>
      <c r="K14" s="27">
        <v>6</v>
      </c>
      <c r="M14" s="26" t="s">
        <v>2</v>
      </c>
      <c r="N14" s="13">
        <v>1</v>
      </c>
      <c r="O14" s="13">
        <v>2</v>
      </c>
      <c r="P14" s="27">
        <v>5</v>
      </c>
    </row>
    <row r="15" spans="1:20" ht="21.75" customHeight="1" x14ac:dyDescent="0.25">
      <c r="B15" s="54">
        <v>0.3878049485344377</v>
      </c>
      <c r="H15" s="26" t="s">
        <v>5</v>
      </c>
      <c r="I15" s="12">
        <v>0.16666666666666666</v>
      </c>
      <c r="J15" s="12">
        <v>1</v>
      </c>
      <c r="K15" s="27">
        <v>1</v>
      </c>
      <c r="M15" s="26" t="s">
        <v>5</v>
      </c>
      <c r="N15" s="12">
        <v>0.5</v>
      </c>
      <c r="O15" s="12">
        <v>1</v>
      </c>
      <c r="P15" s="27">
        <v>4</v>
      </c>
      <c r="R15" s="14"/>
    </row>
    <row r="16" spans="1:20" ht="18.75" customHeight="1" x14ac:dyDescent="0.25">
      <c r="B16" s="54">
        <v>0.2202790147159342</v>
      </c>
      <c r="H16" s="26" t="s">
        <v>6</v>
      </c>
      <c r="I16" s="12">
        <v>0.16666666666666666</v>
      </c>
      <c r="J16" s="12">
        <v>1</v>
      </c>
      <c r="K16" s="19">
        <v>1</v>
      </c>
      <c r="M16" s="26" t="s">
        <v>6</v>
      </c>
      <c r="N16" s="12">
        <v>0.2</v>
      </c>
      <c r="O16" s="12">
        <v>0.25</v>
      </c>
      <c r="P16" s="19">
        <v>1</v>
      </c>
    </row>
    <row r="17" spans="1:16" ht="18" customHeight="1" thickBot="1" x14ac:dyDescent="0.3">
      <c r="B17" s="54">
        <v>7.90583159100961E-2</v>
      </c>
      <c r="H17" s="20" t="s">
        <v>20</v>
      </c>
      <c r="I17" s="21">
        <f>SUM(I14:I16)</f>
        <v>1.3333333333333335</v>
      </c>
      <c r="J17" s="21">
        <f t="shared" ref="J17:K17" si="6">SUM(J14:J16)</f>
        <v>8</v>
      </c>
      <c r="K17" s="22">
        <f t="shared" si="6"/>
        <v>8</v>
      </c>
      <c r="M17" s="20" t="s">
        <v>20</v>
      </c>
      <c r="N17" s="21">
        <f>SUM(N14:N16)</f>
        <v>1.7</v>
      </c>
      <c r="O17" s="21">
        <f t="shared" ref="O17:P17" si="7">SUM(O14:O16)</f>
        <v>3.25</v>
      </c>
      <c r="P17" s="22">
        <f t="shared" si="7"/>
        <v>10</v>
      </c>
    </row>
    <row r="18" spans="1:16" ht="15.75" thickBot="1" x14ac:dyDescent="0.3">
      <c r="A18" s="53">
        <v>0.58126361655773418</v>
      </c>
      <c r="B18" s="53">
        <v>0.80036467573427961</v>
      </c>
      <c r="C18" s="53">
        <v>0.75</v>
      </c>
      <c r="D18" s="53">
        <v>0.56787330316742091</v>
      </c>
    </row>
    <row r="19" spans="1:16" ht="30" x14ac:dyDescent="0.25">
      <c r="A19" s="53">
        <v>0.30915032679738563</v>
      </c>
      <c r="B19" s="53">
        <v>0.12435114002234049</v>
      </c>
      <c r="C19" s="53">
        <v>0.125</v>
      </c>
      <c r="D19" s="53">
        <v>0.33393665158371039</v>
      </c>
      <c r="H19" s="23" t="s">
        <v>19</v>
      </c>
      <c r="I19" s="40" t="s">
        <v>2</v>
      </c>
      <c r="J19" s="40" t="s">
        <v>5</v>
      </c>
      <c r="K19" s="41" t="s">
        <v>6</v>
      </c>
      <c r="L19" s="49" t="s">
        <v>21</v>
      </c>
      <c r="M19" s="50" t="s">
        <v>22</v>
      </c>
    </row>
    <row r="20" spans="1:16" x14ac:dyDescent="0.25">
      <c r="A20" s="53">
        <v>0.10958605664488018</v>
      </c>
      <c r="B20" s="53">
        <v>7.5284184243379973E-2</v>
      </c>
      <c r="C20" s="53">
        <v>0.125</v>
      </c>
      <c r="D20" s="53">
        <v>9.8190045248868804E-2</v>
      </c>
      <c r="H20" s="42" t="s">
        <v>2</v>
      </c>
      <c r="I20" s="51">
        <f>I9/I$12</f>
        <v>0.58823529411764708</v>
      </c>
      <c r="J20" s="51">
        <f t="shared" ref="J20:K20" si="8">J9/J$12</f>
        <v>0.6</v>
      </c>
      <c r="K20" s="51">
        <f t="shared" si="8"/>
        <v>0.55555555555555558</v>
      </c>
      <c r="L20" s="44">
        <f>AVERAGE(I20:K20)</f>
        <v>0.58126361655773418</v>
      </c>
      <c r="M20" s="45">
        <v>0.57999999999999996</v>
      </c>
    </row>
    <row r="21" spans="1:16" x14ac:dyDescent="0.25">
      <c r="H21" s="42" t="s">
        <v>5</v>
      </c>
      <c r="I21" s="51">
        <f t="shared" ref="I21:K22" si="9">I10/I$12</f>
        <v>0.29411764705882354</v>
      </c>
      <c r="J21" s="51">
        <f t="shared" si="9"/>
        <v>0.3</v>
      </c>
      <c r="K21" s="51">
        <f t="shared" si="9"/>
        <v>0.33333333333333331</v>
      </c>
      <c r="L21" s="44">
        <f t="shared" ref="L21:L22" si="10">AVERAGE(I21:K21)</f>
        <v>0.30915032679738563</v>
      </c>
      <c r="M21" s="45">
        <v>0.31</v>
      </c>
    </row>
    <row r="22" spans="1:16" ht="30.75" thickBot="1" x14ac:dyDescent="0.3">
      <c r="A22" s="55"/>
      <c r="B22" s="56" t="s">
        <v>23</v>
      </c>
      <c r="C22" s="57" t="s">
        <v>24</v>
      </c>
      <c r="H22" s="43" t="s">
        <v>6</v>
      </c>
      <c r="I22" s="52">
        <f t="shared" si="9"/>
        <v>0.11764705882352942</v>
      </c>
      <c r="J22" s="52">
        <f t="shared" si="9"/>
        <v>9.9999999999999992E-2</v>
      </c>
      <c r="K22" s="52">
        <f t="shared" si="9"/>
        <v>0.1111111111111111</v>
      </c>
      <c r="L22" s="46">
        <f t="shared" si="10"/>
        <v>0.10958605664488018</v>
      </c>
      <c r="M22" s="47">
        <v>0.11</v>
      </c>
    </row>
    <row r="23" spans="1:16" ht="15.75" thickBot="1" x14ac:dyDescent="0.3">
      <c r="A23" s="56" t="s">
        <v>2</v>
      </c>
      <c r="B23" s="58" cm="1">
        <f t="array" ref="B23:B25">MMULT(A18:D20,B14:B17)</f>
        <v>0.7023425602007809</v>
      </c>
      <c r="C23" s="59">
        <v>0.7</v>
      </c>
      <c r="I23" s="3"/>
      <c r="J23" s="3"/>
      <c r="K23" s="3"/>
      <c r="L23" s="1"/>
      <c r="M23" s="1"/>
    </row>
    <row r="24" spans="1:16" ht="30" x14ac:dyDescent="0.25">
      <c r="A24" s="56" t="s">
        <v>5</v>
      </c>
      <c r="B24" s="58">
        <v>0.19887940022954539</v>
      </c>
      <c r="C24" s="59">
        <v>0.2</v>
      </c>
      <c r="H24" s="23" t="s">
        <v>10</v>
      </c>
      <c r="I24" s="40" t="s">
        <v>2</v>
      </c>
      <c r="J24" s="40" t="s">
        <v>5</v>
      </c>
      <c r="K24" s="40" t="s">
        <v>6</v>
      </c>
      <c r="L24" s="49" t="s">
        <v>21</v>
      </c>
      <c r="M24" s="50" t="s">
        <v>22</v>
      </c>
    </row>
    <row r="25" spans="1:16" x14ac:dyDescent="0.25">
      <c r="A25" s="56" t="s">
        <v>6</v>
      </c>
      <c r="B25" s="58">
        <v>9.8778039569673626E-2</v>
      </c>
      <c r="C25" s="59">
        <v>0.1</v>
      </c>
      <c r="H25" s="42" t="s">
        <v>2</v>
      </c>
      <c r="I25" s="51">
        <f>N9/N$12</f>
        <v>0.8089887640449438</v>
      </c>
      <c r="J25" s="51">
        <f t="shared" ref="J25:K27" si="11">O9/O$12</f>
        <v>0.84210526315789469</v>
      </c>
      <c r="K25" s="51">
        <f t="shared" si="11"/>
        <v>0.75</v>
      </c>
      <c r="L25" s="44">
        <f>AVERAGE(I25:K25)</f>
        <v>0.80036467573427961</v>
      </c>
      <c r="M25" s="45">
        <v>0.8</v>
      </c>
    </row>
    <row r="26" spans="1:16" x14ac:dyDescent="0.25">
      <c r="H26" s="42" t="s">
        <v>5</v>
      </c>
      <c r="I26" s="51">
        <f t="shared" ref="I26:I27" si="12">N10/N$12</f>
        <v>0.10112359550561797</v>
      </c>
      <c r="J26" s="51">
        <f t="shared" si="11"/>
        <v>0.10526315789473684</v>
      </c>
      <c r="K26" s="51">
        <f t="shared" si="11"/>
        <v>0.16666666666666666</v>
      </c>
      <c r="L26" s="44">
        <f t="shared" ref="L26:L27" si="13">AVERAGE(I26:K26)</f>
        <v>0.12435114002234049</v>
      </c>
      <c r="M26" s="45">
        <v>0.12</v>
      </c>
    </row>
    <row r="27" spans="1:16" ht="15.75" thickBot="1" x14ac:dyDescent="0.3">
      <c r="B27" s="2" t="s">
        <v>25</v>
      </c>
      <c r="C27" s="2"/>
      <c r="D27" s="2"/>
      <c r="E27" s="2"/>
      <c r="H27" s="43" t="s">
        <v>6</v>
      </c>
      <c r="I27" s="52">
        <f t="shared" si="12"/>
        <v>8.98876404494382E-2</v>
      </c>
      <c r="J27" s="52">
        <f t="shared" si="11"/>
        <v>5.2631578947368418E-2</v>
      </c>
      <c r="K27" s="52">
        <f t="shared" si="11"/>
        <v>8.3333333333333329E-2</v>
      </c>
      <c r="L27" s="46">
        <f t="shared" si="13"/>
        <v>7.5284184243379973E-2</v>
      </c>
      <c r="M27" s="47">
        <v>0.08</v>
      </c>
    </row>
    <row r="28" spans="1:16" ht="15.75" thickBot="1" x14ac:dyDescent="0.3">
      <c r="I28" s="3"/>
      <c r="J28" s="3"/>
      <c r="K28" s="3"/>
      <c r="L28" s="1"/>
      <c r="M28" s="48"/>
    </row>
    <row r="29" spans="1:16" ht="30" x14ac:dyDescent="0.25">
      <c r="H29" s="23" t="s">
        <v>13</v>
      </c>
      <c r="I29" s="40" t="s">
        <v>2</v>
      </c>
      <c r="J29" s="40" t="s">
        <v>5</v>
      </c>
      <c r="K29" s="40" t="s">
        <v>6</v>
      </c>
      <c r="L29" s="49" t="s">
        <v>21</v>
      </c>
      <c r="M29" s="50" t="s">
        <v>22</v>
      </c>
    </row>
    <row r="30" spans="1:16" x14ac:dyDescent="0.25">
      <c r="H30" s="42" t="s">
        <v>2</v>
      </c>
      <c r="I30" s="51">
        <f>I14/I$17</f>
        <v>0.74999999999999989</v>
      </c>
      <c r="J30" s="51">
        <f t="shared" ref="J30:K30" si="14">J14/J$17</f>
        <v>0.75</v>
      </c>
      <c r="K30" s="51">
        <f t="shared" si="14"/>
        <v>0.75</v>
      </c>
      <c r="L30" s="44">
        <f>AVERAGE(I30:K30)</f>
        <v>0.75</v>
      </c>
      <c r="M30" s="45">
        <v>0.75</v>
      </c>
    </row>
    <row r="31" spans="1:16" x14ac:dyDescent="0.25">
      <c r="H31" s="42" t="s">
        <v>5</v>
      </c>
      <c r="I31" s="51">
        <f t="shared" ref="I31:K32" si="15">I15/I$17</f>
        <v>0.12499999999999999</v>
      </c>
      <c r="J31" s="51">
        <f t="shared" si="15"/>
        <v>0.125</v>
      </c>
      <c r="K31" s="51">
        <f t="shared" si="15"/>
        <v>0.125</v>
      </c>
      <c r="L31" s="44">
        <f t="shared" ref="L31:L32" si="16">AVERAGE(I31:K31)</f>
        <v>0.125</v>
      </c>
      <c r="M31" s="45">
        <v>0.13</v>
      </c>
    </row>
    <row r="32" spans="1:16" ht="15.75" thickBot="1" x14ac:dyDescent="0.3">
      <c r="H32" s="43" t="s">
        <v>6</v>
      </c>
      <c r="I32" s="52">
        <f t="shared" si="15"/>
        <v>0.12499999999999999</v>
      </c>
      <c r="J32" s="52">
        <f t="shared" si="15"/>
        <v>0.125</v>
      </c>
      <c r="K32" s="52">
        <f t="shared" si="15"/>
        <v>0.125</v>
      </c>
      <c r="L32" s="46">
        <f t="shared" si="16"/>
        <v>0.125</v>
      </c>
      <c r="M32" s="47">
        <v>0.13</v>
      </c>
    </row>
    <row r="33" spans="8:13" ht="15.75" thickBot="1" x14ac:dyDescent="0.3">
      <c r="I33" s="3"/>
      <c r="J33" s="3"/>
      <c r="K33" s="3"/>
      <c r="L33" s="1"/>
      <c r="M33" s="1"/>
    </row>
    <row r="34" spans="8:13" ht="30" x14ac:dyDescent="0.25">
      <c r="H34" s="23" t="s">
        <v>14</v>
      </c>
      <c r="I34" s="40" t="s">
        <v>2</v>
      </c>
      <c r="J34" s="40" t="s">
        <v>5</v>
      </c>
      <c r="K34" s="40" t="s">
        <v>6</v>
      </c>
      <c r="L34" s="49" t="s">
        <v>21</v>
      </c>
      <c r="M34" s="50" t="s">
        <v>22</v>
      </c>
    </row>
    <row r="35" spans="8:13" x14ac:dyDescent="0.25">
      <c r="H35" s="42" t="s">
        <v>2</v>
      </c>
      <c r="I35" s="51">
        <f>N14/N$17</f>
        <v>0.58823529411764708</v>
      </c>
      <c r="J35" s="51">
        <f t="shared" ref="J35:K37" si="17">O14/O$17</f>
        <v>0.61538461538461542</v>
      </c>
      <c r="K35" s="51">
        <f t="shared" si="17"/>
        <v>0.5</v>
      </c>
      <c r="L35" s="44">
        <f>AVERAGE(I35:K35)</f>
        <v>0.56787330316742091</v>
      </c>
      <c r="M35" s="45">
        <v>0.56999999999999995</v>
      </c>
    </row>
    <row r="36" spans="8:13" x14ac:dyDescent="0.25">
      <c r="H36" s="42" t="s">
        <v>5</v>
      </c>
      <c r="I36" s="51">
        <f t="shared" ref="I36:I37" si="18">N15/N$17</f>
        <v>0.29411764705882354</v>
      </c>
      <c r="J36" s="51">
        <f t="shared" si="17"/>
        <v>0.30769230769230771</v>
      </c>
      <c r="K36" s="51">
        <f t="shared" si="17"/>
        <v>0.4</v>
      </c>
      <c r="L36" s="44">
        <f t="shared" ref="L36:L37" si="19">AVERAGE(I36:K36)</f>
        <v>0.33393665158371039</v>
      </c>
      <c r="M36" s="45">
        <v>0.33</v>
      </c>
    </row>
    <row r="37" spans="8:13" ht="15.75" thickBot="1" x14ac:dyDescent="0.3">
      <c r="H37" s="43" t="s">
        <v>6</v>
      </c>
      <c r="I37" s="52">
        <f t="shared" si="18"/>
        <v>0.11764705882352942</v>
      </c>
      <c r="J37" s="52">
        <f t="shared" si="17"/>
        <v>7.6923076923076927E-2</v>
      </c>
      <c r="K37" s="52">
        <f t="shared" si="17"/>
        <v>0.1</v>
      </c>
      <c r="L37" s="46">
        <f t="shared" si="19"/>
        <v>9.8190045248868804E-2</v>
      </c>
      <c r="M37" s="47">
        <v>0.1</v>
      </c>
    </row>
  </sheetData>
  <mergeCells count="6">
    <mergeCell ref="B27:E27"/>
    <mergeCell ref="C1:I1"/>
    <mergeCell ref="B6:E6"/>
    <mergeCell ref="B7:E8"/>
    <mergeCell ref="B9:E10"/>
    <mergeCell ref="B11:E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m8rin</dc:creator>
  <cp:lastModifiedBy>m8rin</cp:lastModifiedBy>
  <dcterms:created xsi:type="dcterms:W3CDTF">2015-06-05T18:19:34Z</dcterms:created>
  <dcterms:modified xsi:type="dcterms:W3CDTF">2020-09-16T14:03:36Z</dcterms:modified>
</cp:coreProperties>
</file>