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dl\Documents\Bot New\"/>
    </mc:Choice>
  </mc:AlternateContent>
  <xr:revisionPtr revIDLastSave="0" documentId="8_{E689558A-A061-4EE5-BB7E-97D4885D506D}" xr6:coauthVersionLast="45" xr6:coauthVersionMax="45" xr10:uidLastSave="{00000000-0000-0000-0000-000000000000}"/>
  <bookViews>
    <workbookView xWindow="1188" yWindow="240" windowWidth="12996" windowHeight="10284" activeTab="1" xr2:uid="{B3C7BFFD-9D3A-4BC5-8E31-47A75E839BA5}"/>
  </bookViews>
  <sheets>
    <sheet name="Gmax" sheetId="1" r:id="rId1"/>
    <sheet name="norm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1" l="1"/>
  <c r="K26" i="1"/>
  <c r="K9" i="1"/>
  <c r="K23" i="1"/>
  <c r="L23" i="1"/>
  <c r="M23" i="1"/>
  <c r="K24" i="1"/>
  <c r="L24" i="1"/>
  <c r="M24" i="1"/>
  <c r="K25" i="1"/>
  <c r="L25" i="1"/>
  <c r="M25" i="1"/>
  <c r="L26" i="1"/>
  <c r="M26" i="1"/>
  <c r="L27" i="1"/>
  <c r="M27" i="1"/>
  <c r="I23" i="1"/>
  <c r="J23" i="1"/>
  <c r="I24" i="1"/>
  <c r="J24" i="1"/>
  <c r="I25" i="1"/>
  <c r="J25" i="1"/>
  <c r="I26" i="1"/>
  <c r="J26" i="1"/>
  <c r="I27" i="1"/>
  <c r="J27" i="1"/>
  <c r="H27" i="1"/>
  <c r="H24" i="1"/>
  <c r="H18" i="1"/>
  <c r="H23" i="1"/>
  <c r="H25" i="1"/>
  <c r="H26" i="1"/>
  <c r="G23" i="1"/>
  <c r="G24" i="1"/>
  <c r="G25" i="1"/>
  <c r="G26" i="1"/>
  <c r="G27" i="1"/>
  <c r="F23" i="1"/>
  <c r="F24" i="1"/>
  <c r="F25" i="1"/>
  <c r="F26" i="1"/>
  <c r="F27" i="1"/>
  <c r="E23" i="1"/>
  <c r="E24" i="1"/>
  <c r="E25" i="1"/>
  <c r="E26" i="1"/>
  <c r="E27" i="1"/>
  <c r="D23" i="1"/>
  <c r="D24" i="1"/>
  <c r="D25" i="1"/>
  <c r="D26" i="1"/>
  <c r="D27" i="1"/>
  <c r="J496" i="3"/>
  <c r="J495" i="3"/>
  <c r="J494" i="3"/>
  <c r="J493" i="3"/>
  <c r="J492" i="3"/>
  <c r="J491" i="3"/>
  <c r="J490" i="3"/>
  <c r="J489" i="3"/>
  <c r="J488" i="3"/>
  <c r="C496" i="3"/>
  <c r="L496" i="3"/>
  <c r="D496" i="3"/>
  <c r="E496" i="3"/>
  <c r="F496" i="3"/>
  <c r="G496" i="3"/>
  <c r="H496" i="3"/>
  <c r="N496" i="3"/>
  <c r="O496" i="3"/>
  <c r="P496" i="3"/>
  <c r="C495" i="3"/>
  <c r="L495" i="3" s="1"/>
  <c r="D495" i="3"/>
  <c r="E495" i="3"/>
  <c r="F495" i="3"/>
  <c r="G495" i="3"/>
  <c r="H495" i="3"/>
  <c r="N495" i="3"/>
  <c r="O495" i="3"/>
  <c r="P495" i="3"/>
  <c r="C494" i="3"/>
  <c r="L494" i="3"/>
  <c r="D494" i="3"/>
  <c r="E494" i="3"/>
  <c r="F494" i="3"/>
  <c r="G494" i="3"/>
  <c r="H494" i="3"/>
  <c r="N494" i="3"/>
  <c r="O494" i="3"/>
  <c r="P494" i="3"/>
  <c r="C493" i="3"/>
  <c r="L493" i="3"/>
  <c r="D493" i="3"/>
  <c r="E493" i="3"/>
  <c r="F493" i="3"/>
  <c r="G493" i="3"/>
  <c r="H493" i="3"/>
  <c r="N493" i="3"/>
  <c r="O493" i="3"/>
  <c r="P493" i="3"/>
  <c r="C492" i="3"/>
  <c r="L492" i="3"/>
  <c r="D492" i="3"/>
  <c r="E492" i="3"/>
  <c r="F492" i="3"/>
  <c r="G492" i="3"/>
  <c r="H492" i="3"/>
  <c r="N492" i="3"/>
  <c r="O492" i="3"/>
  <c r="P492" i="3"/>
  <c r="C491" i="3"/>
  <c r="L491" i="3"/>
  <c r="D491" i="3"/>
  <c r="E491" i="3"/>
  <c r="F491" i="3"/>
  <c r="G491" i="3"/>
  <c r="H491" i="3"/>
  <c r="N491" i="3"/>
  <c r="O491" i="3"/>
  <c r="P491" i="3"/>
  <c r="C490" i="3"/>
  <c r="L490" i="3"/>
  <c r="D490" i="3"/>
  <c r="E490" i="3"/>
  <c r="F490" i="3"/>
  <c r="G490" i="3"/>
  <c r="H490" i="3"/>
  <c r="N490" i="3"/>
  <c r="O490" i="3"/>
  <c r="P490" i="3"/>
  <c r="C489" i="3"/>
  <c r="L489" i="3"/>
  <c r="D489" i="3"/>
  <c r="E489" i="3"/>
  <c r="F489" i="3"/>
  <c r="G489" i="3"/>
  <c r="H489" i="3"/>
  <c r="N489" i="3"/>
  <c r="O489" i="3"/>
  <c r="P489" i="3"/>
  <c r="C488" i="3"/>
  <c r="L488" i="3"/>
  <c r="D488" i="3"/>
  <c r="E488" i="3"/>
  <c r="F488" i="3"/>
  <c r="G488" i="3"/>
  <c r="H488" i="3"/>
  <c r="N488" i="3"/>
  <c r="O488" i="3"/>
  <c r="P488" i="3"/>
  <c r="J487" i="3"/>
  <c r="J486" i="3"/>
  <c r="J485" i="3"/>
  <c r="J484" i="3"/>
  <c r="J483" i="3"/>
  <c r="J480" i="3"/>
  <c r="J478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6" i="3"/>
  <c r="J455" i="3"/>
  <c r="J450" i="3"/>
  <c r="J449" i="3"/>
  <c r="J448" i="3"/>
  <c r="J447" i="3"/>
  <c r="J446" i="3"/>
  <c r="J445" i="3"/>
  <c r="J444" i="3"/>
  <c r="J438" i="3"/>
  <c r="J435" i="3"/>
  <c r="J431" i="3"/>
  <c r="J430" i="3"/>
  <c r="L18" i="3"/>
  <c r="L26" i="3"/>
  <c r="L33" i="3"/>
  <c r="L50" i="3"/>
  <c r="L68" i="3"/>
  <c r="L74" i="3"/>
  <c r="L106" i="3"/>
  <c r="L147" i="3"/>
  <c r="L157" i="3"/>
  <c r="L163" i="3"/>
  <c r="L178" i="3"/>
  <c r="L193" i="3"/>
  <c r="L204" i="3"/>
  <c r="L282" i="3"/>
  <c r="L299" i="3"/>
  <c r="L335" i="3"/>
  <c r="L346" i="3"/>
  <c r="L374" i="3"/>
  <c r="L381" i="3"/>
  <c r="L382" i="3"/>
  <c r="L452" i="3"/>
  <c r="L469" i="3"/>
  <c r="L482" i="3"/>
  <c r="J422" i="3"/>
  <c r="J419" i="3"/>
  <c r="J418" i="3"/>
  <c r="J417" i="3"/>
  <c r="J408" i="3"/>
  <c r="C487" i="3"/>
  <c r="L487" i="3" s="1"/>
  <c r="D487" i="3"/>
  <c r="E487" i="3"/>
  <c r="F487" i="3"/>
  <c r="G487" i="3"/>
  <c r="H487" i="3"/>
  <c r="N487" i="3"/>
  <c r="O487" i="3"/>
  <c r="P487" i="3"/>
  <c r="C486" i="3"/>
  <c r="L486" i="3" s="1"/>
  <c r="D486" i="3"/>
  <c r="E486" i="3"/>
  <c r="F486" i="3"/>
  <c r="G486" i="3"/>
  <c r="H486" i="3"/>
  <c r="N486" i="3"/>
  <c r="O486" i="3"/>
  <c r="P486" i="3"/>
  <c r="C485" i="3"/>
  <c r="L485" i="3" s="1"/>
  <c r="D485" i="3"/>
  <c r="E485" i="3"/>
  <c r="F485" i="3"/>
  <c r="G485" i="3"/>
  <c r="H485" i="3"/>
  <c r="N485" i="3"/>
  <c r="O485" i="3"/>
  <c r="P485" i="3"/>
  <c r="C484" i="3"/>
  <c r="L484" i="3" s="1"/>
  <c r="D484" i="3"/>
  <c r="E484" i="3"/>
  <c r="F484" i="3"/>
  <c r="G484" i="3"/>
  <c r="H484" i="3"/>
  <c r="N484" i="3"/>
  <c r="O484" i="3"/>
  <c r="P484" i="3"/>
  <c r="C483" i="3"/>
  <c r="L483" i="3" s="1"/>
  <c r="D483" i="3"/>
  <c r="E483" i="3"/>
  <c r="F483" i="3"/>
  <c r="G483" i="3"/>
  <c r="H483" i="3"/>
  <c r="N483" i="3"/>
  <c r="O483" i="3"/>
  <c r="P483" i="3"/>
  <c r="C482" i="3"/>
  <c r="D482" i="3"/>
  <c r="E482" i="3"/>
  <c r="F482" i="3"/>
  <c r="G482" i="3"/>
  <c r="H482" i="3"/>
  <c r="N482" i="3"/>
  <c r="O482" i="3"/>
  <c r="P482" i="3"/>
  <c r="C481" i="3"/>
  <c r="L481" i="3" s="1"/>
  <c r="D481" i="3"/>
  <c r="E481" i="3"/>
  <c r="F481" i="3"/>
  <c r="G481" i="3"/>
  <c r="H481" i="3"/>
  <c r="N481" i="3"/>
  <c r="O481" i="3"/>
  <c r="P481" i="3"/>
  <c r="C480" i="3"/>
  <c r="L480" i="3" s="1"/>
  <c r="D480" i="3"/>
  <c r="E480" i="3"/>
  <c r="F480" i="3"/>
  <c r="G480" i="3"/>
  <c r="H480" i="3"/>
  <c r="N480" i="3"/>
  <c r="O480" i="3"/>
  <c r="P480" i="3"/>
  <c r="C479" i="3"/>
  <c r="L479" i="3" s="1"/>
  <c r="D479" i="3"/>
  <c r="E479" i="3"/>
  <c r="F479" i="3"/>
  <c r="G479" i="3"/>
  <c r="H479" i="3"/>
  <c r="N479" i="3"/>
  <c r="O479" i="3"/>
  <c r="P479" i="3"/>
  <c r="C478" i="3"/>
  <c r="L478" i="3" s="1"/>
  <c r="D478" i="3"/>
  <c r="E478" i="3"/>
  <c r="F478" i="3"/>
  <c r="G478" i="3"/>
  <c r="H478" i="3"/>
  <c r="N478" i="3"/>
  <c r="O478" i="3"/>
  <c r="P478" i="3"/>
  <c r="C477" i="3"/>
  <c r="L477" i="3" s="1"/>
  <c r="D477" i="3"/>
  <c r="E477" i="3"/>
  <c r="F477" i="3"/>
  <c r="G477" i="3"/>
  <c r="H477" i="3"/>
  <c r="N477" i="3"/>
  <c r="O477" i="3"/>
  <c r="P477" i="3"/>
  <c r="C476" i="3"/>
  <c r="L476" i="3" s="1"/>
  <c r="D476" i="3"/>
  <c r="E476" i="3"/>
  <c r="F476" i="3"/>
  <c r="G476" i="3"/>
  <c r="H476" i="3"/>
  <c r="N476" i="3"/>
  <c r="O476" i="3"/>
  <c r="P476" i="3"/>
  <c r="C475" i="3"/>
  <c r="L475" i="3" s="1"/>
  <c r="D475" i="3"/>
  <c r="E475" i="3"/>
  <c r="F475" i="3"/>
  <c r="G475" i="3"/>
  <c r="H475" i="3"/>
  <c r="N475" i="3"/>
  <c r="O475" i="3"/>
  <c r="P475" i="3"/>
  <c r="C474" i="3"/>
  <c r="L474" i="3" s="1"/>
  <c r="D474" i="3"/>
  <c r="E474" i="3"/>
  <c r="F474" i="3"/>
  <c r="G474" i="3"/>
  <c r="H474" i="3"/>
  <c r="N474" i="3"/>
  <c r="O474" i="3"/>
  <c r="P474" i="3"/>
  <c r="C473" i="3"/>
  <c r="L473" i="3" s="1"/>
  <c r="D473" i="3"/>
  <c r="E473" i="3"/>
  <c r="F473" i="3"/>
  <c r="G473" i="3"/>
  <c r="H473" i="3"/>
  <c r="N473" i="3"/>
  <c r="O473" i="3"/>
  <c r="P473" i="3"/>
  <c r="C472" i="3"/>
  <c r="L472" i="3" s="1"/>
  <c r="D472" i="3"/>
  <c r="E472" i="3"/>
  <c r="F472" i="3"/>
  <c r="G472" i="3"/>
  <c r="H472" i="3"/>
  <c r="N472" i="3"/>
  <c r="O472" i="3"/>
  <c r="P472" i="3"/>
  <c r="C471" i="3"/>
  <c r="L471" i="3" s="1"/>
  <c r="D471" i="3"/>
  <c r="E471" i="3"/>
  <c r="F471" i="3"/>
  <c r="G471" i="3"/>
  <c r="H471" i="3"/>
  <c r="N471" i="3"/>
  <c r="O471" i="3"/>
  <c r="P471" i="3"/>
  <c r="C470" i="3"/>
  <c r="L470" i="3" s="1"/>
  <c r="D470" i="3"/>
  <c r="E470" i="3"/>
  <c r="F470" i="3"/>
  <c r="G470" i="3"/>
  <c r="H470" i="3"/>
  <c r="N470" i="3"/>
  <c r="O470" i="3"/>
  <c r="P470" i="3"/>
  <c r="C469" i="3"/>
  <c r="D469" i="3"/>
  <c r="E469" i="3"/>
  <c r="F469" i="3"/>
  <c r="G469" i="3"/>
  <c r="H469" i="3"/>
  <c r="N469" i="3"/>
  <c r="O469" i="3"/>
  <c r="P469" i="3"/>
  <c r="C468" i="3"/>
  <c r="L468" i="3" s="1"/>
  <c r="D468" i="3"/>
  <c r="E468" i="3"/>
  <c r="F468" i="3"/>
  <c r="G468" i="3"/>
  <c r="H468" i="3"/>
  <c r="N468" i="3"/>
  <c r="O468" i="3"/>
  <c r="P468" i="3"/>
  <c r="C467" i="3"/>
  <c r="L467" i="3" s="1"/>
  <c r="D467" i="3"/>
  <c r="E467" i="3"/>
  <c r="F467" i="3"/>
  <c r="G467" i="3"/>
  <c r="H467" i="3"/>
  <c r="N467" i="3"/>
  <c r="O467" i="3"/>
  <c r="P467" i="3"/>
  <c r="C466" i="3"/>
  <c r="L466" i="3" s="1"/>
  <c r="D466" i="3"/>
  <c r="E466" i="3"/>
  <c r="F466" i="3"/>
  <c r="G466" i="3"/>
  <c r="H466" i="3"/>
  <c r="N466" i="3"/>
  <c r="O466" i="3"/>
  <c r="P466" i="3"/>
  <c r="C465" i="3"/>
  <c r="L465" i="3" s="1"/>
  <c r="D465" i="3"/>
  <c r="E465" i="3"/>
  <c r="F465" i="3"/>
  <c r="G465" i="3"/>
  <c r="H465" i="3"/>
  <c r="N465" i="3"/>
  <c r="O465" i="3"/>
  <c r="P465" i="3"/>
  <c r="C464" i="3"/>
  <c r="L464" i="3" s="1"/>
  <c r="D464" i="3"/>
  <c r="E464" i="3"/>
  <c r="F464" i="3"/>
  <c r="G464" i="3"/>
  <c r="H464" i="3"/>
  <c r="N464" i="3"/>
  <c r="O464" i="3"/>
  <c r="P464" i="3"/>
  <c r="C463" i="3"/>
  <c r="L463" i="3" s="1"/>
  <c r="D463" i="3"/>
  <c r="E463" i="3"/>
  <c r="F463" i="3"/>
  <c r="G463" i="3"/>
  <c r="H463" i="3"/>
  <c r="N463" i="3"/>
  <c r="O463" i="3"/>
  <c r="P463" i="3"/>
  <c r="C462" i="3"/>
  <c r="L462" i="3" s="1"/>
  <c r="D462" i="3"/>
  <c r="E462" i="3"/>
  <c r="F462" i="3"/>
  <c r="G462" i="3"/>
  <c r="H462" i="3"/>
  <c r="N462" i="3"/>
  <c r="O462" i="3"/>
  <c r="P462" i="3"/>
  <c r="C461" i="3"/>
  <c r="L461" i="3" s="1"/>
  <c r="D461" i="3"/>
  <c r="E461" i="3"/>
  <c r="F461" i="3"/>
  <c r="G461" i="3"/>
  <c r="H461" i="3"/>
  <c r="N461" i="3"/>
  <c r="O461" i="3"/>
  <c r="P461" i="3"/>
  <c r="C460" i="3"/>
  <c r="L460" i="3" s="1"/>
  <c r="D460" i="3"/>
  <c r="E460" i="3"/>
  <c r="F460" i="3"/>
  <c r="G460" i="3"/>
  <c r="H460" i="3"/>
  <c r="N460" i="3"/>
  <c r="O460" i="3"/>
  <c r="P460" i="3"/>
  <c r="C459" i="3"/>
  <c r="L459" i="3" s="1"/>
  <c r="D459" i="3"/>
  <c r="E459" i="3"/>
  <c r="F459" i="3"/>
  <c r="G459" i="3"/>
  <c r="H459" i="3"/>
  <c r="N459" i="3"/>
  <c r="O459" i="3"/>
  <c r="P459" i="3"/>
  <c r="C458" i="3"/>
  <c r="L458" i="3" s="1"/>
  <c r="D458" i="3"/>
  <c r="E458" i="3"/>
  <c r="F458" i="3"/>
  <c r="G458" i="3"/>
  <c r="H458" i="3"/>
  <c r="N458" i="3"/>
  <c r="O458" i="3"/>
  <c r="P458" i="3"/>
  <c r="C457" i="3"/>
  <c r="L457" i="3" s="1"/>
  <c r="D457" i="3"/>
  <c r="E457" i="3"/>
  <c r="F457" i="3"/>
  <c r="G457" i="3"/>
  <c r="H457" i="3"/>
  <c r="N457" i="3"/>
  <c r="O457" i="3"/>
  <c r="P457" i="3"/>
  <c r="C456" i="3"/>
  <c r="L456" i="3" s="1"/>
  <c r="D456" i="3"/>
  <c r="E456" i="3"/>
  <c r="F456" i="3"/>
  <c r="G456" i="3"/>
  <c r="H456" i="3"/>
  <c r="N456" i="3"/>
  <c r="O456" i="3"/>
  <c r="P456" i="3"/>
  <c r="C455" i="3"/>
  <c r="L455" i="3" s="1"/>
  <c r="D455" i="3"/>
  <c r="E455" i="3"/>
  <c r="F455" i="3"/>
  <c r="G455" i="3"/>
  <c r="H455" i="3"/>
  <c r="N455" i="3"/>
  <c r="O455" i="3"/>
  <c r="P455" i="3"/>
  <c r="C454" i="3"/>
  <c r="L454" i="3" s="1"/>
  <c r="D454" i="3"/>
  <c r="E454" i="3"/>
  <c r="F454" i="3"/>
  <c r="G454" i="3"/>
  <c r="H454" i="3"/>
  <c r="N454" i="3"/>
  <c r="O454" i="3"/>
  <c r="P454" i="3"/>
  <c r="C453" i="3"/>
  <c r="L453" i="3" s="1"/>
  <c r="D453" i="3"/>
  <c r="E453" i="3"/>
  <c r="F453" i="3"/>
  <c r="G453" i="3"/>
  <c r="H453" i="3"/>
  <c r="N453" i="3"/>
  <c r="O453" i="3"/>
  <c r="P453" i="3"/>
  <c r="C452" i="3"/>
  <c r="D452" i="3"/>
  <c r="E452" i="3"/>
  <c r="F452" i="3"/>
  <c r="G452" i="3"/>
  <c r="H452" i="3"/>
  <c r="N452" i="3"/>
  <c r="O452" i="3"/>
  <c r="P452" i="3"/>
  <c r="C451" i="3"/>
  <c r="L451" i="3" s="1"/>
  <c r="D451" i="3"/>
  <c r="E451" i="3"/>
  <c r="F451" i="3"/>
  <c r="G451" i="3"/>
  <c r="H451" i="3"/>
  <c r="N451" i="3"/>
  <c r="O451" i="3"/>
  <c r="P451" i="3"/>
  <c r="C450" i="3"/>
  <c r="L450" i="3" s="1"/>
  <c r="D450" i="3"/>
  <c r="E450" i="3"/>
  <c r="F450" i="3"/>
  <c r="G450" i="3"/>
  <c r="H450" i="3"/>
  <c r="N450" i="3"/>
  <c r="O450" i="3"/>
  <c r="P450" i="3"/>
  <c r="C449" i="3"/>
  <c r="L449" i="3" s="1"/>
  <c r="D449" i="3"/>
  <c r="E449" i="3"/>
  <c r="F449" i="3"/>
  <c r="G449" i="3"/>
  <c r="H449" i="3"/>
  <c r="N449" i="3"/>
  <c r="O449" i="3"/>
  <c r="P449" i="3"/>
  <c r="C448" i="3"/>
  <c r="L448" i="3" s="1"/>
  <c r="D448" i="3"/>
  <c r="E448" i="3"/>
  <c r="F448" i="3"/>
  <c r="G448" i="3"/>
  <c r="H448" i="3"/>
  <c r="N448" i="3"/>
  <c r="O448" i="3"/>
  <c r="P448" i="3"/>
  <c r="C447" i="3"/>
  <c r="L447" i="3" s="1"/>
  <c r="D447" i="3"/>
  <c r="E447" i="3"/>
  <c r="F447" i="3"/>
  <c r="G447" i="3"/>
  <c r="H447" i="3"/>
  <c r="N447" i="3"/>
  <c r="O447" i="3"/>
  <c r="P447" i="3"/>
  <c r="C446" i="3"/>
  <c r="L446" i="3" s="1"/>
  <c r="D446" i="3"/>
  <c r="E446" i="3"/>
  <c r="F446" i="3"/>
  <c r="G446" i="3"/>
  <c r="H446" i="3"/>
  <c r="N446" i="3"/>
  <c r="O446" i="3"/>
  <c r="P446" i="3"/>
  <c r="C445" i="3"/>
  <c r="L445" i="3" s="1"/>
  <c r="D445" i="3"/>
  <c r="E445" i="3"/>
  <c r="F445" i="3"/>
  <c r="G445" i="3"/>
  <c r="H445" i="3"/>
  <c r="N445" i="3"/>
  <c r="O445" i="3"/>
  <c r="P445" i="3"/>
  <c r="C444" i="3"/>
  <c r="L444" i="3" s="1"/>
  <c r="D444" i="3"/>
  <c r="E444" i="3"/>
  <c r="F444" i="3"/>
  <c r="G444" i="3"/>
  <c r="H444" i="3"/>
  <c r="N444" i="3"/>
  <c r="O444" i="3"/>
  <c r="P444" i="3"/>
  <c r="C443" i="3"/>
  <c r="L443" i="3" s="1"/>
  <c r="D443" i="3"/>
  <c r="E443" i="3"/>
  <c r="F443" i="3"/>
  <c r="G443" i="3"/>
  <c r="H443" i="3"/>
  <c r="N443" i="3"/>
  <c r="O443" i="3"/>
  <c r="P443" i="3"/>
  <c r="C442" i="3"/>
  <c r="J442" i="3" s="1"/>
  <c r="D442" i="3"/>
  <c r="E442" i="3"/>
  <c r="F442" i="3"/>
  <c r="G442" i="3"/>
  <c r="H442" i="3"/>
  <c r="N442" i="3"/>
  <c r="O442" i="3"/>
  <c r="P442" i="3"/>
  <c r="C441" i="3"/>
  <c r="J441" i="3" s="1"/>
  <c r="D441" i="3"/>
  <c r="E441" i="3"/>
  <c r="F441" i="3"/>
  <c r="G441" i="3"/>
  <c r="H441" i="3"/>
  <c r="N441" i="3"/>
  <c r="O441" i="3"/>
  <c r="P441" i="3"/>
  <c r="C440" i="3"/>
  <c r="J440" i="3" s="1"/>
  <c r="D440" i="3"/>
  <c r="E440" i="3"/>
  <c r="F440" i="3"/>
  <c r="G440" i="3"/>
  <c r="H440" i="3"/>
  <c r="N440" i="3"/>
  <c r="O440" i="3"/>
  <c r="P440" i="3"/>
  <c r="C439" i="3"/>
  <c r="J439" i="3" s="1"/>
  <c r="D439" i="3"/>
  <c r="E439" i="3"/>
  <c r="F439" i="3"/>
  <c r="G439" i="3"/>
  <c r="H439" i="3"/>
  <c r="N439" i="3"/>
  <c r="O439" i="3"/>
  <c r="P439" i="3"/>
  <c r="C438" i="3"/>
  <c r="L438" i="3" s="1"/>
  <c r="D438" i="3"/>
  <c r="E438" i="3"/>
  <c r="F438" i="3"/>
  <c r="G438" i="3"/>
  <c r="H438" i="3"/>
  <c r="N438" i="3"/>
  <c r="O438" i="3"/>
  <c r="P438" i="3"/>
  <c r="C437" i="3"/>
  <c r="L437" i="3" s="1"/>
  <c r="D437" i="3"/>
  <c r="E437" i="3"/>
  <c r="F437" i="3"/>
  <c r="G437" i="3"/>
  <c r="H437" i="3"/>
  <c r="N437" i="3"/>
  <c r="O437" i="3"/>
  <c r="P437" i="3"/>
  <c r="C436" i="3"/>
  <c r="L436" i="3" s="1"/>
  <c r="D436" i="3"/>
  <c r="E436" i="3"/>
  <c r="F436" i="3"/>
  <c r="G436" i="3"/>
  <c r="H436" i="3"/>
  <c r="N436" i="3"/>
  <c r="O436" i="3"/>
  <c r="P436" i="3"/>
  <c r="C435" i="3"/>
  <c r="L435" i="3" s="1"/>
  <c r="D435" i="3"/>
  <c r="E435" i="3"/>
  <c r="F435" i="3"/>
  <c r="G435" i="3"/>
  <c r="H435" i="3"/>
  <c r="N435" i="3"/>
  <c r="O435" i="3"/>
  <c r="P435" i="3"/>
  <c r="C434" i="3"/>
  <c r="L434" i="3" s="1"/>
  <c r="D434" i="3"/>
  <c r="E434" i="3"/>
  <c r="F434" i="3"/>
  <c r="G434" i="3"/>
  <c r="H434" i="3"/>
  <c r="N434" i="3"/>
  <c r="O434" i="3"/>
  <c r="P434" i="3"/>
  <c r="C433" i="3"/>
  <c r="J433" i="3" s="1"/>
  <c r="D433" i="3"/>
  <c r="E433" i="3"/>
  <c r="F433" i="3"/>
  <c r="G433" i="3"/>
  <c r="H433" i="3"/>
  <c r="N433" i="3"/>
  <c r="O433" i="3"/>
  <c r="P433" i="3"/>
  <c r="C432" i="3"/>
  <c r="J432" i="3" s="1"/>
  <c r="D432" i="3"/>
  <c r="E432" i="3"/>
  <c r="F432" i="3"/>
  <c r="G432" i="3"/>
  <c r="H432" i="3"/>
  <c r="N432" i="3"/>
  <c r="O432" i="3"/>
  <c r="P432" i="3"/>
  <c r="C431" i="3"/>
  <c r="L431" i="3" s="1"/>
  <c r="D431" i="3"/>
  <c r="E431" i="3"/>
  <c r="F431" i="3"/>
  <c r="G431" i="3"/>
  <c r="H431" i="3"/>
  <c r="N431" i="3"/>
  <c r="O431" i="3"/>
  <c r="P431" i="3"/>
  <c r="C430" i="3"/>
  <c r="L430" i="3" s="1"/>
  <c r="D430" i="3"/>
  <c r="E430" i="3"/>
  <c r="F430" i="3"/>
  <c r="G430" i="3"/>
  <c r="H430" i="3"/>
  <c r="N430" i="3"/>
  <c r="O430" i="3"/>
  <c r="P430" i="3"/>
  <c r="C429" i="3"/>
  <c r="J429" i="3" s="1"/>
  <c r="D429" i="3"/>
  <c r="E429" i="3"/>
  <c r="F429" i="3"/>
  <c r="G429" i="3"/>
  <c r="H429" i="3"/>
  <c r="N429" i="3"/>
  <c r="O429" i="3"/>
  <c r="P429" i="3"/>
  <c r="C428" i="3"/>
  <c r="J428" i="3" s="1"/>
  <c r="D428" i="3"/>
  <c r="E428" i="3"/>
  <c r="F428" i="3"/>
  <c r="G428" i="3"/>
  <c r="H428" i="3"/>
  <c r="N428" i="3"/>
  <c r="O428" i="3"/>
  <c r="P428" i="3"/>
  <c r="C427" i="3"/>
  <c r="J427" i="3" s="1"/>
  <c r="D427" i="3"/>
  <c r="E427" i="3"/>
  <c r="F427" i="3"/>
  <c r="G427" i="3"/>
  <c r="H427" i="3"/>
  <c r="N427" i="3"/>
  <c r="O427" i="3"/>
  <c r="P427" i="3"/>
  <c r="C426" i="3"/>
  <c r="J426" i="3" s="1"/>
  <c r="D426" i="3"/>
  <c r="E426" i="3"/>
  <c r="F426" i="3"/>
  <c r="G426" i="3"/>
  <c r="H426" i="3"/>
  <c r="N426" i="3"/>
  <c r="O426" i="3"/>
  <c r="P426" i="3"/>
  <c r="C425" i="3"/>
  <c r="L425" i="3" s="1"/>
  <c r="D425" i="3"/>
  <c r="E425" i="3"/>
  <c r="F425" i="3"/>
  <c r="G425" i="3"/>
  <c r="H425" i="3"/>
  <c r="N425" i="3"/>
  <c r="O425" i="3"/>
  <c r="P425" i="3"/>
  <c r="C424" i="3"/>
  <c r="L424" i="3" s="1"/>
  <c r="D424" i="3"/>
  <c r="E424" i="3"/>
  <c r="F424" i="3"/>
  <c r="G424" i="3"/>
  <c r="H424" i="3"/>
  <c r="N424" i="3"/>
  <c r="O424" i="3"/>
  <c r="P424" i="3"/>
  <c r="C423" i="3"/>
  <c r="L423" i="3" s="1"/>
  <c r="D423" i="3"/>
  <c r="E423" i="3"/>
  <c r="F423" i="3"/>
  <c r="G423" i="3"/>
  <c r="H423" i="3"/>
  <c r="N423" i="3"/>
  <c r="O423" i="3"/>
  <c r="P423" i="3"/>
  <c r="C422" i="3"/>
  <c r="L422" i="3" s="1"/>
  <c r="D422" i="3"/>
  <c r="E422" i="3"/>
  <c r="F422" i="3"/>
  <c r="G422" i="3"/>
  <c r="H422" i="3"/>
  <c r="N422" i="3"/>
  <c r="O422" i="3"/>
  <c r="P422" i="3"/>
  <c r="C421" i="3"/>
  <c r="L421" i="3" s="1"/>
  <c r="D421" i="3"/>
  <c r="E421" i="3"/>
  <c r="F421" i="3"/>
  <c r="G421" i="3"/>
  <c r="H421" i="3"/>
  <c r="N421" i="3"/>
  <c r="O421" i="3"/>
  <c r="P421" i="3"/>
  <c r="C420" i="3"/>
  <c r="L420" i="3" s="1"/>
  <c r="D420" i="3"/>
  <c r="E420" i="3"/>
  <c r="F420" i="3"/>
  <c r="G420" i="3"/>
  <c r="H420" i="3"/>
  <c r="N420" i="3"/>
  <c r="O420" i="3"/>
  <c r="P420" i="3"/>
  <c r="C419" i="3"/>
  <c r="L419" i="3" s="1"/>
  <c r="D419" i="3"/>
  <c r="E419" i="3"/>
  <c r="F419" i="3"/>
  <c r="G419" i="3"/>
  <c r="H419" i="3"/>
  <c r="N419" i="3"/>
  <c r="O419" i="3"/>
  <c r="P419" i="3"/>
  <c r="C418" i="3"/>
  <c r="L418" i="3" s="1"/>
  <c r="D418" i="3"/>
  <c r="E418" i="3"/>
  <c r="F418" i="3"/>
  <c r="G418" i="3"/>
  <c r="H418" i="3"/>
  <c r="N418" i="3"/>
  <c r="O418" i="3"/>
  <c r="P418" i="3"/>
  <c r="C417" i="3"/>
  <c r="L417" i="3" s="1"/>
  <c r="D417" i="3"/>
  <c r="E417" i="3"/>
  <c r="F417" i="3"/>
  <c r="G417" i="3"/>
  <c r="H417" i="3"/>
  <c r="N417" i="3"/>
  <c r="O417" i="3"/>
  <c r="P417" i="3"/>
  <c r="C416" i="3"/>
  <c r="J416" i="3" s="1"/>
  <c r="D416" i="3"/>
  <c r="E416" i="3"/>
  <c r="F416" i="3"/>
  <c r="G416" i="3"/>
  <c r="H416" i="3"/>
  <c r="N416" i="3"/>
  <c r="O416" i="3"/>
  <c r="P416" i="3"/>
  <c r="C415" i="3"/>
  <c r="J415" i="3" s="1"/>
  <c r="D415" i="3"/>
  <c r="E415" i="3"/>
  <c r="F415" i="3"/>
  <c r="G415" i="3"/>
  <c r="H415" i="3"/>
  <c r="N415" i="3"/>
  <c r="O415" i="3"/>
  <c r="P415" i="3"/>
  <c r="C414" i="3"/>
  <c r="J414" i="3" s="1"/>
  <c r="D414" i="3"/>
  <c r="E414" i="3"/>
  <c r="F414" i="3"/>
  <c r="G414" i="3"/>
  <c r="H414" i="3"/>
  <c r="N414" i="3"/>
  <c r="O414" i="3"/>
  <c r="P414" i="3"/>
  <c r="C413" i="3"/>
  <c r="L413" i="3" s="1"/>
  <c r="D413" i="3"/>
  <c r="E413" i="3"/>
  <c r="F413" i="3"/>
  <c r="G413" i="3"/>
  <c r="H413" i="3"/>
  <c r="N413" i="3"/>
  <c r="O413" i="3"/>
  <c r="P413" i="3"/>
  <c r="C412" i="3"/>
  <c r="J412" i="3" s="1"/>
  <c r="D412" i="3"/>
  <c r="E412" i="3"/>
  <c r="F412" i="3"/>
  <c r="G412" i="3"/>
  <c r="H412" i="3"/>
  <c r="N412" i="3"/>
  <c r="O412" i="3"/>
  <c r="P412" i="3"/>
  <c r="C411" i="3"/>
  <c r="L411" i="3" s="1"/>
  <c r="D411" i="3"/>
  <c r="E411" i="3"/>
  <c r="F411" i="3"/>
  <c r="G411" i="3"/>
  <c r="H411" i="3"/>
  <c r="N411" i="3"/>
  <c r="O411" i="3"/>
  <c r="P411" i="3"/>
  <c r="C410" i="3"/>
  <c r="L410" i="3" s="1"/>
  <c r="D410" i="3"/>
  <c r="E410" i="3"/>
  <c r="F410" i="3"/>
  <c r="G410" i="3"/>
  <c r="H410" i="3"/>
  <c r="N410" i="3"/>
  <c r="O410" i="3"/>
  <c r="P410" i="3"/>
  <c r="C409" i="3"/>
  <c r="L409" i="3" s="1"/>
  <c r="D409" i="3"/>
  <c r="E409" i="3"/>
  <c r="F409" i="3"/>
  <c r="G409" i="3"/>
  <c r="H409" i="3"/>
  <c r="N409" i="3"/>
  <c r="O409" i="3"/>
  <c r="P409" i="3"/>
  <c r="C408" i="3"/>
  <c r="L408" i="3" s="1"/>
  <c r="D408" i="3"/>
  <c r="E408" i="3"/>
  <c r="F408" i="3"/>
  <c r="G408" i="3"/>
  <c r="H408" i="3"/>
  <c r="N408" i="3"/>
  <c r="O408" i="3"/>
  <c r="P408" i="3"/>
  <c r="C407" i="3"/>
  <c r="L407" i="3" s="1"/>
  <c r="D407" i="3"/>
  <c r="E407" i="3"/>
  <c r="F407" i="3"/>
  <c r="G407" i="3"/>
  <c r="H407" i="3"/>
  <c r="N407" i="3"/>
  <c r="O407" i="3"/>
  <c r="P407" i="3"/>
  <c r="C406" i="3"/>
  <c r="L406" i="3" s="1"/>
  <c r="D406" i="3"/>
  <c r="E406" i="3"/>
  <c r="F406" i="3"/>
  <c r="G406" i="3"/>
  <c r="H406" i="3"/>
  <c r="N406" i="3"/>
  <c r="O406" i="3"/>
  <c r="P406" i="3"/>
  <c r="C405" i="3"/>
  <c r="J405" i="3" s="1"/>
  <c r="D405" i="3"/>
  <c r="E405" i="3"/>
  <c r="F405" i="3"/>
  <c r="G405" i="3"/>
  <c r="H405" i="3"/>
  <c r="N405" i="3"/>
  <c r="O405" i="3"/>
  <c r="P405" i="3"/>
  <c r="C404" i="3"/>
  <c r="J404" i="3" s="1"/>
  <c r="D404" i="3"/>
  <c r="E404" i="3"/>
  <c r="F404" i="3"/>
  <c r="G404" i="3"/>
  <c r="H404" i="3"/>
  <c r="N404" i="3"/>
  <c r="O404" i="3"/>
  <c r="P404" i="3"/>
  <c r="C403" i="3"/>
  <c r="J403" i="3" s="1"/>
  <c r="D403" i="3"/>
  <c r="E403" i="3"/>
  <c r="F403" i="3"/>
  <c r="G403" i="3"/>
  <c r="H403" i="3"/>
  <c r="N403" i="3"/>
  <c r="O403" i="3"/>
  <c r="P403" i="3"/>
  <c r="C402" i="3"/>
  <c r="J402" i="3" s="1"/>
  <c r="D402" i="3"/>
  <c r="E402" i="3"/>
  <c r="F402" i="3"/>
  <c r="G402" i="3"/>
  <c r="H402" i="3"/>
  <c r="N402" i="3"/>
  <c r="O402" i="3"/>
  <c r="P402" i="3"/>
  <c r="C401" i="3"/>
  <c r="J401" i="3" s="1"/>
  <c r="D401" i="3"/>
  <c r="E401" i="3"/>
  <c r="F401" i="3"/>
  <c r="G401" i="3"/>
  <c r="H401" i="3"/>
  <c r="N401" i="3"/>
  <c r="O401" i="3"/>
  <c r="P401" i="3"/>
  <c r="C400" i="3"/>
  <c r="L400" i="3" s="1"/>
  <c r="D400" i="3"/>
  <c r="E400" i="3"/>
  <c r="F400" i="3"/>
  <c r="G400" i="3"/>
  <c r="H400" i="3"/>
  <c r="N400" i="3"/>
  <c r="O400" i="3"/>
  <c r="P400" i="3"/>
  <c r="C399" i="3"/>
  <c r="L399" i="3" s="1"/>
  <c r="D399" i="3"/>
  <c r="E399" i="3"/>
  <c r="F399" i="3"/>
  <c r="G399" i="3"/>
  <c r="H399" i="3"/>
  <c r="N399" i="3"/>
  <c r="O399" i="3"/>
  <c r="P399" i="3"/>
  <c r="C398" i="3"/>
  <c r="L398" i="3" s="1"/>
  <c r="D398" i="3"/>
  <c r="E398" i="3"/>
  <c r="F398" i="3"/>
  <c r="G398" i="3"/>
  <c r="H398" i="3"/>
  <c r="N398" i="3"/>
  <c r="O398" i="3"/>
  <c r="P398" i="3"/>
  <c r="C397" i="3"/>
  <c r="L397" i="3" s="1"/>
  <c r="D397" i="3"/>
  <c r="E397" i="3"/>
  <c r="F397" i="3"/>
  <c r="G397" i="3"/>
  <c r="H397" i="3"/>
  <c r="N397" i="3"/>
  <c r="O397" i="3"/>
  <c r="P397" i="3"/>
  <c r="C396" i="3"/>
  <c r="L396" i="3" s="1"/>
  <c r="D396" i="3"/>
  <c r="E396" i="3"/>
  <c r="F396" i="3"/>
  <c r="G396" i="3"/>
  <c r="H396" i="3"/>
  <c r="N396" i="3"/>
  <c r="O396" i="3"/>
  <c r="P396" i="3"/>
  <c r="C395" i="3"/>
  <c r="L395" i="3" s="1"/>
  <c r="D395" i="3"/>
  <c r="E395" i="3"/>
  <c r="F395" i="3"/>
  <c r="G395" i="3"/>
  <c r="H395" i="3"/>
  <c r="N395" i="3"/>
  <c r="O395" i="3"/>
  <c r="P395" i="3"/>
  <c r="C394" i="3"/>
  <c r="L394" i="3" s="1"/>
  <c r="D394" i="3"/>
  <c r="E394" i="3"/>
  <c r="F394" i="3"/>
  <c r="G394" i="3"/>
  <c r="H394" i="3"/>
  <c r="N394" i="3"/>
  <c r="O394" i="3"/>
  <c r="P394" i="3"/>
  <c r="C393" i="3"/>
  <c r="J393" i="3" s="1"/>
  <c r="D393" i="3"/>
  <c r="E393" i="3"/>
  <c r="F393" i="3"/>
  <c r="G393" i="3"/>
  <c r="H393" i="3"/>
  <c r="N393" i="3"/>
  <c r="O393" i="3"/>
  <c r="P393" i="3"/>
  <c r="C392" i="3"/>
  <c r="J392" i="3" s="1"/>
  <c r="D392" i="3"/>
  <c r="E392" i="3"/>
  <c r="F392" i="3"/>
  <c r="G392" i="3"/>
  <c r="H392" i="3"/>
  <c r="N392" i="3"/>
  <c r="O392" i="3"/>
  <c r="P392" i="3"/>
  <c r="C391" i="3"/>
  <c r="J391" i="3" s="1"/>
  <c r="D391" i="3"/>
  <c r="E391" i="3"/>
  <c r="F391" i="3"/>
  <c r="G391" i="3"/>
  <c r="H391" i="3"/>
  <c r="N391" i="3"/>
  <c r="O391" i="3"/>
  <c r="P391" i="3"/>
  <c r="C390" i="3"/>
  <c r="J390" i="3" s="1"/>
  <c r="D390" i="3"/>
  <c r="E390" i="3"/>
  <c r="F390" i="3"/>
  <c r="G390" i="3"/>
  <c r="H390" i="3"/>
  <c r="N390" i="3"/>
  <c r="O390" i="3"/>
  <c r="P390" i="3"/>
  <c r="C389" i="3"/>
  <c r="J389" i="3" s="1"/>
  <c r="D389" i="3"/>
  <c r="E389" i="3"/>
  <c r="F389" i="3"/>
  <c r="G389" i="3"/>
  <c r="H389" i="3"/>
  <c r="N389" i="3"/>
  <c r="O389" i="3"/>
  <c r="P389" i="3"/>
  <c r="C388" i="3"/>
  <c r="L388" i="3" s="1"/>
  <c r="D388" i="3"/>
  <c r="E388" i="3"/>
  <c r="F388" i="3"/>
  <c r="G388" i="3"/>
  <c r="H388" i="3"/>
  <c r="N388" i="3"/>
  <c r="O388" i="3"/>
  <c r="P388" i="3"/>
  <c r="C387" i="3"/>
  <c r="L387" i="3" s="1"/>
  <c r="D387" i="3"/>
  <c r="E387" i="3"/>
  <c r="F387" i="3"/>
  <c r="G387" i="3"/>
  <c r="H387" i="3"/>
  <c r="N387" i="3"/>
  <c r="O387" i="3"/>
  <c r="P387" i="3"/>
  <c r="C386" i="3"/>
  <c r="L386" i="3" s="1"/>
  <c r="D386" i="3"/>
  <c r="E386" i="3"/>
  <c r="F386" i="3"/>
  <c r="G386" i="3"/>
  <c r="H386" i="3"/>
  <c r="N386" i="3"/>
  <c r="O386" i="3"/>
  <c r="P386" i="3"/>
  <c r="C385" i="3"/>
  <c r="L385" i="3" s="1"/>
  <c r="D385" i="3"/>
  <c r="E385" i="3"/>
  <c r="F385" i="3"/>
  <c r="G385" i="3"/>
  <c r="H385" i="3"/>
  <c r="N385" i="3"/>
  <c r="O385" i="3"/>
  <c r="P385" i="3"/>
  <c r="C384" i="3"/>
  <c r="L384" i="3" s="1"/>
  <c r="D384" i="3"/>
  <c r="E384" i="3"/>
  <c r="F384" i="3"/>
  <c r="G384" i="3"/>
  <c r="H384" i="3"/>
  <c r="N384" i="3"/>
  <c r="O384" i="3"/>
  <c r="P384" i="3"/>
  <c r="J384" i="3" l="1"/>
  <c r="L441" i="3"/>
  <c r="J396" i="3"/>
  <c r="L429" i="3"/>
  <c r="J423" i="3"/>
  <c r="J409" i="3"/>
  <c r="L404" i="3"/>
  <c r="L392" i="3"/>
  <c r="J395" i="3"/>
  <c r="L442" i="3"/>
  <c r="L405" i="3"/>
  <c r="L393" i="3"/>
  <c r="L412" i="3"/>
  <c r="J434" i="3"/>
  <c r="J385" i="3"/>
  <c r="J397" i="3"/>
  <c r="J410" i="3"/>
  <c r="L440" i="3"/>
  <c r="L428" i="3"/>
  <c r="L416" i="3"/>
  <c r="L403" i="3"/>
  <c r="L391" i="3"/>
  <c r="J424" i="3"/>
  <c r="J436" i="3"/>
  <c r="J386" i="3"/>
  <c r="J398" i="3"/>
  <c r="J411" i="3"/>
  <c r="L439" i="3"/>
  <c r="L427" i="3"/>
  <c r="L415" i="3"/>
  <c r="L402" i="3"/>
  <c r="L390" i="3"/>
  <c r="J425" i="3"/>
  <c r="J387" i="3"/>
  <c r="J399" i="3"/>
  <c r="L426" i="3"/>
  <c r="L414" i="3"/>
  <c r="L401" i="3"/>
  <c r="L389" i="3"/>
  <c r="J388" i="3"/>
  <c r="J400" i="3"/>
  <c r="J413" i="3"/>
  <c r="L433" i="3"/>
  <c r="J443" i="3"/>
  <c r="L432" i="3"/>
  <c r="J394" i="3"/>
  <c r="J406" i="3"/>
  <c r="C383" i="3"/>
  <c r="L383" i="3" s="1"/>
  <c r="D383" i="3"/>
  <c r="E383" i="3"/>
  <c r="F383" i="3"/>
  <c r="G383" i="3"/>
  <c r="H383" i="3"/>
  <c r="N383" i="3"/>
  <c r="O383" i="3"/>
  <c r="P383" i="3"/>
  <c r="J383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2" i="3"/>
  <c r="D2" i="3"/>
  <c r="G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22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22" i="1"/>
  <c r="H15" i="1"/>
  <c r="H13" i="1"/>
  <c r="H12" i="1"/>
  <c r="H7" i="1"/>
  <c r="H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J35" i="3"/>
  <c r="J36" i="3"/>
  <c r="J45" i="3"/>
  <c r="J46" i="3"/>
  <c r="J49" i="3"/>
  <c r="J72" i="3"/>
  <c r="J81" i="3"/>
  <c r="J91" i="3"/>
  <c r="J96" i="3"/>
  <c r="J102" i="3"/>
  <c r="J109" i="3"/>
  <c r="J123" i="3"/>
  <c r="J132" i="3"/>
  <c r="J154" i="3"/>
  <c r="J186" i="3"/>
  <c r="J191" i="3"/>
  <c r="J217" i="3"/>
  <c r="J267" i="3"/>
  <c r="J289" i="3"/>
  <c r="J307" i="3"/>
  <c r="J308" i="3"/>
  <c r="J325" i="3"/>
  <c r="J332" i="3"/>
  <c r="J333" i="3"/>
  <c r="J344" i="3"/>
  <c r="J346" i="3"/>
  <c r="J7" i="3"/>
  <c r="J30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2" i="3"/>
  <c r="C10" i="3"/>
  <c r="D10" i="3"/>
  <c r="F10" i="3"/>
  <c r="G10" i="3"/>
  <c r="H10" i="3"/>
  <c r="C11" i="3"/>
  <c r="D11" i="3"/>
  <c r="F11" i="3"/>
  <c r="G11" i="3"/>
  <c r="H11" i="3"/>
  <c r="C12" i="3"/>
  <c r="D12" i="3"/>
  <c r="F12" i="3"/>
  <c r="G12" i="3"/>
  <c r="H12" i="3"/>
  <c r="C13" i="3"/>
  <c r="J13" i="3" s="1"/>
  <c r="D13" i="3"/>
  <c r="F13" i="3"/>
  <c r="G13" i="3"/>
  <c r="H13" i="3"/>
  <c r="C14" i="3"/>
  <c r="D14" i="3"/>
  <c r="F14" i="3"/>
  <c r="G14" i="3"/>
  <c r="H14" i="3"/>
  <c r="C15" i="3"/>
  <c r="D15" i="3"/>
  <c r="F15" i="3"/>
  <c r="G15" i="3"/>
  <c r="H15" i="3"/>
  <c r="C16" i="3"/>
  <c r="D16" i="3"/>
  <c r="F16" i="3"/>
  <c r="G16" i="3"/>
  <c r="H16" i="3"/>
  <c r="C17" i="3"/>
  <c r="D17" i="3"/>
  <c r="F17" i="3"/>
  <c r="G17" i="3"/>
  <c r="H17" i="3"/>
  <c r="C18" i="3"/>
  <c r="J18" i="3" s="1"/>
  <c r="D18" i="3"/>
  <c r="F18" i="3"/>
  <c r="G18" i="3"/>
  <c r="H18" i="3"/>
  <c r="C19" i="3"/>
  <c r="D19" i="3"/>
  <c r="F19" i="3"/>
  <c r="G19" i="3"/>
  <c r="H19" i="3"/>
  <c r="C20" i="3"/>
  <c r="D20" i="3"/>
  <c r="F20" i="3"/>
  <c r="G20" i="3"/>
  <c r="H20" i="3"/>
  <c r="C21" i="3"/>
  <c r="D21" i="3"/>
  <c r="F21" i="3"/>
  <c r="G21" i="3"/>
  <c r="H21" i="3"/>
  <c r="C22" i="3"/>
  <c r="D22" i="3"/>
  <c r="F22" i="3"/>
  <c r="G22" i="3"/>
  <c r="H22" i="3"/>
  <c r="C23" i="3"/>
  <c r="D23" i="3"/>
  <c r="F23" i="3"/>
  <c r="G23" i="3"/>
  <c r="H23" i="3"/>
  <c r="C24" i="3"/>
  <c r="D24" i="3"/>
  <c r="F24" i="3"/>
  <c r="G24" i="3"/>
  <c r="H24" i="3"/>
  <c r="C25" i="3"/>
  <c r="D25" i="3"/>
  <c r="F25" i="3"/>
  <c r="G25" i="3"/>
  <c r="H25" i="3"/>
  <c r="C26" i="3"/>
  <c r="D26" i="3"/>
  <c r="F26" i="3"/>
  <c r="G26" i="3"/>
  <c r="H26" i="3"/>
  <c r="C27" i="3"/>
  <c r="L27" i="3" s="1"/>
  <c r="D27" i="3"/>
  <c r="F27" i="3"/>
  <c r="G27" i="3"/>
  <c r="H27" i="3"/>
  <c r="C28" i="3"/>
  <c r="D28" i="3"/>
  <c r="F28" i="3"/>
  <c r="G28" i="3"/>
  <c r="H28" i="3"/>
  <c r="C29" i="3"/>
  <c r="L29" i="3" s="1"/>
  <c r="D29" i="3"/>
  <c r="F29" i="3"/>
  <c r="G29" i="3"/>
  <c r="H29" i="3"/>
  <c r="C30" i="3"/>
  <c r="L30" i="3" s="1"/>
  <c r="D30" i="3"/>
  <c r="F30" i="3"/>
  <c r="G30" i="3"/>
  <c r="H30" i="3"/>
  <c r="C31" i="3"/>
  <c r="D31" i="3"/>
  <c r="F31" i="3"/>
  <c r="G31" i="3"/>
  <c r="H31" i="3"/>
  <c r="C32" i="3"/>
  <c r="D32" i="3"/>
  <c r="F32" i="3"/>
  <c r="G32" i="3"/>
  <c r="H32" i="3"/>
  <c r="C33" i="3"/>
  <c r="J33" i="3" s="1"/>
  <c r="D33" i="3"/>
  <c r="F33" i="3"/>
  <c r="G33" i="3"/>
  <c r="H33" i="3"/>
  <c r="C34" i="3"/>
  <c r="D34" i="3"/>
  <c r="F34" i="3"/>
  <c r="G34" i="3"/>
  <c r="H34" i="3"/>
  <c r="C35" i="3"/>
  <c r="L35" i="3" s="1"/>
  <c r="D35" i="3"/>
  <c r="F35" i="3"/>
  <c r="G35" i="3"/>
  <c r="H35" i="3"/>
  <c r="C36" i="3"/>
  <c r="L36" i="3" s="1"/>
  <c r="D36" i="3"/>
  <c r="F36" i="3"/>
  <c r="G36" i="3"/>
  <c r="H36" i="3"/>
  <c r="C37" i="3"/>
  <c r="D37" i="3"/>
  <c r="F37" i="3"/>
  <c r="G37" i="3"/>
  <c r="H37" i="3"/>
  <c r="C38" i="3"/>
  <c r="D38" i="3"/>
  <c r="F38" i="3"/>
  <c r="G38" i="3"/>
  <c r="H38" i="3"/>
  <c r="C39" i="3"/>
  <c r="D39" i="3"/>
  <c r="F39" i="3"/>
  <c r="G39" i="3"/>
  <c r="H39" i="3"/>
  <c r="C40" i="3"/>
  <c r="D40" i="3"/>
  <c r="F40" i="3"/>
  <c r="G40" i="3"/>
  <c r="H40" i="3"/>
  <c r="C41" i="3"/>
  <c r="D41" i="3"/>
  <c r="F41" i="3"/>
  <c r="G41" i="3"/>
  <c r="H41" i="3"/>
  <c r="C42" i="3"/>
  <c r="D42" i="3"/>
  <c r="F42" i="3"/>
  <c r="G42" i="3"/>
  <c r="H42" i="3"/>
  <c r="C43" i="3"/>
  <c r="D43" i="3"/>
  <c r="F43" i="3"/>
  <c r="G43" i="3"/>
  <c r="H43" i="3"/>
  <c r="C44" i="3"/>
  <c r="L44" i="3" s="1"/>
  <c r="D44" i="3"/>
  <c r="F44" i="3"/>
  <c r="G44" i="3"/>
  <c r="H44" i="3"/>
  <c r="C45" i="3"/>
  <c r="L45" i="3" s="1"/>
  <c r="D45" i="3"/>
  <c r="F45" i="3"/>
  <c r="G45" i="3"/>
  <c r="H45" i="3"/>
  <c r="C46" i="3"/>
  <c r="L46" i="3" s="1"/>
  <c r="D46" i="3"/>
  <c r="F46" i="3"/>
  <c r="G46" i="3"/>
  <c r="H46" i="3"/>
  <c r="C47" i="3"/>
  <c r="D47" i="3"/>
  <c r="F47" i="3"/>
  <c r="G47" i="3"/>
  <c r="H47" i="3"/>
  <c r="C48" i="3"/>
  <c r="D48" i="3"/>
  <c r="F48" i="3"/>
  <c r="G48" i="3"/>
  <c r="H48" i="3"/>
  <c r="C49" i="3"/>
  <c r="L49" i="3" s="1"/>
  <c r="D49" i="3"/>
  <c r="F49" i="3"/>
  <c r="G49" i="3"/>
  <c r="H49" i="3"/>
  <c r="C50" i="3"/>
  <c r="J50" i="3" s="1"/>
  <c r="D50" i="3"/>
  <c r="F50" i="3"/>
  <c r="G50" i="3"/>
  <c r="H50" i="3"/>
  <c r="C51" i="3"/>
  <c r="D51" i="3"/>
  <c r="F51" i="3"/>
  <c r="G51" i="3"/>
  <c r="H51" i="3"/>
  <c r="C52" i="3"/>
  <c r="D52" i="3"/>
  <c r="F52" i="3"/>
  <c r="G52" i="3"/>
  <c r="H52" i="3"/>
  <c r="C53" i="3"/>
  <c r="D53" i="3"/>
  <c r="F53" i="3"/>
  <c r="G53" i="3"/>
  <c r="H53" i="3"/>
  <c r="C54" i="3"/>
  <c r="D54" i="3"/>
  <c r="F54" i="3"/>
  <c r="G54" i="3"/>
  <c r="H54" i="3"/>
  <c r="C55" i="3"/>
  <c r="D55" i="3"/>
  <c r="F55" i="3"/>
  <c r="G55" i="3"/>
  <c r="H55" i="3"/>
  <c r="C56" i="3"/>
  <c r="D56" i="3"/>
  <c r="F56" i="3"/>
  <c r="G56" i="3"/>
  <c r="H56" i="3"/>
  <c r="C57" i="3"/>
  <c r="D57" i="3"/>
  <c r="F57" i="3"/>
  <c r="G57" i="3"/>
  <c r="H57" i="3"/>
  <c r="C58" i="3"/>
  <c r="D58" i="3"/>
  <c r="F58" i="3"/>
  <c r="G58" i="3"/>
  <c r="H58" i="3"/>
  <c r="C59" i="3"/>
  <c r="D59" i="3"/>
  <c r="F59" i="3"/>
  <c r="G59" i="3"/>
  <c r="H59" i="3"/>
  <c r="C60" i="3"/>
  <c r="D60" i="3"/>
  <c r="F60" i="3"/>
  <c r="G60" i="3"/>
  <c r="H60" i="3"/>
  <c r="C61" i="3"/>
  <c r="D61" i="3"/>
  <c r="F61" i="3"/>
  <c r="G61" i="3"/>
  <c r="H61" i="3"/>
  <c r="C62" i="3"/>
  <c r="D62" i="3"/>
  <c r="F62" i="3"/>
  <c r="G62" i="3"/>
  <c r="H62" i="3"/>
  <c r="C63" i="3"/>
  <c r="D63" i="3"/>
  <c r="F63" i="3"/>
  <c r="G63" i="3"/>
  <c r="H63" i="3"/>
  <c r="C64" i="3"/>
  <c r="D64" i="3"/>
  <c r="F64" i="3"/>
  <c r="G64" i="3"/>
  <c r="H64" i="3"/>
  <c r="C65" i="3"/>
  <c r="D65" i="3"/>
  <c r="F65" i="3"/>
  <c r="G65" i="3"/>
  <c r="H65" i="3"/>
  <c r="C66" i="3"/>
  <c r="L66" i="3" s="1"/>
  <c r="D66" i="3"/>
  <c r="F66" i="3"/>
  <c r="G66" i="3"/>
  <c r="H66" i="3"/>
  <c r="C67" i="3"/>
  <c r="L67" i="3" s="1"/>
  <c r="D67" i="3"/>
  <c r="F67" i="3"/>
  <c r="G67" i="3"/>
  <c r="H67" i="3"/>
  <c r="C68" i="3"/>
  <c r="J68" i="3" s="1"/>
  <c r="D68" i="3"/>
  <c r="F68" i="3"/>
  <c r="G68" i="3"/>
  <c r="H68" i="3"/>
  <c r="C69" i="3"/>
  <c r="D69" i="3"/>
  <c r="F69" i="3"/>
  <c r="G69" i="3"/>
  <c r="H69" i="3"/>
  <c r="C70" i="3"/>
  <c r="D70" i="3"/>
  <c r="F70" i="3"/>
  <c r="G70" i="3"/>
  <c r="H70" i="3"/>
  <c r="C71" i="3"/>
  <c r="D71" i="3"/>
  <c r="F71" i="3"/>
  <c r="G71" i="3"/>
  <c r="H71" i="3"/>
  <c r="C72" i="3"/>
  <c r="L72" i="3" s="1"/>
  <c r="D72" i="3"/>
  <c r="F72" i="3"/>
  <c r="G72" i="3"/>
  <c r="H72" i="3"/>
  <c r="C73" i="3"/>
  <c r="L73" i="3" s="1"/>
  <c r="D73" i="3"/>
  <c r="F73" i="3"/>
  <c r="G73" i="3"/>
  <c r="H73" i="3"/>
  <c r="C74" i="3"/>
  <c r="J74" i="3" s="1"/>
  <c r="D74" i="3"/>
  <c r="F74" i="3"/>
  <c r="G74" i="3"/>
  <c r="H74" i="3"/>
  <c r="C75" i="3"/>
  <c r="D75" i="3"/>
  <c r="F75" i="3"/>
  <c r="G75" i="3"/>
  <c r="H75" i="3"/>
  <c r="C76" i="3"/>
  <c r="D76" i="3"/>
  <c r="F76" i="3"/>
  <c r="G76" i="3"/>
  <c r="H76" i="3"/>
  <c r="C77" i="3"/>
  <c r="D77" i="3"/>
  <c r="F77" i="3"/>
  <c r="G77" i="3"/>
  <c r="H77" i="3"/>
  <c r="C78" i="3"/>
  <c r="L78" i="3" s="1"/>
  <c r="D78" i="3"/>
  <c r="F78" i="3"/>
  <c r="G78" i="3"/>
  <c r="H78" i="3"/>
  <c r="C79" i="3"/>
  <c r="L79" i="3" s="1"/>
  <c r="D79" i="3"/>
  <c r="F79" i="3"/>
  <c r="G79" i="3"/>
  <c r="H79" i="3"/>
  <c r="C80" i="3"/>
  <c r="D80" i="3"/>
  <c r="F80" i="3"/>
  <c r="G80" i="3"/>
  <c r="H80" i="3"/>
  <c r="C81" i="3"/>
  <c r="L81" i="3" s="1"/>
  <c r="D81" i="3"/>
  <c r="F81" i="3"/>
  <c r="G81" i="3"/>
  <c r="H81" i="3"/>
  <c r="C82" i="3"/>
  <c r="D82" i="3"/>
  <c r="F82" i="3"/>
  <c r="G82" i="3"/>
  <c r="H82" i="3"/>
  <c r="C83" i="3"/>
  <c r="D83" i="3"/>
  <c r="F83" i="3"/>
  <c r="G83" i="3"/>
  <c r="H83" i="3"/>
  <c r="C84" i="3"/>
  <c r="D84" i="3"/>
  <c r="F84" i="3"/>
  <c r="G84" i="3"/>
  <c r="H84" i="3"/>
  <c r="C85" i="3"/>
  <c r="D85" i="3"/>
  <c r="F85" i="3"/>
  <c r="G85" i="3"/>
  <c r="H85" i="3"/>
  <c r="C86" i="3"/>
  <c r="D86" i="3"/>
  <c r="F86" i="3"/>
  <c r="G86" i="3"/>
  <c r="H86" i="3"/>
  <c r="C87" i="3"/>
  <c r="D87" i="3"/>
  <c r="F87" i="3"/>
  <c r="G87" i="3"/>
  <c r="H87" i="3"/>
  <c r="C88" i="3"/>
  <c r="D88" i="3"/>
  <c r="F88" i="3"/>
  <c r="G88" i="3"/>
  <c r="H88" i="3"/>
  <c r="C89" i="3"/>
  <c r="L89" i="3" s="1"/>
  <c r="D89" i="3"/>
  <c r="F89" i="3"/>
  <c r="G89" i="3"/>
  <c r="H89" i="3"/>
  <c r="C90" i="3"/>
  <c r="L90" i="3" s="1"/>
  <c r="D90" i="3"/>
  <c r="F90" i="3"/>
  <c r="G90" i="3"/>
  <c r="H90" i="3"/>
  <c r="C91" i="3"/>
  <c r="L91" i="3" s="1"/>
  <c r="D91" i="3"/>
  <c r="F91" i="3"/>
  <c r="G91" i="3"/>
  <c r="H91" i="3"/>
  <c r="C92" i="3"/>
  <c r="D92" i="3"/>
  <c r="F92" i="3"/>
  <c r="G92" i="3"/>
  <c r="H92" i="3"/>
  <c r="C93" i="3"/>
  <c r="D93" i="3"/>
  <c r="F93" i="3"/>
  <c r="G93" i="3"/>
  <c r="H93" i="3"/>
  <c r="C94" i="3"/>
  <c r="D94" i="3"/>
  <c r="F94" i="3"/>
  <c r="G94" i="3"/>
  <c r="H94" i="3"/>
  <c r="C95" i="3"/>
  <c r="L95" i="3" s="1"/>
  <c r="D95" i="3"/>
  <c r="F95" i="3"/>
  <c r="G95" i="3"/>
  <c r="H95" i="3"/>
  <c r="C96" i="3"/>
  <c r="L96" i="3" s="1"/>
  <c r="D96" i="3"/>
  <c r="F96" i="3"/>
  <c r="G96" i="3"/>
  <c r="H96" i="3"/>
  <c r="C97" i="3"/>
  <c r="D97" i="3"/>
  <c r="F97" i="3"/>
  <c r="G97" i="3"/>
  <c r="H97" i="3"/>
  <c r="C98" i="3"/>
  <c r="D98" i="3"/>
  <c r="F98" i="3"/>
  <c r="G98" i="3"/>
  <c r="H98" i="3"/>
  <c r="C99" i="3"/>
  <c r="D99" i="3"/>
  <c r="F99" i="3"/>
  <c r="G99" i="3"/>
  <c r="H99" i="3"/>
  <c r="C100" i="3"/>
  <c r="L100" i="3" s="1"/>
  <c r="D100" i="3"/>
  <c r="F100" i="3"/>
  <c r="G100" i="3"/>
  <c r="H100" i="3"/>
  <c r="C101" i="3"/>
  <c r="D101" i="3"/>
  <c r="F101" i="3"/>
  <c r="G101" i="3"/>
  <c r="H101" i="3"/>
  <c r="C102" i="3"/>
  <c r="L102" i="3" s="1"/>
  <c r="D102" i="3"/>
  <c r="F102" i="3"/>
  <c r="G102" i="3"/>
  <c r="H102" i="3"/>
  <c r="C103" i="3"/>
  <c r="D103" i="3"/>
  <c r="F103" i="3"/>
  <c r="G103" i="3"/>
  <c r="H103" i="3"/>
  <c r="C104" i="3"/>
  <c r="D104" i="3"/>
  <c r="F104" i="3"/>
  <c r="G104" i="3"/>
  <c r="H104" i="3"/>
  <c r="C105" i="3"/>
  <c r="D105" i="3"/>
  <c r="F105" i="3"/>
  <c r="G105" i="3"/>
  <c r="H105" i="3"/>
  <c r="C106" i="3"/>
  <c r="J106" i="3" s="1"/>
  <c r="D106" i="3"/>
  <c r="F106" i="3"/>
  <c r="G106" i="3"/>
  <c r="H106" i="3"/>
  <c r="C107" i="3"/>
  <c r="D107" i="3"/>
  <c r="F107" i="3"/>
  <c r="G107" i="3"/>
  <c r="H107" i="3"/>
  <c r="C108" i="3"/>
  <c r="L108" i="3" s="1"/>
  <c r="D108" i="3"/>
  <c r="F108" i="3"/>
  <c r="G108" i="3"/>
  <c r="H108" i="3"/>
  <c r="C109" i="3"/>
  <c r="L109" i="3" s="1"/>
  <c r="D109" i="3"/>
  <c r="F109" i="3"/>
  <c r="G109" i="3"/>
  <c r="H109" i="3"/>
  <c r="C110" i="3"/>
  <c r="D110" i="3"/>
  <c r="F110" i="3"/>
  <c r="G110" i="3"/>
  <c r="H110" i="3"/>
  <c r="C111" i="3"/>
  <c r="D111" i="3"/>
  <c r="F111" i="3"/>
  <c r="G111" i="3"/>
  <c r="H111" i="3"/>
  <c r="C112" i="3"/>
  <c r="D112" i="3"/>
  <c r="F112" i="3"/>
  <c r="G112" i="3"/>
  <c r="H112" i="3"/>
  <c r="C113" i="3"/>
  <c r="D113" i="3"/>
  <c r="F113" i="3"/>
  <c r="G113" i="3"/>
  <c r="H113" i="3"/>
  <c r="C114" i="3"/>
  <c r="D114" i="3"/>
  <c r="F114" i="3"/>
  <c r="G114" i="3"/>
  <c r="H114" i="3"/>
  <c r="C115" i="3"/>
  <c r="D115" i="3"/>
  <c r="F115" i="3"/>
  <c r="G115" i="3"/>
  <c r="H115" i="3"/>
  <c r="C116" i="3"/>
  <c r="L116" i="3" s="1"/>
  <c r="D116" i="3"/>
  <c r="F116" i="3"/>
  <c r="G116" i="3"/>
  <c r="H116" i="3"/>
  <c r="C117" i="3"/>
  <c r="L117" i="3" s="1"/>
  <c r="D117" i="3"/>
  <c r="F117" i="3"/>
  <c r="G117" i="3"/>
  <c r="H117" i="3"/>
  <c r="C118" i="3"/>
  <c r="L118" i="3" s="1"/>
  <c r="D118" i="3"/>
  <c r="F118" i="3"/>
  <c r="G118" i="3"/>
  <c r="H118" i="3"/>
  <c r="C119" i="3"/>
  <c r="L119" i="3" s="1"/>
  <c r="D119" i="3"/>
  <c r="F119" i="3"/>
  <c r="G119" i="3"/>
  <c r="H119" i="3"/>
  <c r="C120" i="3"/>
  <c r="D120" i="3"/>
  <c r="F120" i="3"/>
  <c r="G120" i="3"/>
  <c r="H120" i="3"/>
  <c r="C121" i="3"/>
  <c r="D121" i="3"/>
  <c r="F121" i="3"/>
  <c r="G121" i="3"/>
  <c r="H121" i="3"/>
  <c r="C122" i="3"/>
  <c r="L122" i="3" s="1"/>
  <c r="D122" i="3"/>
  <c r="F122" i="3"/>
  <c r="G122" i="3"/>
  <c r="H122" i="3"/>
  <c r="C123" i="3"/>
  <c r="L123" i="3" s="1"/>
  <c r="D123" i="3"/>
  <c r="F123" i="3"/>
  <c r="G123" i="3"/>
  <c r="H123" i="3"/>
  <c r="C124" i="3"/>
  <c r="D124" i="3"/>
  <c r="F124" i="3"/>
  <c r="G124" i="3"/>
  <c r="H124" i="3"/>
  <c r="C125" i="3"/>
  <c r="D125" i="3"/>
  <c r="F125" i="3"/>
  <c r="G125" i="3"/>
  <c r="H125" i="3"/>
  <c r="C126" i="3"/>
  <c r="D126" i="3"/>
  <c r="F126" i="3"/>
  <c r="G126" i="3"/>
  <c r="H126" i="3"/>
  <c r="C127" i="3"/>
  <c r="D127" i="3"/>
  <c r="F127" i="3"/>
  <c r="G127" i="3"/>
  <c r="H127" i="3"/>
  <c r="C128" i="3"/>
  <c r="D128" i="3"/>
  <c r="F128" i="3"/>
  <c r="G128" i="3"/>
  <c r="H128" i="3"/>
  <c r="C129" i="3"/>
  <c r="D129" i="3"/>
  <c r="F129" i="3"/>
  <c r="G129" i="3"/>
  <c r="H129" i="3"/>
  <c r="C130" i="3"/>
  <c r="D130" i="3"/>
  <c r="F130" i="3"/>
  <c r="G130" i="3"/>
  <c r="H130" i="3"/>
  <c r="C131" i="3"/>
  <c r="L131" i="3" s="1"/>
  <c r="D131" i="3"/>
  <c r="F131" i="3"/>
  <c r="G131" i="3"/>
  <c r="H131" i="3"/>
  <c r="C132" i="3"/>
  <c r="L132" i="3" s="1"/>
  <c r="D132" i="3"/>
  <c r="F132" i="3"/>
  <c r="G132" i="3"/>
  <c r="H132" i="3"/>
  <c r="C133" i="3"/>
  <c r="D133" i="3"/>
  <c r="F133" i="3"/>
  <c r="G133" i="3"/>
  <c r="H133" i="3"/>
  <c r="C134" i="3"/>
  <c r="D134" i="3"/>
  <c r="F134" i="3"/>
  <c r="G134" i="3"/>
  <c r="H134" i="3"/>
  <c r="C135" i="3"/>
  <c r="L135" i="3" s="1"/>
  <c r="D135" i="3"/>
  <c r="F135" i="3"/>
  <c r="G135" i="3"/>
  <c r="H135" i="3"/>
  <c r="C136" i="3"/>
  <c r="L136" i="3" s="1"/>
  <c r="D136" i="3"/>
  <c r="F136" i="3"/>
  <c r="G136" i="3"/>
  <c r="H136" i="3"/>
  <c r="C137" i="3"/>
  <c r="D137" i="3"/>
  <c r="F137" i="3"/>
  <c r="G137" i="3"/>
  <c r="H137" i="3"/>
  <c r="C138" i="3"/>
  <c r="D138" i="3"/>
  <c r="F138" i="3"/>
  <c r="G138" i="3"/>
  <c r="H138" i="3"/>
  <c r="C139" i="3"/>
  <c r="D139" i="3"/>
  <c r="F139" i="3"/>
  <c r="G139" i="3"/>
  <c r="H139" i="3"/>
  <c r="C140" i="3"/>
  <c r="D140" i="3"/>
  <c r="F140" i="3"/>
  <c r="G140" i="3"/>
  <c r="H140" i="3"/>
  <c r="C141" i="3"/>
  <c r="D141" i="3"/>
  <c r="F141" i="3"/>
  <c r="G141" i="3"/>
  <c r="H141" i="3"/>
  <c r="C142" i="3"/>
  <c r="D142" i="3"/>
  <c r="F142" i="3"/>
  <c r="G142" i="3"/>
  <c r="H142" i="3"/>
  <c r="C143" i="3"/>
  <c r="D143" i="3"/>
  <c r="F143" i="3"/>
  <c r="G143" i="3"/>
  <c r="H143" i="3"/>
  <c r="C144" i="3"/>
  <c r="D144" i="3"/>
  <c r="F144" i="3"/>
  <c r="G144" i="3"/>
  <c r="H144" i="3"/>
  <c r="C145" i="3"/>
  <c r="D145" i="3"/>
  <c r="F145" i="3"/>
  <c r="G145" i="3"/>
  <c r="H145" i="3"/>
  <c r="C146" i="3"/>
  <c r="D146" i="3"/>
  <c r="F146" i="3"/>
  <c r="G146" i="3"/>
  <c r="H146" i="3"/>
  <c r="C147" i="3"/>
  <c r="J147" i="3" s="1"/>
  <c r="D147" i="3"/>
  <c r="F147" i="3"/>
  <c r="G147" i="3"/>
  <c r="H147" i="3"/>
  <c r="C148" i="3"/>
  <c r="D148" i="3"/>
  <c r="F148" i="3"/>
  <c r="G148" i="3"/>
  <c r="H148" i="3"/>
  <c r="C149" i="3"/>
  <c r="D149" i="3"/>
  <c r="F149" i="3"/>
  <c r="G149" i="3"/>
  <c r="H149" i="3"/>
  <c r="C150" i="3"/>
  <c r="D150" i="3"/>
  <c r="F150" i="3"/>
  <c r="G150" i="3"/>
  <c r="H150" i="3"/>
  <c r="C151" i="3"/>
  <c r="D151" i="3"/>
  <c r="F151" i="3"/>
  <c r="G151" i="3"/>
  <c r="H151" i="3"/>
  <c r="C152" i="3"/>
  <c r="D152" i="3"/>
  <c r="F152" i="3"/>
  <c r="G152" i="3"/>
  <c r="H152" i="3"/>
  <c r="C153" i="3"/>
  <c r="D153" i="3"/>
  <c r="F153" i="3"/>
  <c r="G153" i="3"/>
  <c r="H153" i="3"/>
  <c r="C154" i="3"/>
  <c r="L154" i="3" s="1"/>
  <c r="D154" i="3"/>
  <c r="F154" i="3"/>
  <c r="G154" i="3"/>
  <c r="H154" i="3"/>
  <c r="C155" i="3"/>
  <c r="D155" i="3"/>
  <c r="F155" i="3"/>
  <c r="G155" i="3"/>
  <c r="H155" i="3"/>
  <c r="C156" i="3"/>
  <c r="D156" i="3"/>
  <c r="F156" i="3"/>
  <c r="G156" i="3"/>
  <c r="H156" i="3"/>
  <c r="C157" i="3"/>
  <c r="J157" i="3" s="1"/>
  <c r="D157" i="3"/>
  <c r="F157" i="3"/>
  <c r="G157" i="3"/>
  <c r="H157" i="3"/>
  <c r="C158" i="3"/>
  <c r="D158" i="3"/>
  <c r="F158" i="3"/>
  <c r="G158" i="3"/>
  <c r="H158" i="3"/>
  <c r="C159" i="3"/>
  <c r="D159" i="3"/>
  <c r="F159" i="3"/>
  <c r="G159" i="3"/>
  <c r="H159" i="3"/>
  <c r="C160" i="3"/>
  <c r="D160" i="3"/>
  <c r="F160" i="3"/>
  <c r="G160" i="3"/>
  <c r="H160" i="3"/>
  <c r="C161" i="3"/>
  <c r="D161" i="3"/>
  <c r="F161" i="3"/>
  <c r="G161" i="3"/>
  <c r="H161" i="3"/>
  <c r="C162" i="3"/>
  <c r="D162" i="3"/>
  <c r="F162" i="3"/>
  <c r="G162" i="3"/>
  <c r="H162" i="3"/>
  <c r="C163" i="3"/>
  <c r="J163" i="3" s="1"/>
  <c r="D163" i="3"/>
  <c r="F163" i="3"/>
  <c r="G163" i="3"/>
  <c r="H163" i="3"/>
  <c r="C164" i="3"/>
  <c r="D164" i="3"/>
  <c r="F164" i="3"/>
  <c r="G164" i="3"/>
  <c r="H164" i="3"/>
  <c r="C165" i="3"/>
  <c r="J165" i="3" s="1"/>
  <c r="D165" i="3"/>
  <c r="F165" i="3"/>
  <c r="G165" i="3"/>
  <c r="H165" i="3"/>
  <c r="C166" i="3"/>
  <c r="D166" i="3"/>
  <c r="F166" i="3"/>
  <c r="G166" i="3"/>
  <c r="H166" i="3"/>
  <c r="C167" i="3"/>
  <c r="D167" i="3"/>
  <c r="F167" i="3"/>
  <c r="G167" i="3"/>
  <c r="H167" i="3"/>
  <c r="C168" i="3"/>
  <c r="J168" i="3" s="1"/>
  <c r="D168" i="3"/>
  <c r="F168" i="3"/>
  <c r="G168" i="3"/>
  <c r="H168" i="3"/>
  <c r="C169" i="3"/>
  <c r="D169" i="3"/>
  <c r="F169" i="3"/>
  <c r="G169" i="3"/>
  <c r="H169" i="3"/>
  <c r="C170" i="3"/>
  <c r="D170" i="3"/>
  <c r="F170" i="3"/>
  <c r="G170" i="3"/>
  <c r="H170" i="3"/>
  <c r="C171" i="3"/>
  <c r="D171" i="3"/>
  <c r="F171" i="3"/>
  <c r="G171" i="3"/>
  <c r="H171" i="3"/>
  <c r="C172" i="3"/>
  <c r="D172" i="3"/>
  <c r="F172" i="3"/>
  <c r="G172" i="3"/>
  <c r="H172" i="3"/>
  <c r="C173" i="3"/>
  <c r="D173" i="3"/>
  <c r="F173" i="3"/>
  <c r="G173" i="3"/>
  <c r="H173" i="3"/>
  <c r="C174" i="3"/>
  <c r="D174" i="3"/>
  <c r="F174" i="3"/>
  <c r="G174" i="3"/>
  <c r="H174" i="3"/>
  <c r="C175" i="3"/>
  <c r="D175" i="3"/>
  <c r="F175" i="3"/>
  <c r="G175" i="3"/>
  <c r="H175" i="3"/>
  <c r="C176" i="3"/>
  <c r="D176" i="3"/>
  <c r="F176" i="3"/>
  <c r="G176" i="3"/>
  <c r="H176" i="3"/>
  <c r="C177" i="3"/>
  <c r="D177" i="3"/>
  <c r="F177" i="3"/>
  <c r="G177" i="3"/>
  <c r="H177" i="3"/>
  <c r="C178" i="3"/>
  <c r="J178" i="3" s="1"/>
  <c r="D178" i="3"/>
  <c r="F178" i="3"/>
  <c r="G178" i="3"/>
  <c r="H178" i="3"/>
  <c r="C179" i="3"/>
  <c r="D179" i="3"/>
  <c r="F179" i="3"/>
  <c r="G179" i="3"/>
  <c r="H179" i="3"/>
  <c r="C180" i="3"/>
  <c r="D180" i="3"/>
  <c r="F180" i="3"/>
  <c r="G180" i="3"/>
  <c r="H180" i="3"/>
  <c r="C181" i="3"/>
  <c r="D181" i="3"/>
  <c r="F181" i="3"/>
  <c r="G181" i="3"/>
  <c r="H181" i="3"/>
  <c r="C182" i="3"/>
  <c r="D182" i="3"/>
  <c r="F182" i="3"/>
  <c r="G182" i="3"/>
  <c r="H182" i="3"/>
  <c r="C183" i="3"/>
  <c r="D183" i="3"/>
  <c r="F183" i="3"/>
  <c r="G183" i="3"/>
  <c r="H183" i="3"/>
  <c r="C184" i="3"/>
  <c r="L184" i="3" s="1"/>
  <c r="D184" i="3"/>
  <c r="F184" i="3"/>
  <c r="G184" i="3"/>
  <c r="H184" i="3"/>
  <c r="C185" i="3"/>
  <c r="L185" i="3" s="1"/>
  <c r="D185" i="3"/>
  <c r="F185" i="3"/>
  <c r="G185" i="3"/>
  <c r="H185" i="3"/>
  <c r="C186" i="3"/>
  <c r="L186" i="3" s="1"/>
  <c r="D186" i="3"/>
  <c r="F186" i="3"/>
  <c r="G186" i="3"/>
  <c r="H186" i="3"/>
  <c r="C187" i="3"/>
  <c r="D187" i="3"/>
  <c r="F187" i="3"/>
  <c r="G187" i="3"/>
  <c r="H187" i="3"/>
  <c r="C188" i="3"/>
  <c r="D188" i="3"/>
  <c r="F188" i="3"/>
  <c r="G188" i="3"/>
  <c r="H188" i="3"/>
  <c r="C189" i="3"/>
  <c r="D189" i="3"/>
  <c r="F189" i="3"/>
  <c r="G189" i="3"/>
  <c r="H189" i="3"/>
  <c r="C190" i="3"/>
  <c r="J190" i="3" s="1"/>
  <c r="D190" i="3"/>
  <c r="F190" i="3"/>
  <c r="G190" i="3"/>
  <c r="H190" i="3"/>
  <c r="C191" i="3"/>
  <c r="L191" i="3" s="1"/>
  <c r="D191" i="3"/>
  <c r="F191" i="3"/>
  <c r="G191" i="3"/>
  <c r="H191" i="3"/>
  <c r="C192" i="3"/>
  <c r="D192" i="3"/>
  <c r="F192" i="3"/>
  <c r="G192" i="3"/>
  <c r="H192" i="3"/>
  <c r="C193" i="3"/>
  <c r="J193" i="3" s="1"/>
  <c r="D193" i="3"/>
  <c r="F193" i="3"/>
  <c r="G193" i="3"/>
  <c r="H193" i="3"/>
  <c r="C194" i="3"/>
  <c r="L194" i="3" s="1"/>
  <c r="D194" i="3"/>
  <c r="F194" i="3"/>
  <c r="G194" i="3"/>
  <c r="H194" i="3"/>
  <c r="C195" i="3"/>
  <c r="L195" i="3" s="1"/>
  <c r="D195" i="3"/>
  <c r="F195" i="3"/>
  <c r="G195" i="3"/>
  <c r="H195" i="3"/>
  <c r="C196" i="3"/>
  <c r="D196" i="3"/>
  <c r="F196" i="3"/>
  <c r="G196" i="3"/>
  <c r="H196" i="3"/>
  <c r="C197" i="3"/>
  <c r="D197" i="3"/>
  <c r="F197" i="3"/>
  <c r="G197" i="3"/>
  <c r="H197" i="3"/>
  <c r="C198" i="3"/>
  <c r="D198" i="3"/>
  <c r="F198" i="3"/>
  <c r="G198" i="3"/>
  <c r="H198" i="3"/>
  <c r="C199" i="3"/>
  <c r="D199" i="3"/>
  <c r="F199" i="3"/>
  <c r="G199" i="3"/>
  <c r="H199" i="3"/>
  <c r="C200" i="3"/>
  <c r="D200" i="3"/>
  <c r="F200" i="3"/>
  <c r="G200" i="3"/>
  <c r="H200" i="3"/>
  <c r="C201" i="3"/>
  <c r="D201" i="3"/>
  <c r="F201" i="3"/>
  <c r="G201" i="3"/>
  <c r="H201" i="3"/>
  <c r="C202" i="3"/>
  <c r="D202" i="3"/>
  <c r="F202" i="3"/>
  <c r="G202" i="3"/>
  <c r="H202" i="3"/>
  <c r="C203" i="3"/>
  <c r="D203" i="3"/>
  <c r="F203" i="3"/>
  <c r="G203" i="3"/>
  <c r="H203" i="3"/>
  <c r="C204" i="3"/>
  <c r="J204" i="3" s="1"/>
  <c r="D204" i="3"/>
  <c r="F204" i="3"/>
  <c r="G204" i="3"/>
  <c r="H204" i="3"/>
  <c r="C205" i="3"/>
  <c r="D205" i="3"/>
  <c r="F205" i="3"/>
  <c r="G205" i="3"/>
  <c r="H205" i="3"/>
  <c r="C206" i="3"/>
  <c r="D206" i="3"/>
  <c r="F206" i="3"/>
  <c r="G206" i="3"/>
  <c r="H206" i="3"/>
  <c r="C207" i="3"/>
  <c r="D207" i="3"/>
  <c r="F207" i="3"/>
  <c r="G207" i="3"/>
  <c r="H207" i="3"/>
  <c r="C208" i="3"/>
  <c r="D208" i="3"/>
  <c r="F208" i="3"/>
  <c r="G208" i="3"/>
  <c r="H208" i="3"/>
  <c r="C209" i="3"/>
  <c r="D209" i="3"/>
  <c r="F209" i="3"/>
  <c r="G209" i="3"/>
  <c r="H209" i="3"/>
  <c r="C210" i="3"/>
  <c r="D210" i="3"/>
  <c r="F210" i="3"/>
  <c r="G210" i="3"/>
  <c r="H210" i="3"/>
  <c r="C211" i="3"/>
  <c r="D211" i="3"/>
  <c r="F211" i="3"/>
  <c r="G211" i="3"/>
  <c r="H211" i="3"/>
  <c r="C212" i="3"/>
  <c r="D212" i="3"/>
  <c r="F212" i="3"/>
  <c r="G212" i="3"/>
  <c r="H212" i="3"/>
  <c r="C213" i="3"/>
  <c r="D213" i="3"/>
  <c r="F213" i="3"/>
  <c r="G213" i="3"/>
  <c r="H213" i="3"/>
  <c r="C214" i="3"/>
  <c r="L214" i="3" s="1"/>
  <c r="D214" i="3"/>
  <c r="F214" i="3"/>
  <c r="G214" i="3"/>
  <c r="H214" i="3"/>
  <c r="C215" i="3"/>
  <c r="L215" i="3" s="1"/>
  <c r="D215" i="3"/>
  <c r="F215" i="3"/>
  <c r="G215" i="3"/>
  <c r="H215" i="3"/>
  <c r="C216" i="3"/>
  <c r="L216" i="3" s="1"/>
  <c r="D216" i="3"/>
  <c r="F216" i="3"/>
  <c r="G216" i="3"/>
  <c r="H216" i="3"/>
  <c r="C217" i="3"/>
  <c r="L217" i="3" s="1"/>
  <c r="D217" i="3"/>
  <c r="F217" i="3"/>
  <c r="G217" i="3"/>
  <c r="H217" i="3"/>
  <c r="C218" i="3"/>
  <c r="D218" i="3"/>
  <c r="F218" i="3"/>
  <c r="G218" i="3"/>
  <c r="H218" i="3"/>
  <c r="C219" i="3"/>
  <c r="J219" i="3" s="1"/>
  <c r="D219" i="3"/>
  <c r="F219" i="3"/>
  <c r="G219" i="3"/>
  <c r="H219" i="3"/>
  <c r="C220" i="3"/>
  <c r="D220" i="3"/>
  <c r="F220" i="3"/>
  <c r="G220" i="3"/>
  <c r="H220" i="3"/>
  <c r="C221" i="3"/>
  <c r="D221" i="3"/>
  <c r="F221" i="3"/>
  <c r="G221" i="3"/>
  <c r="H221" i="3"/>
  <c r="C222" i="3"/>
  <c r="D222" i="3"/>
  <c r="F222" i="3"/>
  <c r="G222" i="3"/>
  <c r="H222" i="3"/>
  <c r="C223" i="3"/>
  <c r="D223" i="3"/>
  <c r="F223" i="3"/>
  <c r="G223" i="3"/>
  <c r="H223" i="3"/>
  <c r="C224" i="3"/>
  <c r="D224" i="3"/>
  <c r="F224" i="3"/>
  <c r="G224" i="3"/>
  <c r="H224" i="3"/>
  <c r="C225" i="3"/>
  <c r="D225" i="3"/>
  <c r="F225" i="3"/>
  <c r="G225" i="3"/>
  <c r="H225" i="3"/>
  <c r="C226" i="3"/>
  <c r="D226" i="3"/>
  <c r="F226" i="3"/>
  <c r="G226" i="3"/>
  <c r="H226" i="3"/>
  <c r="C227" i="3"/>
  <c r="D227" i="3"/>
  <c r="F227" i="3"/>
  <c r="G227" i="3"/>
  <c r="H227" i="3"/>
  <c r="C228" i="3"/>
  <c r="D228" i="3"/>
  <c r="F228" i="3"/>
  <c r="G228" i="3"/>
  <c r="H228" i="3"/>
  <c r="C229" i="3"/>
  <c r="D229" i="3"/>
  <c r="F229" i="3"/>
  <c r="G229" i="3"/>
  <c r="H229" i="3"/>
  <c r="C230" i="3"/>
  <c r="D230" i="3"/>
  <c r="F230" i="3"/>
  <c r="G230" i="3"/>
  <c r="H230" i="3"/>
  <c r="C231" i="3"/>
  <c r="D231" i="3"/>
  <c r="F231" i="3"/>
  <c r="G231" i="3"/>
  <c r="H231" i="3"/>
  <c r="C232" i="3"/>
  <c r="D232" i="3"/>
  <c r="F232" i="3"/>
  <c r="G232" i="3"/>
  <c r="H232" i="3"/>
  <c r="C233" i="3"/>
  <c r="D233" i="3"/>
  <c r="F233" i="3"/>
  <c r="G233" i="3"/>
  <c r="H233" i="3"/>
  <c r="C234" i="3"/>
  <c r="D234" i="3"/>
  <c r="F234" i="3"/>
  <c r="G234" i="3"/>
  <c r="H234" i="3"/>
  <c r="C235" i="3"/>
  <c r="L235" i="3" s="1"/>
  <c r="D235" i="3"/>
  <c r="F235" i="3"/>
  <c r="G235" i="3"/>
  <c r="H235" i="3"/>
  <c r="C236" i="3"/>
  <c r="D236" i="3"/>
  <c r="F236" i="3"/>
  <c r="G236" i="3"/>
  <c r="H236" i="3"/>
  <c r="C237" i="3"/>
  <c r="D237" i="3"/>
  <c r="F237" i="3"/>
  <c r="G237" i="3"/>
  <c r="H237" i="3"/>
  <c r="C238" i="3"/>
  <c r="D238" i="3"/>
  <c r="F238" i="3"/>
  <c r="G238" i="3"/>
  <c r="H238" i="3"/>
  <c r="C239" i="3"/>
  <c r="D239" i="3"/>
  <c r="F239" i="3"/>
  <c r="G239" i="3"/>
  <c r="H239" i="3"/>
  <c r="C240" i="3"/>
  <c r="D240" i="3"/>
  <c r="F240" i="3"/>
  <c r="G240" i="3"/>
  <c r="H240" i="3"/>
  <c r="C241" i="3"/>
  <c r="D241" i="3"/>
  <c r="F241" i="3"/>
  <c r="G241" i="3"/>
  <c r="H241" i="3"/>
  <c r="C242" i="3"/>
  <c r="D242" i="3"/>
  <c r="F242" i="3"/>
  <c r="G242" i="3"/>
  <c r="H242" i="3"/>
  <c r="C243" i="3"/>
  <c r="D243" i="3"/>
  <c r="F243" i="3"/>
  <c r="G243" i="3"/>
  <c r="H243" i="3"/>
  <c r="C244" i="3"/>
  <c r="D244" i="3"/>
  <c r="F244" i="3"/>
  <c r="G244" i="3"/>
  <c r="H244" i="3"/>
  <c r="C245" i="3"/>
  <c r="D245" i="3"/>
  <c r="F245" i="3"/>
  <c r="G245" i="3"/>
  <c r="H245" i="3"/>
  <c r="C246" i="3"/>
  <c r="D246" i="3"/>
  <c r="F246" i="3"/>
  <c r="G246" i="3"/>
  <c r="H246" i="3"/>
  <c r="C247" i="3"/>
  <c r="D247" i="3"/>
  <c r="F247" i="3"/>
  <c r="G247" i="3"/>
  <c r="H247" i="3"/>
  <c r="C248" i="3"/>
  <c r="D248" i="3"/>
  <c r="F248" i="3"/>
  <c r="G248" i="3"/>
  <c r="H248" i="3"/>
  <c r="C249" i="3"/>
  <c r="D249" i="3"/>
  <c r="F249" i="3"/>
  <c r="G249" i="3"/>
  <c r="H249" i="3"/>
  <c r="C250" i="3"/>
  <c r="D250" i="3"/>
  <c r="F250" i="3"/>
  <c r="G250" i="3"/>
  <c r="H250" i="3"/>
  <c r="C251" i="3"/>
  <c r="D251" i="3"/>
  <c r="F251" i="3"/>
  <c r="G251" i="3"/>
  <c r="H251" i="3"/>
  <c r="C252" i="3"/>
  <c r="D252" i="3"/>
  <c r="F252" i="3"/>
  <c r="G252" i="3"/>
  <c r="H252" i="3"/>
  <c r="C253" i="3"/>
  <c r="D253" i="3"/>
  <c r="F253" i="3"/>
  <c r="G253" i="3"/>
  <c r="H253" i="3"/>
  <c r="C254" i="3"/>
  <c r="D254" i="3"/>
  <c r="F254" i="3"/>
  <c r="G254" i="3"/>
  <c r="H254" i="3"/>
  <c r="C255" i="3"/>
  <c r="D255" i="3"/>
  <c r="F255" i="3"/>
  <c r="G255" i="3"/>
  <c r="H255" i="3"/>
  <c r="C256" i="3"/>
  <c r="J256" i="3" s="1"/>
  <c r="D256" i="3"/>
  <c r="F256" i="3"/>
  <c r="G256" i="3"/>
  <c r="H256" i="3"/>
  <c r="C257" i="3"/>
  <c r="D257" i="3"/>
  <c r="F257" i="3"/>
  <c r="G257" i="3"/>
  <c r="H257" i="3"/>
  <c r="C258" i="3"/>
  <c r="D258" i="3"/>
  <c r="F258" i="3"/>
  <c r="G258" i="3"/>
  <c r="H258" i="3"/>
  <c r="C259" i="3"/>
  <c r="D259" i="3"/>
  <c r="F259" i="3"/>
  <c r="G259" i="3"/>
  <c r="H259" i="3"/>
  <c r="C260" i="3"/>
  <c r="D260" i="3"/>
  <c r="F260" i="3"/>
  <c r="G260" i="3"/>
  <c r="H260" i="3"/>
  <c r="C261" i="3"/>
  <c r="D261" i="3"/>
  <c r="F261" i="3"/>
  <c r="G261" i="3"/>
  <c r="H261" i="3"/>
  <c r="C262" i="3"/>
  <c r="D262" i="3"/>
  <c r="F262" i="3"/>
  <c r="G262" i="3"/>
  <c r="H262" i="3"/>
  <c r="C263" i="3"/>
  <c r="D263" i="3"/>
  <c r="F263" i="3"/>
  <c r="G263" i="3"/>
  <c r="H263" i="3"/>
  <c r="C264" i="3"/>
  <c r="D264" i="3"/>
  <c r="F264" i="3"/>
  <c r="G264" i="3"/>
  <c r="H264" i="3"/>
  <c r="C265" i="3"/>
  <c r="D265" i="3"/>
  <c r="F265" i="3"/>
  <c r="G265" i="3"/>
  <c r="H265" i="3"/>
  <c r="C266" i="3"/>
  <c r="L266" i="3" s="1"/>
  <c r="D266" i="3"/>
  <c r="F266" i="3"/>
  <c r="G266" i="3"/>
  <c r="H266" i="3"/>
  <c r="C267" i="3"/>
  <c r="L267" i="3" s="1"/>
  <c r="D267" i="3"/>
  <c r="F267" i="3"/>
  <c r="G267" i="3"/>
  <c r="H267" i="3"/>
  <c r="C268" i="3"/>
  <c r="D268" i="3"/>
  <c r="F268" i="3"/>
  <c r="G268" i="3"/>
  <c r="H268" i="3"/>
  <c r="C269" i="3"/>
  <c r="J269" i="3" s="1"/>
  <c r="D269" i="3"/>
  <c r="F269" i="3"/>
  <c r="G269" i="3"/>
  <c r="H269" i="3"/>
  <c r="C270" i="3"/>
  <c r="D270" i="3"/>
  <c r="F270" i="3"/>
  <c r="G270" i="3"/>
  <c r="H270" i="3"/>
  <c r="C271" i="3"/>
  <c r="J271" i="3" s="1"/>
  <c r="D271" i="3"/>
  <c r="F271" i="3"/>
  <c r="G271" i="3"/>
  <c r="H271" i="3"/>
  <c r="C272" i="3"/>
  <c r="D272" i="3"/>
  <c r="F272" i="3"/>
  <c r="G272" i="3"/>
  <c r="H272" i="3"/>
  <c r="C273" i="3"/>
  <c r="D273" i="3"/>
  <c r="F273" i="3"/>
  <c r="G273" i="3"/>
  <c r="H273" i="3"/>
  <c r="C274" i="3"/>
  <c r="D274" i="3"/>
  <c r="F274" i="3"/>
  <c r="G274" i="3"/>
  <c r="H274" i="3"/>
  <c r="C275" i="3"/>
  <c r="D275" i="3"/>
  <c r="F275" i="3"/>
  <c r="G275" i="3"/>
  <c r="H275" i="3"/>
  <c r="C276" i="3"/>
  <c r="D276" i="3"/>
  <c r="F276" i="3"/>
  <c r="G276" i="3"/>
  <c r="H276" i="3"/>
  <c r="C277" i="3"/>
  <c r="D277" i="3"/>
  <c r="F277" i="3"/>
  <c r="G277" i="3"/>
  <c r="H277" i="3"/>
  <c r="C278" i="3"/>
  <c r="D278" i="3"/>
  <c r="F278" i="3"/>
  <c r="G278" i="3"/>
  <c r="H278" i="3"/>
  <c r="C279" i="3"/>
  <c r="D279" i="3"/>
  <c r="F279" i="3"/>
  <c r="G279" i="3"/>
  <c r="H279" i="3"/>
  <c r="C280" i="3"/>
  <c r="D280" i="3"/>
  <c r="F280" i="3"/>
  <c r="G280" i="3"/>
  <c r="H280" i="3"/>
  <c r="C281" i="3"/>
  <c r="D281" i="3"/>
  <c r="F281" i="3"/>
  <c r="G281" i="3"/>
  <c r="H281" i="3"/>
  <c r="C282" i="3"/>
  <c r="J282" i="3" s="1"/>
  <c r="D282" i="3"/>
  <c r="F282" i="3"/>
  <c r="G282" i="3"/>
  <c r="H282" i="3"/>
  <c r="C283" i="3"/>
  <c r="D283" i="3"/>
  <c r="F283" i="3"/>
  <c r="G283" i="3"/>
  <c r="H283" i="3"/>
  <c r="C284" i="3"/>
  <c r="D284" i="3"/>
  <c r="F284" i="3"/>
  <c r="G284" i="3"/>
  <c r="H284" i="3"/>
  <c r="C285" i="3"/>
  <c r="D285" i="3"/>
  <c r="F285" i="3"/>
  <c r="G285" i="3"/>
  <c r="H285" i="3"/>
  <c r="C286" i="3"/>
  <c r="D286" i="3"/>
  <c r="F286" i="3"/>
  <c r="G286" i="3"/>
  <c r="H286" i="3"/>
  <c r="C287" i="3"/>
  <c r="D287" i="3"/>
  <c r="F287" i="3"/>
  <c r="G287" i="3"/>
  <c r="H287" i="3"/>
  <c r="C288" i="3"/>
  <c r="D288" i="3"/>
  <c r="F288" i="3"/>
  <c r="G288" i="3"/>
  <c r="H288" i="3"/>
  <c r="C289" i="3"/>
  <c r="L289" i="3" s="1"/>
  <c r="D289" i="3"/>
  <c r="F289" i="3"/>
  <c r="G289" i="3"/>
  <c r="H289" i="3"/>
  <c r="C290" i="3"/>
  <c r="L290" i="3" s="1"/>
  <c r="D290" i="3"/>
  <c r="F290" i="3"/>
  <c r="G290" i="3"/>
  <c r="H290" i="3"/>
  <c r="C291" i="3"/>
  <c r="L291" i="3" s="1"/>
  <c r="D291" i="3"/>
  <c r="F291" i="3"/>
  <c r="G291" i="3"/>
  <c r="H291" i="3"/>
  <c r="C292" i="3"/>
  <c r="D292" i="3"/>
  <c r="F292" i="3"/>
  <c r="G292" i="3"/>
  <c r="H292" i="3"/>
  <c r="C293" i="3"/>
  <c r="D293" i="3"/>
  <c r="F293" i="3"/>
  <c r="G293" i="3"/>
  <c r="H293" i="3"/>
  <c r="C294" i="3"/>
  <c r="L294" i="3" s="1"/>
  <c r="D294" i="3"/>
  <c r="F294" i="3"/>
  <c r="G294" i="3"/>
  <c r="H294" i="3"/>
  <c r="C295" i="3"/>
  <c r="L295" i="3" s="1"/>
  <c r="D295" i="3"/>
  <c r="F295" i="3"/>
  <c r="G295" i="3"/>
  <c r="H295" i="3"/>
  <c r="C296" i="3"/>
  <c r="D296" i="3"/>
  <c r="F296" i="3"/>
  <c r="G296" i="3"/>
  <c r="H296" i="3"/>
  <c r="C297" i="3"/>
  <c r="D297" i="3"/>
  <c r="F297" i="3"/>
  <c r="G297" i="3"/>
  <c r="H297" i="3"/>
  <c r="C298" i="3"/>
  <c r="D298" i="3"/>
  <c r="F298" i="3"/>
  <c r="G298" i="3"/>
  <c r="H298" i="3"/>
  <c r="C299" i="3"/>
  <c r="J299" i="3" s="1"/>
  <c r="D299" i="3"/>
  <c r="F299" i="3"/>
  <c r="G299" i="3"/>
  <c r="H299" i="3"/>
  <c r="C300" i="3"/>
  <c r="D300" i="3"/>
  <c r="F300" i="3"/>
  <c r="G300" i="3"/>
  <c r="H300" i="3"/>
  <c r="C301" i="3"/>
  <c r="D301" i="3"/>
  <c r="F301" i="3"/>
  <c r="G301" i="3"/>
  <c r="H301" i="3"/>
  <c r="C302" i="3"/>
  <c r="D302" i="3"/>
  <c r="F302" i="3"/>
  <c r="G302" i="3"/>
  <c r="H302" i="3"/>
  <c r="C303" i="3"/>
  <c r="D303" i="3"/>
  <c r="F303" i="3"/>
  <c r="G303" i="3"/>
  <c r="H303" i="3"/>
  <c r="C304" i="3"/>
  <c r="D304" i="3"/>
  <c r="F304" i="3"/>
  <c r="G304" i="3"/>
  <c r="H304" i="3"/>
  <c r="C305" i="3"/>
  <c r="D305" i="3"/>
  <c r="F305" i="3"/>
  <c r="G305" i="3"/>
  <c r="H305" i="3"/>
  <c r="C306" i="3"/>
  <c r="D306" i="3"/>
  <c r="F306" i="3"/>
  <c r="G306" i="3"/>
  <c r="H306" i="3"/>
  <c r="C307" i="3"/>
  <c r="L307" i="3" s="1"/>
  <c r="D307" i="3"/>
  <c r="F307" i="3"/>
  <c r="G307" i="3"/>
  <c r="H307" i="3"/>
  <c r="C308" i="3"/>
  <c r="L308" i="3" s="1"/>
  <c r="D308" i="3"/>
  <c r="F308" i="3"/>
  <c r="G308" i="3"/>
  <c r="H308" i="3"/>
  <c r="C309" i="3"/>
  <c r="D309" i="3"/>
  <c r="F309" i="3"/>
  <c r="G309" i="3"/>
  <c r="H309" i="3"/>
  <c r="C310" i="3"/>
  <c r="D310" i="3"/>
  <c r="F310" i="3"/>
  <c r="G310" i="3"/>
  <c r="H310" i="3"/>
  <c r="C311" i="3"/>
  <c r="D311" i="3"/>
  <c r="F311" i="3"/>
  <c r="G311" i="3"/>
  <c r="H311" i="3"/>
  <c r="C312" i="3"/>
  <c r="D312" i="3"/>
  <c r="F312" i="3"/>
  <c r="G312" i="3"/>
  <c r="H312" i="3"/>
  <c r="C313" i="3"/>
  <c r="D313" i="3"/>
  <c r="F313" i="3"/>
  <c r="G313" i="3"/>
  <c r="H313" i="3"/>
  <c r="C314" i="3"/>
  <c r="D314" i="3"/>
  <c r="F314" i="3"/>
  <c r="G314" i="3"/>
  <c r="H314" i="3"/>
  <c r="C315" i="3"/>
  <c r="D315" i="3"/>
  <c r="F315" i="3"/>
  <c r="G315" i="3"/>
  <c r="H315" i="3"/>
  <c r="C316" i="3"/>
  <c r="D316" i="3"/>
  <c r="F316" i="3"/>
  <c r="G316" i="3"/>
  <c r="H316" i="3"/>
  <c r="C317" i="3"/>
  <c r="D317" i="3"/>
  <c r="F317" i="3"/>
  <c r="G317" i="3"/>
  <c r="H317" i="3"/>
  <c r="C318" i="3"/>
  <c r="D318" i="3"/>
  <c r="F318" i="3"/>
  <c r="G318" i="3"/>
  <c r="H318" i="3"/>
  <c r="C319" i="3"/>
  <c r="D319" i="3"/>
  <c r="F319" i="3"/>
  <c r="G319" i="3"/>
  <c r="H319" i="3"/>
  <c r="C320" i="3"/>
  <c r="D320" i="3"/>
  <c r="F320" i="3"/>
  <c r="G320" i="3"/>
  <c r="H320" i="3"/>
  <c r="C321" i="3"/>
  <c r="D321" i="3"/>
  <c r="F321" i="3"/>
  <c r="G321" i="3"/>
  <c r="H321" i="3"/>
  <c r="C322" i="3"/>
  <c r="D322" i="3"/>
  <c r="F322" i="3"/>
  <c r="G322" i="3"/>
  <c r="H322" i="3"/>
  <c r="C323" i="3"/>
  <c r="L323" i="3" s="1"/>
  <c r="D323" i="3"/>
  <c r="F323" i="3"/>
  <c r="G323" i="3"/>
  <c r="H323" i="3"/>
  <c r="C324" i="3"/>
  <c r="L324" i="3" s="1"/>
  <c r="D324" i="3"/>
  <c r="F324" i="3"/>
  <c r="G324" i="3"/>
  <c r="H324" i="3"/>
  <c r="C325" i="3"/>
  <c r="L325" i="3" s="1"/>
  <c r="D325" i="3"/>
  <c r="F325" i="3"/>
  <c r="G325" i="3"/>
  <c r="H325" i="3"/>
  <c r="C326" i="3"/>
  <c r="D326" i="3"/>
  <c r="F326" i="3"/>
  <c r="G326" i="3"/>
  <c r="H326" i="3"/>
  <c r="C327" i="3"/>
  <c r="D327" i="3"/>
  <c r="F327" i="3"/>
  <c r="G327" i="3"/>
  <c r="H327" i="3"/>
  <c r="C328" i="3"/>
  <c r="D328" i="3"/>
  <c r="F328" i="3"/>
  <c r="G328" i="3"/>
  <c r="H328" i="3"/>
  <c r="C329" i="3"/>
  <c r="D329" i="3"/>
  <c r="F329" i="3"/>
  <c r="G329" i="3"/>
  <c r="H329" i="3"/>
  <c r="C330" i="3"/>
  <c r="D330" i="3"/>
  <c r="F330" i="3"/>
  <c r="G330" i="3"/>
  <c r="H330" i="3"/>
  <c r="C331" i="3"/>
  <c r="D331" i="3"/>
  <c r="F331" i="3"/>
  <c r="G331" i="3"/>
  <c r="H331" i="3"/>
  <c r="C332" i="3"/>
  <c r="L332" i="3" s="1"/>
  <c r="D332" i="3"/>
  <c r="F332" i="3"/>
  <c r="G332" i="3"/>
  <c r="H332" i="3"/>
  <c r="C333" i="3"/>
  <c r="L333" i="3" s="1"/>
  <c r="D333" i="3"/>
  <c r="F333" i="3"/>
  <c r="G333" i="3"/>
  <c r="H333" i="3"/>
  <c r="C334" i="3"/>
  <c r="D334" i="3"/>
  <c r="F334" i="3"/>
  <c r="G334" i="3"/>
  <c r="H334" i="3"/>
  <c r="C335" i="3"/>
  <c r="J335" i="3" s="1"/>
  <c r="D335" i="3"/>
  <c r="F335" i="3"/>
  <c r="G335" i="3"/>
  <c r="H335" i="3"/>
  <c r="C336" i="3"/>
  <c r="D336" i="3"/>
  <c r="F336" i="3"/>
  <c r="G336" i="3"/>
  <c r="H336" i="3"/>
  <c r="C337" i="3"/>
  <c r="D337" i="3"/>
  <c r="F337" i="3"/>
  <c r="G337" i="3"/>
  <c r="H337" i="3"/>
  <c r="C338" i="3"/>
  <c r="D338" i="3"/>
  <c r="F338" i="3"/>
  <c r="G338" i="3"/>
  <c r="H338" i="3"/>
  <c r="C339" i="3"/>
  <c r="D339" i="3"/>
  <c r="F339" i="3"/>
  <c r="G339" i="3"/>
  <c r="H339" i="3"/>
  <c r="C340" i="3"/>
  <c r="D340" i="3"/>
  <c r="F340" i="3"/>
  <c r="G340" i="3"/>
  <c r="H340" i="3"/>
  <c r="C341" i="3"/>
  <c r="D341" i="3"/>
  <c r="F341" i="3"/>
  <c r="G341" i="3"/>
  <c r="H341" i="3"/>
  <c r="C342" i="3"/>
  <c r="D342" i="3"/>
  <c r="F342" i="3"/>
  <c r="G342" i="3"/>
  <c r="H342" i="3"/>
  <c r="C343" i="3"/>
  <c r="D343" i="3"/>
  <c r="F343" i="3"/>
  <c r="G343" i="3"/>
  <c r="H343" i="3"/>
  <c r="C344" i="3"/>
  <c r="L344" i="3" s="1"/>
  <c r="D344" i="3"/>
  <c r="F344" i="3"/>
  <c r="G344" i="3"/>
  <c r="H344" i="3"/>
  <c r="C345" i="3"/>
  <c r="L345" i="3" s="1"/>
  <c r="D345" i="3"/>
  <c r="F345" i="3"/>
  <c r="G345" i="3"/>
  <c r="H345" i="3"/>
  <c r="C346" i="3"/>
  <c r="D346" i="3"/>
  <c r="F346" i="3"/>
  <c r="G346" i="3"/>
  <c r="H346" i="3"/>
  <c r="C347" i="3"/>
  <c r="D347" i="3"/>
  <c r="F347" i="3"/>
  <c r="G347" i="3"/>
  <c r="H347" i="3"/>
  <c r="C348" i="3"/>
  <c r="D348" i="3"/>
  <c r="F348" i="3"/>
  <c r="G348" i="3"/>
  <c r="H348" i="3"/>
  <c r="C349" i="3"/>
  <c r="L349" i="3" s="1"/>
  <c r="D349" i="3"/>
  <c r="F349" i="3"/>
  <c r="G349" i="3"/>
  <c r="H349" i="3"/>
  <c r="C350" i="3"/>
  <c r="L350" i="3" s="1"/>
  <c r="D350" i="3"/>
  <c r="F350" i="3"/>
  <c r="G350" i="3"/>
  <c r="H350" i="3"/>
  <c r="C351" i="3"/>
  <c r="D351" i="3"/>
  <c r="F351" i="3"/>
  <c r="G351" i="3"/>
  <c r="H351" i="3"/>
  <c r="C352" i="3"/>
  <c r="D352" i="3"/>
  <c r="F352" i="3"/>
  <c r="G352" i="3"/>
  <c r="H352" i="3"/>
  <c r="C353" i="3"/>
  <c r="D353" i="3"/>
  <c r="F353" i="3"/>
  <c r="G353" i="3"/>
  <c r="H353" i="3"/>
  <c r="C354" i="3"/>
  <c r="D354" i="3"/>
  <c r="F354" i="3"/>
  <c r="G354" i="3"/>
  <c r="H354" i="3"/>
  <c r="C355" i="3"/>
  <c r="D355" i="3"/>
  <c r="F355" i="3"/>
  <c r="G355" i="3"/>
  <c r="H355" i="3"/>
  <c r="C356" i="3"/>
  <c r="D356" i="3"/>
  <c r="F356" i="3"/>
  <c r="G356" i="3"/>
  <c r="H356" i="3"/>
  <c r="C357" i="3"/>
  <c r="D357" i="3"/>
  <c r="F357" i="3"/>
  <c r="G357" i="3"/>
  <c r="H357" i="3"/>
  <c r="C358" i="3"/>
  <c r="D358" i="3"/>
  <c r="F358" i="3"/>
  <c r="G358" i="3"/>
  <c r="H358" i="3"/>
  <c r="C359" i="3"/>
  <c r="D359" i="3"/>
  <c r="F359" i="3"/>
  <c r="G359" i="3"/>
  <c r="H359" i="3"/>
  <c r="C360" i="3"/>
  <c r="D360" i="3"/>
  <c r="F360" i="3"/>
  <c r="G360" i="3"/>
  <c r="H360" i="3"/>
  <c r="C361" i="3"/>
  <c r="D361" i="3"/>
  <c r="F361" i="3"/>
  <c r="G361" i="3"/>
  <c r="H361" i="3"/>
  <c r="C362" i="3"/>
  <c r="D362" i="3"/>
  <c r="F362" i="3"/>
  <c r="G362" i="3"/>
  <c r="H362" i="3"/>
  <c r="C363" i="3"/>
  <c r="D363" i="3"/>
  <c r="F363" i="3"/>
  <c r="G363" i="3"/>
  <c r="H363" i="3"/>
  <c r="C364" i="3"/>
  <c r="D364" i="3"/>
  <c r="F364" i="3"/>
  <c r="G364" i="3"/>
  <c r="H364" i="3"/>
  <c r="C365" i="3"/>
  <c r="D365" i="3"/>
  <c r="F365" i="3"/>
  <c r="G365" i="3"/>
  <c r="H365" i="3"/>
  <c r="C366" i="3"/>
  <c r="D366" i="3"/>
  <c r="F366" i="3"/>
  <c r="G366" i="3"/>
  <c r="H366" i="3"/>
  <c r="C367" i="3"/>
  <c r="D367" i="3"/>
  <c r="F367" i="3"/>
  <c r="G367" i="3"/>
  <c r="H367" i="3"/>
  <c r="C368" i="3"/>
  <c r="D368" i="3"/>
  <c r="F368" i="3"/>
  <c r="G368" i="3"/>
  <c r="H368" i="3"/>
  <c r="C369" i="3"/>
  <c r="D369" i="3"/>
  <c r="F369" i="3"/>
  <c r="G369" i="3"/>
  <c r="H369" i="3"/>
  <c r="C370" i="3"/>
  <c r="D370" i="3"/>
  <c r="F370" i="3"/>
  <c r="G370" i="3"/>
  <c r="H370" i="3"/>
  <c r="C371" i="3"/>
  <c r="L371" i="3" s="1"/>
  <c r="D371" i="3"/>
  <c r="F371" i="3"/>
  <c r="G371" i="3"/>
  <c r="H371" i="3"/>
  <c r="C372" i="3"/>
  <c r="L372" i="3" s="1"/>
  <c r="D372" i="3"/>
  <c r="F372" i="3"/>
  <c r="G372" i="3"/>
  <c r="H372" i="3"/>
  <c r="C373" i="3"/>
  <c r="D373" i="3"/>
  <c r="F373" i="3"/>
  <c r="G373" i="3"/>
  <c r="H373" i="3"/>
  <c r="C374" i="3"/>
  <c r="J374" i="3" s="1"/>
  <c r="D374" i="3"/>
  <c r="F374" i="3"/>
  <c r="G374" i="3"/>
  <c r="H374" i="3"/>
  <c r="C375" i="3"/>
  <c r="D375" i="3"/>
  <c r="F375" i="3"/>
  <c r="G375" i="3"/>
  <c r="H375" i="3"/>
  <c r="C376" i="3"/>
  <c r="D376" i="3"/>
  <c r="F376" i="3"/>
  <c r="G376" i="3"/>
  <c r="H376" i="3"/>
  <c r="C377" i="3"/>
  <c r="D377" i="3"/>
  <c r="F377" i="3"/>
  <c r="G377" i="3"/>
  <c r="H377" i="3"/>
  <c r="C378" i="3"/>
  <c r="D378" i="3"/>
  <c r="F378" i="3"/>
  <c r="G378" i="3"/>
  <c r="H378" i="3"/>
  <c r="C379" i="3"/>
  <c r="D379" i="3"/>
  <c r="F379" i="3"/>
  <c r="G379" i="3"/>
  <c r="H379" i="3"/>
  <c r="C380" i="3"/>
  <c r="D380" i="3"/>
  <c r="F380" i="3"/>
  <c r="G380" i="3"/>
  <c r="H380" i="3"/>
  <c r="C381" i="3"/>
  <c r="J381" i="3" s="1"/>
  <c r="D381" i="3"/>
  <c r="F381" i="3"/>
  <c r="G381" i="3"/>
  <c r="H381" i="3"/>
  <c r="C382" i="3"/>
  <c r="J382" i="3" s="1"/>
  <c r="D382" i="3"/>
  <c r="F382" i="3"/>
  <c r="G382" i="3"/>
  <c r="H382" i="3"/>
  <c r="C3" i="3"/>
  <c r="D3" i="3"/>
  <c r="F3" i="3"/>
  <c r="G3" i="3"/>
  <c r="H3" i="3"/>
  <c r="C4" i="3"/>
  <c r="D4" i="3"/>
  <c r="F4" i="3"/>
  <c r="G4" i="3"/>
  <c r="H4" i="3"/>
  <c r="C5" i="3"/>
  <c r="L5" i="3" s="1"/>
  <c r="D5" i="3"/>
  <c r="F5" i="3"/>
  <c r="G5" i="3"/>
  <c r="H5" i="3"/>
  <c r="C6" i="3"/>
  <c r="L6" i="3" s="1"/>
  <c r="D6" i="3"/>
  <c r="F6" i="3"/>
  <c r="G6" i="3"/>
  <c r="H6" i="3"/>
  <c r="C7" i="3"/>
  <c r="L7" i="3" s="1"/>
  <c r="D7" i="3"/>
  <c r="F7" i="3"/>
  <c r="G7" i="3"/>
  <c r="H7" i="3"/>
  <c r="C8" i="3"/>
  <c r="J8" i="3" s="1"/>
  <c r="D8" i="3"/>
  <c r="F8" i="3"/>
  <c r="G8" i="3"/>
  <c r="H8" i="3"/>
  <c r="C9" i="3"/>
  <c r="D9" i="3"/>
  <c r="F9" i="3"/>
  <c r="G9" i="3"/>
  <c r="H9" i="3"/>
  <c r="H2" i="3"/>
  <c r="F2" i="3"/>
  <c r="C2" i="3"/>
  <c r="L342" i="3" l="1"/>
  <c r="J342" i="3"/>
  <c r="L210" i="3"/>
  <c r="J210" i="3"/>
  <c r="L379" i="3"/>
  <c r="J379" i="3"/>
  <c r="L367" i="3"/>
  <c r="J367" i="3"/>
  <c r="L355" i="3"/>
  <c r="J355" i="3"/>
  <c r="L338" i="3"/>
  <c r="J338" i="3"/>
  <c r="L369" i="3"/>
  <c r="J369" i="3"/>
  <c r="L297" i="3"/>
  <c r="J297" i="3"/>
  <c r="L364" i="3"/>
  <c r="J364" i="3"/>
  <c r="L3" i="3"/>
  <c r="J3" i="3"/>
  <c r="L359" i="3"/>
  <c r="J359" i="3"/>
  <c r="L347" i="3"/>
  <c r="J347" i="3"/>
  <c r="L311" i="3"/>
  <c r="J311" i="3"/>
  <c r="L287" i="3"/>
  <c r="J287" i="3"/>
  <c r="L275" i="3"/>
  <c r="J275" i="3"/>
  <c r="L263" i="3"/>
  <c r="J263" i="3"/>
  <c r="L251" i="3"/>
  <c r="J251" i="3"/>
  <c r="L239" i="3"/>
  <c r="J239" i="3"/>
  <c r="L227" i="3"/>
  <c r="J227" i="3"/>
  <c r="L203" i="3"/>
  <c r="J203" i="3"/>
  <c r="L179" i="3"/>
  <c r="J179" i="3"/>
  <c r="L167" i="3"/>
  <c r="J167" i="3"/>
  <c r="L155" i="3"/>
  <c r="J155" i="3"/>
  <c r="L143" i="3"/>
  <c r="J143" i="3"/>
  <c r="L107" i="3"/>
  <c r="J107" i="3"/>
  <c r="L83" i="3"/>
  <c r="J83" i="3"/>
  <c r="L71" i="3"/>
  <c r="J71" i="3"/>
  <c r="L59" i="3"/>
  <c r="J59" i="3"/>
  <c r="L47" i="3"/>
  <c r="J47" i="3"/>
  <c r="L23" i="3"/>
  <c r="J23" i="3"/>
  <c r="L11" i="3"/>
  <c r="J11" i="3"/>
  <c r="L150" i="3"/>
  <c r="J150" i="3"/>
  <c r="L126" i="3"/>
  <c r="J126" i="3"/>
  <c r="L313" i="3"/>
  <c r="J313" i="3"/>
  <c r="L301" i="3"/>
  <c r="J301" i="3"/>
  <c r="L277" i="3"/>
  <c r="J277" i="3"/>
  <c r="L265" i="3"/>
  <c r="J265" i="3"/>
  <c r="L253" i="3"/>
  <c r="J253" i="3"/>
  <c r="L241" i="3"/>
  <c r="J241" i="3"/>
  <c r="L229" i="3"/>
  <c r="J229" i="3"/>
  <c r="L205" i="3"/>
  <c r="J205" i="3"/>
  <c r="L181" i="3"/>
  <c r="J181" i="3"/>
  <c r="L169" i="3"/>
  <c r="J169" i="3"/>
  <c r="L145" i="3"/>
  <c r="J145" i="3"/>
  <c r="L133" i="3"/>
  <c r="J133" i="3"/>
  <c r="L121" i="3"/>
  <c r="J121" i="3"/>
  <c r="L97" i="3"/>
  <c r="J97" i="3"/>
  <c r="L85" i="3"/>
  <c r="J85" i="3"/>
  <c r="L61" i="3"/>
  <c r="J61" i="3"/>
  <c r="L37" i="3"/>
  <c r="J37" i="3"/>
  <c r="L25" i="3"/>
  <c r="J25" i="3"/>
  <c r="L330" i="3"/>
  <c r="J330" i="3"/>
  <c r="L373" i="3"/>
  <c r="J373" i="3"/>
  <c r="L361" i="3"/>
  <c r="J361" i="3"/>
  <c r="L284" i="3"/>
  <c r="J284" i="3"/>
  <c r="L272" i="3"/>
  <c r="J272" i="3"/>
  <c r="L260" i="3"/>
  <c r="J260" i="3"/>
  <c r="L248" i="3"/>
  <c r="J248" i="3"/>
  <c r="L224" i="3"/>
  <c r="J224" i="3"/>
  <c r="L212" i="3"/>
  <c r="J212" i="3"/>
  <c r="L200" i="3"/>
  <c r="J200" i="3"/>
  <c r="L188" i="3"/>
  <c r="J188" i="3"/>
  <c r="L176" i="3"/>
  <c r="J176" i="3"/>
  <c r="L164" i="3"/>
  <c r="J164" i="3"/>
  <c r="L152" i="3"/>
  <c r="J152" i="3"/>
  <c r="L140" i="3"/>
  <c r="J140" i="3"/>
  <c r="L128" i="3"/>
  <c r="J128" i="3"/>
  <c r="L104" i="3"/>
  <c r="J104" i="3"/>
  <c r="L92" i="3"/>
  <c r="J92" i="3"/>
  <c r="L80" i="3"/>
  <c r="J80" i="3"/>
  <c r="L56" i="3"/>
  <c r="J56" i="3"/>
  <c r="L32" i="3"/>
  <c r="J32" i="3"/>
  <c r="L20" i="3"/>
  <c r="J20" i="3"/>
  <c r="L378" i="3"/>
  <c r="J378" i="3"/>
  <c r="L363" i="3"/>
  <c r="J363" i="3"/>
  <c r="L351" i="3"/>
  <c r="J351" i="3"/>
  <c r="L339" i="3"/>
  <c r="J339" i="3"/>
  <c r="L327" i="3"/>
  <c r="J327" i="3"/>
  <c r="L315" i="3"/>
  <c r="J315" i="3"/>
  <c r="L303" i="3"/>
  <c r="J303" i="3"/>
  <c r="L279" i="3"/>
  <c r="J279" i="3"/>
  <c r="L255" i="3"/>
  <c r="J255" i="3"/>
  <c r="L243" i="3"/>
  <c r="J243" i="3"/>
  <c r="L231" i="3"/>
  <c r="J231" i="3"/>
  <c r="L207" i="3"/>
  <c r="J207" i="3"/>
  <c r="L183" i="3"/>
  <c r="J183" i="3"/>
  <c r="L171" i="3"/>
  <c r="J171" i="3"/>
  <c r="L159" i="3"/>
  <c r="J159" i="3"/>
  <c r="L111" i="3"/>
  <c r="J111" i="3"/>
  <c r="L99" i="3"/>
  <c r="J99" i="3"/>
  <c r="L87" i="3"/>
  <c r="J87" i="3"/>
  <c r="L75" i="3"/>
  <c r="J75" i="3"/>
  <c r="L63" i="3"/>
  <c r="J63" i="3"/>
  <c r="L51" i="3"/>
  <c r="J51" i="3"/>
  <c r="L39" i="3"/>
  <c r="J39" i="3"/>
  <c r="L15" i="3"/>
  <c r="J15" i="3"/>
  <c r="L366" i="3"/>
  <c r="J366" i="3"/>
  <c r="L198" i="3"/>
  <c r="J198" i="3"/>
  <c r="L42" i="3"/>
  <c r="J42" i="3"/>
  <c r="L380" i="3"/>
  <c r="J380" i="3"/>
  <c r="L368" i="3"/>
  <c r="J368" i="3"/>
  <c r="L356" i="3"/>
  <c r="J356" i="3"/>
  <c r="L375" i="3"/>
  <c r="J375" i="3"/>
  <c r="L370" i="3"/>
  <c r="J370" i="3"/>
  <c r="L358" i="3"/>
  <c r="J358" i="3"/>
  <c r="L334" i="3"/>
  <c r="J334" i="3"/>
  <c r="L322" i="3"/>
  <c r="J322" i="3"/>
  <c r="L310" i="3"/>
  <c r="J310" i="3"/>
  <c r="L298" i="3"/>
  <c r="J298" i="3"/>
  <c r="L286" i="3"/>
  <c r="J286" i="3"/>
  <c r="L274" i="3"/>
  <c r="J274" i="3"/>
  <c r="L262" i="3"/>
  <c r="J262" i="3"/>
  <c r="L250" i="3"/>
  <c r="J250" i="3"/>
  <c r="L238" i="3"/>
  <c r="J238" i="3"/>
  <c r="L226" i="3"/>
  <c r="J226" i="3"/>
  <c r="L202" i="3"/>
  <c r="J202" i="3"/>
  <c r="L166" i="3"/>
  <c r="J166" i="3"/>
  <c r="L142" i="3"/>
  <c r="J142" i="3"/>
  <c r="L130" i="3"/>
  <c r="J130" i="3"/>
  <c r="L94" i="3"/>
  <c r="J94" i="3"/>
  <c r="L82" i="3"/>
  <c r="J82" i="3"/>
  <c r="L70" i="3"/>
  <c r="J70" i="3"/>
  <c r="L58" i="3"/>
  <c r="J58" i="3"/>
  <c r="L34" i="3"/>
  <c r="J34" i="3"/>
  <c r="L22" i="3"/>
  <c r="J22" i="3"/>
  <c r="L10" i="3"/>
  <c r="J10" i="3"/>
  <c r="L222" i="3"/>
  <c r="J222" i="3"/>
  <c r="L162" i="3"/>
  <c r="J162" i="3"/>
  <c r="L337" i="3"/>
  <c r="J337" i="3"/>
  <c r="L320" i="3"/>
  <c r="J320" i="3"/>
  <c r="L296" i="3"/>
  <c r="J296" i="3"/>
  <c r="L9" i="3"/>
  <c r="J9" i="3"/>
  <c r="L377" i="3"/>
  <c r="J377" i="3"/>
  <c r="L365" i="3"/>
  <c r="J365" i="3"/>
  <c r="L353" i="3"/>
  <c r="J353" i="3"/>
  <c r="L341" i="3"/>
  <c r="J341" i="3"/>
  <c r="L329" i="3"/>
  <c r="J329" i="3"/>
  <c r="L317" i="3"/>
  <c r="J317" i="3"/>
  <c r="L305" i="3"/>
  <c r="J305" i="3"/>
  <c r="L293" i="3"/>
  <c r="J293" i="3"/>
  <c r="L281" i="3"/>
  <c r="J281" i="3"/>
  <c r="L257" i="3"/>
  <c r="J257" i="3"/>
  <c r="L245" i="3"/>
  <c r="J245" i="3"/>
  <c r="L233" i="3"/>
  <c r="J233" i="3"/>
  <c r="L221" i="3"/>
  <c r="J221" i="3"/>
  <c r="L209" i="3"/>
  <c r="J209" i="3"/>
  <c r="L197" i="3"/>
  <c r="J197" i="3"/>
  <c r="L173" i="3"/>
  <c r="J173" i="3"/>
  <c r="L161" i="3"/>
  <c r="J161" i="3"/>
  <c r="L149" i="3"/>
  <c r="J149" i="3"/>
  <c r="L137" i="3"/>
  <c r="J137" i="3"/>
  <c r="L125" i="3"/>
  <c r="J125" i="3"/>
  <c r="L113" i="3"/>
  <c r="J113" i="3"/>
  <c r="L77" i="3"/>
  <c r="J77" i="3"/>
  <c r="L65" i="3"/>
  <c r="J65" i="3"/>
  <c r="L53" i="3"/>
  <c r="J53" i="3"/>
  <c r="L41" i="3"/>
  <c r="J41" i="3"/>
  <c r="L17" i="3"/>
  <c r="J17" i="3"/>
  <c r="L174" i="3"/>
  <c r="J174" i="3"/>
  <c r="L348" i="3"/>
  <c r="J348" i="3"/>
  <c r="L336" i="3"/>
  <c r="J336" i="3"/>
  <c r="L312" i="3"/>
  <c r="J312" i="3"/>
  <c r="L300" i="3"/>
  <c r="J300" i="3"/>
  <c r="L288" i="3"/>
  <c r="J288" i="3"/>
  <c r="L276" i="3"/>
  <c r="J276" i="3"/>
  <c r="L264" i="3"/>
  <c r="J264" i="3"/>
  <c r="L252" i="3"/>
  <c r="J252" i="3"/>
  <c r="L240" i="3"/>
  <c r="J240" i="3"/>
  <c r="L228" i="3"/>
  <c r="J228" i="3"/>
  <c r="L192" i="3"/>
  <c r="J192" i="3"/>
  <c r="L180" i="3"/>
  <c r="J180" i="3"/>
  <c r="L156" i="3"/>
  <c r="J156" i="3"/>
  <c r="L144" i="3"/>
  <c r="J144" i="3"/>
  <c r="L120" i="3"/>
  <c r="J120" i="3"/>
  <c r="L84" i="3"/>
  <c r="J84" i="3"/>
  <c r="L60" i="3"/>
  <c r="J60" i="3"/>
  <c r="L48" i="3"/>
  <c r="J48" i="3"/>
  <c r="L24" i="3"/>
  <c r="J24" i="3"/>
  <c r="L12" i="3"/>
  <c r="J12" i="3"/>
  <c r="L354" i="3"/>
  <c r="J354" i="3"/>
  <c r="L246" i="3"/>
  <c r="J246" i="3"/>
  <c r="L4" i="3"/>
  <c r="J4" i="3"/>
  <c r="L343" i="3"/>
  <c r="J343" i="3"/>
  <c r="L331" i="3"/>
  <c r="J331" i="3"/>
  <c r="L319" i="3"/>
  <c r="J319" i="3"/>
  <c r="L283" i="3"/>
  <c r="J283" i="3"/>
  <c r="L259" i="3"/>
  <c r="J259" i="3"/>
  <c r="L247" i="3"/>
  <c r="J247" i="3"/>
  <c r="L223" i="3"/>
  <c r="J223" i="3"/>
  <c r="L211" i="3"/>
  <c r="J211" i="3"/>
  <c r="L199" i="3"/>
  <c r="J199" i="3"/>
  <c r="L187" i="3"/>
  <c r="J187" i="3"/>
  <c r="L175" i="3"/>
  <c r="J175" i="3"/>
  <c r="L151" i="3"/>
  <c r="J151" i="3"/>
  <c r="L139" i="3"/>
  <c r="J139" i="3"/>
  <c r="L127" i="3"/>
  <c r="J127" i="3"/>
  <c r="L115" i="3"/>
  <c r="J115" i="3"/>
  <c r="L103" i="3"/>
  <c r="J103" i="3"/>
  <c r="L55" i="3"/>
  <c r="J55" i="3"/>
  <c r="L43" i="3"/>
  <c r="J43" i="3"/>
  <c r="L31" i="3"/>
  <c r="J31" i="3"/>
  <c r="L19" i="3"/>
  <c r="J19" i="3"/>
  <c r="L306" i="3"/>
  <c r="J306" i="3"/>
  <c r="L258" i="3"/>
  <c r="J258" i="3"/>
  <c r="L234" i="3"/>
  <c r="J234" i="3"/>
  <c r="L138" i="3"/>
  <c r="J138" i="3"/>
  <c r="L326" i="3"/>
  <c r="J326" i="3"/>
  <c r="L314" i="3"/>
  <c r="J314" i="3"/>
  <c r="L302" i="3"/>
  <c r="J302" i="3"/>
  <c r="L278" i="3"/>
  <c r="J278" i="3"/>
  <c r="L254" i="3"/>
  <c r="J254" i="3"/>
  <c r="L242" i="3"/>
  <c r="J242" i="3"/>
  <c r="L230" i="3"/>
  <c r="J230" i="3"/>
  <c r="L218" i="3"/>
  <c r="J218" i="3"/>
  <c r="L206" i="3"/>
  <c r="J206" i="3"/>
  <c r="L182" i="3"/>
  <c r="J182" i="3"/>
  <c r="L170" i="3"/>
  <c r="J170" i="3"/>
  <c r="L158" i="3"/>
  <c r="J158" i="3"/>
  <c r="L146" i="3"/>
  <c r="J146" i="3"/>
  <c r="L134" i="3"/>
  <c r="J134" i="3"/>
  <c r="L110" i="3"/>
  <c r="J110" i="3"/>
  <c r="L98" i="3"/>
  <c r="J98" i="3"/>
  <c r="L86" i="3"/>
  <c r="J86" i="3"/>
  <c r="L62" i="3"/>
  <c r="J62" i="3"/>
  <c r="L38" i="3"/>
  <c r="J38" i="3"/>
  <c r="L14" i="3"/>
  <c r="J14" i="3"/>
  <c r="L114" i="3"/>
  <c r="J114" i="3"/>
  <c r="L54" i="3"/>
  <c r="J54" i="3"/>
  <c r="L360" i="3"/>
  <c r="J360" i="3"/>
  <c r="L321" i="3"/>
  <c r="J321" i="3"/>
  <c r="L285" i="3"/>
  <c r="J285" i="3"/>
  <c r="L273" i="3"/>
  <c r="J273" i="3"/>
  <c r="L261" i="3"/>
  <c r="J261" i="3"/>
  <c r="L249" i="3"/>
  <c r="J249" i="3"/>
  <c r="L237" i="3"/>
  <c r="J237" i="3"/>
  <c r="L225" i="3"/>
  <c r="J225" i="3"/>
  <c r="L213" i="3"/>
  <c r="J213" i="3"/>
  <c r="L201" i="3"/>
  <c r="J201" i="3"/>
  <c r="L189" i="3"/>
  <c r="J189" i="3"/>
  <c r="L177" i="3"/>
  <c r="J177" i="3"/>
  <c r="L153" i="3"/>
  <c r="J153" i="3"/>
  <c r="L141" i="3"/>
  <c r="J141" i="3"/>
  <c r="L129" i="3"/>
  <c r="J129" i="3"/>
  <c r="L105" i="3"/>
  <c r="J105" i="3"/>
  <c r="L93" i="3"/>
  <c r="J93" i="3"/>
  <c r="L69" i="3"/>
  <c r="J69" i="3"/>
  <c r="L57" i="3"/>
  <c r="J57" i="3"/>
  <c r="L21" i="3"/>
  <c r="J21" i="3"/>
  <c r="L318" i="3"/>
  <c r="J318" i="3"/>
  <c r="L270" i="3"/>
  <c r="J270" i="3"/>
  <c r="L362" i="3"/>
  <c r="J362" i="3"/>
  <c r="L357" i="3"/>
  <c r="J357" i="3"/>
  <c r="L309" i="3"/>
  <c r="J309" i="3"/>
  <c r="L2" i="3"/>
  <c r="J2" i="3"/>
  <c r="L376" i="3"/>
  <c r="J376" i="3"/>
  <c r="L352" i="3"/>
  <c r="J352" i="3"/>
  <c r="L340" i="3"/>
  <c r="J340" i="3"/>
  <c r="L328" i="3"/>
  <c r="J328" i="3"/>
  <c r="L316" i="3"/>
  <c r="J316" i="3"/>
  <c r="L304" i="3"/>
  <c r="J304" i="3"/>
  <c r="L292" i="3"/>
  <c r="J292" i="3"/>
  <c r="L280" i="3"/>
  <c r="J280" i="3"/>
  <c r="L268" i="3"/>
  <c r="J268" i="3"/>
  <c r="L244" i="3"/>
  <c r="J244" i="3"/>
  <c r="L232" i="3"/>
  <c r="J232" i="3"/>
  <c r="L220" i="3"/>
  <c r="J220" i="3"/>
  <c r="L208" i="3"/>
  <c r="J208" i="3"/>
  <c r="L196" i="3"/>
  <c r="J196" i="3"/>
  <c r="L172" i="3"/>
  <c r="J172" i="3"/>
  <c r="L160" i="3"/>
  <c r="J160" i="3"/>
  <c r="L148" i="3"/>
  <c r="J148" i="3"/>
  <c r="L124" i="3"/>
  <c r="J124" i="3"/>
  <c r="L112" i="3"/>
  <c r="J112" i="3"/>
  <c r="L88" i="3"/>
  <c r="J88" i="3"/>
  <c r="L76" i="3"/>
  <c r="J76" i="3"/>
  <c r="L64" i="3"/>
  <c r="J64" i="3"/>
  <c r="L52" i="3"/>
  <c r="J52" i="3"/>
  <c r="L40" i="3"/>
  <c r="J40" i="3"/>
  <c r="L28" i="3"/>
  <c r="J28" i="3"/>
  <c r="L16" i="3"/>
  <c r="J16" i="3"/>
  <c r="H21" i="1"/>
  <c r="K21" i="1"/>
  <c r="N380" i="3" l="1"/>
  <c r="N381" i="3"/>
  <c r="N382" i="3"/>
  <c r="N379" i="3"/>
  <c r="N375" i="3"/>
  <c r="N376" i="3"/>
  <c r="N377" i="3"/>
  <c r="N374" i="3"/>
  <c r="N366" i="3"/>
  <c r="N367" i="3"/>
  <c r="N368" i="3"/>
  <c r="N369" i="3"/>
  <c r="N370" i="3"/>
  <c r="N371" i="3"/>
  <c r="N372" i="3"/>
  <c r="N365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51" i="3"/>
  <c r="N340" i="3"/>
  <c r="N341" i="3"/>
  <c r="N342" i="3"/>
  <c r="N343" i="3"/>
  <c r="N344" i="3"/>
  <c r="N345" i="3"/>
  <c r="N346" i="3"/>
  <c r="N347" i="3"/>
  <c r="N348" i="3"/>
  <c r="N349" i="3"/>
  <c r="N339" i="3"/>
  <c r="N335" i="3"/>
  <c r="N336" i="3"/>
  <c r="N337" i="3"/>
  <c r="N33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14" i="3"/>
  <c r="N312" i="3"/>
  <c r="N311" i="3"/>
  <c r="N309" i="3"/>
  <c r="N303" i="3"/>
  <c r="N304" i="3"/>
  <c r="N305" i="3"/>
  <c r="N306" i="3"/>
  <c r="N307" i="3"/>
  <c r="N302" i="3"/>
  <c r="N295" i="3"/>
  <c r="N296" i="3"/>
  <c r="N297" i="3"/>
  <c r="N298" i="3"/>
  <c r="N299" i="3"/>
  <c r="N300" i="3"/>
  <c r="N294" i="3"/>
  <c r="N282" i="3"/>
  <c r="N283" i="3"/>
  <c r="N284" i="3"/>
  <c r="N285" i="3"/>
  <c r="N286" i="3"/>
  <c r="N287" i="3"/>
  <c r="N288" i="3"/>
  <c r="N289" i="3"/>
  <c r="N290" i="3"/>
  <c r="N291" i="3"/>
  <c r="N281" i="3"/>
  <c r="N276" i="3"/>
  <c r="N277" i="3"/>
  <c r="N278" i="3"/>
  <c r="N279" i="3"/>
  <c r="N27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55" i="3"/>
  <c r="N252" i="3"/>
  <c r="N253" i="3"/>
  <c r="N251" i="3"/>
  <c r="N249" i="3"/>
  <c r="N241" i="3"/>
  <c r="N242" i="3"/>
  <c r="N243" i="3"/>
  <c r="N244" i="3"/>
  <c r="N245" i="3"/>
  <c r="N246" i="3"/>
  <c r="N247" i="3"/>
  <c r="N248" i="3"/>
  <c r="N240" i="3"/>
  <c r="N236" i="3"/>
  <c r="N237" i="3"/>
  <c r="N238" i="3"/>
  <c r="N235" i="3"/>
  <c r="N223" i="3"/>
  <c r="N224" i="3"/>
  <c r="N225" i="3"/>
  <c r="N226" i="3"/>
  <c r="N227" i="3"/>
  <c r="N228" i="3"/>
  <c r="N229" i="3"/>
  <c r="N230" i="3"/>
  <c r="N231" i="3"/>
  <c r="N222" i="3"/>
  <c r="N233" i="3"/>
  <c r="N219" i="3"/>
  <c r="N220" i="3"/>
  <c r="N218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02" i="3"/>
  <c r="N197" i="3"/>
  <c r="N198" i="3"/>
  <c r="N199" i="3"/>
  <c r="N200" i="3"/>
  <c r="N196" i="3"/>
  <c r="N194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77" i="3"/>
  <c r="N166" i="3"/>
  <c r="N167" i="3"/>
  <c r="N168" i="3"/>
  <c r="N169" i="3"/>
  <c r="N170" i="3"/>
  <c r="N171" i="3"/>
  <c r="N172" i="3"/>
  <c r="N173" i="3"/>
  <c r="N174" i="3"/>
  <c r="N175" i="3"/>
  <c r="N165" i="3"/>
  <c r="N160" i="3"/>
  <c r="N161" i="3"/>
  <c r="N159" i="3"/>
  <c r="N163" i="3"/>
  <c r="N157" i="3"/>
  <c r="N155" i="3"/>
  <c r="N151" i="3"/>
  <c r="N152" i="3"/>
  <c r="N153" i="3"/>
  <c r="N154" i="3"/>
  <c r="N150" i="3"/>
  <c r="N147" i="3"/>
  <c r="N148" i="3"/>
  <c r="N146" i="3"/>
  <c r="N144" i="3"/>
  <c r="N143" i="3"/>
  <c r="N141" i="3"/>
  <c r="N130" i="3"/>
  <c r="N131" i="3"/>
  <c r="N132" i="3"/>
  <c r="N133" i="3"/>
  <c r="N134" i="3"/>
  <c r="N135" i="3"/>
  <c r="N136" i="3"/>
  <c r="N137" i="3"/>
  <c r="N138" i="3"/>
  <c r="N139" i="3"/>
  <c r="N140" i="3"/>
  <c r="N129" i="3"/>
  <c r="N125" i="3"/>
  <c r="N126" i="3"/>
  <c r="N127" i="3"/>
  <c r="N124" i="3"/>
  <c r="N122" i="3"/>
  <c r="N117" i="3"/>
  <c r="N118" i="3"/>
  <c r="N119" i="3"/>
  <c r="N120" i="3"/>
  <c r="N116" i="3"/>
  <c r="N111" i="3"/>
  <c r="N112" i="3"/>
  <c r="N113" i="3"/>
  <c r="N114" i="3"/>
  <c r="N110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3" i="3"/>
  <c r="N84" i="3"/>
  <c r="N82" i="3"/>
  <c r="N80" i="3"/>
  <c r="N73" i="3"/>
  <c r="N74" i="3"/>
  <c r="N75" i="3"/>
  <c r="N76" i="3"/>
  <c r="N77" i="3"/>
  <c r="N78" i="3"/>
  <c r="N79" i="3"/>
  <c r="N72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53" i="3"/>
  <c r="N48" i="3"/>
  <c r="N49" i="3"/>
  <c r="N50" i="3"/>
  <c r="N51" i="3"/>
  <c r="N47" i="3"/>
  <c r="N44" i="3"/>
  <c r="N45" i="3"/>
  <c r="N43" i="3"/>
  <c r="N36" i="3"/>
  <c r="N37" i="3"/>
  <c r="N38" i="3"/>
  <c r="N39" i="3"/>
  <c r="N40" i="3"/>
  <c r="N35" i="3"/>
  <c r="N32" i="3"/>
  <c r="N33" i="3"/>
  <c r="N31" i="3"/>
  <c r="N26" i="3"/>
  <c r="N27" i="3"/>
  <c r="N28" i="3"/>
  <c r="N29" i="3"/>
  <c r="N25" i="3"/>
  <c r="N13" i="3"/>
  <c r="N19" i="3"/>
  <c r="N23" i="3"/>
  <c r="N22" i="3"/>
  <c r="N20" i="3"/>
  <c r="N21" i="3"/>
  <c r="N24" i="3"/>
  <c r="N3" i="3"/>
  <c r="N4" i="3"/>
  <c r="N5" i="3"/>
  <c r="N6" i="3"/>
  <c r="N7" i="3"/>
  <c r="N8" i="3"/>
  <c r="N9" i="3"/>
  <c r="N10" i="3"/>
  <c r="N11" i="3"/>
  <c r="N12" i="3"/>
  <c r="N14" i="3"/>
  <c r="N15" i="3"/>
  <c r="N16" i="3"/>
  <c r="N17" i="3"/>
  <c r="N18" i="3"/>
  <c r="N2" i="3"/>
  <c r="N378" i="3"/>
  <c r="N373" i="3"/>
  <c r="N338" i="3"/>
  <c r="N310" i="3"/>
  <c r="N280" i="3"/>
  <c r="N239" i="3"/>
  <c r="N234" i="3"/>
  <c r="N176" i="3"/>
  <c r="N162" i="3"/>
  <c r="N158" i="3"/>
  <c r="N149" i="3"/>
  <c r="N128" i="3"/>
  <c r="N109" i="3"/>
  <c r="N52" i="3"/>
  <c r="N71" i="3"/>
  <c r="N81" i="3"/>
  <c r="N46" i="3"/>
  <c r="N34" i="3"/>
  <c r="N30" i="3"/>
  <c r="N41" i="3"/>
  <c r="N42" i="3"/>
  <c r="N85" i="3"/>
  <c r="N86" i="3"/>
  <c r="N108" i="3"/>
  <c r="N115" i="3"/>
  <c r="N121" i="3"/>
  <c r="N123" i="3"/>
  <c r="N142" i="3"/>
  <c r="N145" i="3"/>
  <c r="N156" i="3"/>
  <c r="N164" i="3"/>
  <c r="N193" i="3"/>
  <c r="N195" i="3"/>
  <c r="N201" i="3"/>
  <c r="N217" i="3"/>
  <c r="N221" i="3"/>
  <c r="N232" i="3"/>
  <c r="N250" i="3"/>
  <c r="N254" i="3"/>
  <c r="N274" i="3"/>
  <c r="N292" i="3"/>
  <c r="N293" i="3"/>
  <c r="N301" i="3"/>
  <c r="N308" i="3"/>
  <c r="N313" i="3"/>
  <c r="N333" i="3"/>
  <c r="N350" i="3"/>
  <c r="N364" i="3"/>
  <c r="H5" i="1"/>
  <c r="H6" i="1"/>
  <c r="K7" i="1"/>
  <c r="K12" i="1"/>
  <c r="K13" i="1"/>
  <c r="K15" i="1"/>
  <c r="K16" i="1"/>
  <c r="H17" i="1"/>
  <c r="K18" i="1"/>
  <c r="H19" i="1"/>
  <c r="K10" i="1"/>
  <c r="K11" i="1"/>
  <c r="K14" i="1"/>
  <c r="H20" i="1"/>
  <c r="K17" i="1"/>
  <c r="K20" i="1"/>
  <c r="H10" i="1"/>
  <c r="H9" i="1"/>
  <c r="H8" i="1"/>
  <c r="K4" i="1"/>
  <c r="H3" i="1"/>
  <c r="H2" i="1"/>
  <c r="H16" i="1" l="1"/>
  <c r="K19" i="1"/>
  <c r="H14" i="1"/>
  <c r="H11" i="1"/>
  <c r="K2" i="1"/>
  <c r="K8" i="1"/>
  <c r="K6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Adler</author>
  </authors>
  <commentList>
    <comment ref="H1" authorId="0" shapeId="0" xr:uid="{FF2CC6B1-D629-4CFA-9995-C43FE5A4C88A}">
      <text>
        <r>
          <rPr>
            <b/>
            <sz val="9"/>
            <color indexed="81"/>
            <rFont val="Tahoma"/>
            <family val="2"/>
          </rPr>
          <t>Sam Adler:</t>
        </r>
        <r>
          <rPr>
            <sz val="9"/>
            <color indexed="81"/>
            <rFont val="Tahoma"/>
            <family val="2"/>
          </rPr>
          <t xml:space="preserve">
If bug or water, catch rate * 3.5</t>
        </r>
      </text>
    </comment>
    <comment ref="K1" authorId="0" shapeId="0" xr:uid="{36755AB8-AA42-4951-B0D3-5AC0B328B38E}">
      <text>
        <r>
          <rPr>
            <b/>
            <sz val="9"/>
            <color indexed="81"/>
            <rFont val="Tahoma"/>
            <family val="2"/>
          </rPr>
          <t>Sam Adler:</t>
        </r>
        <r>
          <rPr>
            <sz val="9"/>
            <color indexed="81"/>
            <rFont val="Tahoma"/>
            <family val="2"/>
          </rPr>
          <t xml:space="preserve">
If base speed &gt; 100, catch rate * 4</t>
        </r>
      </text>
    </comment>
    <comment ref="L1" authorId="0" shapeId="0" xr:uid="{E8677DA9-92D5-4C17-9014-8F9AFFC41340}">
      <text>
        <r>
          <rPr>
            <b/>
            <sz val="9"/>
            <color indexed="81"/>
            <rFont val="Tahoma"/>
            <family val="2"/>
          </rPr>
          <t>Sam Adler:</t>
        </r>
        <r>
          <rPr>
            <sz val="9"/>
            <color indexed="81"/>
            <rFont val="Tahoma"/>
            <family val="2"/>
          </rPr>
          <t xml:space="preserve">
If pokemon greater than pokemon trying to catch, catch rate * 2</t>
        </r>
      </text>
    </comment>
    <comment ref="O1" authorId="0" shapeId="0" xr:uid="{5141EE2E-9F9E-4B41-BD33-C3726FF38AD6}">
      <text>
        <r>
          <rPr>
            <b/>
            <sz val="9"/>
            <color indexed="81"/>
            <rFont val="Tahoma"/>
            <family val="2"/>
          </rPr>
          <t>Sam Adler:</t>
        </r>
        <r>
          <rPr>
            <sz val="9"/>
            <color indexed="81"/>
            <rFont val="Tahoma"/>
            <family val="2"/>
          </rPr>
          <t xml:space="preserve">
If weight &lt;225.5 lbs, catch rate - 20
if weight 225.8 to 451.3 lbs, catch rate same as pokeball
if weight 451.5 to 677 lbs, catch rate + 20
if weight 677.3 lbs to 902.8 lbs, catch rate + 30
if weight &gt; 903 lbs, catch rate + 40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Adler</author>
  </authors>
  <commentList>
    <comment ref="J1" authorId="0" shapeId="0" xr:uid="{14941F8F-7DCA-4D83-B4FA-AF68496215B0}">
      <text>
        <r>
          <rPr>
            <b/>
            <sz val="9"/>
            <color indexed="81"/>
            <rFont val="Tahoma"/>
            <family val="2"/>
          </rPr>
          <t>Sam Adler:</t>
        </r>
        <r>
          <rPr>
            <sz val="9"/>
            <color indexed="81"/>
            <rFont val="Tahoma"/>
            <family val="2"/>
          </rPr>
          <t xml:space="preserve">
If bug or water, catch rate * 3.5 (netcode=1)</t>
        </r>
      </text>
    </comment>
    <comment ref="L1" authorId="0" shapeId="0" xr:uid="{144CFBED-095D-4512-92D2-E8D4B8272B32}">
      <text>
        <r>
          <rPr>
            <b/>
            <sz val="9"/>
            <color indexed="81"/>
            <rFont val="Tahoma"/>
            <family val="2"/>
          </rPr>
          <t>Sam Adler:</t>
        </r>
        <r>
          <rPr>
            <sz val="9"/>
            <color indexed="81"/>
            <rFont val="Tahoma"/>
            <family val="2"/>
          </rPr>
          <t xml:space="preserve">
If base speed &gt; 100, catch rate * 4 fastcode=1</t>
        </r>
      </text>
    </comment>
    <comment ref="N1" authorId="0" shapeId="0" xr:uid="{F2E6D8FE-317A-4127-A7F8-84B4D0A1477B}">
      <text>
        <r>
          <rPr>
            <b/>
            <sz val="9"/>
            <color indexed="81"/>
            <rFont val="Tahoma"/>
            <family val="2"/>
          </rPr>
          <t>Sam Adler:</t>
        </r>
        <r>
          <rPr>
            <sz val="9"/>
            <color indexed="81"/>
            <rFont val="Tahoma"/>
            <family val="2"/>
          </rPr>
          <t xml:space="preserve">
If weight &lt;225.5 lbs, catch rate - 20 (heavycode=0)
if weight 225.8 to 451.3 lbs, catch rate same as pokeball (heavycode=1)
if weight 451.5 to 677 lbs, catch rate + 20 (heavycode=2)
if weight 677.3 lbs to 902.8 lbs, catch rate + 30 (heavycode=3)
if weight &gt; 903 lbs, catch rate + 40 (heavycode=4)</t>
        </r>
      </text>
    </comment>
    <comment ref="O1" authorId="0" shapeId="0" xr:uid="{09E9495C-B50B-4C77-A0C7-6E7BCC3A9490}">
      <text>
        <r>
          <rPr>
            <b/>
            <sz val="9"/>
            <color indexed="81"/>
            <rFont val="Tahoma"/>
            <family val="2"/>
          </rPr>
          <t>Sam Adler:</t>
        </r>
        <r>
          <rPr>
            <sz val="9"/>
            <color indexed="81"/>
            <rFont val="Tahoma"/>
            <family val="2"/>
          </rPr>
          <t xml:space="preserve">
If pokemon greater than pokemon trying to catch, catch rate * 2</t>
        </r>
      </text>
    </comment>
    <comment ref="P1" authorId="0" shapeId="0" xr:uid="{EDF67C67-B954-4C41-BB87-10F12473A212}">
      <text>
        <r>
          <rPr>
            <b/>
            <sz val="9"/>
            <color indexed="81"/>
            <rFont val="Tahoma"/>
            <family val="2"/>
          </rPr>
          <t>Sam Adler:</t>
        </r>
        <r>
          <rPr>
            <sz val="9"/>
            <color indexed="81"/>
            <rFont val="Tahoma"/>
            <family val="2"/>
          </rPr>
          <t xml:space="preserve">
If pokemon is same species opposite gender, catch rate * 8</t>
        </r>
      </text>
    </comment>
  </commentList>
</comments>
</file>

<file path=xl/sharedStrings.xml><?xml version="1.0" encoding="utf-8"?>
<sst xmlns="http://schemas.openxmlformats.org/spreadsheetml/2006/main" count="550" uniqueCount="545">
  <si>
    <t>Pokemon</t>
  </si>
  <si>
    <t>G Snorlax</t>
  </si>
  <si>
    <t>G Charizard</t>
  </si>
  <si>
    <t>G Butterfree</t>
  </si>
  <si>
    <t>G Corviknight</t>
  </si>
  <si>
    <t>G Alcremie</t>
  </si>
  <si>
    <t>G Dreadnaw</t>
  </si>
  <si>
    <t>G Machamp</t>
  </si>
  <si>
    <t>G Gengar</t>
  </si>
  <si>
    <t>G Coalossal</t>
  </si>
  <si>
    <t>normal ball</t>
  </si>
  <si>
    <t>Great</t>
  </si>
  <si>
    <t>Ultra</t>
  </si>
  <si>
    <t>Net</t>
  </si>
  <si>
    <t>Repeat</t>
  </si>
  <si>
    <t>Dusk</t>
  </si>
  <si>
    <t>Fast</t>
  </si>
  <si>
    <t>Heavy</t>
  </si>
  <si>
    <t>Level</t>
  </si>
  <si>
    <t>Love</t>
  </si>
  <si>
    <t>G Duraludon</t>
  </si>
  <si>
    <t>G Kingler</t>
  </si>
  <si>
    <t>G Lapras</t>
  </si>
  <si>
    <t>G Orbeetle</t>
  </si>
  <si>
    <t>G Flapple</t>
  </si>
  <si>
    <t>G Appletun</t>
  </si>
  <si>
    <t>G Centiskorch</t>
  </si>
  <si>
    <t>G Grimmsnarl</t>
  </si>
  <si>
    <t>G Garbodor</t>
  </si>
  <si>
    <t>G Hatterene</t>
  </si>
  <si>
    <t>Beast</t>
  </si>
  <si>
    <t>Name</t>
  </si>
  <si>
    <t>Catch rate</t>
  </si>
  <si>
    <t>Charmander</t>
  </si>
  <si>
    <t>Charmeleon</t>
  </si>
  <si>
    <t>Charizard</t>
  </si>
  <si>
    <t>Caterpie</t>
  </si>
  <si>
    <t>Metapod</t>
  </si>
  <si>
    <t>Butterfree</t>
  </si>
  <si>
    <t>Pikachu</t>
  </si>
  <si>
    <t>Raichu</t>
  </si>
  <si>
    <t>Clefairy</t>
  </si>
  <si>
    <t>Clefable</t>
  </si>
  <si>
    <t>Vulpix</t>
  </si>
  <si>
    <t>Ninetales</t>
  </si>
  <si>
    <t>Oddish</t>
  </si>
  <si>
    <t>Gloom</t>
  </si>
  <si>
    <t>Vileplume</t>
  </si>
  <si>
    <t>Diglett</t>
  </si>
  <si>
    <t>Dugtrio</t>
  </si>
  <si>
    <t>Meowth</t>
  </si>
  <si>
    <t>Growlithe</t>
  </si>
  <si>
    <t>Arcanine</t>
  </si>
  <si>
    <t>Machop</t>
  </si>
  <si>
    <t>Machoke</t>
  </si>
  <si>
    <t>Machamp</t>
  </si>
  <si>
    <t>Ponyta</t>
  </si>
  <si>
    <t>Rapidash</t>
  </si>
  <si>
    <t>Slowpoke</t>
  </si>
  <si>
    <t>Farfetch'd</t>
  </si>
  <si>
    <t>Shellder</t>
  </si>
  <si>
    <t>Cloyster</t>
  </si>
  <si>
    <t>Gastly</t>
  </si>
  <si>
    <t>Haunter</t>
  </si>
  <si>
    <t>Gengar</t>
  </si>
  <si>
    <t>Onix</t>
  </si>
  <si>
    <t>Krabby</t>
  </si>
  <si>
    <t>Kingler</t>
  </si>
  <si>
    <t>Hitmonlee</t>
  </si>
  <si>
    <t>Hitmonchan</t>
  </si>
  <si>
    <t>Koffing</t>
  </si>
  <si>
    <t>Weezing</t>
  </si>
  <si>
    <t>Rhyhorn</t>
  </si>
  <si>
    <t>Rhydon</t>
  </si>
  <si>
    <t>Mr. Mime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</si>
  <si>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</si>
  <si>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</si>
  <si>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</si>
  <si>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</si>
  <si>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</si>
  <si>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</si>
  <si>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</si>
  <si>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</si>
  <si>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Snorlax</t>
  </si>
  <si>
    <t>Hoothoot</t>
  </si>
  <si>
    <t>Noctowl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</si>
  <si>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</si>
  <si>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</si>
  <si>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</si>
  <si>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</si>
  <si>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</si>
  <si>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</si>
  <si>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</si>
  <si>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</si>
  <si>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</si>
  <si>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Bellossom</t>
  </si>
  <si>
    <t>Sudowoodo</t>
  </si>
  <si>
    <t>Wooper</t>
  </si>
  <si>
    <t>Quagsire</t>
  </si>
  <si>
    <t>Espeon</t>
  </si>
  <si>
    <t>Umbreon</t>
  </si>
  <si>
    <t>Wobbuffet</t>
  </si>
  <si>
    <t>Steelix</t>
  </si>
  <si>
    <t>Qwilfish</t>
  </si>
  <si>
    <t>Shuckle</t>
  </si>
  <si>
    <t>Sneasel</t>
  </si>
  <si>
    <t>Swinub</t>
  </si>
  <si>
    <t>Piloswine</t>
  </si>
  <si>
    <t>Corsola</t>
  </si>
  <si>
    <t>Remoraid</t>
  </si>
  <si>
    <t>Octillery</t>
  </si>
  <si>
    <t>Delibird</t>
  </si>
  <si>
    <t>Mantine</t>
  </si>
  <si>
    <t>Tyrogue</t>
  </si>
  <si>
    <t>Hitmontop</t>
  </si>
  <si>
    <t>Larvitar</t>
  </si>
  <si>
    <t>Pupitar</t>
  </si>
  <si>
    <t>Tyranitar</t>
  </si>
  <si>
    <t>Zigzagoon</t>
  </si>
  <si>
    <t>Linoone</t>
  </si>
  <si>
    <t>Lotad</t>
  </si>
  <si>
    <t>Lombre</t>
  </si>
  <si>
    <t>Ludicolo</t>
  </si>
  <si>
    <t>Seedot</t>
  </si>
  <si>
    <t>Nuzleaf</t>
  </si>
  <si>
    <t>Shiftry</t>
  </si>
  <si>
    <t>Wingull</t>
  </si>
  <si>
    <t>Pelipper</t>
  </si>
  <si>
    <t>Ralts</t>
  </si>
  <si>
    <t>Kirlia</t>
  </si>
  <si>
    <t>Gardevoir</t>
  </si>
  <si>
    <t>Nincada</t>
  </si>
  <si>
    <t>Ninjask</t>
  </si>
  <si>
    <t>Shedinja</t>
  </si>
  <si>
    <t>Sableye</t>
  </si>
  <si>
    <t>Mawile</t>
  </si>
  <si>
    <t>Electrike</t>
  </si>
  <si>
    <t>Manectric</t>
  </si>
  <si>
    <t>Roselia</t>
  </si>
  <si>
    <t>Wailmer</t>
  </si>
  <si>
    <t>Wailord</t>
  </si>
  <si>
    <t>Torkoal</t>
  </si>
  <si>
    <t>Trapinch</t>
  </si>
  <si>
    <t>Vibrava</t>
  </si>
  <si>
    <t>Flygon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</si>
  <si>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</si>
  <si>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</si>
  <si>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</si>
  <si>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</si>
  <si>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</si>
  <si>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</si>
  <si>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</si>
  <si>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</si>
  <si>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Feebas</t>
  </si>
  <si>
    <t>Milotic</t>
  </si>
  <si>
    <t>Duskull</t>
  </si>
  <si>
    <t>Dusclops</t>
  </si>
  <si>
    <t>Wynaut</t>
  </si>
  <si>
    <t>Snorunt</t>
  </si>
  <si>
    <t>Glalie</t>
  </si>
  <si>
    <t>Budew</t>
  </si>
  <si>
    <t>Roserade</t>
  </si>
  <si>
    <t>Combee</t>
  </si>
  <si>
    <t>Vespiquen</t>
  </si>
  <si>
    <t>Cherubi</t>
  </si>
  <si>
    <t>Cherrim</t>
  </si>
  <si>
    <t>Shellos</t>
  </si>
  <si>
    <t>Gastrodon</t>
  </si>
  <si>
    <t>Drifloon</t>
  </si>
  <si>
    <t>Drifblim</t>
  </si>
  <si>
    <t>Stunky</t>
  </si>
  <si>
    <t>Skuntank</t>
  </si>
  <si>
    <t>Bronzor</t>
  </si>
  <si>
    <t>Bronzong</t>
  </si>
  <si>
    <t>Bonsly</t>
  </si>
  <si>
    <t>Mime Jr.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</si>
  <si>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</si>
  <si>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</si>
  <si>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</si>
  <si>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</si>
  <si>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</si>
  <si>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</si>
  <si>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</si>
  <si>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</si>
  <si>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</si>
  <si>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Mantyke</t>
  </si>
  <si>
    <t>Snover</t>
  </si>
  <si>
    <t>Abomasnow</t>
  </si>
  <si>
    <t>Weavile</t>
  </si>
  <si>
    <t>Rhyperior</t>
  </si>
  <si>
    <t>Togekiss</t>
  </si>
  <si>
    <t>Leafeon</t>
  </si>
  <si>
    <t>Glaceon</t>
  </si>
  <si>
    <t>Mamoswine</t>
  </si>
  <si>
    <t>Gallade</t>
  </si>
  <si>
    <t>Dusknoir</t>
  </si>
  <si>
    <t>Froslass</t>
  </si>
  <si>
    <t>Rotom</t>
  </si>
  <si>
    <t>Purrloin</t>
  </si>
  <si>
    <t>Liepard</t>
  </si>
  <si>
    <t>Munna</t>
  </si>
  <si>
    <t>Musharna</t>
  </si>
  <si>
    <t>Pidove</t>
  </si>
  <si>
    <t>Tranquill</t>
  </si>
  <si>
    <t>Unfezant</t>
  </si>
  <si>
    <t>Roggenrola</t>
  </si>
  <si>
    <t>Boldore</t>
  </si>
  <si>
    <t>Gigalith</t>
  </si>
  <si>
    <t>Woobat</t>
  </si>
  <si>
    <t>Swoobat</t>
  </si>
  <si>
    <t>Drilbur</t>
  </si>
  <si>
    <t>Excadrill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</si>
  <si>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</si>
  <si>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</si>
  <si>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</si>
  <si>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</si>
  <si>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</si>
  <si>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</si>
  <si>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</si>
  <si>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</si>
  <si>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Cottonee</t>
  </si>
  <si>
    <t>Whimsicott</t>
  </si>
  <si>
    <t>Basculin</t>
  </si>
  <si>
    <t>Darumaka</t>
  </si>
  <si>
    <t>Darmanitan</t>
  </si>
  <si>
    <t>Dwebble</t>
  </si>
  <si>
    <t>Crustle</t>
  </si>
  <si>
    <t>Scraggy</t>
  </si>
  <si>
    <t>Scrafty</t>
  </si>
  <si>
    <t>Sigilyph</t>
  </si>
  <si>
    <t>Yamask</t>
  </si>
  <si>
    <t>Trubbish</t>
  </si>
  <si>
    <t>Garbodor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</si>
  <si>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</si>
  <si>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</si>
  <si>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</si>
  <si>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</si>
  <si>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</si>
  <si>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</si>
  <si>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</si>
  <si>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</si>
  <si>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</si>
  <si>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Vanillite</t>
  </si>
  <si>
    <t>Vanillish</t>
  </si>
  <si>
    <t>Vanilluxe</t>
  </si>
  <si>
    <t>Karrablast</t>
  </si>
  <si>
    <t>Escavalier</t>
  </si>
  <si>
    <t>Frillish</t>
  </si>
  <si>
    <t>Jellicent</t>
  </si>
  <si>
    <t>Joltik</t>
  </si>
  <si>
    <t>Galvantula</t>
  </si>
  <si>
    <t>Ferroseed</t>
  </si>
  <si>
    <t>Ferrothorn</t>
  </si>
  <si>
    <t>Klink</t>
  </si>
  <si>
    <t>Klang</t>
  </si>
  <si>
    <t>Klinklang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</si>
  <si>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</si>
  <si>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</si>
  <si>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</si>
  <si>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</si>
  <si>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</si>
  <si>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</si>
  <si>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</si>
  <si>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</si>
  <si>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</si>
  <si>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</si>
  <si>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Shelmet</t>
  </si>
  <si>
    <t>Accelgor</t>
  </si>
  <si>
    <t>Stunfisk</t>
  </si>
  <si>
    <t>Golett</t>
  </si>
  <si>
    <t>Golurk</t>
  </si>
  <si>
    <t>Pawniard</t>
  </si>
  <si>
    <t>Bisharp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</si>
  <si>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</si>
  <si>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</si>
  <si>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</si>
  <si>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</si>
  <si>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</si>
  <si>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</si>
  <si>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</si>
  <si>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</si>
  <si>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</si>
  <si>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Bunnelby</t>
  </si>
  <si>
    <t>Diggersby</t>
  </si>
  <si>
    <t>Pancham</t>
  </si>
  <si>
    <t>Pangoro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</si>
  <si>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</si>
  <si>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</si>
  <si>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</si>
  <si>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</si>
  <si>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</si>
  <si>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</si>
  <si>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</si>
  <si>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</si>
  <si>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</si>
  <si>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</si>
  <si>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</si>
  <si>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</si>
  <si>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</si>
  <si>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Helioptile</t>
  </si>
  <si>
    <t>Heliolisk</t>
  </si>
  <si>
    <t>Sylveon</t>
  </si>
  <si>
    <t>Hawlucha</t>
  </si>
  <si>
    <t>Goomy</t>
  </si>
  <si>
    <t>Sliggoo</t>
  </si>
  <si>
    <t>Goodra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</si>
  <si>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</si>
  <si>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</si>
  <si>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</si>
  <si>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</si>
  <si>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</si>
  <si>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</si>
  <si>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</si>
  <si>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</si>
  <si>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Grubbin</t>
  </si>
  <si>
    <t>Charjabug</t>
  </si>
  <si>
    <t>Vikavolt</t>
  </si>
  <si>
    <t>Cutiefly</t>
  </si>
  <si>
    <t>Ribombee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</si>
  <si>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</si>
  <si>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</si>
  <si>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</si>
  <si>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</si>
  <si>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</si>
  <si>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</si>
  <si>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</si>
  <si>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</si>
  <si>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</si>
  <si>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</si>
  <si>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</si>
  <si>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</si>
  <si>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</si>
  <si>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</si>
  <si>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</si>
  <si>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</si>
  <si>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</si>
  <si>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Oranguru</t>
  </si>
  <si>
    <t>Passimian</t>
  </si>
  <si>
    <t>Wimpod</t>
  </si>
  <si>
    <t>Golisopod</t>
  </si>
  <si>
    <t>Pyukumuku</t>
  </si>
  <si>
    <t>Turtonator</t>
  </si>
  <si>
    <t>Togedemaru</t>
  </si>
  <si>
    <t>Mimikyu</t>
  </si>
  <si>
    <t>Drampa</t>
  </si>
  <si>
    <t>Dhelmise</t>
  </si>
  <si>
    <t>Jangmo-o</t>
  </si>
  <si>
    <t>Hakamo-o</t>
  </si>
  <si>
    <t>Kommo-o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</si>
  <si>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</si>
  <si>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</si>
  <si>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</si>
  <si>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</si>
  <si>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</si>
  <si>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</si>
  <si>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</si>
  <si>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</si>
  <si>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</si>
  <si>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</si>
  <si>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</si>
  <si>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</si>
  <si>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</si>
  <si>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</si>
  <si>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</si>
  <si>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</si>
  <si>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</si>
  <si>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</si>
  <si>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</si>
  <si>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</si>
  <si>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</si>
  <si>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</si>
  <si>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</si>
  <si>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</si>
  <si>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</si>
  <si>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</si>
  <si>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</si>
  <si>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</si>
  <si>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</si>
  <si>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</si>
  <si>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</si>
  <si>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</si>
  <si>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</si>
  <si>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</si>
  <si>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</si>
  <si>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</si>
  <si>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</si>
  <si>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</si>
  <si>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</si>
  <si>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</si>
  <si>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</si>
  <si>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</si>
  <si>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</si>
  <si>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</si>
  <si>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</si>
  <si>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</si>
  <si>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</si>
  <si>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</si>
  <si>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</si>
  <si>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</si>
  <si>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</si>
  <si>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</si>
  <si>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</si>
  <si>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</si>
  <si>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</si>
  <si>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</si>
  <si>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</si>
  <si>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</si>
  <si>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</si>
  <si>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</si>
  <si>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</si>
  <si>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Duraludon</t>
  </si>
  <si>
    <t>Dreepy</t>
  </si>
  <si>
    <t>Drakloak</t>
  </si>
  <si>
    <t>Dragapult</t>
  </si>
  <si>
    <t>Netcode</t>
  </si>
  <si>
    <t>FastCode</t>
  </si>
  <si>
    <t>HeavyCode</t>
  </si>
  <si>
    <t>G Sandaconda</t>
  </si>
  <si>
    <t xml:space="preserve">ALL OTHERS: </t>
  </si>
  <si>
    <t xml:space="preserve">Great: </t>
  </si>
  <si>
    <t xml:space="preserve">Repeat: </t>
  </si>
  <si>
    <t xml:space="preserve">Dusk: </t>
  </si>
  <si>
    <t xml:space="preserve">Beast: </t>
  </si>
  <si>
    <t xml:space="preserve">Net: </t>
  </si>
  <si>
    <t xml:space="preserve">Fast: </t>
  </si>
  <si>
    <t xml:space="preserve">Level: </t>
  </si>
  <si>
    <t>gm</t>
  </si>
  <si>
    <t>nongm</t>
  </si>
  <si>
    <t>calc catch rate</t>
  </si>
  <si>
    <t>G Copperajah</t>
  </si>
  <si>
    <t>Maractus</t>
  </si>
  <si>
    <t>Slowbro</t>
  </si>
  <si>
    <t>Slowking</t>
  </si>
  <si>
    <t>Buneary</t>
  </si>
  <si>
    <t>Lopunny</t>
  </si>
  <si>
    <t>Happiny</t>
  </si>
  <si>
    <t>Chansey</t>
  </si>
  <si>
    <t>Blissey</t>
  </si>
  <si>
    <t>Jigglypuff</t>
  </si>
  <si>
    <t>Wigglytuff</t>
  </si>
  <si>
    <t>Fomantis</t>
  </si>
  <si>
    <t>Lurantis</t>
  </si>
  <si>
    <t>Fletchling</t>
  </si>
  <si>
    <t>Fletchinder</t>
  </si>
  <si>
    <t>Talonflame</t>
  </si>
  <si>
    <t>Shinx</t>
  </si>
  <si>
    <t>Luxio</t>
  </si>
  <si>
    <t>Luxray</t>
  </si>
  <si>
    <t>Klefki</t>
  </si>
  <si>
    <t>Abra</t>
  </si>
  <si>
    <t>Kadabra</t>
  </si>
  <si>
    <t>Alakazam</t>
  </si>
  <si>
    <t>Tentacool</t>
  </si>
  <si>
    <t>Tentacruel</t>
  </si>
  <si>
    <t>Dunsparce</t>
  </si>
  <si>
    <t>Bouffalant</t>
  </si>
  <si>
    <t>Lickitung</t>
  </si>
  <si>
    <t>Lickilicky</t>
  </si>
  <si>
    <t>Druddigon</t>
  </si>
  <si>
    <t>Bulbasaur</t>
  </si>
  <si>
    <t>Ivysaur</t>
  </si>
  <si>
    <t>Venusaur</t>
  </si>
  <si>
    <t>Squirtle</t>
  </si>
  <si>
    <t>Wartortle</t>
  </si>
  <si>
    <t>Blastoise</t>
  </si>
  <si>
    <t>Venipede</t>
  </si>
  <si>
    <t>Whirlipede</t>
  </si>
  <si>
    <t>Scolipede</t>
  </si>
  <si>
    <t>Foongus</t>
  </si>
  <si>
    <t>Amoonguss</t>
  </si>
  <si>
    <t>Comfey</t>
  </si>
  <si>
    <t>Tangela</t>
  </si>
  <si>
    <t>Tangrowth</t>
  </si>
  <si>
    <t>Zorua</t>
  </si>
  <si>
    <t>Staryu</t>
  </si>
  <si>
    <t>Starmie</t>
  </si>
  <si>
    <t>Emolga</t>
  </si>
  <si>
    <t>Dedenne</t>
  </si>
  <si>
    <t>Magnemite</t>
  </si>
  <si>
    <t>Magneton</t>
  </si>
  <si>
    <t>Magnezone</t>
  </si>
  <si>
    <t>Carvanha</t>
  </si>
  <si>
    <t>Sharpedo</t>
  </si>
  <si>
    <t>Lillipup</t>
  </si>
  <si>
    <t>Herdier</t>
  </si>
  <si>
    <t>Stoutland</t>
  </si>
  <si>
    <t>Tauros</t>
  </si>
  <si>
    <t>Miltank</t>
  </si>
  <si>
    <t>Scyther</t>
  </si>
  <si>
    <t>Scizor</t>
  </si>
  <si>
    <t>Pinsir</t>
  </si>
  <si>
    <t>Heracross</t>
  </si>
  <si>
    <t>Sandygast</t>
  </si>
  <si>
    <t>Palossand</t>
  </si>
  <si>
    <t>Azurill</t>
  </si>
  <si>
    <t>Marill</t>
  </si>
  <si>
    <t>Azumarill</t>
  </si>
  <si>
    <t>Poliwag</t>
  </si>
  <si>
    <t>Poliwhirl</t>
  </si>
  <si>
    <t>Poliwrath</t>
  </si>
  <si>
    <t>Politoed</t>
  </si>
  <si>
    <t>Psyduck</t>
  </si>
  <si>
    <t>Golduck</t>
  </si>
  <si>
    <t>Whismur</t>
  </si>
  <si>
    <t>Loudred</t>
  </si>
  <si>
    <t>Exploud</t>
  </si>
  <si>
    <t>Skarmory</t>
  </si>
  <si>
    <t>Rockruff</t>
  </si>
  <si>
    <t>Mienfoo</t>
  </si>
  <si>
    <t>Mienshao</t>
  </si>
  <si>
    <t>Sandshrew</t>
  </si>
  <si>
    <t>Sandslash</t>
  </si>
  <si>
    <t>Cubone</t>
  </si>
  <si>
    <t>Marowak</t>
  </si>
  <si>
    <t>Kangaskhan</t>
  </si>
  <si>
    <t>Sandile</t>
  </si>
  <si>
    <t>Krokorok</t>
  </si>
  <si>
    <t>Krookodile</t>
  </si>
  <si>
    <t>Larvesta</t>
  </si>
  <si>
    <t>Volcarona</t>
  </si>
  <si>
    <t>Skrelp</t>
  </si>
  <si>
    <t>Dragalge</t>
  </si>
  <si>
    <t>Clauncher</t>
  </si>
  <si>
    <t>Clawitzer</t>
  </si>
  <si>
    <t>Horsea</t>
  </si>
  <si>
    <t>Seadra</t>
  </si>
  <si>
    <t>Kingdra</t>
  </si>
  <si>
    <t>Petilil</t>
  </si>
  <si>
    <t>Lilligant</t>
  </si>
  <si>
    <t>Exeggcute</t>
  </si>
  <si>
    <t>Exeggutor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</si>
  <si>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</si>
  <si>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</si>
  <si>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</si>
  <si>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</si>
  <si>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</si>
  <si>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</si>
  <si>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</si>
  <si>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</si>
  <si>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</si>
  <si>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G Venusaur</t>
  </si>
  <si>
    <t>G Blastoise</t>
  </si>
  <si>
    <t>G Rillaboom</t>
  </si>
  <si>
    <t>G Cinderace</t>
  </si>
  <si>
    <t>G Inteleon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</si>
</sst>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FF1111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 style="thick">
        <color rgb="FFFF1111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0" fillId="0" borderId="0" xfId="0" applyFill="1"/>
    <xf numFmtId="0" fontId="2" fillId="3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271D-7180-4A3B-9D9F-E50E04373432}">
  <dimension ref="A1:O27"/>
  <sheetViews>
    <sheetView zoomScale="71" workbookViewId="0">
      <pane xSplit="1" topLeftCell="B1" activePane="topRight" state="frozen"/>
      <selection pane="topRight" activeCell="N23" sqref="N23"/>
    </sheetView>
  </sheetViews>
  <sheetFormatPr defaultRowHeight="14.4" x14ac:dyDescent="0.3"/>
  <cols>
    <col min="1" max="1" width="13.109375" customWidth="1"/>
    <col min="5" max="5" width="10" customWidth="1"/>
  </cols>
  <sheetData>
    <row r="1" spans="1:15" x14ac:dyDescent="0.3">
      <c r="A1" t="s">
        <v>0</v>
      </c>
      <c r="B1" t="s">
        <v>426</v>
      </c>
      <c r="C1" t="s">
        <v>427</v>
      </c>
      <c r="D1" t="s">
        <v>428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18</v>
      </c>
      <c r="M1" t="s">
        <v>30</v>
      </c>
    </row>
    <row r="2" spans="1:15" x14ac:dyDescent="0.3">
      <c r="A2" t="s">
        <v>1</v>
      </c>
      <c r="B2">
        <v>291</v>
      </c>
      <c r="C2">
        <v>45</v>
      </c>
      <c r="D2">
        <f>B2/4096*C2</f>
        <v>3.197021484375</v>
      </c>
      <c r="E2">
        <f>ROUND((D2/255)^0.75*100,1)</f>
        <v>3.7</v>
      </c>
      <c r="F2">
        <f>ROUND(((D2*1.5)/255)^0.75*100,1)</f>
        <v>5.0999999999999996</v>
      </c>
      <c r="G2">
        <f>ROUND(((D2*2)/255)^0.75*100,1)</f>
        <v>6.3</v>
      </c>
      <c r="H2">
        <f>E2</f>
        <v>3.7</v>
      </c>
      <c r="I2">
        <f>ROUND(((D2*3.5)/255)^0.75*100,1)</f>
        <v>9.6</v>
      </c>
      <c r="J2">
        <f>ROUND(((D2*3)/255)^0.75*100,1)</f>
        <v>8.5</v>
      </c>
      <c r="K2">
        <f>E2</f>
        <v>3.7</v>
      </c>
      <c r="L2">
        <f>ROUND(((D2*2)/255)^0.75*100,1)</f>
        <v>6.3</v>
      </c>
      <c r="M2">
        <f>ROUND((D2*0.1/255)^0.75*100,1)</f>
        <v>0.7</v>
      </c>
    </row>
    <row r="3" spans="1:15" x14ac:dyDescent="0.3">
      <c r="A3" t="s">
        <v>2</v>
      </c>
      <c r="B3">
        <v>291</v>
      </c>
      <c r="C3">
        <v>45</v>
      </c>
      <c r="D3">
        <f t="shared" ref="D3:D27" si="0">B3/4096*C3</f>
        <v>3.197021484375</v>
      </c>
      <c r="E3">
        <f t="shared" ref="E3:E27" si="1">ROUND((D3/255)^0.75*100,1)</f>
        <v>3.7</v>
      </c>
      <c r="F3">
        <f t="shared" ref="F3:F27" si="2">ROUND(((D3*1.5)/255)^0.75*100,1)</f>
        <v>5.0999999999999996</v>
      </c>
      <c r="G3">
        <f t="shared" ref="G3:G27" si="3">ROUND(((D3*2)/255)^0.75*100,1)</f>
        <v>6.3</v>
      </c>
      <c r="H3">
        <f>E3</f>
        <v>3.7</v>
      </c>
      <c r="I3">
        <f t="shared" ref="I3:I22" si="4">ROUND(((D3*3.5)/255)^0.75*100,1)</f>
        <v>9.6</v>
      </c>
      <c r="J3">
        <f t="shared" ref="J3:J22" si="5">ROUND(((D3*3)/255)^0.75*100,1)</f>
        <v>8.5</v>
      </c>
      <c r="K3">
        <f>ROUND((D3*4/255)^0.75*100,1)</f>
        <v>10.6</v>
      </c>
      <c r="L3">
        <f t="shared" ref="L3:L22" si="6">ROUND(((D3*2)/255)^0.75*100,1)</f>
        <v>6.3</v>
      </c>
      <c r="M3">
        <f t="shared" ref="M3:M22" si="7">ROUND((D3*0.1/255)^0.75*100,1)</f>
        <v>0.7</v>
      </c>
    </row>
    <row r="4" spans="1:15" x14ac:dyDescent="0.3">
      <c r="A4" t="s">
        <v>3</v>
      </c>
      <c r="B4">
        <v>291</v>
      </c>
      <c r="C4">
        <v>45</v>
      </c>
      <c r="D4">
        <f t="shared" si="0"/>
        <v>3.197021484375</v>
      </c>
      <c r="E4">
        <f t="shared" si="1"/>
        <v>3.7</v>
      </c>
      <c r="F4">
        <f t="shared" si="2"/>
        <v>5.0999999999999996</v>
      </c>
      <c r="G4">
        <f t="shared" si="3"/>
        <v>6.3</v>
      </c>
      <c r="H4">
        <f>ROUND(((D4*3.5)/255)^0.75*100,1)</f>
        <v>9.6</v>
      </c>
      <c r="I4">
        <f t="shared" si="4"/>
        <v>9.6</v>
      </c>
      <c r="J4">
        <f t="shared" si="5"/>
        <v>8.5</v>
      </c>
      <c r="K4">
        <f>E4</f>
        <v>3.7</v>
      </c>
      <c r="L4">
        <f t="shared" si="6"/>
        <v>6.3</v>
      </c>
      <c r="M4">
        <f t="shared" si="7"/>
        <v>0.7</v>
      </c>
    </row>
    <row r="5" spans="1:15" x14ac:dyDescent="0.3">
      <c r="A5" t="s">
        <v>4</v>
      </c>
      <c r="B5">
        <v>291</v>
      </c>
      <c r="C5">
        <v>45</v>
      </c>
      <c r="D5">
        <f t="shared" si="0"/>
        <v>3.197021484375</v>
      </c>
      <c r="E5">
        <f t="shared" si="1"/>
        <v>3.7</v>
      </c>
      <c r="F5">
        <f t="shared" si="2"/>
        <v>5.0999999999999996</v>
      </c>
      <c r="G5">
        <f t="shared" si="3"/>
        <v>6.3</v>
      </c>
      <c r="H5">
        <f>E5</f>
        <v>3.7</v>
      </c>
      <c r="I5">
        <f t="shared" si="4"/>
        <v>9.6</v>
      </c>
      <c r="J5">
        <f t="shared" si="5"/>
        <v>8.5</v>
      </c>
      <c r="K5">
        <f>E5</f>
        <v>3.7</v>
      </c>
      <c r="L5">
        <f t="shared" si="6"/>
        <v>6.3</v>
      </c>
      <c r="M5">
        <f t="shared" si="7"/>
        <v>0.7</v>
      </c>
    </row>
    <row r="6" spans="1:15" x14ac:dyDescent="0.3">
      <c r="A6" t="s">
        <v>5</v>
      </c>
      <c r="B6">
        <v>131</v>
      </c>
      <c r="C6">
        <v>100</v>
      </c>
      <c r="D6">
        <f t="shared" si="0"/>
        <v>3.1982421875</v>
      </c>
      <c r="E6">
        <f t="shared" si="1"/>
        <v>3.7</v>
      </c>
      <c r="F6">
        <f t="shared" si="2"/>
        <v>5.0999999999999996</v>
      </c>
      <c r="G6">
        <f t="shared" si="3"/>
        <v>6.3</v>
      </c>
      <c r="H6">
        <f>E6</f>
        <v>3.7</v>
      </c>
      <c r="I6">
        <f t="shared" si="4"/>
        <v>9.6</v>
      </c>
      <c r="J6">
        <f t="shared" si="5"/>
        <v>8.5</v>
      </c>
      <c r="K6">
        <f>E6</f>
        <v>3.7</v>
      </c>
      <c r="L6">
        <f t="shared" si="6"/>
        <v>6.3</v>
      </c>
      <c r="M6">
        <f t="shared" si="7"/>
        <v>0.7</v>
      </c>
    </row>
    <row r="7" spans="1:15" x14ac:dyDescent="0.3">
      <c r="A7" t="s">
        <v>6</v>
      </c>
      <c r="B7">
        <v>176</v>
      </c>
      <c r="C7">
        <v>75</v>
      </c>
      <c r="D7">
        <f t="shared" si="0"/>
        <v>3.22265625</v>
      </c>
      <c r="E7">
        <f t="shared" si="1"/>
        <v>3.8</v>
      </c>
      <c r="F7">
        <f t="shared" si="2"/>
        <v>5.0999999999999996</v>
      </c>
      <c r="G7">
        <f t="shared" si="3"/>
        <v>6.3</v>
      </c>
      <c r="H7">
        <f>ROUND(((D7*3.5)/255)^0.75*100,1)</f>
        <v>9.6</v>
      </c>
      <c r="I7">
        <f t="shared" si="4"/>
        <v>9.6</v>
      </c>
      <c r="J7">
        <f t="shared" si="5"/>
        <v>8.6</v>
      </c>
      <c r="K7">
        <f>E7</f>
        <v>3.8</v>
      </c>
      <c r="L7">
        <f t="shared" si="6"/>
        <v>6.3</v>
      </c>
      <c r="M7">
        <f t="shared" si="7"/>
        <v>0.7</v>
      </c>
    </row>
    <row r="8" spans="1:15" x14ac:dyDescent="0.3">
      <c r="A8" t="s">
        <v>7</v>
      </c>
      <c r="B8">
        <v>291</v>
      </c>
      <c r="C8">
        <v>45</v>
      </c>
      <c r="D8">
        <f t="shared" si="0"/>
        <v>3.197021484375</v>
      </c>
      <c r="E8">
        <f t="shared" si="1"/>
        <v>3.7</v>
      </c>
      <c r="F8">
        <f t="shared" si="2"/>
        <v>5.0999999999999996</v>
      </c>
      <c r="G8">
        <f t="shared" si="3"/>
        <v>6.3</v>
      </c>
      <c r="H8">
        <f>E8</f>
        <v>3.7</v>
      </c>
      <c r="I8">
        <f t="shared" si="4"/>
        <v>9.6</v>
      </c>
      <c r="J8">
        <f t="shared" si="5"/>
        <v>8.5</v>
      </c>
      <c r="K8">
        <f>E8</f>
        <v>3.7</v>
      </c>
      <c r="L8">
        <f t="shared" si="6"/>
        <v>6.3</v>
      </c>
      <c r="M8">
        <f t="shared" si="7"/>
        <v>0.7</v>
      </c>
    </row>
    <row r="9" spans="1:15" x14ac:dyDescent="0.3">
      <c r="A9" t="s">
        <v>8</v>
      </c>
      <c r="B9">
        <v>291</v>
      </c>
      <c r="C9">
        <v>45</v>
      </c>
      <c r="D9">
        <f t="shared" si="0"/>
        <v>3.197021484375</v>
      </c>
      <c r="E9">
        <f t="shared" si="1"/>
        <v>3.7</v>
      </c>
      <c r="F9">
        <f t="shared" si="2"/>
        <v>5.0999999999999996</v>
      </c>
      <c r="G9">
        <f t="shared" si="3"/>
        <v>6.3</v>
      </c>
      <c r="H9">
        <f>E9</f>
        <v>3.7</v>
      </c>
      <c r="I9">
        <f t="shared" si="4"/>
        <v>9.6</v>
      </c>
      <c r="J9">
        <f t="shared" si="5"/>
        <v>8.5</v>
      </c>
      <c r="K9">
        <f>ROUND((D9*4/255)^0.75*100,1)</f>
        <v>10.6</v>
      </c>
      <c r="L9">
        <f t="shared" si="6"/>
        <v>6.3</v>
      </c>
      <c r="M9">
        <f t="shared" si="7"/>
        <v>0.7</v>
      </c>
    </row>
    <row r="10" spans="1:15" x14ac:dyDescent="0.3">
      <c r="A10" t="s">
        <v>9</v>
      </c>
      <c r="B10">
        <v>291</v>
      </c>
      <c r="C10">
        <v>45</v>
      </c>
      <c r="D10">
        <f t="shared" si="0"/>
        <v>3.197021484375</v>
      </c>
      <c r="E10">
        <f t="shared" si="1"/>
        <v>3.7</v>
      </c>
      <c r="F10">
        <f t="shared" si="2"/>
        <v>5.0999999999999996</v>
      </c>
      <c r="G10">
        <f t="shared" si="3"/>
        <v>6.3</v>
      </c>
      <c r="H10">
        <f>E10</f>
        <v>3.7</v>
      </c>
      <c r="I10">
        <f t="shared" si="4"/>
        <v>9.6</v>
      </c>
      <c r="J10">
        <f t="shared" si="5"/>
        <v>8.5</v>
      </c>
      <c r="K10">
        <f t="shared" ref="K10:K18" si="8">E10</f>
        <v>3.7</v>
      </c>
      <c r="L10">
        <f t="shared" si="6"/>
        <v>6.3</v>
      </c>
      <c r="M10">
        <f t="shared" si="7"/>
        <v>0.7</v>
      </c>
    </row>
    <row r="11" spans="1:15" x14ac:dyDescent="0.3">
      <c r="A11" t="s">
        <v>20</v>
      </c>
      <c r="B11">
        <v>291</v>
      </c>
      <c r="C11">
        <v>45</v>
      </c>
      <c r="D11">
        <f t="shared" si="0"/>
        <v>3.197021484375</v>
      </c>
      <c r="E11">
        <f t="shared" si="1"/>
        <v>3.7</v>
      </c>
      <c r="F11">
        <f t="shared" si="2"/>
        <v>5.0999999999999996</v>
      </c>
      <c r="G11">
        <f t="shared" si="3"/>
        <v>6.3</v>
      </c>
      <c r="H11">
        <f t="shared" ref="H11:H27" si="9">E11</f>
        <v>3.7</v>
      </c>
      <c r="I11">
        <f t="shared" si="4"/>
        <v>9.6</v>
      </c>
      <c r="J11">
        <f t="shared" si="5"/>
        <v>8.5</v>
      </c>
      <c r="K11">
        <f t="shared" si="8"/>
        <v>3.7</v>
      </c>
      <c r="L11">
        <f t="shared" si="6"/>
        <v>6.3</v>
      </c>
      <c r="M11">
        <f t="shared" si="7"/>
        <v>0.7</v>
      </c>
    </row>
    <row r="12" spans="1:15" x14ac:dyDescent="0.3">
      <c r="A12" t="s">
        <v>21</v>
      </c>
      <c r="B12">
        <v>217</v>
      </c>
      <c r="C12">
        <v>60</v>
      </c>
      <c r="D12">
        <f t="shared" si="0"/>
        <v>3.1787109375</v>
      </c>
      <c r="E12">
        <f t="shared" si="1"/>
        <v>3.7</v>
      </c>
      <c r="F12">
        <f t="shared" si="2"/>
        <v>5.0999999999999996</v>
      </c>
      <c r="G12">
        <f t="shared" si="3"/>
        <v>6.3</v>
      </c>
      <c r="H12">
        <f>ROUND(((D12*3.5)/255)^0.75*100,1)</f>
        <v>9.5</v>
      </c>
      <c r="I12">
        <f t="shared" si="4"/>
        <v>9.5</v>
      </c>
      <c r="J12">
        <f t="shared" si="5"/>
        <v>8.5</v>
      </c>
      <c r="K12">
        <f t="shared" si="8"/>
        <v>3.7</v>
      </c>
      <c r="L12">
        <f t="shared" si="6"/>
        <v>6.3</v>
      </c>
      <c r="M12">
        <f t="shared" si="7"/>
        <v>0.7</v>
      </c>
    </row>
    <row r="13" spans="1:15" x14ac:dyDescent="0.3">
      <c r="A13" t="s">
        <v>22</v>
      </c>
      <c r="B13">
        <v>291</v>
      </c>
      <c r="C13">
        <v>45</v>
      </c>
      <c r="D13">
        <f t="shared" si="0"/>
        <v>3.197021484375</v>
      </c>
      <c r="E13">
        <f t="shared" si="1"/>
        <v>3.7</v>
      </c>
      <c r="F13">
        <f t="shared" si="2"/>
        <v>5.0999999999999996</v>
      </c>
      <c r="G13">
        <f t="shared" si="3"/>
        <v>6.3</v>
      </c>
      <c r="H13">
        <f>ROUND(((D13*3.5)/255)^0.75*100,1)</f>
        <v>9.6</v>
      </c>
      <c r="I13">
        <f t="shared" si="4"/>
        <v>9.6</v>
      </c>
      <c r="J13">
        <f t="shared" si="5"/>
        <v>8.5</v>
      </c>
      <c r="K13">
        <f t="shared" si="8"/>
        <v>3.7</v>
      </c>
      <c r="L13">
        <f t="shared" si="6"/>
        <v>6.3</v>
      </c>
      <c r="M13">
        <f t="shared" si="7"/>
        <v>0.7</v>
      </c>
    </row>
    <row r="14" spans="1:15" x14ac:dyDescent="0.3">
      <c r="A14" t="s">
        <v>28</v>
      </c>
      <c r="B14">
        <v>217</v>
      </c>
      <c r="C14">
        <v>60</v>
      </c>
      <c r="D14">
        <f t="shared" si="0"/>
        <v>3.1787109375</v>
      </c>
      <c r="E14">
        <f t="shared" si="1"/>
        <v>3.7</v>
      </c>
      <c r="F14">
        <f t="shared" si="2"/>
        <v>5.0999999999999996</v>
      </c>
      <c r="G14">
        <f t="shared" si="3"/>
        <v>6.3</v>
      </c>
      <c r="H14">
        <f t="shared" si="9"/>
        <v>3.7</v>
      </c>
      <c r="I14">
        <f t="shared" si="4"/>
        <v>9.5</v>
      </c>
      <c r="J14">
        <f t="shared" si="5"/>
        <v>8.5</v>
      </c>
      <c r="K14">
        <f t="shared" si="8"/>
        <v>3.7</v>
      </c>
      <c r="L14">
        <f t="shared" si="6"/>
        <v>6.3</v>
      </c>
      <c r="M14">
        <f t="shared" si="7"/>
        <v>0.7</v>
      </c>
    </row>
    <row r="15" spans="1:15" x14ac:dyDescent="0.3">
      <c r="A15" t="s">
        <v>23</v>
      </c>
      <c r="B15">
        <v>291</v>
      </c>
      <c r="C15">
        <v>45</v>
      </c>
      <c r="D15">
        <f t="shared" si="0"/>
        <v>3.197021484375</v>
      </c>
      <c r="E15">
        <f t="shared" si="1"/>
        <v>3.7</v>
      </c>
      <c r="F15">
        <f t="shared" si="2"/>
        <v>5.0999999999999996</v>
      </c>
      <c r="G15">
        <f t="shared" si="3"/>
        <v>6.3</v>
      </c>
      <c r="H15">
        <f>ROUND(((D15*3.5)/255)^0.75*100,1)</f>
        <v>9.6</v>
      </c>
      <c r="I15">
        <f t="shared" si="4"/>
        <v>9.6</v>
      </c>
      <c r="J15">
        <f t="shared" si="5"/>
        <v>8.5</v>
      </c>
      <c r="K15">
        <f t="shared" si="8"/>
        <v>3.7</v>
      </c>
      <c r="L15">
        <f t="shared" si="6"/>
        <v>6.3</v>
      </c>
      <c r="M15">
        <f t="shared" si="7"/>
        <v>0.7</v>
      </c>
    </row>
    <row r="16" spans="1:15" x14ac:dyDescent="0.3">
      <c r="A16" t="s">
        <v>24</v>
      </c>
      <c r="B16">
        <v>291</v>
      </c>
      <c r="C16">
        <v>45</v>
      </c>
      <c r="D16">
        <f t="shared" si="0"/>
        <v>3.197021484375</v>
      </c>
      <c r="E16">
        <f t="shared" si="1"/>
        <v>3.7</v>
      </c>
      <c r="F16">
        <f t="shared" si="2"/>
        <v>5.0999999999999996</v>
      </c>
      <c r="G16">
        <f t="shared" si="3"/>
        <v>6.3</v>
      </c>
      <c r="H16">
        <f t="shared" si="9"/>
        <v>3.7</v>
      </c>
      <c r="I16">
        <f t="shared" si="4"/>
        <v>9.6</v>
      </c>
      <c r="J16">
        <f t="shared" si="5"/>
        <v>8.5</v>
      </c>
      <c r="K16">
        <f t="shared" si="8"/>
        <v>3.7</v>
      </c>
      <c r="L16">
        <f t="shared" si="6"/>
        <v>6.3</v>
      </c>
      <c r="M16">
        <f t="shared" si="7"/>
        <v>0.7</v>
      </c>
    </row>
    <row r="17" spans="1:13" x14ac:dyDescent="0.3">
      <c r="A17" t="s">
        <v>25</v>
      </c>
      <c r="B17">
        <v>291</v>
      </c>
      <c r="C17">
        <v>45</v>
      </c>
      <c r="D17">
        <f t="shared" si="0"/>
        <v>3.197021484375</v>
      </c>
      <c r="E17">
        <f t="shared" si="1"/>
        <v>3.7</v>
      </c>
      <c r="F17">
        <f t="shared" si="2"/>
        <v>5.0999999999999996</v>
      </c>
      <c r="G17">
        <f t="shared" si="3"/>
        <v>6.3</v>
      </c>
      <c r="H17">
        <f t="shared" si="9"/>
        <v>3.7</v>
      </c>
      <c r="I17">
        <f t="shared" si="4"/>
        <v>9.6</v>
      </c>
      <c r="J17">
        <f t="shared" si="5"/>
        <v>8.5</v>
      </c>
      <c r="K17">
        <f t="shared" si="8"/>
        <v>3.7</v>
      </c>
      <c r="L17">
        <f t="shared" si="6"/>
        <v>6.3</v>
      </c>
      <c r="M17">
        <f t="shared" si="7"/>
        <v>0.7</v>
      </c>
    </row>
    <row r="18" spans="1:13" x14ac:dyDescent="0.3">
      <c r="A18" t="s">
        <v>26</v>
      </c>
      <c r="B18">
        <v>176</v>
      </c>
      <c r="C18">
        <v>75</v>
      </c>
      <c r="D18">
        <f t="shared" si="0"/>
        <v>3.22265625</v>
      </c>
      <c r="E18">
        <f t="shared" si="1"/>
        <v>3.8</v>
      </c>
      <c r="F18">
        <f t="shared" si="2"/>
        <v>5.0999999999999996</v>
      </c>
      <c r="G18">
        <f t="shared" si="3"/>
        <v>6.3</v>
      </c>
      <c r="H18">
        <f>ROUND(((D18*3.5)/255)^0.75*100,1)</f>
        <v>9.6</v>
      </c>
      <c r="I18">
        <f t="shared" si="4"/>
        <v>9.6</v>
      </c>
      <c r="J18">
        <f t="shared" si="5"/>
        <v>8.6</v>
      </c>
      <c r="K18">
        <f t="shared" si="8"/>
        <v>3.8</v>
      </c>
      <c r="L18">
        <f t="shared" si="6"/>
        <v>6.3</v>
      </c>
      <c r="M18">
        <f t="shared" si="7"/>
        <v>0.7</v>
      </c>
    </row>
    <row r="19" spans="1:13" x14ac:dyDescent="0.3">
      <c r="A19" t="s">
        <v>29</v>
      </c>
      <c r="B19">
        <v>291</v>
      </c>
      <c r="C19">
        <v>45</v>
      </c>
      <c r="D19">
        <f t="shared" si="0"/>
        <v>3.197021484375</v>
      </c>
      <c r="E19">
        <f t="shared" si="1"/>
        <v>3.7</v>
      </c>
      <c r="F19">
        <f t="shared" si="2"/>
        <v>5.0999999999999996</v>
      </c>
      <c r="G19">
        <f t="shared" si="3"/>
        <v>6.3</v>
      </c>
      <c r="H19">
        <f t="shared" si="9"/>
        <v>3.7</v>
      </c>
      <c r="I19">
        <f t="shared" si="4"/>
        <v>9.6</v>
      </c>
      <c r="J19">
        <f t="shared" si="5"/>
        <v>8.5</v>
      </c>
      <c r="K19">
        <f>E19</f>
        <v>3.7</v>
      </c>
      <c r="L19">
        <f t="shared" si="6"/>
        <v>6.3</v>
      </c>
      <c r="M19">
        <f t="shared" si="7"/>
        <v>0.7</v>
      </c>
    </row>
    <row r="20" spans="1:13" x14ac:dyDescent="0.3">
      <c r="A20" t="s">
        <v>27</v>
      </c>
      <c r="B20">
        <v>291</v>
      </c>
      <c r="C20">
        <v>45</v>
      </c>
      <c r="D20">
        <f t="shared" si="0"/>
        <v>3.197021484375</v>
      </c>
      <c r="E20">
        <f t="shared" si="1"/>
        <v>3.7</v>
      </c>
      <c r="F20">
        <f t="shared" si="2"/>
        <v>5.0999999999999996</v>
      </c>
      <c r="G20">
        <f t="shared" si="3"/>
        <v>6.3</v>
      </c>
      <c r="H20">
        <f t="shared" si="9"/>
        <v>3.7</v>
      </c>
      <c r="I20">
        <f t="shared" si="4"/>
        <v>9.6</v>
      </c>
      <c r="J20">
        <f t="shared" si="5"/>
        <v>8.5</v>
      </c>
      <c r="K20">
        <f>E20</f>
        <v>3.7</v>
      </c>
      <c r="L20">
        <f t="shared" si="6"/>
        <v>6.3</v>
      </c>
      <c r="M20">
        <f t="shared" si="7"/>
        <v>0.7</v>
      </c>
    </row>
    <row r="21" spans="1:13" x14ac:dyDescent="0.3">
      <c r="A21" t="s">
        <v>417</v>
      </c>
      <c r="B21">
        <v>111</v>
      </c>
      <c r="C21">
        <v>120</v>
      </c>
      <c r="D21">
        <f t="shared" si="0"/>
        <v>3.251953125</v>
      </c>
      <c r="E21">
        <f t="shared" si="1"/>
        <v>3.8</v>
      </c>
      <c r="F21">
        <f t="shared" si="2"/>
        <v>5.0999999999999996</v>
      </c>
      <c r="G21">
        <f t="shared" si="3"/>
        <v>6.4</v>
      </c>
      <c r="H21">
        <f t="shared" si="9"/>
        <v>3.8</v>
      </c>
      <c r="I21">
        <f t="shared" si="4"/>
        <v>9.6999999999999993</v>
      </c>
      <c r="J21">
        <f t="shared" si="5"/>
        <v>8.6999999999999993</v>
      </c>
      <c r="K21">
        <f>E21</f>
        <v>3.8</v>
      </c>
      <c r="L21">
        <f t="shared" si="6"/>
        <v>6.4</v>
      </c>
      <c r="M21">
        <f t="shared" si="7"/>
        <v>0.7</v>
      </c>
    </row>
    <row r="22" spans="1:13" x14ac:dyDescent="0.3">
      <c r="A22" t="s">
        <v>429</v>
      </c>
      <c r="B22">
        <v>143</v>
      </c>
      <c r="C22">
        <v>90</v>
      </c>
      <c r="D22">
        <f t="shared" si="0"/>
        <v>3.14208984375</v>
      </c>
      <c r="E22">
        <f t="shared" si="1"/>
        <v>3.7</v>
      </c>
      <c r="F22">
        <f t="shared" si="2"/>
        <v>5</v>
      </c>
      <c r="G22">
        <f t="shared" si="3"/>
        <v>6.2</v>
      </c>
      <c r="H22">
        <f>E22</f>
        <v>3.7</v>
      </c>
      <c r="I22">
        <f t="shared" si="4"/>
        <v>9.5</v>
      </c>
      <c r="J22">
        <f t="shared" si="5"/>
        <v>8.4</v>
      </c>
      <c r="K22">
        <f>E22</f>
        <v>3.7</v>
      </c>
      <c r="L22">
        <f t="shared" si="6"/>
        <v>6.2</v>
      </c>
      <c r="M22">
        <f t="shared" si="7"/>
        <v>0.7</v>
      </c>
    </row>
    <row r="23" spans="1:13" x14ac:dyDescent="0.3">
      <c r="A23" s="1" t="s">
        <v>540</v>
      </c>
      <c r="B23">
        <v>291</v>
      </c>
      <c r="C23" s="1">
        <v>45</v>
      </c>
      <c r="D23">
        <f t="shared" si="0"/>
        <v>3.197021484375</v>
      </c>
      <c r="E23">
        <f t="shared" si="1"/>
        <v>3.7</v>
      </c>
      <c r="F23">
        <f t="shared" si="2"/>
        <v>5.0999999999999996</v>
      </c>
      <c r="G23">
        <f t="shared" si="3"/>
        <v>6.3</v>
      </c>
      <c r="H23">
        <f t="shared" si="9"/>
        <v>3.7</v>
      </c>
      <c r="I23">
        <f t="shared" ref="I23:I27" si="10">ROUND(((D23*3.5)/255)^0.75*100,1)</f>
        <v>9.6</v>
      </c>
      <c r="J23">
        <f t="shared" ref="J23:J27" si="11">ROUND(((D23*3)/255)^0.75*100,1)</f>
        <v>8.5</v>
      </c>
      <c r="K23">
        <f t="shared" ref="K23:K27" si="12">E23</f>
        <v>3.7</v>
      </c>
      <c r="L23">
        <f t="shared" ref="L23:L27" si="13">ROUND(((D23*2)/255)^0.75*100,1)</f>
        <v>6.3</v>
      </c>
      <c r="M23">
        <f t="shared" ref="M23:M27" si="14">ROUND((D23*0.1/255)^0.75*100,1)</f>
        <v>0.7</v>
      </c>
    </row>
    <row r="24" spans="1:13" x14ac:dyDescent="0.3">
      <c r="A24" t="s">
        <v>541</v>
      </c>
      <c r="B24">
        <v>291</v>
      </c>
      <c r="C24">
        <v>45</v>
      </c>
      <c r="D24">
        <f t="shared" si="0"/>
        <v>3.197021484375</v>
      </c>
      <c r="E24">
        <f t="shared" si="1"/>
        <v>3.7</v>
      </c>
      <c r="F24">
        <f t="shared" si="2"/>
        <v>5.0999999999999996</v>
      </c>
      <c r="G24">
        <f t="shared" si="3"/>
        <v>6.3</v>
      </c>
      <c r="H24">
        <f>ROUND(((D24*3.5)/255)^0.75*100,1)</f>
        <v>9.6</v>
      </c>
      <c r="I24">
        <f t="shared" si="10"/>
        <v>9.6</v>
      </c>
      <c r="J24">
        <f t="shared" si="11"/>
        <v>8.5</v>
      </c>
      <c r="K24">
        <f t="shared" si="12"/>
        <v>3.7</v>
      </c>
      <c r="L24">
        <f t="shared" si="13"/>
        <v>6.3</v>
      </c>
      <c r="M24">
        <f t="shared" si="14"/>
        <v>0.7</v>
      </c>
    </row>
    <row r="25" spans="1:13" x14ac:dyDescent="0.3">
      <c r="A25" t="s">
        <v>542</v>
      </c>
      <c r="B25">
        <v>291</v>
      </c>
      <c r="C25">
        <v>45</v>
      </c>
      <c r="D25">
        <f t="shared" si="0"/>
        <v>3.197021484375</v>
      </c>
      <c r="E25">
        <f t="shared" si="1"/>
        <v>3.7</v>
      </c>
      <c r="F25">
        <f t="shared" si="2"/>
        <v>5.0999999999999996</v>
      </c>
      <c r="G25">
        <f t="shared" si="3"/>
        <v>6.3</v>
      </c>
      <c r="H25">
        <f t="shared" si="9"/>
        <v>3.7</v>
      </c>
      <c r="I25">
        <f t="shared" si="10"/>
        <v>9.6</v>
      </c>
      <c r="J25">
        <f t="shared" si="11"/>
        <v>8.5</v>
      </c>
      <c r="K25">
        <f t="shared" si="12"/>
        <v>3.7</v>
      </c>
      <c r="L25">
        <f t="shared" si="13"/>
        <v>6.3</v>
      </c>
      <c r="M25">
        <f t="shared" si="14"/>
        <v>0.7</v>
      </c>
    </row>
    <row r="26" spans="1:13" x14ac:dyDescent="0.3">
      <c r="A26" t="s">
        <v>543</v>
      </c>
      <c r="B26">
        <v>291</v>
      </c>
      <c r="C26">
        <v>45</v>
      </c>
      <c r="D26">
        <f t="shared" si="0"/>
        <v>3.197021484375</v>
      </c>
      <c r="E26">
        <f t="shared" si="1"/>
        <v>3.7</v>
      </c>
      <c r="F26">
        <f t="shared" si="2"/>
        <v>5.0999999999999996</v>
      </c>
      <c r="G26">
        <f t="shared" si="3"/>
        <v>6.3</v>
      </c>
      <c r="H26">
        <f t="shared" si="9"/>
        <v>3.7</v>
      </c>
      <c r="I26">
        <f t="shared" si="10"/>
        <v>9.6</v>
      </c>
      <c r="J26">
        <f t="shared" si="11"/>
        <v>8.5</v>
      </c>
      <c r="K26">
        <f>ROUND((D26*4/255)^0.75*100,1)</f>
        <v>10.6</v>
      </c>
      <c r="L26">
        <f t="shared" si="13"/>
        <v>6.3</v>
      </c>
      <c r="M26">
        <f t="shared" si="14"/>
        <v>0.7</v>
      </c>
    </row>
    <row r="27" spans="1:13" x14ac:dyDescent="0.3">
      <c r="A27" t="s">
        <v>544</v>
      </c>
      <c r="B27">
        <v>291</v>
      </c>
      <c r="C27">
        <v>45</v>
      </c>
      <c r="D27">
        <f t="shared" si="0"/>
        <v>3.197021484375</v>
      </c>
      <c r="E27">
        <f t="shared" si="1"/>
        <v>3.7</v>
      </c>
      <c r="F27">
        <f t="shared" si="2"/>
        <v>5.0999999999999996</v>
      </c>
      <c r="G27">
        <f t="shared" si="3"/>
        <v>6.3</v>
      </c>
      <c r="H27">
        <f>ROUND(((D27*3.5)/255)^0.75*100,1)</f>
        <v>9.6</v>
      </c>
      <c r="I27">
        <f t="shared" si="10"/>
        <v>9.6</v>
      </c>
      <c r="J27">
        <f t="shared" si="11"/>
        <v>8.5</v>
      </c>
      <c r="K27">
        <f>ROUND((D27*4/255)^0.75*100,1)</f>
        <v>10.6</v>
      </c>
      <c r="L27">
        <f t="shared" si="13"/>
        <v>6.3</v>
      </c>
      <c r="M27">
        <f t="shared" si="14"/>
        <v>0.7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5963-80FE-4B4A-9CB8-23E1BA5955B3}">
  <dimension ref="A1:P496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4" x14ac:dyDescent="0.3"/>
  <cols>
    <col min="1" max="1" width="18.6640625" customWidth="1"/>
    <col min="3" max="3" width="10.109375" bestFit="1" customWidth="1"/>
    <col min="13" max="14" width="0" hidden="1" customWidth="1"/>
    <col min="16" max="16" width="0" hidden="1" customWidth="1"/>
  </cols>
  <sheetData>
    <row r="1" spans="1:16" ht="15" thickTop="1" x14ac:dyDescent="0.3">
      <c r="A1" s="2" t="s">
        <v>31</v>
      </c>
      <c r="B1" s="3" t="s">
        <v>32</v>
      </c>
      <c r="C1" t="s">
        <v>418</v>
      </c>
      <c r="D1" t="s">
        <v>419</v>
      </c>
      <c r="E1" t="s">
        <v>12</v>
      </c>
      <c r="F1" t="s">
        <v>420</v>
      </c>
      <c r="G1" t="s">
        <v>421</v>
      </c>
      <c r="H1" t="s">
        <v>422</v>
      </c>
      <c r="I1" t="s">
        <v>414</v>
      </c>
      <c r="J1" t="s">
        <v>423</v>
      </c>
      <c r="K1" t="s">
        <v>415</v>
      </c>
      <c r="L1" t="s">
        <v>424</v>
      </c>
      <c r="M1" t="s">
        <v>416</v>
      </c>
      <c r="N1" t="s">
        <v>17</v>
      </c>
      <c r="O1" t="s">
        <v>425</v>
      </c>
      <c r="P1" t="s">
        <v>19</v>
      </c>
    </row>
    <row r="2" spans="1:16" x14ac:dyDescent="0.3">
      <c r="A2" s="5" t="s">
        <v>33</v>
      </c>
      <c r="B2" s="4">
        <v>45</v>
      </c>
      <c r="C2">
        <f>IF(ROUND((B2/255)^0.75*100,1)&lt;100,ROUND((B2/255)^0.75*100,1),100)</f>
        <v>27.2</v>
      </c>
      <c r="D2">
        <f>IF(ROUND((B2*1.5/255)^0.75*100,1)&lt;100,ROUND((B2*1.5/255)^0.75*100,1),100)</f>
        <v>36.9</v>
      </c>
      <c r="E2">
        <f>IF(ROUND((B2*2/255)^0.75*100,1)&lt;100,ROUND((B2*2/255)^0.75*100,1),100)</f>
        <v>45.8</v>
      </c>
      <c r="F2">
        <f>IF(ROUND((B2*3.5/255)^0.75*100,1)&lt;100,ROUND((B2*3.5/255)^0.75*100,1),100)</f>
        <v>69.7</v>
      </c>
      <c r="G2">
        <f>E4</f>
        <v>45.8</v>
      </c>
      <c r="H2">
        <f>IF(ROUND((B2*0.1/255)^0.75*100,1)&lt;100,ROUND((B2*0.1/255)^0.75*100,1),100)</f>
        <v>4.8</v>
      </c>
      <c r="I2">
        <v>0</v>
      </c>
      <c r="J2">
        <f>IF(I2=0,C2,ROUND(((B2*3.5/255)^0.75)*100,1))</f>
        <v>27.2</v>
      </c>
      <c r="K2">
        <v>0</v>
      </c>
      <c r="L2">
        <f>IF(K2=0,C2,ROUND(((B2*4/255)^0.75)*100,1))</f>
        <v>27.2</v>
      </c>
      <c r="M2">
        <v>0</v>
      </c>
      <c r="N2">
        <f>IF(M2=0,(B2-20)/2.56,)</f>
        <v>9.765625</v>
      </c>
      <c r="O2">
        <f>IF(ROUND((B2*2/255)^0.75*100,1)&lt;100,ROUND((B2*2/255)^0.75*100,1),100)</f>
        <v>45.8</v>
      </c>
      <c r="P2">
        <f>IF(ROUND((B2*8/255)^0.75*100,1)&lt;100,ROUND((B2*2/255)^0.75*100,1),100)</f>
        <v>100</v>
      </c>
    </row>
    <row r="3" spans="1:16" x14ac:dyDescent="0.3">
      <c r="A3" s="5" t="s">
        <v>34</v>
      </c>
      <c r="B3" s="4">
        <v>45</v>
      </c>
      <c r="C3">
        <f t="shared" ref="C3:C66" si="0">IF(ROUND((B3/255)^0.75*100,1)&lt;100,ROUND((B3/255)^0.75*100,1),100)</f>
        <v>27.2</v>
      </c>
      <c r="D3">
        <f t="shared" ref="D3:D10" si="1">IF(ROUND((B3*1.5/255)^0.75*100,1)&lt;100,ROUND((B3*1.5/255)^0.75*100,1),100)</f>
        <v>36.9</v>
      </c>
      <c r="E3">
        <f t="shared" ref="E3:E66" si="2">IF(ROUND((B3*2/255)^0.75*100,1)&lt;100,ROUND((B3*2/255)^0.75*100,1),100)</f>
        <v>45.8</v>
      </c>
      <c r="F3">
        <f t="shared" ref="F3:F10" si="3">IF(ROUND((B3*3.5/255)^0.75*100,1)&lt;100,ROUND((B3*3.5/255)^0.75*100,1),100)</f>
        <v>69.7</v>
      </c>
      <c r="G3">
        <f t="shared" ref="G3:G10" si="4">IF(ROUND((B3*3/255)^0.75*100,1)&lt;100,ROUND((B3*3/255)^0.75*100,1),100)</f>
        <v>62.1</v>
      </c>
      <c r="H3">
        <f t="shared" ref="H3:H10" si="5">IF(ROUND((B3*0.1/255)^0.75*100,1)&lt;100,ROUND((B3*0.1/255)^0.75*100,1),100)</f>
        <v>4.8</v>
      </c>
      <c r="I3">
        <v>0</v>
      </c>
      <c r="J3">
        <f t="shared" ref="J3:J65" si="6">IF(I3=0,C3,ROUND(((B3*3.5/255)^0.75)*100,1))</f>
        <v>27.2</v>
      </c>
      <c r="K3">
        <v>0</v>
      </c>
      <c r="L3">
        <f t="shared" ref="L3:L66" si="7">IF(K3=0,C3,ROUND(((B3*4/255)^0.75)*100,1))</f>
        <v>27.2</v>
      </c>
      <c r="M3">
        <v>0</v>
      </c>
      <c r="N3">
        <f t="shared" ref="N3:N20" si="8">IF(M3=0,(B3-20)/2.56,)</f>
        <v>9.765625</v>
      </c>
      <c r="O3">
        <f t="shared" ref="O3:O66" si="9">IF(ROUND((B3*2/255)^0.75*100,1)&lt;100,ROUND((B3*2/255)^0.75*100,1),100)</f>
        <v>45.8</v>
      </c>
      <c r="P3">
        <f t="shared" ref="P3:P66" si="10">IF(ROUND((B3*8/255)^0.75*100,1)&lt;100,ROUND((B3*2/255)^0.75*100,1),100)</f>
        <v>100</v>
      </c>
    </row>
    <row r="4" spans="1:16" x14ac:dyDescent="0.3">
      <c r="A4" s="5" t="s">
        <v>35</v>
      </c>
      <c r="B4" s="4">
        <v>45</v>
      </c>
      <c r="C4">
        <f t="shared" si="0"/>
        <v>27.2</v>
      </c>
      <c r="D4">
        <f t="shared" si="1"/>
        <v>36.9</v>
      </c>
      <c r="E4">
        <f t="shared" si="2"/>
        <v>45.8</v>
      </c>
      <c r="F4">
        <f t="shared" si="3"/>
        <v>69.7</v>
      </c>
      <c r="G4">
        <f t="shared" si="4"/>
        <v>62.1</v>
      </c>
      <c r="H4">
        <f t="shared" si="5"/>
        <v>4.8</v>
      </c>
      <c r="I4">
        <v>0</v>
      </c>
      <c r="J4">
        <f t="shared" si="6"/>
        <v>27.2</v>
      </c>
      <c r="K4">
        <v>0</v>
      </c>
      <c r="L4">
        <f t="shared" si="7"/>
        <v>27.2</v>
      </c>
      <c r="M4">
        <v>0</v>
      </c>
      <c r="N4">
        <f t="shared" si="8"/>
        <v>9.765625</v>
      </c>
      <c r="O4">
        <f t="shared" si="9"/>
        <v>45.8</v>
      </c>
      <c r="P4">
        <f t="shared" si="10"/>
        <v>100</v>
      </c>
    </row>
    <row r="5" spans="1:16" x14ac:dyDescent="0.3">
      <c r="A5" s="5" t="s">
        <v>36</v>
      </c>
      <c r="B5" s="4">
        <v>255</v>
      </c>
      <c r="C5">
        <f t="shared" si="0"/>
        <v>100</v>
      </c>
      <c r="D5">
        <f t="shared" si="1"/>
        <v>100</v>
      </c>
      <c r="E5">
        <f t="shared" si="2"/>
        <v>100</v>
      </c>
      <c r="F5">
        <f t="shared" si="3"/>
        <v>100</v>
      </c>
      <c r="G5">
        <f t="shared" si="4"/>
        <v>100</v>
      </c>
      <c r="H5">
        <f t="shared" si="5"/>
        <v>17.8</v>
      </c>
      <c r="I5">
        <v>1</v>
      </c>
      <c r="J5">
        <v>100</v>
      </c>
      <c r="K5">
        <v>0</v>
      </c>
      <c r="L5">
        <f t="shared" si="7"/>
        <v>100</v>
      </c>
      <c r="M5">
        <v>0</v>
      </c>
      <c r="N5">
        <f t="shared" si="8"/>
        <v>91.796875</v>
      </c>
      <c r="O5">
        <f t="shared" si="9"/>
        <v>100</v>
      </c>
      <c r="P5">
        <f t="shared" si="10"/>
        <v>100</v>
      </c>
    </row>
    <row r="6" spans="1:16" x14ac:dyDescent="0.3">
      <c r="A6" s="5" t="s">
        <v>37</v>
      </c>
      <c r="B6" s="4">
        <v>120</v>
      </c>
      <c r="C6">
        <f t="shared" si="0"/>
        <v>56.8</v>
      </c>
      <c r="D6">
        <f t="shared" si="1"/>
        <v>77</v>
      </c>
      <c r="E6">
        <f t="shared" si="2"/>
        <v>95.6</v>
      </c>
      <c r="F6">
        <f t="shared" si="3"/>
        <v>100</v>
      </c>
      <c r="G6">
        <f t="shared" si="4"/>
        <v>100</v>
      </c>
      <c r="H6">
        <f t="shared" si="5"/>
        <v>10.1</v>
      </c>
      <c r="I6">
        <v>1</v>
      </c>
      <c r="J6">
        <v>100</v>
      </c>
      <c r="K6">
        <v>0</v>
      </c>
      <c r="L6">
        <f t="shared" si="7"/>
        <v>56.8</v>
      </c>
      <c r="M6">
        <v>0</v>
      </c>
      <c r="N6">
        <f t="shared" si="8"/>
        <v>39.0625</v>
      </c>
      <c r="O6">
        <f t="shared" si="9"/>
        <v>95.6</v>
      </c>
      <c r="P6">
        <f t="shared" si="10"/>
        <v>100</v>
      </c>
    </row>
    <row r="7" spans="1:16" x14ac:dyDescent="0.3">
      <c r="A7" s="5" t="s">
        <v>38</v>
      </c>
      <c r="B7" s="4">
        <v>45</v>
      </c>
      <c r="C7">
        <f t="shared" si="0"/>
        <v>27.2</v>
      </c>
      <c r="D7">
        <f t="shared" si="1"/>
        <v>36.9</v>
      </c>
      <c r="E7">
        <f t="shared" si="2"/>
        <v>45.8</v>
      </c>
      <c r="F7">
        <f t="shared" si="3"/>
        <v>69.7</v>
      </c>
      <c r="G7">
        <f t="shared" si="4"/>
        <v>62.1</v>
      </c>
      <c r="H7">
        <f t="shared" si="5"/>
        <v>4.8</v>
      </c>
      <c r="I7">
        <v>1</v>
      </c>
      <c r="J7">
        <f t="shared" si="6"/>
        <v>69.7</v>
      </c>
      <c r="K7">
        <v>0</v>
      </c>
      <c r="L7">
        <f t="shared" si="7"/>
        <v>27.2</v>
      </c>
      <c r="M7">
        <v>0</v>
      </c>
      <c r="N7">
        <f t="shared" si="8"/>
        <v>9.765625</v>
      </c>
      <c r="O7">
        <f t="shared" si="9"/>
        <v>45.8</v>
      </c>
      <c r="P7">
        <f t="shared" si="10"/>
        <v>100</v>
      </c>
    </row>
    <row r="8" spans="1:16" x14ac:dyDescent="0.3">
      <c r="A8" s="5" t="s">
        <v>39</v>
      </c>
      <c r="B8" s="4">
        <v>190</v>
      </c>
      <c r="C8">
        <f t="shared" si="0"/>
        <v>80.2</v>
      </c>
      <c r="D8">
        <f t="shared" si="1"/>
        <v>100</v>
      </c>
      <c r="E8">
        <f t="shared" si="2"/>
        <v>100</v>
      </c>
      <c r="F8">
        <f t="shared" si="3"/>
        <v>100</v>
      </c>
      <c r="G8">
        <f t="shared" si="4"/>
        <v>100</v>
      </c>
      <c r="H8">
        <f t="shared" si="5"/>
        <v>14.3</v>
      </c>
      <c r="I8">
        <v>0</v>
      </c>
      <c r="J8">
        <f t="shared" si="6"/>
        <v>80.2</v>
      </c>
      <c r="K8">
        <v>1</v>
      </c>
      <c r="L8">
        <v>100</v>
      </c>
      <c r="M8">
        <v>0</v>
      </c>
      <c r="N8">
        <f t="shared" si="8"/>
        <v>66.40625</v>
      </c>
      <c r="O8">
        <f t="shared" si="9"/>
        <v>100</v>
      </c>
      <c r="P8">
        <f t="shared" si="10"/>
        <v>100</v>
      </c>
    </row>
    <row r="9" spans="1:16" x14ac:dyDescent="0.3">
      <c r="A9" s="5" t="s">
        <v>40</v>
      </c>
      <c r="B9" s="4">
        <v>75</v>
      </c>
      <c r="C9">
        <f t="shared" si="0"/>
        <v>39.9</v>
      </c>
      <c r="D9">
        <f t="shared" si="1"/>
        <v>54.1</v>
      </c>
      <c r="E9">
        <f t="shared" si="2"/>
        <v>67.2</v>
      </c>
      <c r="F9">
        <f t="shared" si="3"/>
        <v>100</v>
      </c>
      <c r="G9">
        <f t="shared" si="4"/>
        <v>91</v>
      </c>
      <c r="H9">
        <f t="shared" si="5"/>
        <v>7.1</v>
      </c>
      <c r="I9">
        <v>0</v>
      </c>
      <c r="J9">
        <f t="shared" si="6"/>
        <v>39.9</v>
      </c>
      <c r="K9">
        <v>0</v>
      </c>
      <c r="L9">
        <f t="shared" si="7"/>
        <v>39.9</v>
      </c>
      <c r="M9">
        <v>0</v>
      </c>
      <c r="N9">
        <f t="shared" si="8"/>
        <v>21.484375</v>
      </c>
      <c r="O9">
        <f t="shared" si="9"/>
        <v>67.2</v>
      </c>
      <c r="P9">
        <f t="shared" si="10"/>
        <v>100</v>
      </c>
    </row>
    <row r="10" spans="1:16" x14ac:dyDescent="0.3">
      <c r="A10" s="5" t="s">
        <v>41</v>
      </c>
      <c r="B10" s="4">
        <v>150</v>
      </c>
      <c r="C10">
        <f t="shared" si="0"/>
        <v>67.2</v>
      </c>
      <c r="D10">
        <f t="shared" si="1"/>
        <v>91</v>
      </c>
      <c r="E10">
        <f t="shared" si="2"/>
        <v>100</v>
      </c>
      <c r="F10">
        <f t="shared" si="3"/>
        <v>100</v>
      </c>
      <c r="G10">
        <f t="shared" si="4"/>
        <v>100</v>
      </c>
      <c r="H10">
        <f t="shared" si="5"/>
        <v>11.9</v>
      </c>
      <c r="I10">
        <v>0</v>
      </c>
      <c r="J10">
        <f t="shared" si="6"/>
        <v>67.2</v>
      </c>
      <c r="K10">
        <v>0</v>
      </c>
      <c r="L10">
        <f t="shared" si="7"/>
        <v>67.2</v>
      </c>
      <c r="M10">
        <v>0</v>
      </c>
      <c r="N10">
        <f t="shared" si="8"/>
        <v>50.78125</v>
      </c>
      <c r="O10">
        <f t="shared" si="9"/>
        <v>100</v>
      </c>
      <c r="P10">
        <f t="shared" si="10"/>
        <v>100</v>
      </c>
    </row>
    <row r="11" spans="1:16" x14ac:dyDescent="0.3">
      <c r="A11" s="5" t="s">
        <v>42</v>
      </c>
      <c r="B11" s="4">
        <v>25</v>
      </c>
      <c r="C11">
        <f t="shared" si="0"/>
        <v>17.5</v>
      </c>
      <c r="D11">
        <f t="shared" ref="D11:D74" si="11">IF(ROUND((B11*1.5/255)^0.75*100,1)&lt;100,ROUND((B11*1.5/255)^0.75*100,1),100)</f>
        <v>23.7</v>
      </c>
      <c r="E11">
        <f t="shared" si="2"/>
        <v>29.5</v>
      </c>
      <c r="F11">
        <f t="shared" ref="F11:F74" si="12">IF(ROUND((B11*3.5/255)^0.75*100,1)&lt;100,ROUND((B11*3.5/255)^0.75*100,1),100)</f>
        <v>44.8</v>
      </c>
      <c r="G11">
        <f t="shared" ref="G11:G74" si="13">IF(ROUND((B11*3/255)^0.75*100,1)&lt;100,ROUND((B11*3/255)^0.75*100,1),100)</f>
        <v>39.9</v>
      </c>
      <c r="H11">
        <f t="shared" ref="H11:H74" si="14">IF(ROUND((B11*0.1/255)^0.75*100,1)&lt;100,ROUND((B11*0.1/255)^0.75*100,1),100)</f>
        <v>3.1</v>
      </c>
      <c r="I11">
        <v>0</v>
      </c>
      <c r="J11">
        <f t="shared" si="6"/>
        <v>17.5</v>
      </c>
      <c r="K11">
        <v>0</v>
      </c>
      <c r="L11">
        <f t="shared" si="7"/>
        <v>17.5</v>
      </c>
      <c r="M11">
        <v>0</v>
      </c>
      <c r="N11">
        <f t="shared" si="8"/>
        <v>1.953125</v>
      </c>
      <c r="O11">
        <f t="shared" si="9"/>
        <v>29.5</v>
      </c>
      <c r="P11">
        <f t="shared" si="10"/>
        <v>29.5</v>
      </c>
    </row>
    <row r="12" spans="1:16" x14ac:dyDescent="0.3">
      <c r="A12" s="5" t="s">
        <v>43</v>
      </c>
      <c r="B12" s="4">
        <v>190</v>
      </c>
      <c r="C12">
        <f t="shared" si="0"/>
        <v>80.2</v>
      </c>
      <c r="D12">
        <f t="shared" si="11"/>
        <v>100</v>
      </c>
      <c r="E12">
        <f t="shared" si="2"/>
        <v>100</v>
      </c>
      <c r="F12">
        <f t="shared" si="12"/>
        <v>100</v>
      </c>
      <c r="G12">
        <f t="shared" si="13"/>
        <v>100</v>
      </c>
      <c r="H12">
        <f t="shared" si="14"/>
        <v>14.3</v>
      </c>
      <c r="I12">
        <v>0</v>
      </c>
      <c r="J12">
        <f t="shared" si="6"/>
        <v>80.2</v>
      </c>
      <c r="K12">
        <v>0</v>
      </c>
      <c r="L12">
        <f t="shared" si="7"/>
        <v>80.2</v>
      </c>
      <c r="M12">
        <v>0</v>
      </c>
      <c r="N12">
        <f t="shared" si="8"/>
        <v>66.40625</v>
      </c>
      <c r="O12">
        <f t="shared" si="9"/>
        <v>100</v>
      </c>
      <c r="P12">
        <f t="shared" si="10"/>
        <v>100</v>
      </c>
    </row>
    <row r="13" spans="1:16" x14ac:dyDescent="0.3">
      <c r="A13" s="5" t="s">
        <v>44</v>
      </c>
      <c r="B13" s="4">
        <v>75</v>
      </c>
      <c r="C13">
        <f t="shared" si="0"/>
        <v>39.9</v>
      </c>
      <c r="D13">
        <f t="shared" si="11"/>
        <v>54.1</v>
      </c>
      <c r="E13">
        <f t="shared" si="2"/>
        <v>67.2</v>
      </c>
      <c r="F13">
        <f t="shared" si="12"/>
        <v>100</v>
      </c>
      <c r="G13">
        <f t="shared" si="13"/>
        <v>91</v>
      </c>
      <c r="H13">
        <f t="shared" si="14"/>
        <v>7.1</v>
      </c>
      <c r="I13">
        <v>0</v>
      </c>
      <c r="J13">
        <f t="shared" si="6"/>
        <v>39.9</v>
      </c>
      <c r="K13">
        <v>1</v>
      </c>
      <c r="L13">
        <v>100</v>
      </c>
      <c r="M13">
        <v>0</v>
      </c>
      <c r="N13">
        <f>IF(M13=0,(B13-20)/2.56,)</f>
        <v>21.484375</v>
      </c>
      <c r="O13">
        <f t="shared" si="9"/>
        <v>67.2</v>
      </c>
      <c r="P13">
        <f t="shared" si="10"/>
        <v>100</v>
      </c>
    </row>
    <row r="14" spans="1:16" x14ac:dyDescent="0.3">
      <c r="A14" s="5" t="s">
        <v>45</v>
      </c>
      <c r="B14" s="4">
        <v>255</v>
      </c>
      <c r="C14">
        <f t="shared" si="0"/>
        <v>100</v>
      </c>
      <c r="D14">
        <f t="shared" si="11"/>
        <v>100</v>
      </c>
      <c r="E14">
        <f t="shared" si="2"/>
        <v>100</v>
      </c>
      <c r="F14">
        <f t="shared" si="12"/>
        <v>100</v>
      </c>
      <c r="G14">
        <f t="shared" si="13"/>
        <v>100</v>
      </c>
      <c r="H14">
        <f t="shared" si="14"/>
        <v>17.8</v>
      </c>
      <c r="I14">
        <v>0</v>
      </c>
      <c r="J14">
        <f t="shared" si="6"/>
        <v>100</v>
      </c>
      <c r="K14">
        <v>0</v>
      </c>
      <c r="L14">
        <f t="shared" si="7"/>
        <v>100</v>
      </c>
      <c r="M14">
        <v>0</v>
      </c>
      <c r="N14">
        <f t="shared" si="8"/>
        <v>91.796875</v>
      </c>
      <c r="O14">
        <f t="shared" si="9"/>
        <v>100</v>
      </c>
      <c r="P14">
        <f t="shared" si="10"/>
        <v>100</v>
      </c>
    </row>
    <row r="15" spans="1:16" x14ac:dyDescent="0.3">
      <c r="A15" s="5" t="s">
        <v>46</v>
      </c>
      <c r="B15" s="4">
        <v>120</v>
      </c>
      <c r="C15">
        <f t="shared" si="0"/>
        <v>56.8</v>
      </c>
      <c r="D15">
        <f t="shared" si="11"/>
        <v>77</v>
      </c>
      <c r="E15">
        <f t="shared" si="2"/>
        <v>95.6</v>
      </c>
      <c r="F15">
        <f t="shared" si="12"/>
        <v>100</v>
      </c>
      <c r="G15">
        <f t="shared" si="13"/>
        <v>100</v>
      </c>
      <c r="H15">
        <f t="shared" si="14"/>
        <v>10.1</v>
      </c>
      <c r="I15">
        <v>0</v>
      </c>
      <c r="J15">
        <f t="shared" si="6"/>
        <v>56.8</v>
      </c>
      <c r="K15">
        <v>0</v>
      </c>
      <c r="L15">
        <f t="shared" si="7"/>
        <v>56.8</v>
      </c>
      <c r="M15">
        <v>0</v>
      </c>
      <c r="N15">
        <f t="shared" si="8"/>
        <v>39.0625</v>
      </c>
      <c r="O15">
        <f t="shared" si="9"/>
        <v>95.6</v>
      </c>
      <c r="P15">
        <f t="shared" si="10"/>
        <v>100</v>
      </c>
    </row>
    <row r="16" spans="1:16" x14ac:dyDescent="0.3">
      <c r="A16" s="5" t="s">
        <v>47</v>
      </c>
      <c r="B16" s="4">
        <v>45</v>
      </c>
      <c r="C16">
        <f t="shared" si="0"/>
        <v>27.2</v>
      </c>
      <c r="D16">
        <f t="shared" si="11"/>
        <v>36.9</v>
      </c>
      <c r="E16">
        <f t="shared" si="2"/>
        <v>45.8</v>
      </c>
      <c r="F16">
        <f t="shared" si="12"/>
        <v>69.7</v>
      </c>
      <c r="G16">
        <f t="shared" si="13"/>
        <v>62.1</v>
      </c>
      <c r="H16">
        <f t="shared" si="14"/>
        <v>4.8</v>
      </c>
      <c r="I16">
        <v>0</v>
      </c>
      <c r="J16">
        <f t="shared" si="6"/>
        <v>27.2</v>
      </c>
      <c r="K16">
        <v>0</v>
      </c>
      <c r="L16">
        <f t="shared" si="7"/>
        <v>27.2</v>
      </c>
      <c r="M16">
        <v>0</v>
      </c>
      <c r="N16">
        <f t="shared" si="8"/>
        <v>9.765625</v>
      </c>
      <c r="O16">
        <f t="shared" si="9"/>
        <v>45.8</v>
      </c>
      <c r="P16">
        <f t="shared" si="10"/>
        <v>100</v>
      </c>
    </row>
    <row r="17" spans="1:16" x14ac:dyDescent="0.3">
      <c r="A17" s="5" t="s">
        <v>48</v>
      </c>
      <c r="B17" s="4">
        <v>255</v>
      </c>
      <c r="C17">
        <f t="shared" si="0"/>
        <v>100</v>
      </c>
      <c r="D17">
        <f t="shared" si="11"/>
        <v>100</v>
      </c>
      <c r="E17">
        <f t="shared" si="2"/>
        <v>100</v>
      </c>
      <c r="F17">
        <f t="shared" si="12"/>
        <v>100</v>
      </c>
      <c r="G17">
        <f t="shared" si="13"/>
        <v>100</v>
      </c>
      <c r="H17">
        <f t="shared" si="14"/>
        <v>17.8</v>
      </c>
      <c r="I17">
        <v>0</v>
      </c>
      <c r="J17">
        <f t="shared" si="6"/>
        <v>100</v>
      </c>
      <c r="K17">
        <v>0</v>
      </c>
      <c r="L17">
        <f t="shared" si="7"/>
        <v>100</v>
      </c>
      <c r="M17">
        <v>0</v>
      </c>
      <c r="N17">
        <f t="shared" si="8"/>
        <v>91.796875</v>
      </c>
      <c r="O17">
        <f t="shared" si="9"/>
        <v>100</v>
      </c>
      <c r="P17">
        <f t="shared" si="10"/>
        <v>100</v>
      </c>
    </row>
    <row r="18" spans="1:16" x14ac:dyDescent="0.3">
      <c r="A18" s="5" t="s">
        <v>49</v>
      </c>
      <c r="B18" s="4">
        <v>50</v>
      </c>
      <c r="C18">
        <f t="shared" si="0"/>
        <v>29.5</v>
      </c>
      <c r="D18">
        <f t="shared" si="11"/>
        <v>39.9</v>
      </c>
      <c r="E18">
        <f t="shared" si="2"/>
        <v>49.6</v>
      </c>
      <c r="F18">
        <f t="shared" si="12"/>
        <v>75.400000000000006</v>
      </c>
      <c r="G18">
        <f t="shared" si="13"/>
        <v>67.2</v>
      </c>
      <c r="H18">
        <f t="shared" si="14"/>
        <v>5.2</v>
      </c>
      <c r="I18">
        <v>0</v>
      </c>
      <c r="J18">
        <f t="shared" si="6"/>
        <v>29.5</v>
      </c>
      <c r="K18">
        <v>1</v>
      </c>
      <c r="L18">
        <f t="shared" si="7"/>
        <v>83.3</v>
      </c>
      <c r="M18">
        <v>0</v>
      </c>
      <c r="N18">
        <f t="shared" si="8"/>
        <v>11.71875</v>
      </c>
      <c r="O18">
        <f t="shared" si="9"/>
        <v>49.6</v>
      </c>
      <c r="P18">
        <f t="shared" si="10"/>
        <v>100</v>
      </c>
    </row>
    <row r="19" spans="1:16" x14ac:dyDescent="0.3">
      <c r="A19" s="5" t="s">
        <v>50</v>
      </c>
      <c r="B19" s="4">
        <v>255</v>
      </c>
      <c r="C19">
        <f t="shared" si="0"/>
        <v>100</v>
      </c>
      <c r="D19">
        <f t="shared" si="11"/>
        <v>100</v>
      </c>
      <c r="E19">
        <f t="shared" si="2"/>
        <v>100</v>
      </c>
      <c r="F19">
        <f t="shared" si="12"/>
        <v>100</v>
      </c>
      <c r="G19">
        <f t="shared" si="13"/>
        <v>100</v>
      </c>
      <c r="H19">
        <f t="shared" si="14"/>
        <v>17.8</v>
      </c>
      <c r="I19">
        <v>0</v>
      </c>
      <c r="J19">
        <f t="shared" si="6"/>
        <v>100</v>
      </c>
      <c r="K19">
        <v>0</v>
      </c>
      <c r="L19">
        <f t="shared" si="7"/>
        <v>100</v>
      </c>
      <c r="M19">
        <v>0</v>
      </c>
      <c r="N19">
        <f>IF($M19=0,($B19-20)/2.56)</f>
        <v>91.796875</v>
      </c>
      <c r="O19">
        <f t="shared" si="9"/>
        <v>100</v>
      </c>
      <c r="P19">
        <f t="shared" si="10"/>
        <v>100</v>
      </c>
    </row>
    <row r="20" spans="1:16" x14ac:dyDescent="0.3">
      <c r="A20" s="5" t="s">
        <v>51</v>
      </c>
      <c r="B20" s="4">
        <v>190</v>
      </c>
      <c r="C20">
        <f t="shared" si="0"/>
        <v>80.2</v>
      </c>
      <c r="D20">
        <f t="shared" si="11"/>
        <v>100</v>
      </c>
      <c r="E20">
        <f t="shared" si="2"/>
        <v>100</v>
      </c>
      <c r="F20">
        <f t="shared" si="12"/>
        <v>100</v>
      </c>
      <c r="G20">
        <f t="shared" si="13"/>
        <v>100</v>
      </c>
      <c r="H20">
        <f t="shared" si="14"/>
        <v>14.3</v>
      </c>
      <c r="I20">
        <v>0</v>
      </c>
      <c r="J20">
        <f t="shared" si="6"/>
        <v>80.2</v>
      </c>
      <c r="K20">
        <v>0</v>
      </c>
      <c r="L20">
        <f t="shared" si="7"/>
        <v>80.2</v>
      </c>
      <c r="M20">
        <v>0</v>
      </c>
      <c r="N20">
        <f t="shared" si="8"/>
        <v>66.40625</v>
      </c>
      <c r="O20">
        <f t="shared" si="9"/>
        <v>100</v>
      </c>
      <c r="P20">
        <f t="shared" si="10"/>
        <v>100</v>
      </c>
    </row>
    <row r="21" spans="1:16" x14ac:dyDescent="0.3">
      <c r="A21" s="5" t="s">
        <v>52</v>
      </c>
      <c r="B21" s="4">
        <v>75</v>
      </c>
      <c r="C21">
        <f t="shared" si="0"/>
        <v>39.9</v>
      </c>
      <c r="D21">
        <f t="shared" si="11"/>
        <v>54.1</v>
      </c>
      <c r="E21">
        <f t="shared" si="2"/>
        <v>67.2</v>
      </c>
      <c r="F21">
        <f t="shared" si="12"/>
        <v>100</v>
      </c>
      <c r="G21">
        <f t="shared" si="13"/>
        <v>91</v>
      </c>
      <c r="H21">
        <f t="shared" si="14"/>
        <v>7.1</v>
      </c>
      <c r="I21">
        <v>0</v>
      </c>
      <c r="J21">
        <f t="shared" si="6"/>
        <v>39.9</v>
      </c>
      <c r="K21">
        <v>0</v>
      </c>
      <c r="L21">
        <f t="shared" si="7"/>
        <v>39.9</v>
      </c>
      <c r="M21">
        <v>1</v>
      </c>
      <c r="N21">
        <f>IF(M21=1,C21,0)</f>
        <v>39.9</v>
      </c>
      <c r="O21">
        <f t="shared" si="9"/>
        <v>67.2</v>
      </c>
      <c r="P21">
        <f t="shared" si="10"/>
        <v>100</v>
      </c>
    </row>
    <row r="22" spans="1:16" x14ac:dyDescent="0.3">
      <c r="A22" s="5" t="s">
        <v>53</v>
      </c>
      <c r="B22" s="4">
        <v>180</v>
      </c>
      <c r="C22">
        <f t="shared" si="0"/>
        <v>77</v>
      </c>
      <c r="D22">
        <f t="shared" si="11"/>
        <v>100</v>
      </c>
      <c r="E22">
        <f t="shared" si="2"/>
        <v>100</v>
      </c>
      <c r="F22">
        <f t="shared" si="12"/>
        <v>100</v>
      </c>
      <c r="G22">
        <f t="shared" si="13"/>
        <v>100</v>
      </c>
      <c r="H22">
        <f t="shared" si="14"/>
        <v>13.7</v>
      </c>
      <c r="I22">
        <v>0</v>
      </c>
      <c r="J22">
        <f t="shared" si="6"/>
        <v>77</v>
      </c>
      <c r="K22">
        <v>0</v>
      </c>
      <c r="L22">
        <f t="shared" si="7"/>
        <v>77</v>
      </c>
      <c r="M22">
        <v>0</v>
      </c>
      <c r="N22">
        <f>IF($M22=0,($B22-20)/2.56)</f>
        <v>62.5</v>
      </c>
      <c r="O22">
        <f t="shared" si="9"/>
        <v>100</v>
      </c>
      <c r="P22">
        <f t="shared" si="10"/>
        <v>100</v>
      </c>
    </row>
    <row r="23" spans="1:16" x14ac:dyDescent="0.3">
      <c r="A23" s="5" t="s">
        <v>54</v>
      </c>
      <c r="B23" s="4">
        <v>90</v>
      </c>
      <c r="C23">
        <f t="shared" si="0"/>
        <v>45.8</v>
      </c>
      <c r="D23">
        <f t="shared" si="11"/>
        <v>62.1</v>
      </c>
      <c r="E23">
        <f t="shared" si="2"/>
        <v>77</v>
      </c>
      <c r="F23">
        <f t="shared" si="12"/>
        <v>100</v>
      </c>
      <c r="G23">
        <f t="shared" si="13"/>
        <v>100</v>
      </c>
      <c r="H23">
        <f t="shared" si="14"/>
        <v>8.1</v>
      </c>
      <c r="I23">
        <v>0</v>
      </c>
      <c r="J23">
        <f t="shared" si="6"/>
        <v>45.8</v>
      </c>
      <c r="K23">
        <v>0</v>
      </c>
      <c r="L23">
        <f t="shared" si="7"/>
        <v>45.8</v>
      </c>
      <c r="M23">
        <v>0</v>
      </c>
      <c r="N23">
        <f>IF($M23=0,($B23-20)/2.56)</f>
        <v>27.34375</v>
      </c>
      <c r="O23">
        <f t="shared" si="9"/>
        <v>77</v>
      </c>
      <c r="P23">
        <f t="shared" si="10"/>
        <v>100</v>
      </c>
    </row>
    <row r="24" spans="1:16" x14ac:dyDescent="0.3">
      <c r="A24" s="5" t="s">
        <v>55</v>
      </c>
      <c r="B24" s="4">
        <v>45</v>
      </c>
      <c r="C24">
        <f t="shared" si="0"/>
        <v>27.2</v>
      </c>
      <c r="D24">
        <f t="shared" si="11"/>
        <v>36.9</v>
      </c>
      <c r="E24">
        <f t="shared" si="2"/>
        <v>45.8</v>
      </c>
      <c r="F24">
        <f t="shared" si="12"/>
        <v>69.7</v>
      </c>
      <c r="G24">
        <f t="shared" si="13"/>
        <v>62.1</v>
      </c>
      <c r="H24">
        <f t="shared" si="14"/>
        <v>4.8</v>
      </c>
      <c r="I24">
        <v>0</v>
      </c>
      <c r="J24">
        <f t="shared" si="6"/>
        <v>27.2</v>
      </c>
      <c r="K24">
        <v>0</v>
      </c>
      <c r="L24">
        <f t="shared" si="7"/>
        <v>27.2</v>
      </c>
      <c r="M24">
        <v>1</v>
      </c>
      <c r="N24">
        <f>IF(M24=1,C24,0)</f>
        <v>27.2</v>
      </c>
      <c r="O24">
        <f t="shared" si="9"/>
        <v>45.8</v>
      </c>
      <c r="P24">
        <f t="shared" si="10"/>
        <v>100</v>
      </c>
    </row>
    <row r="25" spans="1:16" x14ac:dyDescent="0.3">
      <c r="A25" s="5" t="s">
        <v>56</v>
      </c>
      <c r="B25" s="4">
        <v>190</v>
      </c>
      <c r="C25">
        <f t="shared" si="0"/>
        <v>80.2</v>
      </c>
      <c r="D25">
        <f t="shared" si="11"/>
        <v>100</v>
      </c>
      <c r="E25">
        <f t="shared" si="2"/>
        <v>100</v>
      </c>
      <c r="F25">
        <f t="shared" si="12"/>
        <v>100</v>
      </c>
      <c r="G25">
        <f t="shared" si="13"/>
        <v>100</v>
      </c>
      <c r="H25">
        <f t="shared" si="14"/>
        <v>14.3</v>
      </c>
      <c r="I25">
        <v>0</v>
      </c>
      <c r="J25">
        <f t="shared" si="6"/>
        <v>80.2</v>
      </c>
      <c r="K25">
        <v>0</v>
      </c>
      <c r="L25">
        <f t="shared" si="7"/>
        <v>80.2</v>
      </c>
      <c r="M25">
        <v>0</v>
      </c>
      <c r="N25">
        <f>IF(M25=0,(B25-20)/2.56,)</f>
        <v>66.40625</v>
      </c>
      <c r="O25">
        <f t="shared" si="9"/>
        <v>100</v>
      </c>
      <c r="P25">
        <f t="shared" si="10"/>
        <v>100</v>
      </c>
    </row>
    <row r="26" spans="1:16" x14ac:dyDescent="0.3">
      <c r="A26" s="5" t="s">
        <v>57</v>
      </c>
      <c r="B26" s="4">
        <v>60</v>
      </c>
      <c r="C26">
        <f t="shared" si="0"/>
        <v>33.799999999999997</v>
      </c>
      <c r="D26">
        <f t="shared" si="11"/>
        <v>45.8</v>
      </c>
      <c r="E26">
        <f t="shared" si="2"/>
        <v>56.8</v>
      </c>
      <c r="F26">
        <f t="shared" si="12"/>
        <v>86.4</v>
      </c>
      <c r="G26">
        <f t="shared" si="13"/>
        <v>77</v>
      </c>
      <c r="H26">
        <f t="shared" si="14"/>
        <v>6</v>
      </c>
      <c r="I26">
        <v>0</v>
      </c>
      <c r="J26">
        <v>100</v>
      </c>
      <c r="K26">
        <v>1</v>
      </c>
      <c r="L26">
        <f t="shared" si="7"/>
        <v>95.6</v>
      </c>
      <c r="M26">
        <v>0</v>
      </c>
      <c r="N26">
        <f>IF(M26=0,(B26-20)/2.56,)</f>
        <v>15.625</v>
      </c>
      <c r="O26">
        <f t="shared" si="9"/>
        <v>56.8</v>
      </c>
      <c r="P26">
        <f t="shared" si="10"/>
        <v>100</v>
      </c>
    </row>
    <row r="27" spans="1:16" x14ac:dyDescent="0.3">
      <c r="A27" s="5" t="s">
        <v>58</v>
      </c>
      <c r="B27" s="4">
        <v>190</v>
      </c>
      <c r="C27">
        <f t="shared" si="0"/>
        <v>80.2</v>
      </c>
      <c r="D27">
        <f t="shared" si="11"/>
        <v>100</v>
      </c>
      <c r="E27">
        <f t="shared" si="2"/>
        <v>100</v>
      </c>
      <c r="F27">
        <f t="shared" si="12"/>
        <v>100</v>
      </c>
      <c r="G27">
        <f t="shared" si="13"/>
        <v>100</v>
      </c>
      <c r="H27">
        <f t="shared" si="14"/>
        <v>14.3</v>
      </c>
      <c r="I27">
        <v>1</v>
      </c>
      <c r="J27">
        <v>100</v>
      </c>
      <c r="K27">
        <v>0</v>
      </c>
      <c r="L27">
        <f t="shared" si="7"/>
        <v>80.2</v>
      </c>
      <c r="M27">
        <v>0</v>
      </c>
      <c r="N27">
        <f>IF(M27=0,(B27-20)/2.56,)</f>
        <v>66.40625</v>
      </c>
      <c r="O27">
        <f t="shared" si="9"/>
        <v>100</v>
      </c>
      <c r="P27">
        <f t="shared" si="10"/>
        <v>100</v>
      </c>
    </row>
    <row r="28" spans="1:16" x14ac:dyDescent="0.3">
      <c r="A28" s="5" t="s">
        <v>59</v>
      </c>
      <c r="B28" s="4">
        <v>45</v>
      </c>
      <c r="C28">
        <f t="shared" si="0"/>
        <v>27.2</v>
      </c>
      <c r="D28">
        <f t="shared" si="11"/>
        <v>36.9</v>
      </c>
      <c r="E28">
        <f t="shared" si="2"/>
        <v>45.8</v>
      </c>
      <c r="F28">
        <f t="shared" si="12"/>
        <v>69.7</v>
      </c>
      <c r="G28">
        <f t="shared" si="13"/>
        <v>62.1</v>
      </c>
      <c r="H28">
        <f t="shared" si="14"/>
        <v>4.8</v>
      </c>
      <c r="I28">
        <v>0</v>
      </c>
      <c r="J28">
        <f t="shared" si="6"/>
        <v>27.2</v>
      </c>
      <c r="K28">
        <v>0</v>
      </c>
      <c r="L28">
        <f t="shared" si="7"/>
        <v>27.2</v>
      </c>
      <c r="M28">
        <v>0</v>
      </c>
      <c r="N28">
        <f>IF(M28=0,(B28-20)/2.56,)</f>
        <v>9.765625</v>
      </c>
      <c r="O28">
        <f t="shared" si="9"/>
        <v>45.8</v>
      </c>
      <c r="P28">
        <f t="shared" si="10"/>
        <v>100</v>
      </c>
    </row>
    <row r="29" spans="1:16" x14ac:dyDescent="0.3">
      <c r="A29" s="5" t="s">
        <v>60</v>
      </c>
      <c r="B29" s="4">
        <v>190</v>
      </c>
      <c r="C29">
        <f t="shared" si="0"/>
        <v>80.2</v>
      </c>
      <c r="D29">
        <f t="shared" si="11"/>
        <v>100</v>
      </c>
      <c r="E29">
        <f t="shared" si="2"/>
        <v>100</v>
      </c>
      <c r="F29">
        <f t="shared" si="12"/>
        <v>100</v>
      </c>
      <c r="G29">
        <f t="shared" si="13"/>
        <v>100</v>
      </c>
      <c r="H29">
        <f t="shared" si="14"/>
        <v>14.3</v>
      </c>
      <c r="I29">
        <v>1</v>
      </c>
      <c r="J29">
        <v>100</v>
      </c>
      <c r="K29">
        <v>0</v>
      </c>
      <c r="L29">
        <f t="shared" si="7"/>
        <v>80.2</v>
      </c>
      <c r="M29">
        <v>0</v>
      </c>
      <c r="N29">
        <f>IF(M29=0,(B29-20)/2.56,)</f>
        <v>66.40625</v>
      </c>
      <c r="O29">
        <f t="shared" si="9"/>
        <v>100</v>
      </c>
      <c r="P29">
        <f t="shared" si="10"/>
        <v>100</v>
      </c>
    </row>
    <row r="30" spans="1:16" x14ac:dyDescent="0.3">
      <c r="A30" s="5" t="s">
        <v>61</v>
      </c>
      <c r="B30" s="4">
        <v>60</v>
      </c>
      <c r="C30">
        <f t="shared" si="0"/>
        <v>33.799999999999997</v>
      </c>
      <c r="D30">
        <f t="shared" si="11"/>
        <v>45.8</v>
      </c>
      <c r="E30">
        <f t="shared" si="2"/>
        <v>56.8</v>
      </c>
      <c r="F30">
        <f t="shared" si="12"/>
        <v>86.4</v>
      </c>
      <c r="G30">
        <f t="shared" si="13"/>
        <v>77</v>
      </c>
      <c r="H30">
        <f t="shared" si="14"/>
        <v>6</v>
      </c>
      <c r="I30">
        <v>1</v>
      </c>
      <c r="J30">
        <f t="shared" si="6"/>
        <v>86.4</v>
      </c>
      <c r="K30">
        <v>0</v>
      </c>
      <c r="L30">
        <f>IF(K30=0,C30,ROUND(((B30*4/255)^0.75)*100,1))</f>
        <v>33.799999999999997</v>
      </c>
      <c r="M30">
        <v>1</v>
      </c>
      <c r="N30">
        <f>IF(M30=1,C30,0)</f>
        <v>33.799999999999997</v>
      </c>
      <c r="O30">
        <f t="shared" si="9"/>
        <v>56.8</v>
      </c>
      <c r="P30">
        <f t="shared" si="10"/>
        <v>100</v>
      </c>
    </row>
    <row r="31" spans="1:16" x14ac:dyDescent="0.3">
      <c r="A31" s="5" t="s">
        <v>62</v>
      </c>
      <c r="B31" s="4">
        <v>190</v>
      </c>
      <c r="C31">
        <f t="shared" si="0"/>
        <v>80.2</v>
      </c>
      <c r="D31">
        <f t="shared" si="11"/>
        <v>100</v>
      </c>
      <c r="E31">
        <f t="shared" si="2"/>
        <v>100</v>
      </c>
      <c r="F31">
        <f t="shared" si="12"/>
        <v>100</v>
      </c>
      <c r="G31">
        <f t="shared" si="13"/>
        <v>100</v>
      </c>
      <c r="H31">
        <f t="shared" si="14"/>
        <v>14.3</v>
      </c>
      <c r="I31">
        <v>0</v>
      </c>
      <c r="J31">
        <f t="shared" si="6"/>
        <v>80.2</v>
      </c>
      <c r="K31">
        <v>0</v>
      </c>
      <c r="L31">
        <f t="shared" si="7"/>
        <v>80.2</v>
      </c>
      <c r="M31">
        <v>0</v>
      </c>
      <c r="N31">
        <f>IF(M31=0,(B31-20)/2.56,)</f>
        <v>66.40625</v>
      </c>
      <c r="O31">
        <f t="shared" si="9"/>
        <v>100</v>
      </c>
      <c r="P31">
        <f t="shared" si="10"/>
        <v>100</v>
      </c>
    </row>
    <row r="32" spans="1:16" x14ac:dyDescent="0.3">
      <c r="A32" s="5" t="s">
        <v>63</v>
      </c>
      <c r="B32" s="4">
        <v>90</v>
      </c>
      <c r="C32">
        <f t="shared" si="0"/>
        <v>45.8</v>
      </c>
      <c r="D32">
        <f t="shared" si="11"/>
        <v>62.1</v>
      </c>
      <c r="E32">
        <f t="shared" si="2"/>
        <v>77</v>
      </c>
      <c r="F32">
        <f t="shared" si="12"/>
        <v>100</v>
      </c>
      <c r="G32">
        <f t="shared" si="13"/>
        <v>100</v>
      </c>
      <c r="H32">
        <f t="shared" si="14"/>
        <v>8.1</v>
      </c>
      <c r="I32">
        <v>0</v>
      </c>
      <c r="J32">
        <f t="shared" si="6"/>
        <v>45.8</v>
      </c>
      <c r="K32">
        <v>0</v>
      </c>
      <c r="L32">
        <f t="shared" si="7"/>
        <v>45.8</v>
      </c>
      <c r="M32">
        <v>0</v>
      </c>
      <c r="N32">
        <f>IF(M32=0,(B32-20)/2.56,)</f>
        <v>27.34375</v>
      </c>
      <c r="O32">
        <f t="shared" si="9"/>
        <v>77</v>
      </c>
      <c r="P32">
        <f t="shared" si="10"/>
        <v>100</v>
      </c>
    </row>
    <row r="33" spans="1:16" x14ac:dyDescent="0.3">
      <c r="A33" s="5" t="s">
        <v>64</v>
      </c>
      <c r="B33" s="4">
        <v>45</v>
      </c>
      <c r="C33">
        <f t="shared" si="0"/>
        <v>27.2</v>
      </c>
      <c r="D33">
        <f t="shared" si="11"/>
        <v>36.9</v>
      </c>
      <c r="E33">
        <f t="shared" si="2"/>
        <v>45.8</v>
      </c>
      <c r="F33">
        <f t="shared" si="12"/>
        <v>69.7</v>
      </c>
      <c r="G33">
        <f t="shared" si="13"/>
        <v>62.1</v>
      </c>
      <c r="H33">
        <f t="shared" si="14"/>
        <v>4.8</v>
      </c>
      <c r="I33">
        <v>0</v>
      </c>
      <c r="J33">
        <f t="shared" si="6"/>
        <v>27.2</v>
      </c>
      <c r="K33">
        <v>1</v>
      </c>
      <c r="L33">
        <f t="shared" si="7"/>
        <v>77</v>
      </c>
      <c r="M33">
        <v>0</v>
      </c>
      <c r="N33">
        <f>IF(M33=0,(B33-20)/2.56,)</f>
        <v>9.765625</v>
      </c>
      <c r="O33">
        <f t="shared" si="9"/>
        <v>45.8</v>
      </c>
      <c r="P33">
        <f t="shared" si="10"/>
        <v>100</v>
      </c>
    </row>
    <row r="34" spans="1:16" x14ac:dyDescent="0.3">
      <c r="A34" s="5" t="s">
        <v>65</v>
      </c>
      <c r="B34" s="4">
        <v>45</v>
      </c>
      <c r="C34">
        <f t="shared" si="0"/>
        <v>27.2</v>
      </c>
      <c r="D34">
        <f t="shared" si="11"/>
        <v>36.9</v>
      </c>
      <c r="E34">
        <f t="shared" si="2"/>
        <v>45.8</v>
      </c>
      <c r="F34">
        <f t="shared" si="12"/>
        <v>69.7</v>
      </c>
      <c r="G34">
        <f t="shared" si="13"/>
        <v>62.1</v>
      </c>
      <c r="H34">
        <f t="shared" si="14"/>
        <v>4.8</v>
      </c>
      <c r="I34">
        <v>0</v>
      </c>
      <c r="J34">
        <f t="shared" si="6"/>
        <v>27.2</v>
      </c>
      <c r="K34">
        <v>0</v>
      </c>
      <c r="L34">
        <f t="shared" si="7"/>
        <v>27.2</v>
      </c>
      <c r="M34">
        <v>2</v>
      </c>
      <c r="N34">
        <f>IF(M34&gt;1,(B34+M34*10)/2.56,0)</f>
        <v>25.390625</v>
      </c>
      <c r="O34">
        <f t="shared" si="9"/>
        <v>45.8</v>
      </c>
      <c r="P34">
        <f t="shared" si="10"/>
        <v>100</v>
      </c>
    </row>
    <row r="35" spans="1:16" x14ac:dyDescent="0.3">
      <c r="A35" s="5" t="s">
        <v>66</v>
      </c>
      <c r="B35" s="4">
        <v>225</v>
      </c>
      <c r="C35">
        <f t="shared" si="0"/>
        <v>91</v>
      </c>
      <c r="D35">
        <f t="shared" si="11"/>
        <v>100</v>
      </c>
      <c r="E35">
        <f t="shared" si="2"/>
        <v>100</v>
      </c>
      <c r="F35">
        <f t="shared" si="12"/>
        <v>100</v>
      </c>
      <c r="G35">
        <f t="shared" si="13"/>
        <v>100</v>
      </c>
      <c r="H35">
        <f t="shared" si="14"/>
        <v>16.2</v>
      </c>
      <c r="I35">
        <v>1</v>
      </c>
      <c r="J35">
        <f t="shared" si="6"/>
        <v>233</v>
      </c>
      <c r="K35">
        <v>0</v>
      </c>
      <c r="L35">
        <f t="shared" si="7"/>
        <v>91</v>
      </c>
      <c r="M35">
        <v>0</v>
      </c>
      <c r="N35">
        <f t="shared" ref="N35:N40" si="15">IF(M35=0,(B35-20)/2.56,)</f>
        <v>80.078125</v>
      </c>
      <c r="O35">
        <f t="shared" si="9"/>
        <v>100</v>
      </c>
      <c r="P35">
        <f t="shared" si="10"/>
        <v>100</v>
      </c>
    </row>
    <row r="36" spans="1:16" x14ac:dyDescent="0.3">
      <c r="A36" s="5" t="s">
        <v>67</v>
      </c>
      <c r="B36" s="4">
        <v>60</v>
      </c>
      <c r="C36">
        <f t="shared" si="0"/>
        <v>33.799999999999997</v>
      </c>
      <c r="D36">
        <f t="shared" si="11"/>
        <v>45.8</v>
      </c>
      <c r="E36">
        <f t="shared" si="2"/>
        <v>56.8</v>
      </c>
      <c r="F36">
        <f t="shared" si="12"/>
        <v>86.4</v>
      </c>
      <c r="G36">
        <f t="shared" si="13"/>
        <v>77</v>
      </c>
      <c r="H36">
        <f t="shared" si="14"/>
        <v>6</v>
      </c>
      <c r="I36">
        <v>1</v>
      </c>
      <c r="J36">
        <f t="shared" si="6"/>
        <v>86.4</v>
      </c>
      <c r="K36">
        <v>0</v>
      </c>
      <c r="L36">
        <f t="shared" si="7"/>
        <v>33.799999999999997</v>
      </c>
      <c r="M36">
        <v>0</v>
      </c>
      <c r="N36">
        <f t="shared" si="15"/>
        <v>15.625</v>
      </c>
      <c r="O36">
        <f t="shared" si="9"/>
        <v>56.8</v>
      </c>
      <c r="P36">
        <f t="shared" si="10"/>
        <v>100</v>
      </c>
    </row>
    <row r="37" spans="1:16" x14ac:dyDescent="0.3">
      <c r="A37" s="5" t="s">
        <v>68</v>
      </c>
      <c r="B37" s="4">
        <v>45</v>
      </c>
      <c r="C37">
        <f t="shared" si="0"/>
        <v>27.2</v>
      </c>
      <c r="D37">
        <f t="shared" si="11"/>
        <v>36.9</v>
      </c>
      <c r="E37">
        <f t="shared" si="2"/>
        <v>45.8</v>
      </c>
      <c r="F37">
        <f t="shared" si="12"/>
        <v>69.7</v>
      </c>
      <c r="G37">
        <f t="shared" si="13"/>
        <v>62.1</v>
      </c>
      <c r="H37">
        <f t="shared" si="14"/>
        <v>4.8</v>
      </c>
      <c r="I37">
        <v>0</v>
      </c>
      <c r="J37">
        <f t="shared" si="6"/>
        <v>27.2</v>
      </c>
      <c r="K37">
        <v>0</v>
      </c>
      <c r="L37">
        <f t="shared" si="7"/>
        <v>27.2</v>
      </c>
      <c r="M37">
        <v>0</v>
      </c>
      <c r="N37">
        <f t="shared" si="15"/>
        <v>9.765625</v>
      </c>
      <c r="O37">
        <f t="shared" si="9"/>
        <v>45.8</v>
      </c>
      <c r="P37">
        <f t="shared" si="10"/>
        <v>100</v>
      </c>
    </row>
    <row r="38" spans="1:16" x14ac:dyDescent="0.3">
      <c r="A38" s="5" t="s">
        <v>69</v>
      </c>
      <c r="B38" s="4">
        <v>45</v>
      </c>
      <c r="C38">
        <f t="shared" si="0"/>
        <v>27.2</v>
      </c>
      <c r="D38">
        <f t="shared" si="11"/>
        <v>36.9</v>
      </c>
      <c r="E38">
        <f t="shared" si="2"/>
        <v>45.8</v>
      </c>
      <c r="F38">
        <f t="shared" si="12"/>
        <v>69.7</v>
      </c>
      <c r="G38">
        <f t="shared" si="13"/>
        <v>62.1</v>
      </c>
      <c r="H38">
        <f t="shared" si="14"/>
        <v>4.8</v>
      </c>
      <c r="I38">
        <v>0</v>
      </c>
      <c r="J38">
        <f t="shared" si="6"/>
        <v>27.2</v>
      </c>
      <c r="K38">
        <v>0</v>
      </c>
      <c r="L38">
        <f t="shared" si="7"/>
        <v>27.2</v>
      </c>
      <c r="M38">
        <v>0</v>
      </c>
      <c r="N38">
        <f t="shared" si="15"/>
        <v>9.765625</v>
      </c>
      <c r="O38">
        <f t="shared" si="9"/>
        <v>45.8</v>
      </c>
      <c r="P38">
        <f t="shared" si="10"/>
        <v>100</v>
      </c>
    </row>
    <row r="39" spans="1:16" x14ac:dyDescent="0.3">
      <c r="A39" s="5" t="s">
        <v>70</v>
      </c>
      <c r="B39" s="4">
        <v>190</v>
      </c>
      <c r="C39">
        <f t="shared" si="0"/>
        <v>80.2</v>
      </c>
      <c r="D39">
        <f t="shared" si="11"/>
        <v>100</v>
      </c>
      <c r="E39">
        <f t="shared" si="2"/>
        <v>100</v>
      </c>
      <c r="F39">
        <f t="shared" si="12"/>
        <v>100</v>
      </c>
      <c r="G39">
        <f t="shared" si="13"/>
        <v>100</v>
      </c>
      <c r="H39">
        <f t="shared" si="14"/>
        <v>14.3</v>
      </c>
      <c r="I39">
        <v>0</v>
      </c>
      <c r="J39">
        <f t="shared" si="6"/>
        <v>80.2</v>
      </c>
      <c r="K39">
        <v>0</v>
      </c>
      <c r="L39">
        <f t="shared" si="7"/>
        <v>80.2</v>
      </c>
      <c r="M39">
        <v>0</v>
      </c>
      <c r="N39">
        <f t="shared" si="15"/>
        <v>66.40625</v>
      </c>
      <c r="O39">
        <f t="shared" si="9"/>
        <v>100</v>
      </c>
      <c r="P39">
        <f t="shared" si="10"/>
        <v>100</v>
      </c>
    </row>
    <row r="40" spans="1:16" x14ac:dyDescent="0.3">
      <c r="A40" s="5" t="s">
        <v>71</v>
      </c>
      <c r="B40" s="4">
        <v>60</v>
      </c>
      <c r="C40">
        <f t="shared" si="0"/>
        <v>33.799999999999997</v>
      </c>
      <c r="D40">
        <f t="shared" si="11"/>
        <v>45.8</v>
      </c>
      <c r="E40">
        <f t="shared" si="2"/>
        <v>56.8</v>
      </c>
      <c r="F40">
        <f t="shared" si="12"/>
        <v>86.4</v>
      </c>
      <c r="G40">
        <f t="shared" si="13"/>
        <v>77</v>
      </c>
      <c r="H40">
        <f t="shared" si="14"/>
        <v>6</v>
      </c>
      <c r="I40">
        <v>0</v>
      </c>
      <c r="J40">
        <f t="shared" si="6"/>
        <v>33.799999999999997</v>
      </c>
      <c r="K40">
        <v>0</v>
      </c>
      <c r="L40">
        <f t="shared" si="7"/>
        <v>33.799999999999997</v>
      </c>
      <c r="M40">
        <v>0</v>
      </c>
      <c r="N40">
        <f t="shared" si="15"/>
        <v>15.625</v>
      </c>
      <c r="O40">
        <f t="shared" si="9"/>
        <v>56.8</v>
      </c>
      <c r="P40">
        <f t="shared" si="10"/>
        <v>100</v>
      </c>
    </row>
    <row r="41" spans="1:16" x14ac:dyDescent="0.3">
      <c r="A41" s="5" t="s">
        <v>72</v>
      </c>
      <c r="B41" s="4">
        <v>120</v>
      </c>
      <c r="C41">
        <f t="shared" si="0"/>
        <v>56.8</v>
      </c>
      <c r="D41">
        <f t="shared" si="11"/>
        <v>77</v>
      </c>
      <c r="E41">
        <f t="shared" si="2"/>
        <v>95.6</v>
      </c>
      <c r="F41">
        <f t="shared" si="12"/>
        <v>100</v>
      </c>
      <c r="G41">
        <f t="shared" si="13"/>
        <v>100</v>
      </c>
      <c r="H41">
        <f t="shared" si="14"/>
        <v>10.1</v>
      </c>
      <c r="I41">
        <v>0</v>
      </c>
      <c r="J41">
        <f t="shared" si="6"/>
        <v>56.8</v>
      </c>
      <c r="K41">
        <v>0</v>
      </c>
      <c r="L41">
        <f t="shared" si="7"/>
        <v>56.8</v>
      </c>
      <c r="M41">
        <v>1</v>
      </c>
      <c r="N41">
        <f>IF(M41=1,C41,0)</f>
        <v>56.8</v>
      </c>
      <c r="O41">
        <f t="shared" si="9"/>
        <v>95.6</v>
      </c>
      <c r="P41">
        <f t="shared" si="10"/>
        <v>100</v>
      </c>
    </row>
    <row r="42" spans="1:16" x14ac:dyDescent="0.3">
      <c r="A42" s="5" t="s">
        <v>73</v>
      </c>
      <c r="B42" s="4">
        <v>60</v>
      </c>
      <c r="C42">
        <f t="shared" si="0"/>
        <v>33.799999999999997</v>
      </c>
      <c r="D42">
        <f t="shared" si="11"/>
        <v>45.8</v>
      </c>
      <c r="E42">
        <f t="shared" si="2"/>
        <v>56.8</v>
      </c>
      <c r="F42">
        <f t="shared" si="12"/>
        <v>86.4</v>
      </c>
      <c r="G42">
        <f t="shared" si="13"/>
        <v>77</v>
      </c>
      <c r="H42">
        <f t="shared" si="14"/>
        <v>6</v>
      </c>
      <c r="I42">
        <v>0</v>
      </c>
      <c r="J42">
        <f t="shared" si="6"/>
        <v>33.799999999999997</v>
      </c>
      <c r="K42">
        <v>0</v>
      </c>
      <c r="L42">
        <f t="shared" si="7"/>
        <v>33.799999999999997</v>
      </c>
      <c r="M42">
        <v>1</v>
      </c>
      <c r="N42">
        <f>IF(M42=1,C42,0)</f>
        <v>33.799999999999997</v>
      </c>
      <c r="O42">
        <f t="shared" si="9"/>
        <v>56.8</v>
      </c>
      <c r="P42">
        <f t="shared" si="10"/>
        <v>100</v>
      </c>
    </row>
    <row r="43" spans="1:16" x14ac:dyDescent="0.3">
      <c r="A43" s="5" t="s">
        <v>74</v>
      </c>
      <c r="B43" s="4">
        <v>45</v>
      </c>
      <c r="C43">
        <f t="shared" si="0"/>
        <v>27.2</v>
      </c>
      <c r="D43">
        <f t="shared" si="11"/>
        <v>36.9</v>
      </c>
      <c r="E43">
        <f t="shared" si="2"/>
        <v>45.8</v>
      </c>
      <c r="F43">
        <f t="shared" si="12"/>
        <v>69.7</v>
      </c>
      <c r="G43">
        <f t="shared" si="13"/>
        <v>62.1</v>
      </c>
      <c r="H43">
        <f t="shared" si="14"/>
        <v>4.8</v>
      </c>
      <c r="I43">
        <v>0</v>
      </c>
      <c r="J43">
        <f t="shared" si="6"/>
        <v>27.2</v>
      </c>
      <c r="K43">
        <v>0</v>
      </c>
      <c r="L43">
        <f t="shared" si="7"/>
        <v>27.2</v>
      </c>
      <c r="M43">
        <v>0</v>
      </c>
      <c r="N43">
        <f>IF(M43=0,(B43-20)/2.56,)</f>
        <v>9.765625</v>
      </c>
      <c r="O43">
        <f t="shared" si="9"/>
        <v>45.8</v>
      </c>
      <c r="P43">
        <f t="shared" si="10"/>
        <v>100</v>
      </c>
    </row>
    <row r="44" spans="1:16" x14ac:dyDescent="0.3">
      <c r="A44" s="5" t="s">
        <v>75</v>
      </c>
      <c r="B44" s="4">
        <v>255</v>
      </c>
      <c r="C44">
        <f t="shared" si="0"/>
        <v>100</v>
      </c>
      <c r="D44">
        <f t="shared" si="11"/>
        <v>100</v>
      </c>
      <c r="E44">
        <f t="shared" si="2"/>
        <v>100</v>
      </c>
      <c r="F44">
        <f t="shared" si="12"/>
        <v>100</v>
      </c>
      <c r="G44">
        <f t="shared" si="13"/>
        <v>100</v>
      </c>
      <c r="H44">
        <f t="shared" si="14"/>
        <v>17.8</v>
      </c>
      <c r="I44">
        <v>1</v>
      </c>
      <c r="J44">
        <v>100</v>
      </c>
      <c r="K44">
        <v>0</v>
      </c>
      <c r="L44">
        <f t="shared" si="7"/>
        <v>100</v>
      </c>
      <c r="M44">
        <v>0</v>
      </c>
      <c r="N44">
        <f>IF(M44=0,(B44-20)/2.56,)</f>
        <v>91.796875</v>
      </c>
      <c r="O44">
        <f t="shared" si="9"/>
        <v>100</v>
      </c>
      <c r="P44">
        <f t="shared" si="10"/>
        <v>100</v>
      </c>
    </row>
    <row r="45" spans="1:16" x14ac:dyDescent="0.3">
      <c r="A45" s="5" t="s">
        <v>76</v>
      </c>
      <c r="B45" s="4">
        <v>45</v>
      </c>
      <c r="C45">
        <f t="shared" si="0"/>
        <v>27.2</v>
      </c>
      <c r="D45">
        <f t="shared" si="11"/>
        <v>36.9</v>
      </c>
      <c r="E45">
        <f t="shared" si="2"/>
        <v>45.8</v>
      </c>
      <c r="F45">
        <f t="shared" si="12"/>
        <v>69.7</v>
      </c>
      <c r="G45">
        <f t="shared" si="13"/>
        <v>62.1</v>
      </c>
      <c r="H45">
        <f t="shared" si="14"/>
        <v>4.8</v>
      </c>
      <c r="I45">
        <v>1</v>
      </c>
      <c r="J45">
        <f t="shared" si="6"/>
        <v>69.7</v>
      </c>
      <c r="K45">
        <v>0</v>
      </c>
      <c r="L45">
        <f t="shared" si="7"/>
        <v>27.2</v>
      </c>
      <c r="M45">
        <v>0</v>
      </c>
      <c r="N45">
        <f>IF(M45=0,(B45-20)/2.56,)</f>
        <v>9.765625</v>
      </c>
      <c r="O45">
        <f t="shared" si="9"/>
        <v>45.8</v>
      </c>
      <c r="P45">
        <f t="shared" si="10"/>
        <v>100</v>
      </c>
    </row>
    <row r="46" spans="1:16" x14ac:dyDescent="0.3">
      <c r="A46" s="5" t="s">
        <v>77</v>
      </c>
      <c r="B46" s="4">
        <v>45</v>
      </c>
      <c r="C46">
        <f t="shared" si="0"/>
        <v>27.2</v>
      </c>
      <c r="D46">
        <f t="shared" si="11"/>
        <v>36.9</v>
      </c>
      <c r="E46">
        <f t="shared" si="2"/>
        <v>45.8</v>
      </c>
      <c r="F46">
        <f t="shared" si="12"/>
        <v>69.7</v>
      </c>
      <c r="G46">
        <f t="shared" si="13"/>
        <v>62.1</v>
      </c>
      <c r="H46">
        <f t="shared" si="14"/>
        <v>4.8</v>
      </c>
      <c r="I46">
        <v>1</v>
      </c>
      <c r="J46">
        <f t="shared" si="6"/>
        <v>69.7</v>
      </c>
      <c r="K46">
        <v>0</v>
      </c>
      <c r="L46">
        <f t="shared" si="7"/>
        <v>27.2</v>
      </c>
      <c r="M46">
        <v>2</v>
      </c>
      <c r="N46">
        <f>IF(M46&gt;1,(B46+M46*10)/2.56,0)</f>
        <v>25.390625</v>
      </c>
      <c r="O46">
        <f t="shared" si="9"/>
        <v>45.8</v>
      </c>
      <c r="P46">
        <f t="shared" si="10"/>
        <v>100</v>
      </c>
    </row>
    <row r="47" spans="1:16" x14ac:dyDescent="0.3">
      <c r="A47" s="5" t="s">
        <v>78</v>
      </c>
      <c r="B47" s="4">
        <v>35</v>
      </c>
      <c r="C47">
        <f t="shared" si="0"/>
        <v>22.5</v>
      </c>
      <c r="D47">
        <f t="shared" si="11"/>
        <v>30.6</v>
      </c>
      <c r="E47">
        <f t="shared" si="2"/>
        <v>37.9</v>
      </c>
      <c r="F47">
        <f t="shared" si="12"/>
        <v>57.7</v>
      </c>
      <c r="G47">
        <f t="shared" si="13"/>
        <v>51.4</v>
      </c>
      <c r="H47">
        <f t="shared" si="14"/>
        <v>4</v>
      </c>
      <c r="I47">
        <v>0</v>
      </c>
      <c r="J47">
        <f t="shared" si="6"/>
        <v>22.5</v>
      </c>
      <c r="K47">
        <v>0</v>
      </c>
      <c r="L47">
        <f t="shared" si="7"/>
        <v>22.5</v>
      </c>
      <c r="M47">
        <v>0</v>
      </c>
      <c r="N47">
        <f>IF(M47=0,(B47-20)/2.56,)</f>
        <v>5.859375</v>
      </c>
      <c r="O47">
        <f t="shared" si="9"/>
        <v>37.9</v>
      </c>
      <c r="P47">
        <f t="shared" si="10"/>
        <v>100</v>
      </c>
    </row>
    <row r="48" spans="1:16" x14ac:dyDescent="0.3">
      <c r="A48" s="5" t="s">
        <v>79</v>
      </c>
      <c r="B48" s="4">
        <v>45</v>
      </c>
      <c r="C48">
        <f t="shared" si="0"/>
        <v>27.2</v>
      </c>
      <c r="D48">
        <f t="shared" si="11"/>
        <v>36.9</v>
      </c>
      <c r="E48">
        <f t="shared" si="2"/>
        <v>45.8</v>
      </c>
      <c r="F48">
        <f t="shared" si="12"/>
        <v>69.7</v>
      </c>
      <c r="G48">
        <f t="shared" si="13"/>
        <v>62.1</v>
      </c>
      <c r="H48">
        <f t="shared" si="14"/>
        <v>4.8</v>
      </c>
      <c r="I48">
        <v>0</v>
      </c>
      <c r="J48">
        <f t="shared" si="6"/>
        <v>27.2</v>
      </c>
      <c r="K48">
        <v>0</v>
      </c>
      <c r="L48">
        <f t="shared" si="7"/>
        <v>27.2</v>
      </c>
      <c r="M48">
        <v>0</v>
      </c>
      <c r="N48">
        <f>IF(M48=0,(B48-20)/2.56,)</f>
        <v>9.765625</v>
      </c>
      <c r="O48">
        <f t="shared" si="9"/>
        <v>45.8</v>
      </c>
      <c r="P48">
        <f t="shared" si="10"/>
        <v>100</v>
      </c>
    </row>
    <row r="49" spans="1:16" x14ac:dyDescent="0.3">
      <c r="A49" s="5" t="s">
        <v>80</v>
      </c>
      <c r="B49" s="4">
        <v>45</v>
      </c>
      <c r="C49">
        <f t="shared" si="0"/>
        <v>27.2</v>
      </c>
      <c r="D49">
        <f t="shared" si="11"/>
        <v>36.9</v>
      </c>
      <c r="E49">
        <f t="shared" si="2"/>
        <v>45.8</v>
      </c>
      <c r="F49">
        <f t="shared" si="12"/>
        <v>69.7</v>
      </c>
      <c r="G49">
        <f t="shared" si="13"/>
        <v>62.1</v>
      </c>
      <c r="H49">
        <f t="shared" si="14"/>
        <v>4.8</v>
      </c>
      <c r="I49">
        <v>1</v>
      </c>
      <c r="J49">
        <f t="shared" si="6"/>
        <v>69.7</v>
      </c>
      <c r="K49">
        <v>0</v>
      </c>
      <c r="L49">
        <f t="shared" si="7"/>
        <v>27.2</v>
      </c>
      <c r="M49">
        <v>0</v>
      </c>
      <c r="N49">
        <f>IF(M49=0,(B49-20)/2.56,)</f>
        <v>9.765625</v>
      </c>
      <c r="O49">
        <f t="shared" si="9"/>
        <v>45.8</v>
      </c>
      <c r="P49">
        <f t="shared" si="10"/>
        <v>100</v>
      </c>
    </row>
    <row r="50" spans="1:16" x14ac:dyDescent="0.3">
      <c r="A50" s="5" t="s">
        <v>81</v>
      </c>
      <c r="B50" s="4">
        <v>45</v>
      </c>
      <c r="C50">
        <f t="shared" si="0"/>
        <v>27.2</v>
      </c>
      <c r="D50">
        <f t="shared" si="11"/>
        <v>36.9</v>
      </c>
      <c r="E50">
        <f t="shared" si="2"/>
        <v>45.8</v>
      </c>
      <c r="F50">
        <f t="shared" si="12"/>
        <v>69.7</v>
      </c>
      <c r="G50">
        <f t="shared" si="13"/>
        <v>62.1</v>
      </c>
      <c r="H50">
        <f t="shared" si="14"/>
        <v>4.8</v>
      </c>
      <c r="I50">
        <v>0</v>
      </c>
      <c r="J50">
        <f t="shared" si="6"/>
        <v>27.2</v>
      </c>
      <c r="K50">
        <v>1</v>
      </c>
      <c r="L50">
        <f t="shared" si="7"/>
        <v>77</v>
      </c>
      <c r="M50">
        <v>0</v>
      </c>
      <c r="N50">
        <f>IF(M50=0,(B50-20)/2.56,)</f>
        <v>9.765625</v>
      </c>
      <c r="O50">
        <f t="shared" si="9"/>
        <v>45.8</v>
      </c>
      <c r="P50">
        <f t="shared" si="10"/>
        <v>100</v>
      </c>
    </row>
    <row r="51" spans="1:16" x14ac:dyDescent="0.3">
      <c r="A51" s="5" t="s">
        <v>82</v>
      </c>
      <c r="B51" s="4">
        <v>45</v>
      </c>
      <c r="C51">
        <f t="shared" si="0"/>
        <v>27.2</v>
      </c>
      <c r="D51">
        <f t="shared" si="11"/>
        <v>36.9</v>
      </c>
      <c r="E51">
        <f t="shared" si="2"/>
        <v>45.8</v>
      </c>
      <c r="F51">
        <f t="shared" si="12"/>
        <v>69.7</v>
      </c>
      <c r="G51">
        <f t="shared" si="13"/>
        <v>62.1</v>
      </c>
      <c r="H51">
        <f t="shared" si="14"/>
        <v>4.8</v>
      </c>
      <c r="I51">
        <v>0</v>
      </c>
      <c r="J51">
        <f t="shared" si="6"/>
        <v>27.2</v>
      </c>
      <c r="K51">
        <v>0</v>
      </c>
      <c r="L51">
        <f t="shared" si="7"/>
        <v>27.2</v>
      </c>
      <c r="M51">
        <v>0</v>
      </c>
      <c r="N51">
        <f>IF(M51=0,(B51-20)/2.56,)</f>
        <v>9.765625</v>
      </c>
      <c r="O51">
        <f t="shared" si="9"/>
        <v>45.8</v>
      </c>
      <c r="P51">
        <f t="shared" si="10"/>
        <v>100</v>
      </c>
    </row>
    <row r="52" spans="1:16" x14ac:dyDescent="0.3">
      <c r="A52" s="5" t="s">
        <v>83</v>
      </c>
      <c r="B52" s="4">
        <v>25</v>
      </c>
      <c r="C52">
        <f t="shared" si="0"/>
        <v>17.5</v>
      </c>
      <c r="D52">
        <f t="shared" si="11"/>
        <v>23.7</v>
      </c>
      <c r="E52">
        <f t="shared" si="2"/>
        <v>29.5</v>
      </c>
      <c r="F52">
        <f t="shared" si="12"/>
        <v>44.8</v>
      </c>
      <c r="G52">
        <f t="shared" si="13"/>
        <v>39.9</v>
      </c>
      <c r="H52">
        <f t="shared" si="14"/>
        <v>3.1</v>
      </c>
      <c r="I52">
        <v>0</v>
      </c>
      <c r="J52">
        <f t="shared" si="6"/>
        <v>17.5</v>
      </c>
      <c r="K52">
        <v>0</v>
      </c>
      <c r="L52">
        <f t="shared" si="7"/>
        <v>17.5</v>
      </c>
      <c r="M52">
        <v>4</v>
      </c>
      <c r="N52">
        <f>IF(M52&gt;1,(B52+M52*10)/2.56,0)</f>
        <v>25.390625</v>
      </c>
      <c r="O52">
        <f t="shared" si="9"/>
        <v>29.5</v>
      </c>
      <c r="P52">
        <f t="shared" si="10"/>
        <v>29.5</v>
      </c>
    </row>
    <row r="53" spans="1:16" x14ac:dyDescent="0.3">
      <c r="A53" s="5" t="s">
        <v>84</v>
      </c>
      <c r="B53" s="4">
        <v>255</v>
      </c>
      <c r="C53">
        <f t="shared" si="0"/>
        <v>100</v>
      </c>
      <c r="D53">
        <f t="shared" si="11"/>
        <v>100</v>
      </c>
      <c r="E53">
        <f t="shared" si="2"/>
        <v>100</v>
      </c>
      <c r="F53">
        <f t="shared" si="12"/>
        <v>100</v>
      </c>
      <c r="G53">
        <f t="shared" si="13"/>
        <v>100</v>
      </c>
      <c r="H53">
        <f t="shared" si="14"/>
        <v>17.8</v>
      </c>
      <c r="I53">
        <v>0</v>
      </c>
      <c r="J53">
        <f t="shared" si="6"/>
        <v>100</v>
      </c>
      <c r="K53">
        <v>0</v>
      </c>
      <c r="L53">
        <f t="shared" si="7"/>
        <v>100</v>
      </c>
      <c r="M53">
        <v>0</v>
      </c>
      <c r="N53">
        <f>IF(M53=0,(B53-20)/2.56,)</f>
        <v>91.796875</v>
      </c>
      <c r="O53">
        <f t="shared" si="9"/>
        <v>100</v>
      </c>
      <c r="P53">
        <f t="shared" si="10"/>
        <v>100</v>
      </c>
    </row>
    <row r="54" spans="1:16" x14ac:dyDescent="0.3">
      <c r="A54" s="5" t="s">
        <v>85</v>
      </c>
      <c r="B54" s="4">
        <v>90</v>
      </c>
      <c r="C54">
        <f t="shared" si="0"/>
        <v>45.8</v>
      </c>
      <c r="D54">
        <f t="shared" si="11"/>
        <v>62.1</v>
      </c>
      <c r="E54">
        <f t="shared" si="2"/>
        <v>77</v>
      </c>
      <c r="F54">
        <f t="shared" si="12"/>
        <v>100</v>
      </c>
      <c r="G54">
        <f t="shared" si="13"/>
        <v>100</v>
      </c>
      <c r="H54">
        <f t="shared" si="14"/>
        <v>8.1</v>
      </c>
      <c r="I54">
        <v>0</v>
      </c>
      <c r="J54">
        <f t="shared" si="6"/>
        <v>45.8</v>
      </c>
      <c r="K54">
        <v>0</v>
      </c>
      <c r="L54">
        <f t="shared" si="7"/>
        <v>45.8</v>
      </c>
      <c r="M54">
        <v>0</v>
      </c>
      <c r="N54">
        <f t="shared" ref="N54:N70" si="16">IF(M54=0,(B54-20)/2.56,)</f>
        <v>27.34375</v>
      </c>
      <c r="O54">
        <f t="shared" si="9"/>
        <v>77</v>
      </c>
      <c r="P54">
        <f t="shared" si="10"/>
        <v>100</v>
      </c>
    </row>
    <row r="55" spans="1:16" x14ac:dyDescent="0.3">
      <c r="A55" s="5" t="s">
        <v>86</v>
      </c>
      <c r="B55" s="4">
        <v>190</v>
      </c>
      <c r="C55">
        <f t="shared" si="0"/>
        <v>80.2</v>
      </c>
      <c r="D55">
        <f t="shared" si="11"/>
        <v>100</v>
      </c>
      <c r="E55">
        <f t="shared" si="2"/>
        <v>100</v>
      </c>
      <c r="F55">
        <f t="shared" si="12"/>
        <v>100</v>
      </c>
      <c r="G55">
        <f t="shared" si="13"/>
        <v>100</v>
      </c>
      <c r="H55">
        <f t="shared" si="14"/>
        <v>14.3</v>
      </c>
      <c r="I55">
        <v>0</v>
      </c>
      <c r="J55">
        <f t="shared" si="6"/>
        <v>80.2</v>
      </c>
      <c r="K55">
        <v>0</v>
      </c>
      <c r="L55">
        <f t="shared" si="7"/>
        <v>80.2</v>
      </c>
      <c r="M55">
        <v>0</v>
      </c>
      <c r="N55">
        <f t="shared" si="16"/>
        <v>66.40625</v>
      </c>
      <c r="O55">
        <f t="shared" si="9"/>
        <v>100</v>
      </c>
      <c r="P55">
        <f t="shared" si="10"/>
        <v>100</v>
      </c>
    </row>
    <row r="56" spans="1:16" x14ac:dyDescent="0.3">
      <c r="A56" s="5" t="s">
        <v>87</v>
      </c>
      <c r="B56" s="4">
        <v>75</v>
      </c>
      <c r="C56">
        <f t="shared" si="0"/>
        <v>39.9</v>
      </c>
      <c r="D56">
        <f t="shared" si="11"/>
        <v>54.1</v>
      </c>
      <c r="E56">
        <f t="shared" si="2"/>
        <v>67.2</v>
      </c>
      <c r="F56">
        <f t="shared" si="12"/>
        <v>100</v>
      </c>
      <c r="G56">
        <f t="shared" si="13"/>
        <v>91</v>
      </c>
      <c r="H56">
        <f t="shared" si="14"/>
        <v>7.1</v>
      </c>
      <c r="I56">
        <v>0</v>
      </c>
      <c r="J56">
        <f t="shared" si="6"/>
        <v>39.9</v>
      </c>
      <c r="K56">
        <v>0</v>
      </c>
      <c r="L56">
        <f t="shared" si="7"/>
        <v>39.9</v>
      </c>
      <c r="M56">
        <v>0</v>
      </c>
      <c r="N56">
        <f t="shared" si="16"/>
        <v>21.484375</v>
      </c>
      <c r="O56">
        <f t="shared" si="9"/>
        <v>67.2</v>
      </c>
      <c r="P56">
        <f t="shared" si="10"/>
        <v>100</v>
      </c>
    </row>
    <row r="57" spans="1:16" x14ac:dyDescent="0.3">
      <c r="A57" s="5" t="s">
        <v>88</v>
      </c>
      <c r="B57" s="4">
        <v>190</v>
      </c>
      <c r="C57">
        <f t="shared" si="0"/>
        <v>80.2</v>
      </c>
      <c r="D57">
        <f t="shared" si="11"/>
        <v>100</v>
      </c>
      <c r="E57">
        <f t="shared" si="2"/>
        <v>100</v>
      </c>
      <c r="F57">
        <f t="shared" si="12"/>
        <v>100</v>
      </c>
      <c r="G57">
        <f t="shared" si="13"/>
        <v>100</v>
      </c>
      <c r="H57">
        <f t="shared" si="14"/>
        <v>14.3</v>
      </c>
      <c r="I57">
        <v>0</v>
      </c>
      <c r="J57">
        <f t="shared" si="6"/>
        <v>80.2</v>
      </c>
      <c r="K57">
        <v>0</v>
      </c>
      <c r="L57">
        <f t="shared" si="7"/>
        <v>80.2</v>
      </c>
      <c r="M57">
        <v>0</v>
      </c>
      <c r="N57">
        <f t="shared" si="16"/>
        <v>66.40625</v>
      </c>
      <c r="O57">
        <f t="shared" si="9"/>
        <v>100</v>
      </c>
      <c r="P57">
        <f t="shared" si="10"/>
        <v>100</v>
      </c>
    </row>
    <row r="58" spans="1:16" x14ac:dyDescent="0.3">
      <c r="A58" s="5" t="s">
        <v>89</v>
      </c>
      <c r="B58" s="4">
        <v>150</v>
      </c>
      <c r="C58">
        <f t="shared" si="0"/>
        <v>67.2</v>
      </c>
      <c r="D58">
        <f t="shared" si="11"/>
        <v>91</v>
      </c>
      <c r="E58">
        <f t="shared" si="2"/>
        <v>100</v>
      </c>
      <c r="F58">
        <f t="shared" si="12"/>
        <v>100</v>
      </c>
      <c r="G58">
        <f t="shared" si="13"/>
        <v>100</v>
      </c>
      <c r="H58">
        <f t="shared" si="14"/>
        <v>11.9</v>
      </c>
      <c r="I58">
        <v>0</v>
      </c>
      <c r="J58">
        <f t="shared" si="6"/>
        <v>67.2</v>
      </c>
      <c r="K58">
        <v>0</v>
      </c>
      <c r="L58">
        <f t="shared" si="7"/>
        <v>67.2</v>
      </c>
      <c r="M58">
        <v>0</v>
      </c>
      <c r="N58">
        <f t="shared" si="16"/>
        <v>50.78125</v>
      </c>
      <c r="O58">
        <f t="shared" si="9"/>
        <v>100</v>
      </c>
      <c r="P58">
        <f t="shared" si="10"/>
        <v>100</v>
      </c>
    </row>
    <row r="59" spans="1:16" x14ac:dyDescent="0.3">
      <c r="A59" s="5" t="s">
        <v>90</v>
      </c>
      <c r="B59" s="4">
        <v>170</v>
      </c>
      <c r="C59">
        <f t="shared" si="0"/>
        <v>73.8</v>
      </c>
      <c r="D59">
        <f t="shared" si="11"/>
        <v>100</v>
      </c>
      <c r="E59">
        <f t="shared" si="2"/>
        <v>100</v>
      </c>
      <c r="F59">
        <f t="shared" si="12"/>
        <v>100</v>
      </c>
      <c r="G59">
        <f t="shared" si="13"/>
        <v>100</v>
      </c>
      <c r="H59">
        <f t="shared" si="14"/>
        <v>13.1</v>
      </c>
      <c r="I59">
        <v>0</v>
      </c>
      <c r="J59">
        <f t="shared" si="6"/>
        <v>73.8</v>
      </c>
      <c r="K59">
        <v>0</v>
      </c>
      <c r="L59">
        <f t="shared" si="7"/>
        <v>73.8</v>
      </c>
      <c r="M59">
        <v>0</v>
      </c>
      <c r="N59">
        <f t="shared" si="16"/>
        <v>58.59375</v>
      </c>
      <c r="O59">
        <f t="shared" si="9"/>
        <v>100</v>
      </c>
      <c r="P59">
        <f t="shared" si="10"/>
        <v>100</v>
      </c>
    </row>
    <row r="60" spans="1:16" x14ac:dyDescent="0.3">
      <c r="A60" s="5" t="s">
        <v>91</v>
      </c>
      <c r="B60" s="4">
        <v>190</v>
      </c>
      <c r="C60">
        <f t="shared" si="0"/>
        <v>80.2</v>
      </c>
      <c r="D60">
        <f t="shared" si="11"/>
        <v>100</v>
      </c>
      <c r="E60">
        <f t="shared" si="2"/>
        <v>100</v>
      </c>
      <c r="F60">
        <f t="shared" si="12"/>
        <v>100</v>
      </c>
      <c r="G60">
        <f t="shared" si="13"/>
        <v>100</v>
      </c>
      <c r="H60">
        <f t="shared" si="14"/>
        <v>14.3</v>
      </c>
      <c r="I60">
        <v>0</v>
      </c>
      <c r="J60">
        <f t="shared" si="6"/>
        <v>80.2</v>
      </c>
      <c r="K60">
        <v>0</v>
      </c>
      <c r="L60">
        <f t="shared" si="7"/>
        <v>80.2</v>
      </c>
      <c r="M60">
        <v>0</v>
      </c>
      <c r="N60">
        <f t="shared" si="16"/>
        <v>66.40625</v>
      </c>
      <c r="O60">
        <f t="shared" si="9"/>
        <v>100</v>
      </c>
      <c r="P60">
        <f t="shared" si="10"/>
        <v>100</v>
      </c>
    </row>
    <row r="61" spans="1:16" x14ac:dyDescent="0.3">
      <c r="A61" s="5" t="s">
        <v>92</v>
      </c>
      <c r="B61" s="4">
        <v>75</v>
      </c>
      <c r="C61">
        <f t="shared" si="0"/>
        <v>39.9</v>
      </c>
      <c r="D61">
        <f t="shared" si="11"/>
        <v>54.1</v>
      </c>
      <c r="E61">
        <f t="shared" si="2"/>
        <v>67.2</v>
      </c>
      <c r="F61">
        <f t="shared" si="12"/>
        <v>100</v>
      </c>
      <c r="G61">
        <f t="shared" si="13"/>
        <v>91</v>
      </c>
      <c r="H61">
        <f t="shared" si="14"/>
        <v>7.1</v>
      </c>
      <c r="I61">
        <v>0</v>
      </c>
      <c r="J61">
        <f t="shared" si="6"/>
        <v>39.9</v>
      </c>
      <c r="K61">
        <v>0</v>
      </c>
      <c r="L61">
        <f t="shared" si="7"/>
        <v>39.9</v>
      </c>
      <c r="M61">
        <v>0</v>
      </c>
      <c r="N61">
        <f t="shared" si="16"/>
        <v>21.484375</v>
      </c>
      <c r="O61">
        <f t="shared" si="9"/>
        <v>67.2</v>
      </c>
      <c r="P61">
        <f t="shared" si="10"/>
        <v>100</v>
      </c>
    </row>
    <row r="62" spans="1:16" x14ac:dyDescent="0.3">
      <c r="A62" s="5" t="s">
        <v>93</v>
      </c>
      <c r="B62" s="4">
        <v>190</v>
      </c>
      <c r="C62">
        <f t="shared" si="0"/>
        <v>80.2</v>
      </c>
      <c r="D62">
        <f t="shared" si="11"/>
        <v>100</v>
      </c>
      <c r="E62">
        <f t="shared" si="2"/>
        <v>100</v>
      </c>
      <c r="F62">
        <f t="shared" si="12"/>
        <v>100</v>
      </c>
      <c r="G62">
        <f t="shared" si="13"/>
        <v>100</v>
      </c>
      <c r="H62">
        <f t="shared" si="14"/>
        <v>14.3</v>
      </c>
      <c r="I62">
        <v>0</v>
      </c>
      <c r="J62">
        <f t="shared" si="6"/>
        <v>80.2</v>
      </c>
      <c r="K62">
        <v>0</v>
      </c>
      <c r="L62">
        <f t="shared" si="7"/>
        <v>80.2</v>
      </c>
      <c r="M62">
        <v>0</v>
      </c>
      <c r="N62">
        <f t="shared" si="16"/>
        <v>66.40625</v>
      </c>
      <c r="O62">
        <f t="shared" si="9"/>
        <v>100</v>
      </c>
      <c r="P62">
        <f t="shared" si="10"/>
        <v>100</v>
      </c>
    </row>
    <row r="63" spans="1:16" x14ac:dyDescent="0.3">
      <c r="A63" s="5" t="s">
        <v>94</v>
      </c>
      <c r="B63" s="4">
        <v>75</v>
      </c>
      <c r="C63">
        <f t="shared" si="0"/>
        <v>39.9</v>
      </c>
      <c r="D63">
        <f t="shared" si="11"/>
        <v>54.1</v>
      </c>
      <c r="E63">
        <f t="shared" si="2"/>
        <v>67.2</v>
      </c>
      <c r="F63">
        <f t="shared" si="12"/>
        <v>100</v>
      </c>
      <c r="G63">
        <f t="shared" si="13"/>
        <v>91</v>
      </c>
      <c r="H63">
        <f t="shared" si="14"/>
        <v>7.1</v>
      </c>
      <c r="I63">
        <v>0</v>
      </c>
      <c r="J63">
        <f t="shared" si="6"/>
        <v>39.9</v>
      </c>
      <c r="K63">
        <v>0</v>
      </c>
      <c r="L63">
        <f t="shared" si="7"/>
        <v>39.9</v>
      </c>
      <c r="M63">
        <v>0</v>
      </c>
      <c r="N63">
        <f t="shared" si="16"/>
        <v>21.484375</v>
      </c>
      <c r="O63">
        <f t="shared" si="9"/>
        <v>67.2</v>
      </c>
      <c r="P63">
        <f t="shared" si="10"/>
        <v>100</v>
      </c>
    </row>
    <row r="64" spans="1:16" x14ac:dyDescent="0.3">
      <c r="A64" s="5" t="s">
        <v>95</v>
      </c>
      <c r="B64" s="4">
        <v>45</v>
      </c>
      <c r="C64">
        <f t="shared" si="0"/>
        <v>27.2</v>
      </c>
      <c r="D64">
        <f t="shared" si="11"/>
        <v>36.9</v>
      </c>
      <c r="E64">
        <f t="shared" si="2"/>
        <v>45.8</v>
      </c>
      <c r="F64">
        <f t="shared" si="12"/>
        <v>69.7</v>
      </c>
      <c r="G64">
        <f t="shared" si="13"/>
        <v>62.1</v>
      </c>
      <c r="H64">
        <f t="shared" si="14"/>
        <v>4.8</v>
      </c>
      <c r="I64">
        <v>0</v>
      </c>
      <c r="J64">
        <f t="shared" si="6"/>
        <v>27.2</v>
      </c>
      <c r="K64">
        <v>0</v>
      </c>
      <c r="L64">
        <f t="shared" si="7"/>
        <v>27.2</v>
      </c>
      <c r="M64">
        <v>0</v>
      </c>
      <c r="N64">
        <f t="shared" si="16"/>
        <v>9.765625</v>
      </c>
      <c r="O64">
        <f t="shared" si="9"/>
        <v>45.8</v>
      </c>
      <c r="P64">
        <f t="shared" si="10"/>
        <v>100</v>
      </c>
    </row>
    <row r="65" spans="1:16" x14ac:dyDescent="0.3">
      <c r="A65" s="5" t="s">
        <v>96</v>
      </c>
      <c r="B65" s="4">
        <v>65</v>
      </c>
      <c r="C65">
        <f t="shared" si="0"/>
        <v>35.9</v>
      </c>
      <c r="D65">
        <f t="shared" si="11"/>
        <v>48.6</v>
      </c>
      <c r="E65">
        <f t="shared" si="2"/>
        <v>60.3</v>
      </c>
      <c r="F65">
        <f t="shared" si="12"/>
        <v>91.8</v>
      </c>
      <c r="G65">
        <f t="shared" si="13"/>
        <v>81.8</v>
      </c>
      <c r="H65">
        <f t="shared" si="14"/>
        <v>6.4</v>
      </c>
      <c r="I65">
        <v>0</v>
      </c>
      <c r="J65">
        <f t="shared" si="6"/>
        <v>35.9</v>
      </c>
      <c r="K65">
        <v>0</v>
      </c>
      <c r="L65">
        <f t="shared" si="7"/>
        <v>35.9</v>
      </c>
      <c r="M65">
        <v>0</v>
      </c>
      <c r="N65">
        <f t="shared" si="16"/>
        <v>17.578125</v>
      </c>
      <c r="O65">
        <f t="shared" si="9"/>
        <v>60.3</v>
      </c>
      <c r="P65">
        <f t="shared" si="10"/>
        <v>100</v>
      </c>
    </row>
    <row r="66" spans="1:16" x14ac:dyDescent="0.3">
      <c r="A66" s="5" t="s">
        <v>97</v>
      </c>
      <c r="B66" s="4">
        <v>255</v>
      </c>
      <c r="C66">
        <f t="shared" si="0"/>
        <v>100</v>
      </c>
      <c r="D66">
        <f t="shared" si="11"/>
        <v>100</v>
      </c>
      <c r="E66">
        <f t="shared" si="2"/>
        <v>100</v>
      </c>
      <c r="F66">
        <f t="shared" si="12"/>
        <v>100</v>
      </c>
      <c r="G66">
        <f t="shared" si="13"/>
        <v>100</v>
      </c>
      <c r="H66">
        <f t="shared" si="14"/>
        <v>17.8</v>
      </c>
      <c r="I66">
        <v>1</v>
      </c>
      <c r="J66">
        <v>100</v>
      </c>
      <c r="K66">
        <v>0</v>
      </c>
      <c r="L66">
        <f t="shared" si="7"/>
        <v>100</v>
      </c>
      <c r="M66">
        <v>0</v>
      </c>
      <c r="N66">
        <f t="shared" si="16"/>
        <v>91.796875</v>
      </c>
      <c r="O66">
        <f t="shared" si="9"/>
        <v>100</v>
      </c>
      <c r="P66">
        <f t="shared" si="10"/>
        <v>100</v>
      </c>
    </row>
    <row r="67" spans="1:16" x14ac:dyDescent="0.3">
      <c r="A67" s="5" t="s">
        <v>98</v>
      </c>
      <c r="B67" s="4">
        <v>90</v>
      </c>
      <c r="C67">
        <f t="shared" ref="C67:C130" si="17">IF(ROUND((B67/255)^0.75*100,1)&lt;100,ROUND((B67/255)^0.75*100,1),100)</f>
        <v>45.8</v>
      </c>
      <c r="D67">
        <f t="shared" si="11"/>
        <v>62.1</v>
      </c>
      <c r="E67">
        <f t="shared" ref="E67:E130" si="18">IF(ROUND((B67*2/255)^0.75*100,1)&lt;100,ROUND((B67*2/255)^0.75*100,1),100)</f>
        <v>77</v>
      </c>
      <c r="F67">
        <f t="shared" si="12"/>
        <v>100</v>
      </c>
      <c r="G67">
        <f t="shared" si="13"/>
        <v>100</v>
      </c>
      <c r="H67">
        <f t="shared" si="14"/>
        <v>8.1</v>
      </c>
      <c r="I67">
        <v>1</v>
      </c>
      <c r="J67">
        <v>100</v>
      </c>
      <c r="K67">
        <v>0</v>
      </c>
      <c r="L67">
        <f t="shared" ref="L67:L130" si="19">IF(K67=0,C67,ROUND(((B67*4/255)^0.75)*100,1))</f>
        <v>45.8</v>
      </c>
      <c r="M67">
        <v>0</v>
      </c>
      <c r="N67">
        <f t="shared" si="16"/>
        <v>27.34375</v>
      </c>
      <c r="O67">
        <f t="shared" ref="O67:O130" si="20">IF(ROUND((B67*2/255)^0.75*100,1)&lt;100,ROUND((B67*2/255)^0.75*100,1),100)</f>
        <v>77</v>
      </c>
      <c r="P67">
        <f t="shared" ref="P67:P130" si="21">IF(ROUND((B67*8/255)^0.75*100,1)&lt;100,ROUND((B67*2/255)^0.75*100,1),100)</f>
        <v>100</v>
      </c>
    </row>
    <row r="68" spans="1:16" x14ac:dyDescent="0.3">
      <c r="A68" s="5" t="s">
        <v>99</v>
      </c>
      <c r="B68" s="4">
        <v>45</v>
      </c>
      <c r="C68">
        <f t="shared" si="17"/>
        <v>27.2</v>
      </c>
      <c r="D68">
        <f t="shared" si="11"/>
        <v>36.9</v>
      </c>
      <c r="E68">
        <f t="shared" si="18"/>
        <v>45.8</v>
      </c>
      <c r="F68">
        <f t="shared" si="12"/>
        <v>69.7</v>
      </c>
      <c r="G68">
        <f t="shared" si="13"/>
        <v>62.1</v>
      </c>
      <c r="H68">
        <f t="shared" si="14"/>
        <v>4.8</v>
      </c>
      <c r="I68">
        <v>0</v>
      </c>
      <c r="J68">
        <f t="shared" ref="J68:J130" si="22">IF(I68=0,C68,ROUND(((B68*3.5/255)^0.75)*100,1))</f>
        <v>27.2</v>
      </c>
      <c r="K68">
        <v>1</v>
      </c>
      <c r="L68">
        <f t="shared" si="19"/>
        <v>77</v>
      </c>
      <c r="M68">
        <v>0</v>
      </c>
      <c r="N68">
        <f t="shared" si="16"/>
        <v>9.765625</v>
      </c>
      <c r="O68">
        <f t="shared" si="20"/>
        <v>45.8</v>
      </c>
      <c r="P68">
        <f t="shared" si="21"/>
        <v>100</v>
      </c>
    </row>
    <row r="69" spans="1:16" x14ac:dyDescent="0.3">
      <c r="A69" s="5" t="s">
        <v>100</v>
      </c>
      <c r="B69" s="4">
        <v>45</v>
      </c>
      <c r="C69">
        <f t="shared" si="17"/>
        <v>27.2</v>
      </c>
      <c r="D69">
        <f t="shared" si="11"/>
        <v>36.9</v>
      </c>
      <c r="E69">
        <f t="shared" si="18"/>
        <v>45.8</v>
      </c>
      <c r="F69">
        <f t="shared" si="12"/>
        <v>69.7</v>
      </c>
      <c r="G69">
        <f t="shared" si="13"/>
        <v>62.1</v>
      </c>
      <c r="H69">
        <f t="shared" si="14"/>
        <v>4.8</v>
      </c>
      <c r="I69">
        <v>0</v>
      </c>
      <c r="J69">
        <f t="shared" si="22"/>
        <v>27.2</v>
      </c>
      <c r="K69">
        <v>0</v>
      </c>
      <c r="L69">
        <f t="shared" si="19"/>
        <v>27.2</v>
      </c>
      <c r="M69">
        <v>0</v>
      </c>
      <c r="N69">
        <f t="shared" si="16"/>
        <v>9.765625</v>
      </c>
      <c r="O69">
        <f t="shared" si="20"/>
        <v>45.8</v>
      </c>
      <c r="P69">
        <f t="shared" si="21"/>
        <v>100</v>
      </c>
    </row>
    <row r="70" spans="1:16" x14ac:dyDescent="0.3">
      <c r="A70" s="5" t="s">
        <v>101</v>
      </c>
      <c r="B70" s="4">
        <v>45</v>
      </c>
      <c r="C70">
        <f t="shared" si="17"/>
        <v>27.2</v>
      </c>
      <c r="D70">
        <f t="shared" si="11"/>
        <v>36.9</v>
      </c>
      <c r="E70">
        <f t="shared" si="18"/>
        <v>45.8</v>
      </c>
      <c r="F70">
        <f t="shared" si="12"/>
        <v>69.7</v>
      </c>
      <c r="G70">
        <f t="shared" si="13"/>
        <v>62.1</v>
      </c>
      <c r="H70">
        <f t="shared" si="14"/>
        <v>4.8</v>
      </c>
      <c r="I70">
        <v>0</v>
      </c>
      <c r="J70">
        <f t="shared" si="22"/>
        <v>27.2</v>
      </c>
      <c r="K70">
        <v>0</v>
      </c>
      <c r="L70">
        <f t="shared" si="19"/>
        <v>27.2</v>
      </c>
      <c r="M70">
        <v>0</v>
      </c>
      <c r="N70">
        <f t="shared" si="16"/>
        <v>9.765625</v>
      </c>
      <c r="O70">
        <f t="shared" si="20"/>
        <v>45.8</v>
      </c>
      <c r="P70">
        <f t="shared" si="21"/>
        <v>100</v>
      </c>
    </row>
    <row r="71" spans="1:16" x14ac:dyDescent="0.3">
      <c r="A71" s="5" t="s">
        <v>102</v>
      </c>
      <c r="B71" s="4">
        <v>25</v>
      </c>
      <c r="C71">
        <f t="shared" si="17"/>
        <v>17.5</v>
      </c>
      <c r="D71">
        <f t="shared" si="11"/>
        <v>23.7</v>
      </c>
      <c r="E71">
        <f t="shared" si="18"/>
        <v>29.5</v>
      </c>
      <c r="F71">
        <f t="shared" si="12"/>
        <v>44.8</v>
      </c>
      <c r="G71">
        <f t="shared" si="13"/>
        <v>39.9</v>
      </c>
      <c r="H71">
        <f t="shared" si="14"/>
        <v>3.1</v>
      </c>
      <c r="I71">
        <v>0</v>
      </c>
      <c r="J71">
        <f t="shared" si="22"/>
        <v>17.5</v>
      </c>
      <c r="K71">
        <v>0</v>
      </c>
      <c r="L71">
        <f t="shared" si="19"/>
        <v>17.5</v>
      </c>
      <c r="M71">
        <v>3</v>
      </c>
      <c r="N71">
        <f>IF(M71&gt;1,(B71+M71*10)/2.56,0)</f>
        <v>21.484375</v>
      </c>
      <c r="O71">
        <f t="shared" si="20"/>
        <v>29.5</v>
      </c>
      <c r="P71">
        <f t="shared" si="21"/>
        <v>29.5</v>
      </c>
    </row>
    <row r="72" spans="1:16" x14ac:dyDescent="0.3">
      <c r="A72" s="5" t="s">
        <v>103</v>
      </c>
      <c r="B72" s="4">
        <v>45</v>
      </c>
      <c r="C72">
        <f t="shared" si="17"/>
        <v>27.2</v>
      </c>
      <c r="D72">
        <f t="shared" si="11"/>
        <v>36.9</v>
      </c>
      <c r="E72">
        <f t="shared" si="18"/>
        <v>45.8</v>
      </c>
      <c r="F72">
        <f t="shared" si="12"/>
        <v>69.7</v>
      </c>
      <c r="G72">
        <f t="shared" si="13"/>
        <v>62.1</v>
      </c>
      <c r="H72">
        <f t="shared" si="14"/>
        <v>4.8</v>
      </c>
      <c r="I72">
        <v>1</v>
      </c>
      <c r="J72">
        <f t="shared" si="22"/>
        <v>69.7</v>
      </c>
      <c r="K72">
        <v>0</v>
      </c>
      <c r="L72">
        <f t="shared" si="19"/>
        <v>27.2</v>
      </c>
      <c r="M72">
        <v>0</v>
      </c>
      <c r="N72">
        <f>(B13-20)/2.56</f>
        <v>21.484375</v>
      </c>
      <c r="O72">
        <f t="shared" si="20"/>
        <v>45.8</v>
      </c>
      <c r="P72">
        <f t="shared" si="21"/>
        <v>100</v>
      </c>
    </row>
    <row r="73" spans="1:16" x14ac:dyDescent="0.3">
      <c r="A73" s="5" t="s">
        <v>104</v>
      </c>
      <c r="B73" s="4">
        <v>190</v>
      </c>
      <c r="C73">
        <f t="shared" si="17"/>
        <v>80.2</v>
      </c>
      <c r="D73">
        <f t="shared" si="11"/>
        <v>100</v>
      </c>
      <c r="E73">
        <f t="shared" si="18"/>
        <v>100</v>
      </c>
      <c r="F73">
        <f t="shared" si="12"/>
        <v>100</v>
      </c>
      <c r="G73">
        <f t="shared" si="13"/>
        <v>100</v>
      </c>
      <c r="H73">
        <f t="shared" si="14"/>
        <v>14.3</v>
      </c>
      <c r="I73">
        <v>1</v>
      </c>
      <c r="J73">
        <v>100</v>
      </c>
      <c r="K73">
        <v>0</v>
      </c>
      <c r="L73">
        <f t="shared" si="19"/>
        <v>80.2</v>
      </c>
      <c r="M73">
        <v>0</v>
      </c>
      <c r="N73">
        <f t="shared" ref="N73:N80" si="23">(B14-20)/2.56</f>
        <v>91.796875</v>
      </c>
      <c r="O73">
        <f t="shared" si="20"/>
        <v>100</v>
      </c>
      <c r="P73">
        <f t="shared" si="21"/>
        <v>100</v>
      </c>
    </row>
    <row r="74" spans="1:16" x14ac:dyDescent="0.3">
      <c r="A74" s="5" t="s">
        <v>105</v>
      </c>
      <c r="B74" s="4">
        <v>60</v>
      </c>
      <c r="C74">
        <f t="shared" si="17"/>
        <v>33.799999999999997</v>
      </c>
      <c r="D74">
        <f t="shared" si="11"/>
        <v>45.8</v>
      </c>
      <c r="E74">
        <f t="shared" si="18"/>
        <v>56.8</v>
      </c>
      <c r="F74">
        <f t="shared" si="12"/>
        <v>86.4</v>
      </c>
      <c r="G74">
        <f t="shared" si="13"/>
        <v>77</v>
      </c>
      <c r="H74">
        <f t="shared" si="14"/>
        <v>6</v>
      </c>
      <c r="I74">
        <v>0</v>
      </c>
      <c r="J74">
        <f t="shared" si="22"/>
        <v>33.799999999999997</v>
      </c>
      <c r="K74">
        <v>1</v>
      </c>
      <c r="L74">
        <f t="shared" si="19"/>
        <v>95.6</v>
      </c>
      <c r="M74">
        <v>0</v>
      </c>
      <c r="N74">
        <f t="shared" si="23"/>
        <v>39.0625</v>
      </c>
      <c r="O74">
        <f t="shared" si="20"/>
        <v>56.8</v>
      </c>
      <c r="P74">
        <f t="shared" si="21"/>
        <v>100</v>
      </c>
    </row>
    <row r="75" spans="1:16" x14ac:dyDescent="0.3">
      <c r="A75" s="5" t="s">
        <v>106</v>
      </c>
      <c r="B75" s="4">
        <v>225</v>
      </c>
      <c r="C75">
        <f t="shared" si="17"/>
        <v>91</v>
      </c>
      <c r="D75">
        <f t="shared" ref="D75:D138" si="24">IF(ROUND((B75*1.5/255)^0.75*100,1)&lt;100,ROUND((B75*1.5/255)^0.75*100,1),100)</f>
        <v>100</v>
      </c>
      <c r="E75">
        <f t="shared" si="18"/>
        <v>100</v>
      </c>
      <c r="F75">
        <f t="shared" ref="F75:F138" si="25">IF(ROUND((B75*3.5/255)^0.75*100,1)&lt;100,ROUND((B75*3.5/255)^0.75*100,1),100)</f>
        <v>100</v>
      </c>
      <c r="G75">
        <f t="shared" ref="G75:G138" si="26">IF(ROUND((B75*3/255)^0.75*100,1)&lt;100,ROUND((B75*3/255)^0.75*100,1),100)</f>
        <v>100</v>
      </c>
      <c r="H75">
        <f t="shared" ref="H75:H138" si="27">IF(ROUND((B75*0.1/255)^0.75*100,1)&lt;100,ROUND((B75*0.1/255)^0.75*100,1),100)</f>
        <v>16.2</v>
      </c>
      <c r="I75">
        <v>0</v>
      </c>
      <c r="J75">
        <f t="shared" si="22"/>
        <v>91</v>
      </c>
      <c r="K75">
        <v>0</v>
      </c>
      <c r="L75">
        <f t="shared" si="19"/>
        <v>91</v>
      </c>
      <c r="M75">
        <v>0</v>
      </c>
      <c r="N75">
        <f t="shared" si="23"/>
        <v>9.765625</v>
      </c>
      <c r="O75">
        <f t="shared" si="20"/>
        <v>100</v>
      </c>
      <c r="P75">
        <f t="shared" si="21"/>
        <v>100</v>
      </c>
    </row>
    <row r="76" spans="1:16" x14ac:dyDescent="0.3">
      <c r="A76" s="5" t="s">
        <v>107</v>
      </c>
      <c r="B76" s="4">
        <v>75</v>
      </c>
      <c r="C76">
        <f t="shared" si="17"/>
        <v>39.9</v>
      </c>
      <c r="D76">
        <f t="shared" si="24"/>
        <v>54.1</v>
      </c>
      <c r="E76">
        <f t="shared" si="18"/>
        <v>67.2</v>
      </c>
      <c r="F76">
        <f t="shared" si="25"/>
        <v>100</v>
      </c>
      <c r="G76">
        <f t="shared" si="26"/>
        <v>91</v>
      </c>
      <c r="H76">
        <f t="shared" si="27"/>
        <v>7.1</v>
      </c>
      <c r="I76">
        <v>0</v>
      </c>
      <c r="J76">
        <f t="shared" si="22"/>
        <v>39.9</v>
      </c>
      <c r="K76">
        <v>0</v>
      </c>
      <c r="L76">
        <f t="shared" si="19"/>
        <v>39.9</v>
      </c>
      <c r="M76">
        <v>0</v>
      </c>
      <c r="N76">
        <f t="shared" si="23"/>
        <v>91.796875</v>
      </c>
      <c r="O76">
        <f t="shared" si="20"/>
        <v>67.2</v>
      </c>
      <c r="P76">
        <f t="shared" si="21"/>
        <v>100</v>
      </c>
    </row>
    <row r="77" spans="1:16" x14ac:dyDescent="0.3">
      <c r="A77" s="5" t="s">
        <v>108</v>
      </c>
      <c r="B77" s="4">
        <v>60</v>
      </c>
      <c r="C77">
        <f t="shared" si="17"/>
        <v>33.799999999999997</v>
      </c>
      <c r="D77">
        <f t="shared" si="24"/>
        <v>45.8</v>
      </c>
      <c r="E77">
        <f t="shared" si="18"/>
        <v>56.8</v>
      </c>
      <c r="F77">
        <f t="shared" si="25"/>
        <v>86.4</v>
      </c>
      <c r="G77">
        <f t="shared" si="26"/>
        <v>77</v>
      </c>
      <c r="H77">
        <f t="shared" si="27"/>
        <v>6</v>
      </c>
      <c r="I77">
        <v>0</v>
      </c>
      <c r="J77">
        <f t="shared" si="22"/>
        <v>33.799999999999997</v>
      </c>
      <c r="K77">
        <v>0</v>
      </c>
      <c r="L77">
        <f t="shared" si="19"/>
        <v>33.799999999999997</v>
      </c>
      <c r="M77">
        <v>0</v>
      </c>
      <c r="N77">
        <f t="shared" si="23"/>
        <v>11.71875</v>
      </c>
      <c r="O77">
        <f t="shared" si="20"/>
        <v>56.8</v>
      </c>
      <c r="P77">
        <f t="shared" si="21"/>
        <v>100</v>
      </c>
    </row>
    <row r="78" spans="1:16" x14ac:dyDescent="0.3">
      <c r="A78" s="5" t="s">
        <v>109</v>
      </c>
      <c r="B78" s="4">
        <v>190</v>
      </c>
      <c r="C78">
        <f t="shared" si="17"/>
        <v>80.2</v>
      </c>
      <c r="D78">
        <f t="shared" si="24"/>
        <v>100</v>
      </c>
      <c r="E78">
        <f t="shared" si="18"/>
        <v>100</v>
      </c>
      <c r="F78">
        <f t="shared" si="25"/>
        <v>100</v>
      </c>
      <c r="G78">
        <f t="shared" si="26"/>
        <v>100</v>
      </c>
      <c r="H78">
        <f t="shared" si="27"/>
        <v>14.3</v>
      </c>
      <c r="I78">
        <v>1</v>
      </c>
      <c r="J78">
        <v>100</v>
      </c>
      <c r="K78">
        <v>0</v>
      </c>
      <c r="L78">
        <f t="shared" si="19"/>
        <v>80.2</v>
      </c>
      <c r="M78">
        <v>0</v>
      </c>
      <c r="N78">
        <f t="shared" si="23"/>
        <v>91.796875</v>
      </c>
      <c r="O78">
        <f t="shared" si="20"/>
        <v>100</v>
      </c>
      <c r="P78">
        <f t="shared" si="21"/>
        <v>100</v>
      </c>
    </row>
    <row r="79" spans="1:16" x14ac:dyDescent="0.3">
      <c r="A79" s="5" t="s">
        <v>110</v>
      </c>
      <c r="B79" s="4">
        <v>75</v>
      </c>
      <c r="C79">
        <f t="shared" si="17"/>
        <v>39.9</v>
      </c>
      <c r="D79">
        <f t="shared" si="24"/>
        <v>54.1</v>
      </c>
      <c r="E79">
        <f t="shared" si="18"/>
        <v>67.2</v>
      </c>
      <c r="F79">
        <f t="shared" si="25"/>
        <v>100</v>
      </c>
      <c r="G79">
        <f t="shared" si="26"/>
        <v>91</v>
      </c>
      <c r="H79">
        <f t="shared" si="27"/>
        <v>7.1</v>
      </c>
      <c r="I79">
        <v>1</v>
      </c>
      <c r="J79">
        <v>100</v>
      </c>
      <c r="K79">
        <v>0</v>
      </c>
      <c r="L79">
        <f t="shared" si="19"/>
        <v>39.9</v>
      </c>
      <c r="M79">
        <v>0</v>
      </c>
      <c r="N79">
        <f t="shared" si="23"/>
        <v>66.40625</v>
      </c>
      <c r="O79">
        <f t="shared" si="20"/>
        <v>67.2</v>
      </c>
      <c r="P79">
        <f t="shared" si="21"/>
        <v>100</v>
      </c>
    </row>
    <row r="80" spans="1:16" x14ac:dyDescent="0.3">
      <c r="A80" s="5" t="s">
        <v>111</v>
      </c>
      <c r="B80" s="4">
        <v>45</v>
      </c>
      <c r="C80">
        <f t="shared" si="17"/>
        <v>27.2</v>
      </c>
      <c r="D80">
        <f t="shared" si="24"/>
        <v>36.9</v>
      </c>
      <c r="E80">
        <f t="shared" si="18"/>
        <v>45.8</v>
      </c>
      <c r="F80">
        <f t="shared" si="25"/>
        <v>69.7</v>
      </c>
      <c r="G80">
        <f t="shared" si="26"/>
        <v>62.1</v>
      </c>
      <c r="H80">
        <f t="shared" si="27"/>
        <v>4.8</v>
      </c>
      <c r="I80">
        <v>0</v>
      </c>
      <c r="J80">
        <f t="shared" si="22"/>
        <v>27.2</v>
      </c>
      <c r="K80">
        <v>0</v>
      </c>
      <c r="L80">
        <f t="shared" si="19"/>
        <v>27.2</v>
      </c>
      <c r="M80">
        <v>0</v>
      </c>
      <c r="N80">
        <f t="shared" si="23"/>
        <v>21.484375</v>
      </c>
      <c r="O80">
        <f t="shared" si="20"/>
        <v>45.8</v>
      </c>
      <c r="P80">
        <f t="shared" si="21"/>
        <v>100</v>
      </c>
    </row>
    <row r="81" spans="1:16" x14ac:dyDescent="0.3">
      <c r="A81" s="5" t="s">
        <v>112</v>
      </c>
      <c r="B81" s="4">
        <v>25</v>
      </c>
      <c r="C81">
        <f t="shared" si="17"/>
        <v>17.5</v>
      </c>
      <c r="D81">
        <f t="shared" si="24"/>
        <v>23.7</v>
      </c>
      <c r="E81">
        <f t="shared" si="18"/>
        <v>29.5</v>
      </c>
      <c r="F81">
        <f t="shared" si="25"/>
        <v>44.8</v>
      </c>
      <c r="G81">
        <f t="shared" si="26"/>
        <v>39.9</v>
      </c>
      <c r="H81">
        <f t="shared" si="27"/>
        <v>3.1</v>
      </c>
      <c r="I81">
        <v>1</v>
      </c>
      <c r="J81">
        <f t="shared" si="22"/>
        <v>44.8</v>
      </c>
      <c r="K81">
        <v>0</v>
      </c>
      <c r="L81">
        <f t="shared" si="19"/>
        <v>17.5</v>
      </c>
      <c r="M81">
        <v>2</v>
      </c>
      <c r="N81">
        <f>IF(M81&gt;1,(B81+M81*10)/2.56,0)</f>
        <v>17.578125</v>
      </c>
      <c r="O81">
        <f t="shared" si="20"/>
        <v>29.5</v>
      </c>
      <c r="P81">
        <f t="shared" si="21"/>
        <v>29.5</v>
      </c>
    </row>
    <row r="82" spans="1:16" x14ac:dyDescent="0.3">
      <c r="A82" s="5" t="s">
        <v>113</v>
      </c>
      <c r="B82" s="4">
        <v>75</v>
      </c>
      <c r="C82">
        <f t="shared" si="17"/>
        <v>39.9</v>
      </c>
      <c r="D82">
        <f t="shared" si="24"/>
        <v>54.1</v>
      </c>
      <c r="E82">
        <f t="shared" si="18"/>
        <v>67.2</v>
      </c>
      <c r="F82">
        <f t="shared" si="25"/>
        <v>100</v>
      </c>
      <c r="G82">
        <f t="shared" si="26"/>
        <v>91</v>
      </c>
      <c r="H82">
        <f t="shared" si="27"/>
        <v>7.1</v>
      </c>
      <c r="I82">
        <v>0</v>
      </c>
      <c r="J82">
        <f t="shared" si="22"/>
        <v>39.9</v>
      </c>
      <c r="K82">
        <v>0</v>
      </c>
      <c r="L82">
        <f t="shared" si="19"/>
        <v>39.9</v>
      </c>
      <c r="M82">
        <v>0</v>
      </c>
      <c r="N82">
        <f>(B82-20)/2.56</f>
        <v>21.484375</v>
      </c>
      <c r="O82">
        <f t="shared" si="20"/>
        <v>67.2</v>
      </c>
      <c r="P82">
        <f t="shared" si="21"/>
        <v>100</v>
      </c>
    </row>
    <row r="83" spans="1:16" x14ac:dyDescent="0.3">
      <c r="A83" s="5" t="s">
        <v>114</v>
      </c>
      <c r="B83" s="4">
        <v>45</v>
      </c>
      <c r="C83">
        <f t="shared" si="17"/>
        <v>27.2</v>
      </c>
      <c r="D83">
        <f t="shared" si="24"/>
        <v>36.9</v>
      </c>
      <c r="E83">
        <f t="shared" si="18"/>
        <v>45.8</v>
      </c>
      <c r="F83">
        <f t="shared" si="25"/>
        <v>69.7</v>
      </c>
      <c r="G83">
        <f t="shared" si="26"/>
        <v>62.1</v>
      </c>
      <c r="H83">
        <f t="shared" si="27"/>
        <v>4.8</v>
      </c>
      <c r="I83">
        <v>0</v>
      </c>
      <c r="J83">
        <f t="shared" si="22"/>
        <v>27.2</v>
      </c>
      <c r="K83">
        <v>0</v>
      </c>
      <c r="L83">
        <f t="shared" si="19"/>
        <v>27.2</v>
      </c>
      <c r="M83">
        <v>0</v>
      </c>
      <c r="N83">
        <f>(B83-20)/2.56</f>
        <v>9.765625</v>
      </c>
      <c r="O83">
        <f t="shared" si="20"/>
        <v>45.8</v>
      </c>
      <c r="P83">
        <f t="shared" si="21"/>
        <v>100</v>
      </c>
    </row>
    <row r="84" spans="1:16" x14ac:dyDescent="0.3">
      <c r="A84" s="5" t="s">
        <v>115</v>
      </c>
      <c r="B84" s="4">
        <v>45</v>
      </c>
      <c r="C84">
        <f t="shared" si="17"/>
        <v>27.2</v>
      </c>
      <c r="D84">
        <f t="shared" si="24"/>
        <v>36.9</v>
      </c>
      <c r="E84">
        <f t="shared" si="18"/>
        <v>45.8</v>
      </c>
      <c r="F84">
        <f t="shared" si="25"/>
        <v>69.7</v>
      </c>
      <c r="G84">
        <f t="shared" si="26"/>
        <v>62.1</v>
      </c>
      <c r="H84">
        <f t="shared" si="27"/>
        <v>4.8</v>
      </c>
      <c r="I84">
        <v>0</v>
      </c>
      <c r="J84">
        <f t="shared" si="22"/>
        <v>27.2</v>
      </c>
      <c r="K84">
        <v>0</v>
      </c>
      <c r="L84">
        <f t="shared" si="19"/>
        <v>27.2</v>
      </c>
      <c r="M84">
        <v>0</v>
      </c>
      <c r="N84">
        <f>(B84-20)/2.56</f>
        <v>9.765625</v>
      </c>
      <c r="O84">
        <f t="shared" si="20"/>
        <v>45.8</v>
      </c>
      <c r="P84">
        <f t="shared" si="21"/>
        <v>100</v>
      </c>
    </row>
    <row r="85" spans="1:16" x14ac:dyDescent="0.3">
      <c r="A85" s="5" t="s">
        <v>116</v>
      </c>
      <c r="B85" s="4">
        <v>45</v>
      </c>
      <c r="C85">
        <f t="shared" si="17"/>
        <v>27.2</v>
      </c>
      <c r="D85">
        <f t="shared" si="24"/>
        <v>36.9</v>
      </c>
      <c r="E85">
        <f t="shared" si="18"/>
        <v>45.8</v>
      </c>
      <c r="F85">
        <f t="shared" si="25"/>
        <v>69.7</v>
      </c>
      <c r="G85">
        <f t="shared" si="26"/>
        <v>62.1</v>
      </c>
      <c r="H85">
        <f t="shared" si="27"/>
        <v>4.8</v>
      </c>
      <c r="I85">
        <v>0</v>
      </c>
      <c r="J85">
        <f t="shared" si="22"/>
        <v>27.2</v>
      </c>
      <c r="K85">
        <v>0</v>
      </c>
      <c r="L85">
        <f t="shared" si="19"/>
        <v>27.2</v>
      </c>
      <c r="M85">
        <v>1</v>
      </c>
      <c r="N85">
        <f>IF(M85=1,C85,0)</f>
        <v>27.2</v>
      </c>
      <c r="O85">
        <f t="shared" si="20"/>
        <v>45.8</v>
      </c>
      <c r="P85">
        <f t="shared" si="21"/>
        <v>100</v>
      </c>
    </row>
    <row r="86" spans="1:16" x14ac:dyDescent="0.3">
      <c r="A86" s="5" t="s">
        <v>117</v>
      </c>
      <c r="B86" s="4">
        <v>45</v>
      </c>
      <c r="C86">
        <f t="shared" si="17"/>
        <v>27.2</v>
      </c>
      <c r="D86">
        <f t="shared" si="24"/>
        <v>36.9</v>
      </c>
      <c r="E86">
        <f t="shared" si="18"/>
        <v>45.8</v>
      </c>
      <c r="F86">
        <f t="shared" si="25"/>
        <v>69.7</v>
      </c>
      <c r="G86">
        <f t="shared" si="26"/>
        <v>62.1</v>
      </c>
      <c r="H86">
        <f t="shared" si="27"/>
        <v>4.8</v>
      </c>
      <c r="I86">
        <v>0</v>
      </c>
      <c r="J86">
        <f t="shared" si="22"/>
        <v>27.2</v>
      </c>
      <c r="K86">
        <v>0</v>
      </c>
      <c r="L86">
        <f t="shared" si="19"/>
        <v>27.2</v>
      </c>
      <c r="M86">
        <v>1</v>
      </c>
      <c r="N86">
        <f>IF(M86=1,C86,0)</f>
        <v>27.2</v>
      </c>
      <c r="O86">
        <f t="shared" si="20"/>
        <v>45.8</v>
      </c>
      <c r="P86">
        <f t="shared" si="21"/>
        <v>100</v>
      </c>
    </row>
    <row r="87" spans="1:16" x14ac:dyDescent="0.3">
      <c r="A87" s="5" t="s">
        <v>118</v>
      </c>
      <c r="B87" s="4">
        <v>255</v>
      </c>
      <c r="C87">
        <f t="shared" si="17"/>
        <v>100</v>
      </c>
      <c r="D87">
        <f t="shared" si="24"/>
        <v>100</v>
      </c>
      <c r="E87">
        <f t="shared" si="18"/>
        <v>100</v>
      </c>
      <c r="F87">
        <f t="shared" si="25"/>
        <v>100</v>
      </c>
      <c r="G87">
        <f t="shared" si="26"/>
        <v>100</v>
      </c>
      <c r="H87">
        <f t="shared" si="27"/>
        <v>17.8</v>
      </c>
      <c r="I87">
        <v>0</v>
      </c>
      <c r="J87">
        <f t="shared" si="22"/>
        <v>100</v>
      </c>
      <c r="K87">
        <v>0</v>
      </c>
      <c r="L87">
        <f t="shared" si="19"/>
        <v>100</v>
      </c>
      <c r="M87">
        <v>0</v>
      </c>
      <c r="N87">
        <f>(B87-20)/2.56</f>
        <v>91.796875</v>
      </c>
      <c r="O87">
        <f t="shared" si="20"/>
        <v>100</v>
      </c>
      <c r="P87">
        <f t="shared" si="21"/>
        <v>100</v>
      </c>
    </row>
    <row r="88" spans="1:16" x14ac:dyDescent="0.3">
      <c r="A88" s="5" t="s">
        <v>119</v>
      </c>
      <c r="B88" s="4">
        <v>90</v>
      </c>
      <c r="C88">
        <f t="shared" si="17"/>
        <v>45.8</v>
      </c>
      <c r="D88">
        <f t="shared" si="24"/>
        <v>62.1</v>
      </c>
      <c r="E88">
        <f t="shared" si="18"/>
        <v>77</v>
      </c>
      <c r="F88">
        <f t="shared" si="25"/>
        <v>100</v>
      </c>
      <c r="G88">
        <f t="shared" si="26"/>
        <v>100</v>
      </c>
      <c r="H88">
        <f t="shared" si="27"/>
        <v>8.1</v>
      </c>
      <c r="I88">
        <v>0</v>
      </c>
      <c r="J88">
        <f t="shared" si="22"/>
        <v>45.8</v>
      </c>
      <c r="K88">
        <v>0</v>
      </c>
      <c r="L88">
        <f t="shared" si="19"/>
        <v>45.8</v>
      </c>
      <c r="M88">
        <v>0</v>
      </c>
      <c r="N88">
        <f t="shared" ref="N88:N107" si="28">(B88-20)/2.56</f>
        <v>27.34375</v>
      </c>
      <c r="O88">
        <f t="shared" si="20"/>
        <v>77</v>
      </c>
      <c r="P88">
        <f t="shared" si="21"/>
        <v>100</v>
      </c>
    </row>
    <row r="89" spans="1:16" x14ac:dyDescent="0.3">
      <c r="A89" s="5" t="s">
        <v>120</v>
      </c>
      <c r="B89" s="4">
        <v>255</v>
      </c>
      <c r="C89">
        <f t="shared" si="17"/>
        <v>100</v>
      </c>
      <c r="D89">
        <f t="shared" si="24"/>
        <v>100</v>
      </c>
      <c r="E89">
        <f t="shared" si="18"/>
        <v>100</v>
      </c>
      <c r="F89">
        <f t="shared" si="25"/>
        <v>100</v>
      </c>
      <c r="G89">
        <f t="shared" si="26"/>
        <v>100</v>
      </c>
      <c r="H89">
        <f t="shared" si="27"/>
        <v>17.8</v>
      </c>
      <c r="I89">
        <v>1</v>
      </c>
      <c r="J89">
        <v>100</v>
      </c>
      <c r="K89">
        <v>0</v>
      </c>
      <c r="L89">
        <f t="shared" si="19"/>
        <v>100</v>
      </c>
      <c r="M89">
        <v>0</v>
      </c>
      <c r="N89">
        <f t="shared" si="28"/>
        <v>91.796875</v>
      </c>
      <c r="O89">
        <f t="shared" si="20"/>
        <v>100</v>
      </c>
      <c r="P89">
        <f t="shared" si="21"/>
        <v>100</v>
      </c>
    </row>
    <row r="90" spans="1:16" x14ac:dyDescent="0.3">
      <c r="A90" s="5" t="s">
        <v>121</v>
      </c>
      <c r="B90" s="4">
        <v>120</v>
      </c>
      <c r="C90">
        <f t="shared" si="17"/>
        <v>56.8</v>
      </c>
      <c r="D90">
        <f t="shared" si="24"/>
        <v>77</v>
      </c>
      <c r="E90">
        <f t="shared" si="18"/>
        <v>95.6</v>
      </c>
      <c r="F90">
        <f t="shared" si="25"/>
        <v>100</v>
      </c>
      <c r="G90">
        <f t="shared" si="26"/>
        <v>100</v>
      </c>
      <c r="H90">
        <f t="shared" si="27"/>
        <v>10.1</v>
      </c>
      <c r="I90">
        <v>1</v>
      </c>
      <c r="J90">
        <v>100</v>
      </c>
      <c r="K90">
        <v>0</v>
      </c>
      <c r="L90">
        <f t="shared" si="19"/>
        <v>56.8</v>
      </c>
      <c r="M90">
        <v>0</v>
      </c>
      <c r="N90">
        <f t="shared" si="28"/>
        <v>39.0625</v>
      </c>
      <c r="O90">
        <f t="shared" si="20"/>
        <v>95.6</v>
      </c>
      <c r="P90">
        <f t="shared" si="21"/>
        <v>100</v>
      </c>
    </row>
    <row r="91" spans="1:16" x14ac:dyDescent="0.3">
      <c r="A91" s="5" t="s">
        <v>122</v>
      </c>
      <c r="B91" s="4">
        <v>45</v>
      </c>
      <c r="C91">
        <f t="shared" si="17"/>
        <v>27.2</v>
      </c>
      <c r="D91">
        <f t="shared" si="24"/>
        <v>36.9</v>
      </c>
      <c r="E91">
        <f t="shared" si="18"/>
        <v>45.8</v>
      </c>
      <c r="F91">
        <f t="shared" si="25"/>
        <v>69.7</v>
      </c>
      <c r="G91">
        <f t="shared" si="26"/>
        <v>62.1</v>
      </c>
      <c r="H91">
        <f t="shared" si="27"/>
        <v>4.8</v>
      </c>
      <c r="I91">
        <v>1</v>
      </c>
      <c r="J91">
        <f t="shared" si="22"/>
        <v>69.7</v>
      </c>
      <c r="K91">
        <v>0</v>
      </c>
      <c r="L91">
        <f t="shared" si="19"/>
        <v>27.2</v>
      </c>
      <c r="M91">
        <v>0</v>
      </c>
      <c r="N91">
        <f t="shared" si="28"/>
        <v>9.765625</v>
      </c>
      <c r="O91">
        <f t="shared" si="20"/>
        <v>45.8</v>
      </c>
      <c r="P91">
        <f t="shared" si="21"/>
        <v>100</v>
      </c>
    </row>
    <row r="92" spans="1:16" x14ac:dyDescent="0.3">
      <c r="A92" s="5" t="s">
        <v>123</v>
      </c>
      <c r="B92" s="4">
        <v>255</v>
      </c>
      <c r="C92">
        <f t="shared" si="17"/>
        <v>100</v>
      </c>
      <c r="D92">
        <f t="shared" si="24"/>
        <v>100</v>
      </c>
      <c r="E92">
        <f t="shared" si="18"/>
        <v>100</v>
      </c>
      <c r="F92">
        <f t="shared" si="25"/>
        <v>100</v>
      </c>
      <c r="G92">
        <f t="shared" si="26"/>
        <v>100</v>
      </c>
      <c r="H92">
        <f t="shared" si="27"/>
        <v>17.8</v>
      </c>
      <c r="I92">
        <v>0</v>
      </c>
      <c r="J92">
        <f t="shared" si="22"/>
        <v>100</v>
      </c>
      <c r="K92">
        <v>0</v>
      </c>
      <c r="L92">
        <f t="shared" si="19"/>
        <v>100</v>
      </c>
      <c r="M92">
        <v>0</v>
      </c>
      <c r="N92">
        <f t="shared" si="28"/>
        <v>91.796875</v>
      </c>
      <c r="O92">
        <f t="shared" si="20"/>
        <v>100</v>
      </c>
      <c r="P92">
        <f t="shared" si="21"/>
        <v>100</v>
      </c>
    </row>
    <row r="93" spans="1:16" x14ac:dyDescent="0.3">
      <c r="A93" s="5" t="s">
        <v>124</v>
      </c>
      <c r="B93" s="4">
        <v>120</v>
      </c>
      <c r="C93">
        <f t="shared" si="17"/>
        <v>56.8</v>
      </c>
      <c r="D93">
        <f t="shared" si="24"/>
        <v>77</v>
      </c>
      <c r="E93">
        <f t="shared" si="18"/>
        <v>95.6</v>
      </c>
      <c r="F93">
        <f t="shared" si="25"/>
        <v>100</v>
      </c>
      <c r="G93">
        <f t="shared" si="26"/>
        <v>100</v>
      </c>
      <c r="H93">
        <f t="shared" si="27"/>
        <v>10.1</v>
      </c>
      <c r="I93">
        <v>0</v>
      </c>
      <c r="J93">
        <f t="shared" si="22"/>
        <v>56.8</v>
      </c>
      <c r="K93">
        <v>0</v>
      </c>
      <c r="L93">
        <f t="shared" si="19"/>
        <v>56.8</v>
      </c>
      <c r="M93">
        <v>0</v>
      </c>
      <c r="N93">
        <f t="shared" si="28"/>
        <v>39.0625</v>
      </c>
      <c r="O93">
        <f t="shared" si="20"/>
        <v>95.6</v>
      </c>
      <c r="P93">
        <f t="shared" si="21"/>
        <v>100</v>
      </c>
    </row>
    <row r="94" spans="1:16" x14ac:dyDescent="0.3">
      <c r="A94" s="5" t="s">
        <v>125</v>
      </c>
      <c r="B94" s="4">
        <v>45</v>
      </c>
      <c r="C94">
        <f t="shared" si="17"/>
        <v>27.2</v>
      </c>
      <c r="D94">
        <f t="shared" si="24"/>
        <v>36.9</v>
      </c>
      <c r="E94">
        <f t="shared" si="18"/>
        <v>45.8</v>
      </c>
      <c r="F94">
        <f t="shared" si="25"/>
        <v>69.7</v>
      </c>
      <c r="G94">
        <f t="shared" si="26"/>
        <v>62.1</v>
      </c>
      <c r="H94">
        <f t="shared" si="27"/>
        <v>4.8</v>
      </c>
      <c r="I94">
        <v>0</v>
      </c>
      <c r="J94">
        <f t="shared" si="22"/>
        <v>27.2</v>
      </c>
      <c r="K94">
        <v>0</v>
      </c>
      <c r="L94">
        <f t="shared" si="19"/>
        <v>27.2</v>
      </c>
      <c r="M94">
        <v>0</v>
      </c>
      <c r="N94">
        <f t="shared" si="28"/>
        <v>9.765625</v>
      </c>
      <c r="O94">
        <f t="shared" si="20"/>
        <v>45.8</v>
      </c>
      <c r="P94">
        <f t="shared" si="21"/>
        <v>100</v>
      </c>
    </row>
    <row r="95" spans="1:16" x14ac:dyDescent="0.3">
      <c r="A95" s="5" t="s">
        <v>126</v>
      </c>
      <c r="B95" s="4">
        <v>190</v>
      </c>
      <c r="C95">
        <f t="shared" si="17"/>
        <v>80.2</v>
      </c>
      <c r="D95">
        <f t="shared" si="24"/>
        <v>100</v>
      </c>
      <c r="E95">
        <f t="shared" si="18"/>
        <v>100</v>
      </c>
      <c r="F95">
        <f t="shared" si="25"/>
        <v>100</v>
      </c>
      <c r="G95">
        <f t="shared" si="26"/>
        <v>100</v>
      </c>
      <c r="H95">
        <f t="shared" si="27"/>
        <v>14.3</v>
      </c>
      <c r="I95">
        <v>1</v>
      </c>
      <c r="J95">
        <v>100</v>
      </c>
      <c r="K95">
        <v>0</v>
      </c>
      <c r="L95">
        <f t="shared" si="19"/>
        <v>80.2</v>
      </c>
      <c r="M95">
        <v>0</v>
      </c>
      <c r="N95">
        <f t="shared" si="28"/>
        <v>66.40625</v>
      </c>
      <c r="O95">
        <f t="shared" si="20"/>
        <v>100</v>
      </c>
      <c r="P95">
        <f t="shared" si="21"/>
        <v>100</v>
      </c>
    </row>
    <row r="96" spans="1:16" x14ac:dyDescent="0.3">
      <c r="A96" s="5" t="s">
        <v>127</v>
      </c>
      <c r="B96" s="4">
        <v>45</v>
      </c>
      <c r="C96">
        <f t="shared" si="17"/>
        <v>27.2</v>
      </c>
      <c r="D96">
        <f t="shared" si="24"/>
        <v>36.9</v>
      </c>
      <c r="E96">
        <f t="shared" si="18"/>
        <v>45.8</v>
      </c>
      <c r="F96">
        <f t="shared" si="25"/>
        <v>69.7</v>
      </c>
      <c r="G96">
        <f t="shared" si="26"/>
        <v>62.1</v>
      </c>
      <c r="H96">
        <f t="shared" si="27"/>
        <v>4.8</v>
      </c>
      <c r="I96">
        <v>1</v>
      </c>
      <c r="J96">
        <f t="shared" si="22"/>
        <v>69.7</v>
      </c>
      <c r="K96">
        <v>0</v>
      </c>
      <c r="L96">
        <f t="shared" si="19"/>
        <v>27.2</v>
      </c>
      <c r="M96">
        <v>0</v>
      </c>
      <c r="N96">
        <f t="shared" si="28"/>
        <v>9.765625</v>
      </c>
      <c r="O96">
        <f t="shared" si="20"/>
        <v>45.8</v>
      </c>
      <c r="P96">
        <f t="shared" si="21"/>
        <v>100</v>
      </c>
    </row>
    <row r="97" spans="1:16" x14ac:dyDescent="0.3">
      <c r="A97" s="5" t="s">
        <v>128</v>
      </c>
      <c r="B97" s="4">
        <v>235</v>
      </c>
      <c r="C97">
        <f t="shared" si="17"/>
        <v>94.1</v>
      </c>
      <c r="D97">
        <f t="shared" si="24"/>
        <v>100</v>
      </c>
      <c r="E97">
        <f t="shared" si="18"/>
        <v>100</v>
      </c>
      <c r="F97">
        <f t="shared" si="25"/>
        <v>100</v>
      </c>
      <c r="G97">
        <f t="shared" si="26"/>
        <v>100</v>
      </c>
      <c r="H97">
        <f t="shared" si="27"/>
        <v>16.7</v>
      </c>
      <c r="I97">
        <v>0</v>
      </c>
      <c r="J97">
        <f t="shared" si="22"/>
        <v>94.1</v>
      </c>
      <c r="K97">
        <v>0</v>
      </c>
      <c r="L97">
        <f t="shared" si="19"/>
        <v>94.1</v>
      </c>
      <c r="M97">
        <v>0</v>
      </c>
      <c r="N97">
        <f t="shared" si="28"/>
        <v>83.984375</v>
      </c>
      <c r="O97">
        <f t="shared" si="20"/>
        <v>100</v>
      </c>
      <c r="P97">
        <f t="shared" si="21"/>
        <v>100</v>
      </c>
    </row>
    <row r="98" spans="1:16" x14ac:dyDescent="0.3">
      <c r="A98" s="5" t="s">
        <v>129</v>
      </c>
      <c r="B98" s="4">
        <v>120</v>
      </c>
      <c r="C98">
        <f t="shared" si="17"/>
        <v>56.8</v>
      </c>
      <c r="D98">
        <f t="shared" si="24"/>
        <v>77</v>
      </c>
      <c r="E98">
        <f t="shared" si="18"/>
        <v>95.6</v>
      </c>
      <c r="F98">
        <f t="shared" si="25"/>
        <v>100</v>
      </c>
      <c r="G98">
        <f t="shared" si="26"/>
        <v>100</v>
      </c>
      <c r="H98">
        <f t="shared" si="27"/>
        <v>10.1</v>
      </c>
      <c r="I98">
        <v>0</v>
      </c>
      <c r="J98">
        <f t="shared" si="22"/>
        <v>56.8</v>
      </c>
      <c r="K98">
        <v>0</v>
      </c>
      <c r="L98">
        <f t="shared" si="19"/>
        <v>56.8</v>
      </c>
      <c r="M98">
        <v>0</v>
      </c>
      <c r="N98">
        <f t="shared" si="28"/>
        <v>39.0625</v>
      </c>
      <c r="O98">
        <f t="shared" si="20"/>
        <v>95.6</v>
      </c>
      <c r="P98">
        <f t="shared" si="21"/>
        <v>100</v>
      </c>
    </row>
    <row r="99" spans="1:16" x14ac:dyDescent="0.3">
      <c r="A99" s="5" t="s">
        <v>130</v>
      </c>
      <c r="B99" s="4">
        <v>45</v>
      </c>
      <c r="C99">
        <f t="shared" si="17"/>
        <v>27.2</v>
      </c>
      <c r="D99">
        <f t="shared" si="24"/>
        <v>36.9</v>
      </c>
      <c r="E99">
        <f t="shared" si="18"/>
        <v>45.8</v>
      </c>
      <c r="F99">
        <f t="shared" si="25"/>
        <v>69.7</v>
      </c>
      <c r="G99">
        <f t="shared" si="26"/>
        <v>62.1</v>
      </c>
      <c r="H99">
        <f t="shared" si="27"/>
        <v>4.8</v>
      </c>
      <c r="I99">
        <v>0</v>
      </c>
      <c r="J99">
        <f t="shared" si="22"/>
        <v>27.2</v>
      </c>
      <c r="K99">
        <v>0</v>
      </c>
      <c r="L99">
        <f t="shared" si="19"/>
        <v>27.2</v>
      </c>
      <c r="M99">
        <v>0</v>
      </c>
      <c r="N99">
        <f t="shared" si="28"/>
        <v>9.765625</v>
      </c>
      <c r="O99">
        <f t="shared" si="20"/>
        <v>45.8</v>
      </c>
      <c r="P99">
        <f t="shared" si="21"/>
        <v>100</v>
      </c>
    </row>
    <row r="100" spans="1:16" x14ac:dyDescent="0.3">
      <c r="A100" s="5" t="s">
        <v>131</v>
      </c>
      <c r="B100" s="4">
        <v>255</v>
      </c>
      <c r="C100">
        <f t="shared" si="17"/>
        <v>100</v>
      </c>
      <c r="D100">
        <f t="shared" si="24"/>
        <v>100</v>
      </c>
      <c r="E100">
        <f t="shared" si="18"/>
        <v>100</v>
      </c>
      <c r="F100">
        <f t="shared" si="25"/>
        <v>100</v>
      </c>
      <c r="G100">
        <f t="shared" si="26"/>
        <v>100</v>
      </c>
      <c r="H100">
        <f t="shared" si="27"/>
        <v>17.8</v>
      </c>
      <c r="I100">
        <v>1</v>
      </c>
      <c r="J100">
        <v>100</v>
      </c>
      <c r="K100">
        <v>0</v>
      </c>
      <c r="L100">
        <f t="shared" si="19"/>
        <v>100</v>
      </c>
      <c r="M100">
        <v>0</v>
      </c>
      <c r="N100">
        <f t="shared" si="28"/>
        <v>91.796875</v>
      </c>
      <c r="O100">
        <f t="shared" si="20"/>
        <v>100</v>
      </c>
      <c r="P100">
        <f t="shared" si="21"/>
        <v>100</v>
      </c>
    </row>
    <row r="101" spans="1:16" x14ac:dyDescent="0.3">
      <c r="A101" s="5" t="s">
        <v>132</v>
      </c>
      <c r="B101" s="4">
        <v>120</v>
      </c>
      <c r="C101">
        <f t="shared" si="17"/>
        <v>56.8</v>
      </c>
      <c r="D101">
        <f t="shared" si="24"/>
        <v>77</v>
      </c>
      <c r="E101">
        <f t="shared" si="18"/>
        <v>95.6</v>
      </c>
      <c r="F101">
        <f t="shared" si="25"/>
        <v>100</v>
      </c>
      <c r="G101">
        <f t="shared" si="26"/>
        <v>100</v>
      </c>
      <c r="H101">
        <f t="shared" si="27"/>
        <v>10.1</v>
      </c>
      <c r="I101">
        <v>1</v>
      </c>
      <c r="J101">
        <v>100</v>
      </c>
      <c r="K101">
        <v>1</v>
      </c>
      <c r="L101">
        <v>100</v>
      </c>
      <c r="M101">
        <v>0</v>
      </c>
      <c r="N101">
        <f t="shared" si="28"/>
        <v>39.0625</v>
      </c>
      <c r="O101">
        <f t="shared" si="20"/>
        <v>95.6</v>
      </c>
      <c r="P101">
        <f t="shared" si="21"/>
        <v>100</v>
      </c>
    </row>
    <row r="102" spans="1:16" x14ac:dyDescent="0.3">
      <c r="A102" s="5" t="s">
        <v>133</v>
      </c>
      <c r="B102" s="4">
        <v>45</v>
      </c>
      <c r="C102">
        <f t="shared" si="17"/>
        <v>27.2</v>
      </c>
      <c r="D102">
        <f t="shared" si="24"/>
        <v>36.9</v>
      </c>
      <c r="E102">
        <f t="shared" si="18"/>
        <v>45.8</v>
      </c>
      <c r="F102">
        <f t="shared" si="25"/>
        <v>69.7</v>
      </c>
      <c r="G102">
        <f t="shared" si="26"/>
        <v>62.1</v>
      </c>
      <c r="H102">
        <f t="shared" si="27"/>
        <v>4.8</v>
      </c>
      <c r="I102">
        <v>1</v>
      </c>
      <c r="J102">
        <f t="shared" si="22"/>
        <v>69.7</v>
      </c>
      <c r="K102">
        <v>0</v>
      </c>
      <c r="L102">
        <f t="shared" si="19"/>
        <v>27.2</v>
      </c>
      <c r="M102">
        <v>0</v>
      </c>
      <c r="N102">
        <f t="shared" si="28"/>
        <v>9.765625</v>
      </c>
      <c r="O102">
        <f t="shared" si="20"/>
        <v>45.8</v>
      </c>
      <c r="P102">
        <f t="shared" si="21"/>
        <v>100</v>
      </c>
    </row>
    <row r="103" spans="1:16" x14ac:dyDescent="0.3">
      <c r="A103" s="5" t="s">
        <v>134</v>
      </c>
      <c r="B103" s="4">
        <v>45</v>
      </c>
      <c r="C103">
        <f t="shared" si="17"/>
        <v>27.2</v>
      </c>
      <c r="D103">
        <f t="shared" si="24"/>
        <v>36.9</v>
      </c>
      <c r="E103">
        <f t="shared" si="18"/>
        <v>45.8</v>
      </c>
      <c r="F103">
        <f t="shared" si="25"/>
        <v>69.7</v>
      </c>
      <c r="G103">
        <f t="shared" si="26"/>
        <v>62.1</v>
      </c>
      <c r="H103">
        <f t="shared" si="27"/>
        <v>4.8</v>
      </c>
      <c r="I103">
        <v>0</v>
      </c>
      <c r="J103">
        <f t="shared" si="22"/>
        <v>27.2</v>
      </c>
      <c r="K103">
        <v>0</v>
      </c>
      <c r="L103">
        <f t="shared" si="19"/>
        <v>27.2</v>
      </c>
      <c r="M103">
        <v>0</v>
      </c>
      <c r="N103">
        <f t="shared" si="28"/>
        <v>9.765625</v>
      </c>
      <c r="O103">
        <f t="shared" si="20"/>
        <v>45.8</v>
      </c>
      <c r="P103">
        <f t="shared" si="21"/>
        <v>100</v>
      </c>
    </row>
    <row r="104" spans="1:16" x14ac:dyDescent="0.3">
      <c r="A104" s="5" t="s">
        <v>135</v>
      </c>
      <c r="B104" s="4">
        <v>45</v>
      </c>
      <c r="C104">
        <f t="shared" si="17"/>
        <v>27.2</v>
      </c>
      <c r="D104">
        <f t="shared" si="24"/>
        <v>36.9</v>
      </c>
      <c r="E104">
        <f t="shared" si="18"/>
        <v>45.8</v>
      </c>
      <c r="F104">
        <f t="shared" si="25"/>
        <v>69.7</v>
      </c>
      <c r="G104">
        <f t="shared" si="26"/>
        <v>62.1</v>
      </c>
      <c r="H104">
        <f t="shared" si="27"/>
        <v>4.8</v>
      </c>
      <c r="I104">
        <v>0</v>
      </c>
      <c r="J104">
        <f t="shared" si="22"/>
        <v>27.2</v>
      </c>
      <c r="K104">
        <v>0</v>
      </c>
      <c r="L104">
        <f t="shared" si="19"/>
        <v>27.2</v>
      </c>
      <c r="M104">
        <v>0</v>
      </c>
      <c r="N104">
        <f t="shared" si="28"/>
        <v>9.765625</v>
      </c>
      <c r="O104">
        <f t="shared" si="20"/>
        <v>45.8</v>
      </c>
      <c r="P104">
        <f t="shared" si="21"/>
        <v>100</v>
      </c>
    </row>
    <row r="105" spans="1:16" x14ac:dyDescent="0.3">
      <c r="A105" s="5" t="s">
        <v>136</v>
      </c>
      <c r="B105" s="4">
        <v>120</v>
      </c>
      <c r="C105">
        <f t="shared" si="17"/>
        <v>56.8</v>
      </c>
      <c r="D105">
        <f t="shared" si="24"/>
        <v>77</v>
      </c>
      <c r="E105">
        <f t="shared" si="18"/>
        <v>95.6</v>
      </c>
      <c r="F105">
        <f t="shared" si="25"/>
        <v>100</v>
      </c>
      <c r="G105">
        <f t="shared" si="26"/>
        <v>100</v>
      </c>
      <c r="H105">
        <f t="shared" si="27"/>
        <v>10.1</v>
      </c>
      <c r="I105">
        <v>0</v>
      </c>
      <c r="J105">
        <f t="shared" si="22"/>
        <v>56.8</v>
      </c>
      <c r="K105">
        <v>0</v>
      </c>
      <c r="L105">
        <f t="shared" si="19"/>
        <v>56.8</v>
      </c>
      <c r="M105">
        <v>0</v>
      </c>
      <c r="N105">
        <f t="shared" si="28"/>
        <v>39.0625</v>
      </c>
      <c r="O105">
        <f t="shared" si="20"/>
        <v>95.6</v>
      </c>
      <c r="P105">
        <f t="shared" si="21"/>
        <v>100</v>
      </c>
    </row>
    <row r="106" spans="1:16" x14ac:dyDescent="0.3">
      <c r="A106" s="5" t="s">
        <v>137</v>
      </c>
      <c r="B106" s="4">
        <v>45</v>
      </c>
      <c r="C106">
        <f t="shared" si="17"/>
        <v>27.2</v>
      </c>
      <c r="D106">
        <f t="shared" si="24"/>
        <v>36.9</v>
      </c>
      <c r="E106">
        <f t="shared" si="18"/>
        <v>45.8</v>
      </c>
      <c r="F106">
        <f t="shared" si="25"/>
        <v>69.7</v>
      </c>
      <c r="G106">
        <f t="shared" si="26"/>
        <v>62.1</v>
      </c>
      <c r="H106">
        <f t="shared" si="27"/>
        <v>4.8</v>
      </c>
      <c r="I106">
        <v>0</v>
      </c>
      <c r="J106">
        <f t="shared" si="22"/>
        <v>27.2</v>
      </c>
      <c r="K106">
        <v>1</v>
      </c>
      <c r="L106">
        <f t="shared" si="19"/>
        <v>77</v>
      </c>
      <c r="M106">
        <v>0</v>
      </c>
      <c r="N106">
        <f t="shared" si="28"/>
        <v>9.765625</v>
      </c>
      <c r="O106">
        <f t="shared" si="20"/>
        <v>45.8</v>
      </c>
      <c r="P106">
        <f t="shared" si="21"/>
        <v>100</v>
      </c>
    </row>
    <row r="107" spans="1:16" x14ac:dyDescent="0.3">
      <c r="A107" s="5" t="s">
        <v>138</v>
      </c>
      <c r="B107" s="4">
        <v>150</v>
      </c>
      <c r="C107">
        <f t="shared" si="17"/>
        <v>67.2</v>
      </c>
      <c r="D107">
        <f t="shared" si="24"/>
        <v>91</v>
      </c>
      <c r="E107">
        <f t="shared" si="18"/>
        <v>100</v>
      </c>
      <c r="F107">
        <f t="shared" si="25"/>
        <v>100</v>
      </c>
      <c r="G107">
        <f t="shared" si="26"/>
        <v>100</v>
      </c>
      <c r="H107">
        <f t="shared" si="27"/>
        <v>11.9</v>
      </c>
      <c r="I107">
        <v>0</v>
      </c>
      <c r="J107">
        <f t="shared" si="22"/>
        <v>67.2</v>
      </c>
      <c r="K107">
        <v>0</v>
      </c>
      <c r="L107">
        <f t="shared" si="19"/>
        <v>67.2</v>
      </c>
      <c r="M107">
        <v>0</v>
      </c>
      <c r="N107">
        <f t="shared" si="28"/>
        <v>50.78125</v>
      </c>
      <c r="O107">
        <f t="shared" si="20"/>
        <v>100</v>
      </c>
      <c r="P107">
        <f t="shared" si="21"/>
        <v>100</v>
      </c>
    </row>
    <row r="108" spans="1:16" x14ac:dyDescent="0.3">
      <c r="A108" s="5" t="s">
        <v>139</v>
      </c>
      <c r="B108" s="4">
        <v>125</v>
      </c>
      <c r="C108">
        <f t="shared" si="17"/>
        <v>58.6</v>
      </c>
      <c r="D108">
        <f t="shared" si="24"/>
        <v>79.400000000000006</v>
      </c>
      <c r="E108">
        <f t="shared" si="18"/>
        <v>98.5</v>
      </c>
      <c r="F108">
        <f t="shared" si="25"/>
        <v>100</v>
      </c>
      <c r="G108">
        <f t="shared" si="26"/>
        <v>100</v>
      </c>
      <c r="H108">
        <f t="shared" si="27"/>
        <v>10.4</v>
      </c>
      <c r="I108">
        <v>1</v>
      </c>
      <c r="J108">
        <v>100</v>
      </c>
      <c r="K108">
        <v>0</v>
      </c>
      <c r="L108">
        <f t="shared" si="19"/>
        <v>58.6</v>
      </c>
      <c r="M108">
        <v>1</v>
      </c>
      <c r="N108">
        <f>IF(M108=1,C108,0)</f>
        <v>58.6</v>
      </c>
      <c r="O108">
        <f t="shared" si="20"/>
        <v>98.5</v>
      </c>
      <c r="P108">
        <f t="shared" si="21"/>
        <v>100</v>
      </c>
    </row>
    <row r="109" spans="1:16" x14ac:dyDescent="0.3">
      <c r="A109" s="5" t="s">
        <v>140</v>
      </c>
      <c r="B109" s="4">
        <v>60</v>
      </c>
      <c r="C109">
        <f t="shared" si="17"/>
        <v>33.799999999999997</v>
      </c>
      <c r="D109">
        <f t="shared" si="24"/>
        <v>45.8</v>
      </c>
      <c r="E109">
        <f t="shared" si="18"/>
        <v>56.8</v>
      </c>
      <c r="F109">
        <f t="shared" si="25"/>
        <v>86.4</v>
      </c>
      <c r="G109">
        <f t="shared" si="26"/>
        <v>77</v>
      </c>
      <c r="H109">
        <f t="shared" si="27"/>
        <v>6</v>
      </c>
      <c r="I109">
        <v>1</v>
      </c>
      <c r="J109">
        <f t="shared" si="22"/>
        <v>86.4</v>
      </c>
      <c r="K109">
        <v>0</v>
      </c>
      <c r="L109">
        <f t="shared" si="19"/>
        <v>33.799999999999997</v>
      </c>
      <c r="M109">
        <v>3</v>
      </c>
      <c r="N109">
        <f>IF(M109&gt;1,(B109+M109*10)/2.56,0)</f>
        <v>35.15625</v>
      </c>
      <c r="O109">
        <f t="shared" si="20"/>
        <v>56.8</v>
      </c>
      <c r="P109">
        <f t="shared" si="21"/>
        <v>100</v>
      </c>
    </row>
    <row r="110" spans="1:16" x14ac:dyDescent="0.3">
      <c r="A110" s="5" t="s">
        <v>141</v>
      </c>
      <c r="B110" s="4">
        <v>90</v>
      </c>
      <c r="C110">
        <f t="shared" si="17"/>
        <v>45.8</v>
      </c>
      <c r="D110">
        <f t="shared" si="24"/>
        <v>62.1</v>
      </c>
      <c r="E110">
        <f t="shared" si="18"/>
        <v>77</v>
      </c>
      <c r="F110">
        <f t="shared" si="25"/>
        <v>100</v>
      </c>
      <c r="G110">
        <f t="shared" si="26"/>
        <v>100</v>
      </c>
      <c r="H110">
        <f t="shared" si="27"/>
        <v>8.1</v>
      </c>
      <c r="I110">
        <v>0</v>
      </c>
      <c r="J110">
        <f t="shared" si="22"/>
        <v>45.8</v>
      </c>
      <c r="K110">
        <v>0</v>
      </c>
      <c r="L110">
        <f t="shared" si="19"/>
        <v>45.8</v>
      </c>
      <c r="M110">
        <v>0</v>
      </c>
      <c r="N110">
        <f>(B110-20)/2.56</f>
        <v>27.34375</v>
      </c>
      <c r="O110">
        <f t="shared" si="20"/>
        <v>77</v>
      </c>
      <c r="P110">
        <f t="shared" si="21"/>
        <v>100</v>
      </c>
    </row>
    <row r="111" spans="1:16" x14ac:dyDescent="0.3">
      <c r="A111" s="5" t="s">
        <v>142</v>
      </c>
      <c r="B111" s="4">
        <v>255</v>
      </c>
      <c r="C111">
        <f t="shared" si="17"/>
        <v>100</v>
      </c>
      <c r="D111">
        <f t="shared" si="24"/>
        <v>100</v>
      </c>
      <c r="E111">
        <f t="shared" si="18"/>
        <v>100</v>
      </c>
      <c r="F111">
        <f t="shared" si="25"/>
        <v>100</v>
      </c>
      <c r="G111">
        <f t="shared" si="26"/>
        <v>100</v>
      </c>
      <c r="H111">
        <f t="shared" si="27"/>
        <v>17.8</v>
      </c>
      <c r="I111">
        <v>0</v>
      </c>
      <c r="J111">
        <f t="shared" si="22"/>
        <v>100</v>
      </c>
      <c r="K111">
        <v>0</v>
      </c>
      <c r="L111">
        <f t="shared" si="19"/>
        <v>100</v>
      </c>
      <c r="M111">
        <v>0</v>
      </c>
      <c r="N111">
        <f>(B111-20)/2.56</f>
        <v>91.796875</v>
      </c>
      <c r="O111">
        <f t="shared" si="20"/>
        <v>100</v>
      </c>
      <c r="P111">
        <f t="shared" si="21"/>
        <v>100</v>
      </c>
    </row>
    <row r="112" spans="1:16" x14ac:dyDescent="0.3">
      <c r="A112" s="5" t="s">
        <v>143</v>
      </c>
      <c r="B112" s="4">
        <v>120</v>
      </c>
      <c r="C112">
        <f t="shared" si="17"/>
        <v>56.8</v>
      </c>
      <c r="D112">
        <f t="shared" si="24"/>
        <v>77</v>
      </c>
      <c r="E112">
        <f t="shared" si="18"/>
        <v>95.6</v>
      </c>
      <c r="F112">
        <f t="shared" si="25"/>
        <v>100</v>
      </c>
      <c r="G112">
        <f t="shared" si="26"/>
        <v>100</v>
      </c>
      <c r="H112">
        <f t="shared" si="27"/>
        <v>10.1</v>
      </c>
      <c r="I112">
        <v>0</v>
      </c>
      <c r="J112">
        <f t="shared" si="22"/>
        <v>56.8</v>
      </c>
      <c r="K112">
        <v>0</v>
      </c>
      <c r="L112">
        <f t="shared" si="19"/>
        <v>56.8</v>
      </c>
      <c r="M112">
        <v>0</v>
      </c>
      <c r="N112">
        <f>(B112-20)/2.56</f>
        <v>39.0625</v>
      </c>
      <c r="O112">
        <f t="shared" si="20"/>
        <v>95.6</v>
      </c>
      <c r="P112">
        <f t="shared" si="21"/>
        <v>100</v>
      </c>
    </row>
    <row r="113" spans="1:16" x14ac:dyDescent="0.3">
      <c r="A113" s="5" t="s">
        <v>144</v>
      </c>
      <c r="B113" s="4">
        <v>45</v>
      </c>
      <c r="C113">
        <f t="shared" si="17"/>
        <v>27.2</v>
      </c>
      <c r="D113">
        <f t="shared" si="24"/>
        <v>36.9</v>
      </c>
      <c r="E113">
        <f t="shared" si="18"/>
        <v>45.8</v>
      </c>
      <c r="F113">
        <f t="shared" si="25"/>
        <v>69.7</v>
      </c>
      <c r="G113">
        <f t="shared" si="26"/>
        <v>62.1</v>
      </c>
      <c r="H113">
        <f t="shared" si="27"/>
        <v>4.8</v>
      </c>
      <c r="I113">
        <v>0</v>
      </c>
      <c r="J113">
        <f t="shared" si="22"/>
        <v>27.2</v>
      </c>
      <c r="K113">
        <v>0</v>
      </c>
      <c r="L113">
        <f t="shared" si="19"/>
        <v>27.2</v>
      </c>
      <c r="M113">
        <v>0</v>
      </c>
      <c r="N113">
        <f>(B113-20)/2.56</f>
        <v>9.765625</v>
      </c>
      <c r="O113">
        <f t="shared" si="20"/>
        <v>45.8</v>
      </c>
      <c r="P113">
        <f t="shared" si="21"/>
        <v>100</v>
      </c>
    </row>
    <row r="114" spans="1:16" x14ac:dyDescent="0.3">
      <c r="A114" s="5" t="s">
        <v>145</v>
      </c>
      <c r="B114" s="4">
        <v>45</v>
      </c>
      <c r="C114">
        <f t="shared" si="17"/>
        <v>27.2</v>
      </c>
      <c r="D114">
        <f t="shared" si="24"/>
        <v>36.9</v>
      </c>
      <c r="E114">
        <f t="shared" si="18"/>
        <v>45.8</v>
      </c>
      <c r="F114">
        <f t="shared" si="25"/>
        <v>69.7</v>
      </c>
      <c r="G114">
        <f t="shared" si="26"/>
        <v>62.1</v>
      </c>
      <c r="H114">
        <f t="shared" si="27"/>
        <v>4.8</v>
      </c>
      <c r="I114">
        <v>0</v>
      </c>
      <c r="J114">
        <f t="shared" si="22"/>
        <v>27.2</v>
      </c>
      <c r="K114">
        <v>0</v>
      </c>
      <c r="L114">
        <f t="shared" si="19"/>
        <v>27.2</v>
      </c>
      <c r="M114">
        <v>0</v>
      </c>
      <c r="N114">
        <f>(B114-20)/2.56</f>
        <v>9.765625</v>
      </c>
      <c r="O114">
        <f t="shared" si="20"/>
        <v>45.8</v>
      </c>
      <c r="P114">
        <f t="shared" si="21"/>
        <v>100</v>
      </c>
    </row>
    <row r="115" spans="1:16" x14ac:dyDescent="0.3">
      <c r="A115" s="5" t="s">
        <v>146</v>
      </c>
      <c r="B115" s="4">
        <v>45</v>
      </c>
      <c r="C115">
        <f t="shared" si="17"/>
        <v>27.2</v>
      </c>
      <c r="D115">
        <f t="shared" si="24"/>
        <v>36.9</v>
      </c>
      <c r="E115">
        <f t="shared" si="18"/>
        <v>45.8</v>
      </c>
      <c r="F115">
        <f t="shared" si="25"/>
        <v>69.7</v>
      </c>
      <c r="G115">
        <f t="shared" si="26"/>
        <v>62.1</v>
      </c>
      <c r="H115">
        <f t="shared" si="27"/>
        <v>4.8</v>
      </c>
      <c r="I115">
        <v>0</v>
      </c>
      <c r="J115">
        <f t="shared" si="22"/>
        <v>27.2</v>
      </c>
      <c r="K115">
        <v>0</v>
      </c>
      <c r="L115">
        <f t="shared" si="19"/>
        <v>27.2</v>
      </c>
      <c r="M115">
        <v>1</v>
      </c>
      <c r="N115">
        <f>IF(M115=1,C115,0)</f>
        <v>27.2</v>
      </c>
      <c r="O115">
        <f t="shared" si="20"/>
        <v>45.8</v>
      </c>
      <c r="P115">
        <f t="shared" si="21"/>
        <v>100</v>
      </c>
    </row>
    <row r="116" spans="1:16" x14ac:dyDescent="0.3">
      <c r="A116" s="5" t="s">
        <v>147</v>
      </c>
      <c r="B116" s="4">
        <v>190</v>
      </c>
      <c r="C116">
        <f t="shared" si="17"/>
        <v>80.2</v>
      </c>
      <c r="D116">
        <f t="shared" si="24"/>
        <v>100</v>
      </c>
      <c r="E116">
        <f t="shared" si="18"/>
        <v>100</v>
      </c>
      <c r="F116">
        <f t="shared" si="25"/>
        <v>100</v>
      </c>
      <c r="G116">
        <f t="shared" si="26"/>
        <v>100</v>
      </c>
      <c r="H116">
        <f t="shared" si="27"/>
        <v>14.3</v>
      </c>
      <c r="I116">
        <v>1</v>
      </c>
      <c r="J116">
        <v>100</v>
      </c>
      <c r="K116">
        <v>0</v>
      </c>
      <c r="L116">
        <f t="shared" si="19"/>
        <v>80.2</v>
      </c>
      <c r="M116">
        <v>0</v>
      </c>
      <c r="N116">
        <f>(B116-20)/2.56</f>
        <v>66.40625</v>
      </c>
      <c r="O116">
        <f t="shared" si="20"/>
        <v>100</v>
      </c>
      <c r="P116">
        <f t="shared" si="21"/>
        <v>100</v>
      </c>
    </row>
    <row r="117" spans="1:16" x14ac:dyDescent="0.3">
      <c r="A117" s="5" t="s">
        <v>148</v>
      </c>
      <c r="B117" s="4">
        <v>75</v>
      </c>
      <c r="C117">
        <f t="shared" si="17"/>
        <v>39.9</v>
      </c>
      <c r="D117">
        <f t="shared" si="24"/>
        <v>54.1</v>
      </c>
      <c r="E117">
        <f t="shared" si="18"/>
        <v>67.2</v>
      </c>
      <c r="F117">
        <f t="shared" si="25"/>
        <v>100</v>
      </c>
      <c r="G117">
        <f t="shared" si="26"/>
        <v>91</v>
      </c>
      <c r="H117">
        <f t="shared" si="27"/>
        <v>7.1</v>
      </c>
      <c r="I117">
        <v>1</v>
      </c>
      <c r="J117">
        <v>100</v>
      </c>
      <c r="K117">
        <v>0</v>
      </c>
      <c r="L117">
        <f t="shared" si="19"/>
        <v>39.9</v>
      </c>
      <c r="M117">
        <v>0</v>
      </c>
      <c r="N117">
        <f>(B117-20)/2.56</f>
        <v>21.484375</v>
      </c>
      <c r="O117">
        <f t="shared" si="20"/>
        <v>67.2</v>
      </c>
      <c r="P117">
        <f t="shared" si="21"/>
        <v>100</v>
      </c>
    </row>
    <row r="118" spans="1:16" x14ac:dyDescent="0.3">
      <c r="A118" s="5" t="s">
        <v>149</v>
      </c>
      <c r="B118" s="4">
        <v>205</v>
      </c>
      <c r="C118">
        <f t="shared" si="17"/>
        <v>84.9</v>
      </c>
      <c r="D118">
        <f t="shared" si="24"/>
        <v>100</v>
      </c>
      <c r="E118">
        <f t="shared" si="18"/>
        <v>100</v>
      </c>
      <c r="F118">
        <f t="shared" si="25"/>
        <v>100</v>
      </c>
      <c r="G118">
        <f t="shared" si="26"/>
        <v>100</v>
      </c>
      <c r="H118">
        <f t="shared" si="27"/>
        <v>15.1</v>
      </c>
      <c r="I118">
        <v>1</v>
      </c>
      <c r="J118">
        <v>100</v>
      </c>
      <c r="K118">
        <v>0</v>
      </c>
      <c r="L118">
        <f t="shared" si="19"/>
        <v>84.9</v>
      </c>
      <c r="M118">
        <v>0</v>
      </c>
      <c r="N118">
        <f>(B118-20)/2.56</f>
        <v>72.265625</v>
      </c>
      <c r="O118">
        <f t="shared" si="20"/>
        <v>100</v>
      </c>
      <c r="P118">
        <f t="shared" si="21"/>
        <v>100</v>
      </c>
    </row>
    <row r="119" spans="1:16" x14ac:dyDescent="0.3">
      <c r="A119" s="5" t="s">
        <v>150</v>
      </c>
      <c r="B119" s="4">
        <v>155</v>
      </c>
      <c r="C119">
        <f t="shared" si="17"/>
        <v>68.8</v>
      </c>
      <c r="D119">
        <f t="shared" si="24"/>
        <v>93.3</v>
      </c>
      <c r="E119">
        <f t="shared" si="18"/>
        <v>100</v>
      </c>
      <c r="F119">
        <f t="shared" si="25"/>
        <v>100</v>
      </c>
      <c r="G119">
        <f t="shared" si="26"/>
        <v>100</v>
      </c>
      <c r="H119">
        <f t="shared" si="27"/>
        <v>12.2</v>
      </c>
      <c r="I119">
        <v>1</v>
      </c>
      <c r="J119">
        <v>100</v>
      </c>
      <c r="K119">
        <v>0</v>
      </c>
      <c r="L119">
        <f t="shared" si="19"/>
        <v>68.8</v>
      </c>
      <c r="M119">
        <v>0</v>
      </c>
      <c r="N119">
        <f>(B119-20)/2.56</f>
        <v>52.734375</v>
      </c>
      <c r="O119">
        <f t="shared" si="20"/>
        <v>100</v>
      </c>
      <c r="P119">
        <f t="shared" si="21"/>
        <v>100</v>
      </c>
    </row>
    <row r="120" spans="1:16" x14ac:dyDescent="0.3">
      <c r="A120" s="5" t="s">
        <v>151</v>
      </c>
      <c r="B120" s="4">
        <v>255</v>
      </c>
      <c r="C120">
        <f t="shared" si="17"/>
        <v>100</v>
      </c>
      <c r="D120">
        <f t="shared" si="24"/>
        <v>100</v>
      </c>
      <c r="E120">
        <f t="shared" si="18"/>
        <v>100</v>
      </c>
      <c r="F120">
        <f t="shared" si="25"/>
        <v>100</v>
      </c>
      <c r="G120">
        <f t="shared" si="26"/>
        <v>100</v>
      </c>
      <c r="H120">
        <f t="shared" si="27"/>
        <v>17.8</v>
      </c>
      <c r="I120">
        <v>0</v>
      </c>
      <c r="J120">
        <f t="shared" si="22"/>
        <v>100</v>
      </c>
      <c r="K120">
        <v>0</v>
      </c>
      <c r="L120">
        <f t="shared" si="19"/>
        <v>100</v>
      </c>
      <c r="M120">
        <v>0</v>
      </c>
      <c r="N120">
        <f>(B120-20)/2.56</f>
        <v>91.796875</v>
      </c>
      <c r="O120">
        <f t="shared" si="20"/>
        <v>100</v>
      </c>
      <c r="P120">
        <f t="shared" si="21"/>
        <v>100</v>
      </c>
    </row>
    <row r="121" spans="1:16" x14ac:dyDescent="0.3">
      <c r="A121" s="5" t="s">
        <v>152</v>
      </c>
      <c r="B121" s="4">
        <v>90</v>
      </c>
      <c r="C121">
        <f t="shared" si="17"/>
        <v>45.8</v>
      </c>
      <c r="D121">
        <f t="shared" si="24"/>
        <v>62.1</v>
      </c>
      <c r="E121">
        <f t="shared" si="18"/>
        <v>77</v>
      </c>
      <c r="F121">
        <f t="shared" si="25"/>
        <v>100</v>
      </c>
      <c r="G121">
        <f t="shared" si="26"/>
        <v>100</v>
      </c>
      <c r="H121">
        <f t="shared" si="27"/>
        <v>8.1</v>
      </c>
      <c r="I121">
        <v>0</v>
      </c>
      <c r="J121">
        <f t="shared" si="22"/>
        <v>45.8</v>
      </c>
      <c r="K121">
        <v>0</v>
      </c>
      <c r="L121">
        <f t="shared" si="19"/>
        <v>45.8</v>
      </c>
      <c r="M121">
        <v>1</v>
      </c>
      <c r="N121">
        <f>IF(M121=1,C121,0)</f>
        <v>45.8</v>
      </c>
      <c r="O121">
        <f t="shared" si="20"/>
        <v>77</v>
      </c>
      <c r="P121">
        <f t="shared" si="21"/>
        <v>100</v>
      </c>
    </row>
    <row r="122" spans="1:16" x14ac:dyDescent="0.3">
      <c r="A122" s="5" t="s">
        <v>153</v>
      </c>
      <c r="B122" s="4">
        <v>255</v>
      </c>
      <c r="C122">
        <f t="shared" si="17"/>
        <v>100</v>
      </c>
      <c r="D122">
        <f t="shared" si="24"/>
        <v>100</v>
      </c>
      <c r="E122">
        <f t="shared" si="18"/>
        <v>100</v>
      </c>
      <c r="F122">
        <f t="shared" si="25"/>
        <v>100</v>
      </c>
      <c r="G122">
        <f t="shared" si="26"/>
        <v>100</v>
      </c>
      <c r="H122">
        <f t="shared" si="27"/>
        <v>17.8</v>
      </c>
      <c r="I122">
        <v>1</v>
      </c>
      <c r="J122">
        <v>100</v>
      </c>
      <c r="K122">
        <v>0</v>
      </c>
      <c r="L122">
        <f t="shared" si="19"/>
        <v>100</v>
      </c>
      <c r="M122">
        <v>0</v>
      </c>
      <c r="N122">
        <f>(B122-20)/2.56</f>
        <v>91.796875</v>
      </c>
      <c r="O122">
        <f t="shared" si="20"/>
        <v>100</v>
      </c>
      <c r="P122">
        <f t="shared" si="21"/>
        <v>100</v>
      </c>
    </row>
    <row r="123" spans="1:16" x14ac:dyDescent="0.3">
      <c r="A123" s="5" t="s">
        <v>154</v>
      </c>
      <c r="B123" s="4">
        <v>60</v>
      </c>
      <c r="C123">
        <f t="shared" si="17"/>
        <v>33.799999999999997</v>
      </c>
      <c r="D123">
        <f t="shared" si="24"/>
        <v>45.8</v>
      </c>
      <c r="E123">
        <f t="shared" si="18"/>
        <v>56.8</v>
      </c>
      <c r="F123">
        <f t="shared" si="25"/>
        <v>86.4</v>
      </c>
      <c r="G123">
        <f t="shared" si="26"/>
        <v>77</v>
      </c>
      <c r="H123">
        <f t="shared" si="27"/>
        <v>6</v>
      </c>
      <c r="I123">
        <v>1</v>
      </c>
      <c r="J123">
        <f t="shared" si="22"/>
        <v>86.4</v>
      </c>
      <c r="K123">
        <v>0</v>
      </c>
      <c r="L123">
        <f t="shared" si="19"/>
        <v>33.799999999999997</v>
      </c>
      <c r="M123">
        <v>1</v>
      </c>
      <c r="N123">
        <f>IF(M123=1,C123,0)</f>
        <v>33.799999999999997</v>
      </c>
      <c r="O123">
        <f t="shared" si="20"/>
        <v>56.8</v>
      </c>
      <c r="P123">
        <f t="shared" si="21"/>
        <v>100</v>
      </c>
    </row>
    <row r="124" spans="1:16" x14ac:dyDescent="0.3">
      <c r="A124" s="5" t="s">
        <v>155</v>
      </c>
      <c r="B124" s="4">
        <v>190</v>
      </c>
      <c r="C124">
        <f t="shared" si="17"/>
        <v>80.2</v>
      </c>
      <c r="D124">
        <f t="shared" si="24"/>
        <v>100</v>
      </c>
      <c r="E124">
        <f t="shared" si="18"/>
        <v>100</v>
      </c>
      <c r="F124">
        <f t="shared" si="25"/>
        <v>100</v>
      </c>
      <c r="G124">
        <f t="shared" si="26"/>
        <v>100</v>
      </c>
      <c r="H124">
        <f t="shared" si="27"/>
        <v>14.3</v>
      </c>
      <c r="I124">
        <v>0</v>
      </c>
      <c r="J124">
        <f t="shared" si="22"/>
        <v>80.2</v>
      </c>
      <c r="K124">
        <v>0</v>
      </c>
      <c r="L124">
        <f t="shared" si="19"/>
        <v>80.2</v>
      </c>
      <c r="M124">
        <v>0</v>
      </c>
      <c r="N124">
        <f>(B124-20)/2.56</f>
        <v>66.40625</v>
      </c>
      <c r="O124">
        <f t="shared" si="20"/>
        <v>100</v>
      </c>
      <c r="P124">
        <f t="shared" si="21"/>
        <v>100</v>
      </c>
    </row>
    <row r="125" spans="1:16" x14ac:dyDescent="0.3">
      <c r="A125" s="5" t="s">
        <v>156</v>
      </c>
      <c r="B125" s="4">
        <v>90</v>
      </c>
      <c r="C125">
        <f t="shared" si="17"/>
        <v>45.8</v>
      </c>
      <c r="D125">
        <f t="shared" si="24"/>
        <v>62.1</v>
      </c>
      <c r="E125">
        <f t="shared" si="18"/>
        <v>77</v>
      </c>
      <c r="F125">
        <f t="shared" si="25"/>
        <v>100</v>
      </c>
      <c r="G125">
        <f t="shared" si="26"/>
        <v>100</v>
      </c>
      <c r="H125">
        <f t="shared" si="27"/>
        <v>8.1</v>
      </c>
      <c r="I125">
        <v>0</v>
      </c>
      <c r="J125">
        <f t="shared" si="22"/>
        <v>45.8</v>
      </c>
      <c r="K125">
        <v>0</v>
      </c>
      <c r="L125">
        <f t="shared" si="19"/>
        <v>45.8</v>
      </c>
      <c r="M125">
        <v>0</v>
      </c>
      <c r="N125">
        <f>(B125-20)/2.56</f>
        <v>27.34375</v>
      </c>
      <c r="O125">
        <f t="shared" si="20"/>
        <v>77</v>
      </c>
      <c r="P125">
        <f t="shared" si="21"/>
        <v>100</v>
      </c>
    </row>
    <row r="126" spans="1:16" x14ac:dyDescent="0.3">
      <c r="A126" s="5" t="s">
        <v>157</v>
      </c>
      <c r="B126" s="4">
        <v>125</v>
      </c>
      <c r="C126">
        <f t="shared" si="17"/>
        <v>58.6</v>
      </c>
      <c r="D126">
        <f t="shared" si="24"/>
        <v>79.400000000000006</v>
      </c>
      <c r="E126">
        <f t="shared" si="18"/>
        <v>98.5</v>
      </c>
      <c r="F126">
        <f t="shared" si="25"/>
        <v>100</v>
      </c>
      <c r="G126">
        <f t="shared" si="26"/>
        <v>100</v>
      </c>
      <c r="H126">
        <f t="shared" si="27"/>
        <v>10.4</v>
      </c>
      <c r="I126">
        <v>0</v>
      </c>
      <c r="J126">
        <f t="shared" si="22"/>
        <v>58.6</v>
      </c>
      <c r="K126">
        <v>0</v>
      </c>
      <c r="L126">
        <f t="shared" si="19"/>
        <v>58.6</v>
      </c>
      <c r="M126">
        <v>0</v>
      </c>
      <c r="N126">
        <f>(B126-20)/2.56</f>
        <v>41.015625</v>
      </c>
      <c r="O126">
        <f t="shared" si="20"/>
        <v>98.5</v>
      </c>
      <c r="P126">
        <f t="shared" si="21"/>
        <v>100</v>
      </c>
    </row>
    <row r="127" spans="1:16" x14ac:dyDescent="0.3">
      <c r="A127" s="5" t="s">
        <v>158</v>
      </c>
      <c r="B127" s="4">
        <v>190</v>
      </c>
      <c r="C127">
        <f t="shared" si="17"/>
        <v>80.2</v>
      </c>
      <c r="D127">
        <f t="shared" si="24"/>
        <v>100</v>
      </c>
      <c r="E127">
        <f t="shared" si="18"/>
        <v>100</v>
      </c>
      <c r="F127">
        <f t="shared" si="25"/>
        <v>100</v>
      </c>
      <c r="G127">
        <f t="shared" si="26"/>
        <v>100</v>
      </c>
      <c r="H127">
        <f t="shared" si="27"/>
        <v>14.3</v>
      </c>
      <c r="I127">
        <v>0</v>
      </c>
      <c r="J127">
        <f t="shared" si="22"/>
        <v>80.2</v>
      </c>
      <c r="K127">
        <v>0</v>
      </c>
      <c r="L127">
        <f t="shared" si="19"/>
        <v>80.2</v>
      </c>
      <c r="M127">
        <v>0</v>
      </c>
      <c r="N127">
        <f>(B127-20)/2.56</f>
        <v>66.40625</v>
      </c>
      <c r="O127">
        <f t="shared" si="20"/>
        <v>100</v>
      </c>
      <c r="P127">
        <f t="shared" si="21"/>
        <v>100</v>
      </c>
    </row>
    <row r="128" spans="1:16" x14ac:dyDescent="0.3">
      <c r="A128" s="5" t="s">
        <v>159</v>
      </c>
      <c r="B128" s="4">
        <v>75</v>
      </c>
      <c r="C128">
        <f t="shared" si="17"/>
        <v>39.9</v>
      </c>
      <c r="D128">
        <f t="shared" si="24"/>
        <v>54.1</v>
      </c>
      <c r="E128">
        <f t="shared" si="18"/>
        <v>67.2</v>
      </c>
      <c r="F128">
        <f t="shared" si="25"/>
        <v>100</v>
      </c>
      <c r="G128">
        <f t="shared" si="26"/>
        <v>91</v>
      </c>
      <c r="H128">
        <f t="shared" si="27"/>
        <v>7.1</v>
      </c>
      <c r="I128">
        <v>0</v>
      </c>
      <c r="J128">
        <f t="shared" si="22"/>
        <v>39.9</v>
      </c>
      <c r="K128">
        <v>0</v>
      </c>
      <c r="L128">
        <f t="shared" si="19"/>
        <v>39.9</v>
      </c>
      <c r="M128">
        <v>2</v>
      </c>
      <c r="N128">
        <f>IF(M128&gt;1,(B128+M128*10)/2.56,0)</f>
        <v>37.109375</v>
      </c>
      <c r="O128">
        <f t="shared" si="20"/>
        <v>67.2</v>
      </c>
      <c r="P128">
        <f t="shared" si="21"/>
        <v>100</v>
      </c>
    </row>
    <row r="129" spans="1:16" x14ac:dyDescent="0.3">
      <c r="A129" s="5" t="s">
        <v>160</v>
      </c>
      <c r="B129" s="4">
        <v>255</v>
      </c>
      <c r="C129">
        <f t="shared" si="17"/>
        <v>100</v>
      </c>
      <c r="D129">
        <f t="shared" si="24"/>
        <v>100</v>
      </c>
      <c r="E129">
        <f t="shared" si="18"/>
        <v>100</v>
      </c>
      <c r="F129">
        <f t="shared" si="25"/>
        <v>100</v>
      </c>
      <c r="G129">
        <f t="shared" si="26"/>
        <v>100</v>
      </c>
      <c r="H129">
        <f t="shared" si="27"/>
        <v>17.8</v>
      </c>
      <c r="I129">
        <v>0</v>
      </c>
      <c r="J129">
        <f t="shared" si="22"/>
        <v>100</v>
      </c>
      <c r="K129">
        <v>0</v>
      </c>
      <c r="L129">
        <f t="shared" si="19"/>
        <v>100</v>
      </c>
      <c r="M129">
        <v>0</v>
      </c>
      <c r="N129">
        <f>(B129-20)/2.56</f>
        <v>91.796875</v>
      </c>
      <c r="O129">
        <f t="shared" si="20"/>
        <v>100</v>
      </c>
      <c r="P129">
        <f t="shared" si="21"/>
        <v>100</v>
      </c>
    </row>
    <row r="130" spans="1:16" x14ac:dyDescent="0.3">
      <c r="A130" s="5" t="s">
        <v>161</v>
      </c>
      <c r="B130" s="4">
        <v>75</v>
      </c>
      <c r="C130">
        <f t="shared" si="17"/>
        <v>39.9</v>
      </c>
      <c r="D130">
        <f t="shared" si="24"/>
        <v>54.1</v>
      </c>
      <c r="E130">
        <f t="shared" si="18"/>
        <v>67.2</v>
      </c>
      <c r="F130">
        <f t="shared" si="25"/>
        <v>100</v>
      </c>
      <c r="G130">
        <f t="shared" si="26"/>
        <v>91</v>
      </c>
      <c r="H130">
        <f t="shared" si="27"/>
        <v>7.1</v>
      </c>
      <c r="I130">
        <v>0</v>
      </c>
      <c r="J130">
        <f t="shared" si="22"/>
        <v>39.9</v>
      </c>
      <c r="K130">
        <v>0</v>
      </c>
      <c r="L130">
        <f t="shared" si="19"/>
        <v>39.9</v>
      </c>
      <c r="M130">
        <v>0</v>
      </c>
      <c r="N130">
        <f t="shared" ref="N130:N141" si="29">(B130-20)/2.56</f>
        <v>21.484375</v>
      </c>
      <c r="O130">
        <f t="shared" si="20"/>
        <v>67.2</v>
      </c>
      <c r="P130">
        <f t="shared" si="21"/>
        <v>100</v>
      </c>
    </row>
    <row r="131" spans="1:16" x14ac:dyDescent="0.3">
      <c r="A131" s="5" t="s">
        <v>162</v>
      </c>
      <c r="B131" s="4">
        <v>120</v>
      </c>
      <c r="C131">
        <f t="shared" ref="C131:C194" si="30">IF(ROUND((B131/255)^0.75*100,1)&lt;100,ROUND((B131/255)^0.75*100,1),100)</f>
        <v>56.8</v>
      </c>
      <c r="D131">
        <f t="shared" si="24"/>
        <v>77</v>
      </c>
      <c r="E131">
        <f t="shared" ref="E131:E194" si="31">IF(ROUND((B131*2/255)^0.75*100,1)&lt;100,ROUND((B131*2/255)^0.75*100,1),100)</f>
        <v>95.6</v>
      </c>
      <c r="F131">
        <f t="shared" si="25"/>
        <v>100</v>
      </c>
      <c r="G131">
        <f t="shared" si="26"/>
        <v>100</v>
      </c>
      <c r="H131">
        <f t="shared" si="27"/>
        <v>10.1</v>
      </c>
      <c r="I131">
        <v>1</v>
      </c>
      <c r="J131">
        <v>100</v>
      </c>
      <c r="K131">
        <v>0</v>
      </c>
      <c r="L131">
        <f t="shared" ref="L131:L194" si="32">IF(K131=0,C131,ROUND(((B131*4/255)^0.75)*100,1))</f>
        <v>56.8</v>
      </c>
      <c r="M131">
        <v>0</v>
      </c>
      <c r="N131">
        <f t="shared" si="29"/>
        <v>39.0625</v>
      </c>
      <c r="O131">
        <f t="shared" ref="O131:O194" si="33">IF(ROUND((B131*2/255)^0.75*100,1)&lt;100,ROUND((B131*2/255)^0.75*100,1),100)</f>
        <v>95.6</v>
      </c>
      <c r="P131">
        <f t="shared" ref="P131:P194" si="34">IF(ROUND((B131*8/255)^0.75*100,1)&lt;100,ROUND((B131*2/255)^0.75*100,1),100)</f>
        <v>100</v>
      </c>
    </row>
    <row r="132" spans="1:16" x14ac:dyDescent="0.3">
      <c r="A132" s="5" t="s">
        <v>163</v>
      </c>
      <c r="B132" s="4">
        <v>45</v>
      </c>
      <c r="C132">
        <f t="shared" si="30"/>
        <v>27.2</v>
      </c>
      <c r="D132">
        <f t="shared" si="24"/>
        <v>36.9</v>
      </c>
      <c r="E132">
        <f t="shared" si="31"/>
        <v>45.8</v>
      </c>
      <c r="F132">
        <f t="shared" si="25"/>
        <v>69.7</v>
      </c>
      <c r="G132">
        <f t="shared" si="26"/>
        <v>62.1</v>
      </c>
      <c r="H132">
        <f t="shared" si="27"/>
        <v>4.8</v>
      </c>
      <c r="I132">
        <v>1</v>
      </c>
      <c r="J132">
        <f t="shared" ref="J132:J193" si="35">IF(I132=0,C132,ROUND(((B132*3.5/255)^0.75)*100,1))</f>
        <v>69.7</v>
      </c>
      <c r="K132">
        <v>0</v>
      </c>
      <c r="L132">
        <f t="shared" si="32"/>
        <v>27.2</v>
      </c>
      <c r="M132">
        <v>0</v>
      </c>
      <c r="N132">
        <f t="shared" si="29"/>
        <v>9.765625</v>
      </c>
      <c r="O132">
        <f t="shared" si="33"/>
        <v>45.8</v>
      </c>
      <c r="P132">
        <f t="shared" si="34"/>
        <v>100</v>
      </c>
    </row>
    <row r="133" spans="1:16" x14ac:dyDescent="0.3">
      <c r="A133" s="5" t="s">
        <v>164</v>
      </c>
      <c r="B133" s="4">
        <v>190</v>
      </c>
      <c r="C133">
        <f t="shared" si="30"/>
        <v>80.2</v>
      </c>
      <c r="D133">
        <f t="shared" si="24"/>
        <v>100</v>
      </c>
      <c r="E133">
        <f t="shared" si="31"/>
        <v>100</v>
      </c>
      <c r="F133">
        <f t="shared" si="25"/>
        <v>100</v>
      </c>
      <c r="G133">
        <f t="shared" si="26"/>
        <v>100</v>
      </c>
      <c r="H133">
        <f t="shared" si="27"/>
        <v>14.3</v>
      </c>
      <c r="I133">
        <v>0</v>
      </c>
      <c r="J133">
        <f t="shared" si="35"/>
        <v>80.2</v>
      </c>
      <c r="K133">
        <v>0</v>
      </c>
      <c r="L133">
        <f t="shared" si="32"/>
        <v>80.2</v>
      </c>
      <c r="M133">
        <v>0</v>
      </c>
      <c r="N133">
        <f t="shared" si="29"/>
        <v>66.40625</v>
      </c>
      <c r="O133">
        <f t="shared" si="33"/>
        <v>100</v>
      </c>
      <c r="P133">
        <f t="shared" si="34"/>
        <v>100</v>
      </c>
    </row>
    <row r="134" spans="1:16" x14ac:dyDescent="0.3">
      <c r="A134" s="5" t="s">
        <v>165</v>
      </c>
      <c r="B134" s="4">
        <v>75</v>
      </c>
      <c r="C134">
        <f t="shared" si="30"/>
        <v>39.9</v>
      </c>
      <c r="D134">
        <f t="shared" si="24"/>
        <v>54.1</v>
      </c>
      <c r="E134">
        <f t="shared" si="31"/>
        <v>67.2</v>
      </c>
      <c r="F134">
        <f t="shared" si="25"/>
        <v>100</v>
      </c>
      <c r="G134">
        <f t="shared" si="26"/>
        <v>91</v>
      </c>
      <c r="H134">
        <f t="shared" si="27"/>
        <v>7.1</v>
      </c>
      <c r="I134">
        <v>0</v>
      </c>
      <c r="J134">
        <f t="shared" si="35"/>
        <v>39.9</v>
      </c>
      <c r="K134">
        <v>0</v>
      </c>
      <c r="L134">
        <f t="shared" si="32"/>
        <v>39.9</v>
      </c>
      <c r="M134">
        <v>0</v>
      </c>
      <c r="N134">
        <f t="shared" si="29"/>
        <v>21.484375</v>
      </c>
      <c r="O134">
        <f t="shared" si="33"/>
        <v>67.2</v>
      </c>
      <c r="P134">
        <f t="shared" si="34"/>
        <v>100</v>
      </c>
    </row>
    <row r="135" spans="1:16" x14ac:dyDescent="0.3">
      <c r="A135" s="5" t="s">
        <v>166</v>
      </c>
      <c r="B135" s="4">
        <v>190</v>
      </c>
      <c r="C135">
        <f t="shared" si="30"/>
        <v>80.2</v>
      </c>
      <c r="D135">
        <f t="shared" si="24"/>
        <v>100</v>
      </c>
      <c r="E135">
        <f t="shared" si="31"/>
        <v>100</v>
      </c>
      <c r="F135">
        <f t="shared" si="25"/>
        <v>100</v>
      </c>
      <c r="G135">
        <f t="shared" si="26"/>
        <v>100</v>
      </c>
      <c r="H135">
        <f t="shared" si="27"/>
        <v>14.3</v>
      </c>
      <c r="I135">
        <v>1</v>
      </c>
      <c r="J135">
        <v>100</v>
      </c>
      <c r="K135">
        <v>0</v>
      </c>
      <c r="L135">
        <f t="shared" si="32"/>
        <v>80.2</v>
      </c>
      <c r="M135">
        <v>0</v>
      </c>
      <c r="N135">
        <f t="shared" si="29"/>
        <v>66.40625</v>
      </c>
      <c r="O135">
        <f t="shared" si="33"/>
        <v>100</v>
      </c>
      <c r="P135">
        <f t="shared" si="34"/>
        <v>100</v>
      </c>
    </row>
    <row r="136" spans="1:16" x14ac:dyDescent="0.3">
      <c r="A136" s="5" t="s">
        <v>167</v>
      </c>
      <c r="B136" s="4">
        <v>75</v>
      </c>
      <c r="C136">
        <f t="shared" si="30"/>
        <v>39.9</v>
      </c>
      <c r="D136">
        <f t="shared" si="24"/>
        <v>54.1</v>
      </c>
      <c r="E136">
        <f t="shared" si="31"/>
        <v>67.2</v>
      </c>
      <c r="F136">
        <f t="shared" si="25"/>
        <v>100</v>
      </c>
      <c r="G136">
        <f t="shared" si="26"/>
        <v>91</v>
      </c>
      <c r="H136">
        <f t="shared" si="27"/>
        <v>7.1</v>
      </c>
      <c r="I136">
        <v>1</v>
      </c>
      <c r="J136">
        <v>100</v>
      </c>
      <c r="K136">
        <v>0</v>
      </c>
      <c r="L136">
        <f t="shared" si="32"/>
        <v>39.9</v>
      </c>
      <c r="M136">
        <v>0</v>
      </c>
      <c r="N136">
        <f t="shared" si="29"/>
        <v>21.484375</v>
      </c>
      <c r="O136">
        <f t="shared" si="33"/>
        <v>67.2</v>
      </c>
      <c r="P136">
        <f t="shared" si="34"/>
        <v>100</v>
      </c>
    </row>
    <row r="137" spans="1:16" x14ac:dyDescent="0.3">
      <c r="A137" s="5" t="s">
        <v>168</v>
      </c>
      <c r="B137" s="4">
        <v>125</v>
      </c>
      <c r="C137">
        <f t="shared" si="30"/>
        <v>58.6</v>
      </c>
      <c r="D137">
        <f t="shared" si="24"/>
        <v>79.400000000000006</v>
      </c>
      <c r="E137">
        <f t="shared" si="31"/>
        <v>98.5</v>
      </c>
      <c r="F137">
        <f t="shared" si="25"/>
        <v>100</v>
      </c>
      <c r="G137">
        <f t="shared" si="26"/>
        <v>100</v>
      </c>
      <c r="H137">
        <f t="shared" si="27"/>
        <v>10.4</v>
      </c>
      <c r="I137">
        <v>0</v>
      </c>
      <c r="J137">
        <f t="shared" si="35"/>
        <v>58.6</v>
      </c>
      <c r="K137">
        <v>0</v>
      </c>
      <c r="L137">
        <f t="shared" si="32"/>
        <v>58.6</v>
      </c>
      <c r="M137">
        <v>0</v>
      </c>
      <c r="N137">
        <f t="shared" si="29"/>
        <v>41.015625</v>
      </c>
      <c r="O137">
        <f t="shared" si="33"/>
        <v>98.5</v>
      </c>
      <c r="P137">
        <f t="shared" si="34"/>
        <v>100</v>
      </c>
    </row>
    <row r="138" spans="1:16" x14ac:dyDescent="0.3">
      <c r="A138" s="5" t="s">
        <v>169</v>
      </c>
      <c r="B138" s="4">
        <v>60</v>
      </c>
      <c r="C138">
        <f t="shared" si="30"/>
        <v>33.799999999999997</v>
      </c>
      <c r="D138">
        <f t="shared" si="24"/>
        <v>45.8</v>
      </c>
      <c r="E138">
        <f t="shared" si="31"/>
        <v>56.8</v>
      </c>
      <c r="F138">
        <f t="shared" si="25"/>
        <v>86.4</v>
      </c>
      <c r="G138">
        <f t="shared" si="26"/>
        <v>77</v>
      </c>
      <c r="H138">
        <f t="shared" si="27"/>
        <v>6</v>
      </c>
      <c r="I138">
        <v>0</v>
      </c>
      <c r="J138">
        <f t="shared" si="35"/>
        <v>33.799999999999997</v>
      </c>
      <c r="K138">
        <v>0</v>
      </c>
      <c r="L138">
        <f t="shared" si="32"/>
        <v>33.799999999999997</v>
      </c>
      <c r="M138">
        <v>0</v>
      </c>
      <c r="N138">
        <f t="shared" si="29"/>
        <v>15.625</v>
      </c>
      <c r="O138">
        <f t="shared" si="33"/>
        <v>56.8</v>
      </c>
      <c r="P138">
        <f t="shared" si="34"/>
        <v>100</v>
      </c>
    </row>
    <row r="139" spans="1:16" x14ac:dyDescent="0.3">
      <c r="A139" s="5" t="s">
        <v>170</v>
      </c>
      <c r="B139" s="4">
        <v>225</v>
      </c>
      <c r="C139">
        <f t="shared" si="30"/>
        <v>91</v>
      </c>
      <c r="D139">
        <f t="shared" ref="D139:D202" si="36">IF(ROUND((B139*1.5/255)^0.75*100,1)&lt;100,ROUND((B139*1.5/255)^0.75*100,1),100)</f>
        <v>100</v>
      </c>
      <c r="E139">
        <f t="shared" si="31"/>
        <v>100</v>
      </c>
      <c r="F139">
        <f t="shared" ref="F139:F202" si="37">IF(ROUND((B139*3.5/255)^0.75*100,1)&lt;100,ROUND((B139*3.5/255)^0.75*100,1),100)</f>
        <v>100</v>
      </c>
      <c r="G139">
        <f t="shared" ref="G139:G202" si="38">IF(ROUND((B139*3/255)^0.75*100,1)&lt;100,ROUND((B139*3/255)^0.75*100,1),100)</f>
        <v>100</v>
      </c>
      <c r="H139">
        <f t="shared" ref="H139:H202" si="39">IF(ROUND((B139*0.1/255)^0.75*100,1)&lt;100,ROUND((B139*0.1/255)^0.75*100,1),100)</f>
        <v>16.2</v>
      </c>
      <c r="I139">
        <v>0</v>
      </c>
      <c r="J139">
        <f t="shared" si="35"/>
        <v>91</v>
      </c>
      <c r="K139">
        <v>0</v>
      </c>
      <c r="L139">
        <f t="shared" si="32"/>
        <v>91</v>
      </c>
      <c r="M139">
        <v>0</v>
      </c>
      <c r="N139">
        <f t="shared" si="29"/>
        <v>80.078125</v>
      </c>
      <c r="O139">
        <f t="shared" si="33"/>
        <v>100</v>
      </c>
      <c r="P139">
        <f t="shared" si="34"/>
        <v>100</v>
      </c>
    </row>
    <row r="140" spans="1:16" x14ac:dyDescent="0.3">
      <c r="A140" s="5" t="s">
        <v>171</v>
      </c>
      <c r="B140" s="4">
        <v>60</v>
      </c>
      <c r="C140">
        <f t="shared" si="30"/>
        <v>33.799999999999997</v>
      </c>
      <c r="D140">
        <f t="shared" si="36"/>
        <v>45.8</v>
      </c>
      <c r="E140">
        <f t="shared" si="31"/>
        <v>56.8</v>
      </c>
      <c r="F140">
        <f t="shared" si="37"/>
        <v>86.4</v>
      </c>
      <c r="G140">
        <f t="shared" si="38"/>
        <v>77</v>
      </c>
      <c r="H140">
        <f t="shared" si="39"/>
        <v>6</v>
      </c>
      <c r="I140">
        <v>0</v>
      </c>
      <c r="J140">
        <f t="shared" si="35"/>
        <v>33.799999999999997</v>
      </c>
      <c r="K140">
        <v>0</v>
      </c>
      <c r="L140">
        <f t="shared" si="32"/>
        <v>33.799999999999997</v>
      </c>
      <c r="M140">
        <v>0</v>
      </c>
      <c r="N140">
        <f t="shared" si="29"/>
        <v>15.625</v>
      </c>
      <c r="O140">
        <f t="shared" si="33"/>
        <v>56.8</v>
      </c>
      <c r="P140">
        <f t="shared" si="34"/>
        <v>100</v>
      </c>
    </row>
    <row r="141" spans="1:16" x14ac:dyDescent="0.3">
      <c r="A141" s="5" t="s">
        <v>172</v>
      </c>
      <c r="B141" s="4">
        <v>255</v>
      </c>
      <c r="C141">
        <f t="shared" si="30"/>
        <v>100</v>
      </c>
      <c r="D141">
        <f t="shared" si="36"/>
        <v>100</v>
      </c>
      <c r="E141">
        <f t="shared" si="31"/>
        <v>100</v>
      </c>
      <c r="F141">
        <f t="shared" si="37"/>
        <v>100</v>
      </c>
      <c r="G141">
        <f t="shared" si="38"/>
        <v>100</v>
      </c>
      <c r="H141">
        <f t="shared" si="39"/>
        <v>17.8</v>
      </c>
      <c r="I141">
        <v>0</v>
      </c>
      <c r="J141">
        <f t="shared" si="35"/>
        <v>100</v>
      </c>
      <c r="K141">
        <v>0</v>
      </c>
      <c r="L141">
        <f t="shared" si="32"/>
        <v>100</v>
      </c>
      <c r="M141">
        <v>0</v>
      </c>
      <c r="N141">
        <f t="shared" si="29"/>
        <v>91.796875</v>
      </c>
      <c r="O141">
        <f t="shared" si="33"/>
        <v>100</v>
      </c>
      <c r="P141">
        <f t="shared" si="34"/>
        <v>100</v>
      </c>
    </row>
    <row r="142" spans="1:16" x14ac:dyDescent="0.3">
      <c r="A142" s="5" t="s">
        <v>173</v>
      </c>
      <c r="B142" s="4">
        <v>90</v>
      </c>
      <c r="C142">
        <f t="shared" si="30"/>
        <v>45.8</v>
      </c>
      <c r="D142">
        <f t="shared" si="36"/>
        <v>62.1</v>
      </c>
      <c r="E142">
        <f t="shared" si="31"/>
        <v>77</v>
      </c>
      <c r="F142">
        <f t="shared" si="37"/>
        <v>100</v>
      </c>
      <c r="G142">
        <f t="shared" si="38"/>
        <v>100</v>
      </c>
      <c r="H142">
        <f t="shared" si="39"/>
        <v>8.1</v>
      </c>
      <c r="I142">
        <v>0</v>
      </c>
      <c r="J142">
        <f t="shared" si="35"/>
        <v>45.8</v>
      </c>
      <c r="K142">
        <v>0</v>
      </c>
      <c r="L142">
        <f t="shared" si="32"/>
        <v>45.8</v>
      </c>
      <c r="M142">
        <v>1</v>
      </c>
      <c r="N142">
        <f>IF(M142=1,C142,0)</f>
        <v>45.8</v>
      </c>
      <c r="O142">
        <f t="shared" si="33"/>
        <v>77</v>
      </c>
      <c r="P142">
        <f t="shared" si="34"/>
        <v>100</v>
      </c>
    </row>
    <row r="143" spans="1:16" x14ac:dyDescent="0.3">
      <c r="A143" s="5" t="s">
        <v>174</v>
      </c>
      <c r="B143" s="4">
        <v>255</v>
      </c>
      <c r="C143">
        <f t="shared" si="30"/>
        <v>100</v>
      </c>
      <c r="D143">
        <f t="shared" si="36"/>
        <v>100</v>
      </c>
      <c r="E143">
        <f t="shared" si="31"/>
        <v>100</v>
      </c>
      <c r="F143">
        <f t="shared" si="37"/>
        <v>100</v>
      </c>
      <c r="G143">
        <f t="shared" si="38"/>
        <v>100</v>
      </c>
      <c r="H143">
        <f t="shared" si="39"/>
        <v>17.8</v>
      </c>
      <c r="I143">
        <v>0</v>
      </c>
      <c r="J143">
        <f t="shared" si="35"/>
        <v>100</v>
      </c>
      <c r="K143">
        <v>0</v>
      </c>
      <c r="L143">
        <f t="shared" si="32"/>
        <v>100</v>
      </c>
      <c r="M143">
        <v>0</v>
      </c>
      <c r="N143">
        <f>(B143-20)/2.56</f>
        <v>91.796875</v>
      </c>
      <c r="O143">
        <f t="shared" si="33"/>
        <v>100</v>
      </c>
      <c r="P143">
        <f t="shared" si="34"/>
        <v>100</v>
      </c>
    </row>
    <row r="144" spans="1:16" x14ac:dyDescent="0.3">
      <c r="A144" s="5" t="s">
        <v>175</v>
      </c>
      <c r="B144" s="4">
        <v>145</v>
      </c>
      <c r="C144">
        <f t="shared" si="30"/>
        <v>65.5</v>
      </c>
      <c r="D144">
        <f t="shared" si="36"/>
        <v>88.8</v>
      </c>
      <c r="E144">
        <f t="shared" si="31"/>
        <v>100</v>
      </c>
      <c r="F144">
        <f t="shared" si="37"/>
        <v>100</v>
      </c>
      <c r="G144">
        <f t="shared" si="38"/>
        <v>100</v>
      </c>
      <c r="H144">
        <f t="shared" si="39"/>
        <v>11.6</v>
      </c>
      <c r="I144">
        <v>0</v>
      </c>
      <c r="J144">
        <f t="shared" si="35"/>
        <v>65.5</v>
      </c>
      <c r="K144">
        <v>0</v>
      </c>
      <c r="L144">
        <f t="shared" si="32"/>
        <v>65.5</v>
      </c>
      <c r="M144">
        <v>0</v>
      </c>
      <c r="N144">
        <f>(B144-20)/2.56</f>
        <v>48.828125</v>
      </c>
      <c r="O144">
        <f t="shared" si="33"/>
        <v>100</v>
      </c>
      <c r="P144">
        <f t="shared" si="34"/>
        <v>100</v>
      </c>
    </row>
    <row r="145" spans="1:16" x14ac:dyDescent="0.3">
      <c r="A145" s="5" t="s">
        <v>176</v>
      </c>
      <c r="B145" s="4">
        <v>50</v>
      </c>
      <c r="C145">
        <f t="shared" si="30"/>
        <v>29.5</v>
      </c>
      <c r="D145">
        <f t="shared" si="36"/>
        <v>39.9</v>
      </c>
      <c r="E145">
        <f t="shared" si="31"/>
        <v>49.6</v>
      </c>
      <c r="F145">
        <f t="shared" si="37"/>
        <v>75.400000000000006</v>
      </c>
      <c r="G145">
        <f t="shared" si="38"/>
        <v>67.2</v>
      </c>
      <c r="H145">
        <f t="shared" si="39"/>
        <v>5.2</v>
      </c>
      <c r="I145">
        <v>0</v>
      </c>
      <c r="J145">
        <f t="shared" si="35"/>
        <v>29.5</v>
      </c>
      <c r="K145">
        <v>0</v>
      </c>
      <c r="L145">
        <f t="shared" si="32"/>
        <v>29.5</v>
      </c>
      <c r="M145">
        <v>1</v>
      </c>
      <c r="N145">
        <f>IF(M145=1,C145,0)</f>
        <v>29.5</v>
      </c>
      <c r="O145">
        <f t="shared" si="33"/>
        <v>49.6</v>
      </c>
      <c r="P145">
        <f t="shared" si="34"/>
        <v>100</v>
      </c>
    </row>
    <row r="146" spans="1:16" x14ac:dyDescent="0.3">
      <c r="A146" s="5" t="s">
        <v>177</v>
      </c>
      <c r="B146" s="4">
        <v>75</v>
      </c>
      <c r="C146">
        <f t="shared" si="30"/>
        <v>39.9</v>
      </c>
      <c r="D146">
        <f t="shared" si="36"/>
        <v>54.1</v>
      </c>
      <c r="E146">
        <f t="shared" si="31"/>
        <v>67.2</v>
      </c>
      <c r="F146">
        <f t="shared" si="37"/>
        <v>100</v>
      </c>
      <c r="G146">
        <f t="shared" si="38"/>
        <v>91</v>
      </c>
      <c r="H146">
        <f t="shared" si="39"/>
        <v>7.1</v>
      </c>
      <c r="I146">
        <v>0</v>
      </c>
      <c r="J146">
        <f t="shared" si="35"/>
        <v>39.9</v>
      </c>
      <c r="K146">
        <v>0</v>
      </c>
      <c r="L146">
        <f t="shared" si="32"/>
        <v>39.9</v>
      </c>
      <c r="M146">
        <v>0</v>
      </c>
      <c r="N146">
        <f>(B146-20)/2.56</f>
        <v>21.484375</v>
      </c>
      <c r="O146">
        <f t="shared" si="33"/>
        <v>67.2</v>
      </c>
      <c r="P146">
        <f t="shared" si="34"/>
        <v>100</v>
      </c>
    </row>
    <row r="147" spans="1:16" x14ac:dyDescent="0.3">
      <c r="A147" s="5" t="s">
        <v>178</v>
      </c>
      <c r="B147" s="4">
        <v>45</v>
      </c>
      <c r="C147">
        <f t="shared" si="30"/>
        <v>27.2</v>
      </c>
      <c r="D147">
        <f t="shared" si="36"/>
        <v>36.9</v>
      </c>
      <c r="E147">
        <f t="shared" si="31"/>
        <v>45.8</v>
      </c>
      <c r="F147">
        <f t="shared" si="37"/>
        <v>69.7</v>
      </c>
      <c r="G147">
        <f t="shared" si="38"/>
        <v>62.1</v>
      </c>
      <c r="H147">
        <f t="shared" si="39"/>
        <v>4.8</v>
      </c>
      <c r="I147">
        <v>0</v>
      </c>
      <c r="J147">
        <f t="shared" si="35"/>
        <v>27.2</v>
      </c>
      <c r="K147">
        <v>1</v>
      </c>
      <c r="L147">
        <f t="shared" si="32"/>
        <v>77</v>
      </c>
      <c r="M147">
        <v>0</v>
      </c>
      <c r="N147">
        <f>(B147-20)/2.56</f>
        <v>9.765625</v>
      </c>
      <c r="O147">
        <f t="shared" si="33"/>
        <v>45.8</v>
      </c>
      <c r="P147">
        <f t="shared" si="34"/>
        <v>100</v>
      </c>
    </row>
    <row r="148" spans="1:16" x14ac:dyDescent="0.3">
      <c r="A148" s="5" t="s">
        <v>179</v>
      </c>
      <c r="B148" s="4">
        <v>140</v>
      </c>
      <c r="C148">
        <f t="shared" si="30"/>
        <v>63.8</v>
      </c>
      <c r="D148">
        <f t="shared" si="36"/>
        <v>86.4</v>
      </c>
      <c r="E148">
        <f t="shared" si="31"/>
        <v>100</v>
      </c>
      <c r="F148">
        <f t="shared" si="37"/>
        <v>100</v>
      </c>
      <c r="G148">
        <f t="shared" si="38"/>
        <v>100</v>
      </c>
      <c r="H148">
        <f t="shared" si="39"/>
        <v>11.3</v>
      </c>
      <c r="I148">
        <v>0</v>
      </c>
      <c r="J148">
        <f t="shared" si="35"/>
        <v>63.8</v>
      </c>
      <c r="K148">
        <v>0</v>
      </c>
      <c r="L148">
        <f t="shared" si="32"/>
        <v>63.8</v>
      </c>
      <c r="M148">
        <v>0</v>
      </c>
      <c r="N148">
        <f>(B148-20)/2.56</f>
        <v>46.875</v>
      </c>
      <c r="O148">
        <f t="shared" si="33"/>
        <v>100</v>
      </c>
      <c r="P148">
        <f t="shared" si="34"/>
        <v>100</v>
      </c>
    </row>
    <row r="149" spans="1:16" x14ac:dyDescent="0.3">
      <c r="A149" s="5" t="s">
        <v>180</v>
      </c>
      <c r="B149" s="4">
        <v>60</v>
      </c>
      <c r="C149">
        <f t="shared" si="30"/>
        <v>33.799999999999997</v>
      </c>
      <c r="D149">
        <f t="shared" si="36"/>
        <v>45.8</v>
      </c>
      <c r="E149">
        <f t="shared" si="31"/>
        <v>56.8</v>
      </c>
      <c r="F149">
        <f t="shared" si="37"/>
        <v>86.4</v>
      </c>
      <c r="G149">
        <f t="shared" si="38"/>
        <v>77</v>
      </c>
      <c r="H149">
        <f t="shared" si="39"/>
        <v>6</v>
      </c>
      <c r="I149">
        <v>0</v>
      </c>
      <c r="J149">
        <f t="shared" si="35"/>
        <v>33.799999999999997</v>
      </c>
      <c r="K149">
        <v>0</v>
      </c>
      <c r="L149">
        <f t="shared" si="32"/>
        <v>33.799999999999997</v>
      </c>
      <c r="M149">
        <v>2</v>
      </c>
      <c r="N149">
        <f>IF(M149&gt;1,(B149+M149*10)/2.56,0)</f>
        <v>31.25</v>
      </c>
      <c r="O149">
        <f t="shared" si="33"/>
        <v>56.8</v>
      </c>
      <c r="P149">
        <f t="shared" si="34"/>
        <v>100</v>
      </c>
    </row>
    <row r="150" spans="1:16" x14ac:dyDescent="0.3">
      <c r="A150" s="5" t="s">
        <v>181</v>
      </c>
      <c r="B150" s="4">
        <v>120</v>
      </c>
      <c r="C150">
        <f t="shared" si="30"/>
        <v>56.8</v>
      </c>
      <c r="D150">
        <f t="shared" si="36"/>
        <v>77</v>
      </c>
      <c r="E150">
        <f t="shared" si="31"/>
        <v>95.6</v>
      </c>
      <c r="F150">
        <f t="shared" si="37"/>
        <v>100</v>
      </c>
      <c r="G150">
        <f t="shared" si="38"/>
        <v>100</v>
      </c>
      <c r="H150">
        <f t="shared" si="39"/>
        <v>10.1</v>
      </c>
      <c r="I150">
        <v>0</v>
      </c>
      <c r="J150">
        <f t="shared" si="35"/>
        <v>56.8</v>
      </c>
      <c r="K150">
        <v>0</v>
      </c>
      <c r="L150">
        <f t="shared" si="32"/>
        <v>56.8</v>
      </c>
      <c r="M150">
        <v>0</v>
      </c>
      <c r="N150">
        <f t="shared" ref="N150:N155" si="40">(B150-20)/2.56</f>
        <v>39.0625</v>
      </c>
      <c r="O150">
        <f t="shared" si="33"/>
        <v>95.6</v>
      </c>
      <c r="P150">
        <f t="shared" si="34"/>
        <v>100</v>
      </c>
    </row>
    <row r="151" spans="1:16" x14ac:dyDescent="0.3">
      <c r="A151" s="5" t="s">
        <v>182</v>
      </c>
      <c r="B151" s="4">
        <v>45</v>
      </c>
      <c r="C151">
        <f t="shared" si="30"/>
        <v>27.2</v>
      </c>
      <c r="D151">
        <f t="shared" si="36"/>
        <v>36.9</v>
      </c>
      <c r="E151">
        <f t="shared" si="31"/>
        <v>45.8</v>
      </c>
      <c r="F151">
        <f t="shared" si="37"/>
        <v>69.7</v>
      </c>
      <c r="G151">
        <f t="shared" si="38"/>
        <v>62.1</v>
      </c>
      <c r="H151">
        <f t="shared" si="39"/>
        <v>4.8</v>
      </c>
      <c r="I151">
        <v>0</v>
      </c>
      <c r="J151">
        <f t="shared" si="35"/>
        <v>27.2</v>
      </c>
      <c r="K151">
        <v>0</v>
      </c>
      <c r="L151">
        <f t="shared" si="32"/>
        <v>27.2</v>
      </c>
      <c r="M151">
        <v>0</v>
      </c>
      <c r="N151">
        <f t="shared" si="40"/>
        <v>9.765625</v>
      </c>
      <c r="O151">
        <f t="shared" si="33"/>
        <v>45.8</v>
      </c>
      <c r="P151">
        <f t="shared" si="34"/>
        <v>100</v>
      </c>
    </row>
    <row r="152" spans="1:16" x14ac:dyDescent="0.3">
      <c r="A152" s="5" t="s">
        <v>183</v>
      </c>
      <c r="B152" s="4">
        <v>140</v>
      </c>
      <c r="C152">
        <f t="shared" si="30"/>
        <v>63.8</v>
      </c>
      <c r="D152">
        <f t="shared" si="36"/>
        <v>86.4</v>
      </c>
      <c r="E152">
        <f t="shared" si="31"/>
        <v>100</v>
      </c>
      <c r="F152">
        <f t="shared" si="37"/>
        <v>100</v>
      </c>
      <c r="G152">
        <f t="shared" si="38"/>
        <v>100</v>
      </c>
      <c r="H152">
        <f t="shared" si="39"/>
        <v>11.3</v>
      </c>
      <c r="I152">
        <v>0</v>
      </c>
      <c r="J152">
        <f t="shared" si="35"/>
        <v>63.8</v>
      </c>
      <c r="K152">
        <v>0</v>
      </c>
      <c r="L152">
        <f t="shared" si="32"/>
        <v>63.8</v>
      </c>
      <c r="M152">
        <v>0</v>
      </c>
      <c r="N152">
        <f t="shared" si="40"/>
        <v>46.875</v>
      </c>
      <c r="O152">
        <f t="shared" si="33"/>
        <v>100</v>
      </c>
      <c r="P152">
        <f t="shared" si="34"/>
        <v>100</v>
      </c>
    </row>
    <row r="153" spans="1:16" x14ac:dyDescent="0.3">
      <c r="A153" s="5" t="s">
        <v>184</v>
      </c>
      <c r="B153" s="4">
        <v>75</v>
      </c>
      <c r="C153">
        <f t="shared" si="30"/>
        <v>39.9</v>
      </c>
      <c r="D153">
        <f t="shared" si="36"/>
        <v>54.1</v>
      </c>
      <c r="E153">
        <f t="shared" si="31"/>
        <v>67.2</v>
      </c>
      <c r="F153">
        <f t="shared" si="37"/>
        <v>100</v>
      </c>
      <c r="G153">
        <f t="shared" si="38"/>
        <v>91</v>
      </c>
      <c r="H153">
        <f t="shared" si="39"/>
        <v>7.1</v>
      </c>
      <c r="I153">
        <v>0</v>
      </c>
      <c r="J153">
        <f t="shared" si="35"/>
        <v>39.9</v>
      </c>
      <c r="K153">
        <v>0</v>
      </c>
      <c r="L153">
        <f t="shared" si="32"/>
        <v>39.9</v>
      </c>
      <c r="M153">
        <v>0</v>
      </c>
      <c r="N153">
        <f t="shared" si="40"/>
        <v>21.484375</v>
      </c>
      <c r="O153">
        <f t="shared" si="33"/>
        <v>67.2</v>
      </c>
      <c r="P153">
        <f t="shared" si="34"/>
        <v>100</v>
      </c>
    </row>
    <row r="154" spans="1:16" x14ac:dyDescent="0.3">
      <c r="A154" s="5" t="s">
        <v>185</v>
      </c>
      <c r="B154" s="4">
        <v>25</v>
      </c>
      <c r="C154">
        <f t="shared" si="30"/>
        <v>17.5</v>
      </c>
      <c r="D154">
        <f t="shared" si="36"/>
        <v>23.7</v>
      </c>
      <c r="E154">
        <f t="shared" si="31"/>
        <v>29.5</v>
      </c>
      <c r="F154">
        <f t="shared" si="37"/>
        <v>44.8</v>
      </c>
      <c r="G154">
        <f t="shared" si="38"/>
        <v>39.9</v>
      </c>
      <c r="H154">
        <f t="shared" si="39"/>
        <v>3.1</v>
      </c>
      <c r="I154">
        <v>1</v>
      </c>
      <c r="J154">
        <f t="shared" si="35"/>
        <v>44.8</v>
      </c>
      <c r="K154">
        <v>0</v>
      </c>
      <c r="L154">
        <f t="shared" si="32"/>
        <v>17.5</v>
      </c>
      <c r="M154">
        <v>0</v>
      </c>
      <c r="N154">
        <f t="shared" si="40"/>
        <v>1.953125</v>
      </c>
      <c r="O154">
        <f t="shared" si="33"/>
        <v>29.5</v>
      </c>
      <c r="P154">
        <f t="shared" si="34"/>
        <v>29.5</v>
      </c>
    </row>
    <row r="155" spans="1:16" x14ac:dyDescent="0.3">
      <c r="A155" s="5" t="s">
        <v>186</v>
      </c>
      <c r="B155" s="4">
        <v>120</v>
      </c>
      <c r="C155">
        <f t="shared" si="30"/>
        <v>56.8</v>
      </c>
      <c r="D155">
        <f t="shared" si="36"/>
        <v>77</v>
      </c>
      <c r="E155">
        <f t="shared" si="31"/>
        <v>95.6</v>
      </c>
      <c r="F155">
        <f t="shared" si="37"/>
        <v>100</v>
      </c>
      <c r="G155">
        <f t="shared" si="38"/>
        <v>100</v>
      </c>
      <c r="H155">
        <f t="shared" si="39"/>
        <v>10.1</v>
      </c>
      <c r="I155">
        <v>0</v>
      </c>
      <c r="J155">
        <f t="shared" si="35"/>
        <v>56.8</v>
      </c>
      <c r="K155">
        <v>0</v>
      </c>
      <c r="L155">
        <f t="shared" si="32"/>
        <v>56.8</v>
      </c>
      <c r="M155">
        <v>0</v>
      </c>
      <c r="N155">
        <f t="shared" si="40"/>
        <v>39.0625</v>
      </c>
      <c r="O155">
        <f t="shared" si="33"/>
        <v>95.6</v>
      </c>
      <c r="P155">
        <f t="shared" si="34"/>
        <v>100</v>
      </c>
    </row>
    <row r="156" spans="1:16" x14ac:dyDescent="0.3">
      <c r="A156" s="5" t="s">
        <v>187</v>
      </c>
      <c r="B156" s="4">
        <v>60</v>
      </c>
      <c r="C156">
        <f t="shared" si="30"/>
        <v>33.799999999999997</v>
      </c>
      <c r="D156">
        <f t="shared" si="36"/>
        <v>45.8</v>
      </c>
      <c r="E156">
        <f t="shared" si="31"/>
        <v>56.8</v>
      </c>
      <c r="F156">
        <f t="shared" si="37"/>
        <v>86.4</v>
      </c>
      <c r="G156">
        <f t="shared" si="38"/>
        <v>77</v>
      </c>
      <c r="H156">
        <f t="shared" si="39"/>
        <v>6</v>
      </c>
      <c r="I156">
        <v>0</v>
      </c>
      <c r="J156">
        <f t="shared" si="35"/>
        <v>33.799999999999997</v>
      </c>
      <c r="K156">
        <v>0</v>
      </c>
      <c r="L156">
        <f t="shared" si="32"/>
        <v>33.799999999999997</v>
      </c>
      <c r="M156">
        <v>1</v>
      </c>
      <c r="N156">
        <f>IF(M156=1,C156,0)</f>
        <v>33.799999999999997</v>
      </c>
      <c r="O156">
        <f t="shared" si="33"/>
        <v>56.8</v>
      </c>
      <c r="P156">
        <f t="shared" si="34"/>
        <v>100</v>
      </c>
    </row>
    <row r="157" spans="1:16" x14ac:dyDescent="0.3">
      <c r="A157" s="5" t="s">
        <v>188</v>
      </c>
      <c r="B157" s="4">
        <v>45</v>
      </c>
      <c r="C157">
        <f t="shared" si="30"/>
        <v>27.2</v>
      </c>
      <c r="D157">
        <f t="shared" si="36"/>
        <v>36.9</v>
      </c>
      <c r="E157">
        <f t="shared" si="31"/>
        <v>45.8</v>
      </c>
      <c r="F157">
        <f t="shared" si="37"/>
        <v>69.7</v>
      </c>
      <c r="G157">
        <f t="shared" si="38"/>
        <v>62.1</v>
      </c>
      <c r="H157">
        <f t="shared" si="39"/>
        <v>4.8</v>
      </c>
      <c r="I157">
        <v>0</v>
      </c>
      <c r="J157">
        <f t="shared" si="35"/>
        <v>27.2</v>
      </c>
      <c r="K157">
        <v>1</v>
      </c>
      <c r="L157">
        <f t="shared" si="32"/>
        <v>77</v>
      </c>
      <c r="M157">
        <v>0</v>
      </c>
      <c r="N157">
        <f>(B157-20)/2.56</f>
        <v>9.765625</v>
      </c>
      <c r="O157">
        <f t="shared" si="33"/>
        <v>45.8</v>
      </c>
      <c r="P157">
        <f t="shared" si="34"/>
        <v>100</v>
      </c>
    </row>
    <row r="158" spans="1:16" x14ac:dyDescent="0.3">
      <c r="A158" s="5" t="s">
        <v>189</v>
      </c>
      <c r="B158" s="4">
        <v>30</v>
      </c>
      <c r="C158">
        <f t="shared" si="30"/>
        <v>20.100000000000001</v>
      </c>
      <c r="D158">
        <f t="shared" si="36"/>
        <v>27.2</v>
      </c>
      <c r="E158">
        <f t="shared" si="31"/>
        <v>33.799999999999997</v>
      </c>
      <c r="F158">
        <f t="shared" si="37"/>
        <v>51.4</v>
      </c>
      <c r="G158">
        <f t="shared" si="38"/>
        <v>45.8</v>
      </c>
      <c r="H158">
        <f t="shared" si="39"/>
        <v>3.6</v>
      </c>
      <c r="I158">
        <v>0</v>
      </c>
      <c r="J158">
        <f t="shared" si="35"/>
        <v>20.100000000000001</v>
      </c>
      <c r="K158">
        <v>0</v>
      </c>
      <c r="L158">
        <f t="shared" si="32"/>
        <v>20.100000000000001</v>
      </c>
      <c r="M158">
        <v>2</v>
      </c>
      <c r="N158">
        <f>IF(M158&gt;1,(B158+M158*10)/2.56,0)</f>
        <v>19.53125</v>
      </c>
      <c r="O158">
        <f t="shared" si="33"/>
        <v>33.799999999999997</v>
      </c>
      <c r="P158">
        <f t="shared" si="34"/>
        <v>33.799999999999997</v>
      </c>
    </row>
    <row r="159" spans="1:16" x14ac:dyDescent="0.3">
      <c r="A159" s="5" t="s">
        <v>190</v>
      </c>
      <c r="B159" s="4">
        <v>30</v>
      </c>
      <c r="C159">
        <f t="shared" si="30"/>
        <v>20.100000000000001</v>
      </c>
      <c r="D159">
        <f t="shared" si="36"/>
        <v>27.2</v>
      </c>
      <c r="E159">
        <f t="shared" si="31"/>
        <v>33.799999999999997</v>
      </c>
      <c r="F159">
        <f t="shared" si="37"/>
        <v>51.4</v>
      </c>
      <c r="G159">
        <f t="shared" si="38"/>
        <v>45.8</v>
      </c>
      <c r="H159">
        <f t="shared" si="39"/>
        <v>3.6</v>
      </c>
      <c r="I159">
        <v>0</v>
      </c>
      <c r="J159">
        <f t="shared" si="35"/>
        <v>20.100000000000001</v>
      </c>
      <c r="K159">
        <v>0</v>
      </c>
      <c r="L159">
        <f t="shared" si="32"/>
        <v>20.100000000000001</v>
      </c>
      <c r="M159">
        <v>0</v>
      </c>
      <c r="N159">
        <f>(B159-20)/2.56</f>
        <v>3.90625</v>
      </c>
      <c r="O159">
        <f t="shared" si="33"/>
        <v>33.799999999999997</v>
      </c>
      <c r="P159">
        <f t="shared" si="34"/>
        <v>33.799999999999997</v>
      </c>
    </row>
    <row r="160" spans="1:16" x14ac:dyDescent="0.3">
      <c r="A160" s="5" t="s">
        <v>191</v>
      </c>
      <c r="B160" s="4">
        <v>45</v>
      </c>
      <c r="C160">
        <f t="shared" si="30"/>
        <v>27.2</v>
      </c>
      <c r="D160">
        <f t="shared" si="36"/>
        <v>36.9</v>
      </c>
      <c r="E160">
        <f t="shared" si="31"/>
        <v>45.8</v>
      </c>
      <c r="F160">
        <f t="shared" si="37"/>
        <v>69.7</v>
      </c>
      <c r="G160">
        <f t="shared" si="38"/>
        <v>62.1</v>
      </c>
      <c r="H160">
        <f t="shared" si="39"/>
        <v>4.8</v>
      </c>
      <c r="I160">
        <v>0</v>
      </c>
      <c r="J160">
        <f t="shared" si="35"/>
        <v>27.2</v>
      </c>
      <c r="K160">
        <v>0</v>
      </c>
      <c r="L160">
        <f t="shared" si="32"/>
        <v>27.2</v>
      </c>
      <c r="M160">
        <v>0</v>
      </c>
      <c r="N160">
        <f>(B160-20)/2.56</f>
        <v>9.765625</v>
      </c>
      <c r="O160">
        <f t="shared" si="33"/>
        <v>45.8</v>
      </c>
      <c r="P160">
        <f t="shared" si="34"/>
        <v>100</v>
      </c>
    </row>
    <row r="161" spans="1:16" x14ac:dyDescent="0.3">
      <c r="A161" s="5" t="s">
        <v>192</v>
      </c>
      <c r="B161" s="4">
        <v>45</v>
      </c>
      <c r="C161">
        <f t="shared" si="30"/>
        <v>27.2</v>
      </c>
      <c r="D161">
        <f t="shared" si="36"/>
        <v>36.9</v>
      </c>
      <c r="E161">
        <f t="shared" si="31"/>
        <v>45.8</v>
      </c>
      <c r="F161">
        <f t="shared" si="37"/>
        <v>69.7</v>
      </c>
      <c r="G161">
        <f t="shared" si="38"/>
        <v>62.1</v>
      </c>
      <c r="H161">
        <f t="shared" si="39"/>
        <v>4.8</v>
      </c>
      <c r="I161">
        <v>0</v>
      </c>
      <c r="J161">
        <f t="shared" si="35"/>
        <v>27.2</v>
      </c>
      <c r="K161">
        <v>0</v>
      </c>
      <c r="L161">
        <f t="shared" si="32"/>
        <v>27.2</v>
      </c>
      <c r="M161">
        <v>0</v>
      </c>
      <c r="N161">
        <f>(B161-20)/2.56</f>
        <v>9.765625</v>
      </c>
      <c r="O161">
        <f t="shared" si="33"/>
        <v>45.8</v>
      </c>
      <c r="P161">
        <f t="shared" si="34"/>
        <v>100</v>
      </c>
    </row>
    <row r="162" spans="1:16" x14ac:dyDescent="0.3">
      <c r="A162" s="5" t="s">
        <v>193</v>
      </c>
      <c r="B162" s="4">
        <v>50</v>
      </c>
      <c r="C162">
        <f t="shared" si="30"/>
        <v>29.5</v>
      </c>
      <c r="D162">
        <f t="shared" si="36"/>
        <v>39.9</v>
      </c>
      <c r="E162">
        <f t="shared" si="31"/>
        <v>49.6</v>
      </c>
      <c r="F162">
        <f t="shared" si="37"/>
        <v>75.400000000000006</v>
      </c>
      <c r="G162">
        <f t="shared" si="38"/>
        <v>67.2</v>
      </c>
      <c r="H162">
        <f t="shared" si="39"/>
        <v>5.2</v>
      </c>
      <c r="I162">
        <v>0</v>
      </c>
      <c r="J162">
        <f t="shared" si="35"/>
        <v>29.5</v>
      </c>
      <c r="K162">
        <v>0</v>
      </c>
      <c r="L162">
        <f t="shared" si="32"/>
        <v>29.5</v>
      </c>
      <c r="M162">
        <v>2</v>
      </c>
      <c r="N162">
        <f>IF(M162&gt;1,(B162+M162*10)/2.56,0)</f>
        <v>27.34375</v>
      </c>
      <c r="O162">
        <f t="shared" si="33"/>
        <v>49.6</v>
      </c>
      <c r="P162">
        <f t="shared" si="34"/>
        <v>100</v>
      </c>
    </row>
    <row r="163" spans="1:16" x14ac:dyDescent="0.3">
      <c r="A163" s="5" t="s">
        <v>194</v>
      </c>
      <c r="B163" s="4">
        <v>45</v>
      </c>
      <c r="C163">
        <f t="shared" si="30"/>
        <v>27.2</v>
      </c>
      <c r="D163">
        <f t="shared" si="36"/>
        <v>36.9</v>
      </c>
      <c r="E163">
        <f t="shared" si="31"/>
        <v>45.8</v>
      </c>
      <c r="F163">
        <f t="shared" si="37"/>
        <v>69.7</v>
      </c>
      <c r="G163">
        <f t="shared" si="38"/>
        <v>62.1</v>
      </c>
      <c r="H163">
        <f t="shared" si="39"/>
        <v>4.8</v>
      </c>
      <c r="I163">
        <v>0</v>
      </c>
      <c r="J163">
        <f t="shared" si="35"/>
        <v>27.2</v>
      </c>
      <c r="K163">
        <v>1</v>
      </c>
      <c r="L163">
        <f t="shared" si="32"/>
        <v>77</v>
      </c>
      <c r="M163">
        <v>0</v>
      </c>
      <c r="N163">
        <f>(B163-20)/2.56</f>
        <v>9.765625</v>
      </c>
      <c r="O163">
        <f t="shared" si="33"/>
        <v>45.8</v>
      </c>
      <c r="P163">
        <f t="shared" si="34"/>
        <v>100</v>
      </c>
    </row>
    <row r="164" spans="1:16" x14ac:dyDescent="0.3">
      <c r="A164" s="5" t="s">
        <v>195</v>
      </c>
      <c r="B164" s="4">
        <v>45</v>
      </c>
      <c r="C164">
        <f t="shared" si="30"/>
        <v>27.2</v>
      </c>
      <c r="D164">
        <f t="shared" si="36"/>
        <v>36.9</v>
      </c>
      <c r="E164">
        <f t="shared" si="31"/>
        <v>45.8</v>
      </c>
      <c r="F164">
        <f t="shared" si="37"/>
        <v>69.7</v>
      </c>
      <c r="G164">
        <f t="shared" si="38"/>
        <v>62.1</v>
      </c>
      <c r="H164">
        <f t="shared" si="39"/>
        <v>4.8</v>
      </c>
      <c r="I164">
        <v>0</v>
      </c>
      <c r="J164">
        <f t="shared" si="35"/>
        <v>27.2</v>
      </c>
      <c r="K164">
        <v>0</v>
      </c>
      <c r="L164">
        <f t="shared" si="32"/>
        <v>27.2</v>
      </c>
      <c r="M164">
        <v>1</v>
      </c>
      <c r="N164">
        <f>IF(M164=1,C164,0)</f>
        <v>27.2</v>
      </c>
      <c r="O164">
        <f t="shared" si="33"/>
        <v>45.8</v>
      </c>
      <c r="P164">
        <f t="shared" si="34"/>
        <v>100</v>
      </c>
    </row>
    <row r="165" spans="1:16" x14ac:dyDescent="0.3">
      <c r="A165" s="5" t="s">
        <v>196</v>
      </c>
      <c r="B165" s="4">
        <v>75</v>
      </c>
      <c r="C165">
        <f t="shared" si="30"/>
        <v>39.9</v>
      </c>
      <c r="D165">
        <f t="shared" si="36"/>
        <v>54.1</v>
      </c>
      <c r="E165">
        <f t="shared" si="31"/>
        <v>67.2</v>
      </c>
      <c r="F165">
        <f t="shared" si="37"/>
        <v>100</v>
      </c>
      <c r="G165">
        <f t="shared" si="38"/>
        <v>91</v>
      </c>
      <c r="H165">
        <f t="shared" si="39"/>
        <v>7.1</v>
      </c>
      <c r="I165">
        <v>0</v>
      </c>
      <c r="J165">
        <f t="shared" si="35"/>
        <v>39.9</v>
      </c>
      <c r="K165">
        <v>1</v>
      </c>
      <c r="L165">
        <v>100</v>
      </c>
      <c r="M165">
        <v>0</v>
      </c>
      <c r="N165">
        <f>(B165-20)/2.56</f>
        <v>21.484375</v>
      </c>
      <c r="O165">
        <f t="shared" si="33"/>
        <v>67.2</v>
      </c>
      <c r="P165">
        <f t="shared" si="34"/>
        <v>100</v>
      </c>
    </row>
    <row r="166" spans="1:16" x14ac:dyDescent="0.3">
      <c r="A166" s="5" t="s">
        <v>197</v>
      </c>
      <c r="B166" s="4">
        <v>45</v>
      </c>
      <c r="C166">
        <f t="shared" si="30"/>
        <v>27.2</v>
      </c>
      <c r="D166">
        <f t="shared" si="36"/>
        <v>36.9</v>
      </c>
      <c r="E166">
        <f t="shared" si="31"/>
        <v>45.8</v>
      </c>
      <c r="F166">
        <f t="shared" si="37"/>
        <v>69.7</v>
      </c>
      <c r="G166">
        <f t="shared" si="38"/>
        <v>62.1</v>
      </c>
      <c r="H166">
        <f t="shared" si="39"/>
        <v>4.8</v>
      </c>
      <c r="I166">
        <v>0</v>
      </c>
      <c r="J166">
        <f t="shared" si="35"/>
        <v>27.2</v>
      </c>
      <c r="K166">
        <v>0</v>
      </c>
      <c r="L166">
        <f t="shared" si="32"/>
        <v>27.2</v>
      </c>
      <c r="M166">
        <v>0</v>
      </c>
      <c r="N166">
        <f t="shared" ref="N166:N175" si="41">(B166-20)/2.56</f>
        <v>9.765625</v>
      </c>
      <c r="O166">
        <f t="shared" si="33"/>
        <v>45.8</v>
      </c>
      <c r="P166">
        <f t="shared" si="34"/>
        <v>100</v>
      </c>
    </row>
    <row r="167" spans="1:16" x14ac:dyDescent="0.3">
      <c r="A167" s="5" t="s">
        <v>198</v>
      </c>
      <c r="B167" s="4">
        <v>255</v>
      </c>
      <c r="C167">
        <f t="shared" si="30"/>
        <v>100</v>
      </c>
      <c r="D167">
        <f t="shared" si="36"/>
        <v>100</v>
      </c>
      <c r="E167">
        <f t="shared" si="31"/>
        <v>100</v>
      </c>
      <c r="F167">
        <f t="shared" si="37"/>
        <v>100</v>
      </c>
      <c r="G167">
        <f t="shared" si="38"/>
        <v>100</v>
      </c>
      <c r="H167">
        <f t="shared" si="39"/>
        <v>17.8</v>
      </c>
      <c r="I167">
        <v>0</v>
      </c>
      <c r="J167">
        <f t="shared" si="35"/>
        <v>100</v>
      </c>
      <c r="K167">
        <v>0</v>
      </c>
      <c r="L167">
        <f t="shared" si="32"/>
        <v>100</v>
      </c>
      <c r="M167">
        <v>0</v>
      </c>
      <c r="N167">
        <f t="shared" si="41"/>
        <v>91.796875</v>
      </c>
      <c r="O167">
        <f t="shared" si="33"/>
        <v>100</v>
      </c>
      <c r="P167">
        <f t="shared" si="34"/>
        <v>100</v>
      </c>
    </row>
    <row r="168" spans="1:16" x14ac:dyDescent="0.3">
      <c r="A168" s="5" t="s">
        <v>199</v>
      </c>
      <c r="B168" s="4">
        <v>90</v>
      </c>
      <c r="C168">
        <f t="shared" si="30"/>
        <v>45.8</v>
      </c>
      <c r="D168">
        <f t="shared" si="36"/>
        <v>62.1</v>
      </c>
      <c r="E168">
        <f t="shared" si="31"/>
        <v>77</v>
      </c>
      <c r="F168">
        <f t="shared" si="37"/>
        <v>100</v>
      </c>
      <c r="G168">
        <f t="shared" si="38"/>
        <v>100</v>
      </c>
      <c r="H168">
        <f t="shared" si="39"/>
        <v>8.1</v>
      </c>
      <c r="I168">
        <v>0</v>
      </c>
      <c r="J168">
        <f t="shared" si="35"/>
        <v>45.8</v>
      </c>
      <c r="K168">
        <v>1</v>
      </c>
      <c r="L168">
        <v>100</v>
      </c>
      <c r="M168">
        <v>0</v>
      </c>
      <c r="N168">
        <f t="shared" si="41"/>
        <v>27.34375</v>
      </c>
      <c r="O168">
        <f t="shared" si="33"/>
        <v>77</v>
      </c>
      <c r="P168">
        <f t="shared" si="34"/>
        <v>100</v>
      </c>
    </row>
    <row r="169" spans="1:16" x14ac:dyDescent="0.3">
      <c r="A169" s="5" t="s">
        <v>200</v>
      </c>
      <c r="B169" s="4">
        <v>190</v>
      </c>
      <c r="C169">
        <f t="shared" si="30"/>
        <v>80.2</v>
      </c>
      <c r="D169">
        <f t="shared" si="36"/>
        <v>100</v>
      </c>
      <c r="E169">
        <f t="shared" si="31"/>
        <v>100</v>
      </c>
      <c r="F169">
        <f t="shared" si="37"/>
        <v>100</v>
      </c>
      <c r="G169">
        <f t="shared" si="38"/>
        <v>100</v>
      </c>
      <c r="H169">
        <f t="shared" si="39"/>
        <v>14.3</v>
      </c>
      <c r="I169">
        <v>0</v>
      </c>
      <c r="J169">
        <f t="shared" si="35"/>
        <v>80.2</v>
      </c>
      <c r="K169">
        <v>0</v>
      </c>
      <c r="L169">
        <f t="shared" si="32"/>
        <v>80.2</v>
      </c>
      <c r="M169">
        <v>0</v>
      </c>
      <c r="N169">
        <f t="shared" si="41"/>
        <v>66.40625</v>
      </c>
      <c r="O169">
        <f t="shared" si="33"/>
        <v>100</v>
      </c>
      <c r="P169">
        <f t="shared" si="34"/>
        <v>100</v>
      </c>
    </row>
    <row r="170" spans="1:16" x14ac:dyDescent="0.3">
      <c r="A170" s="5" t="s">
        <v>201</v>
      </c>
      <c r="B170" s="4">
        <v>75</v>
      </c>
      <c r="C170">
        <f t="shared" si="30"/>
        <v>39.9</v>
      </c>
      <c r="D170">
        <f t="shared" si="36"/>
        <v>54.1</v>
      </c>
      <c r="E170">
        <f t="shared" si="31"/>
        <v>67.2</v>
      </c>
      <c r="F170">
        <f t="shared" si="37"/>
        <v>100</v>
      </c>
      <c r="G170">
        <f t="shared" si="38"/>
        <v>91</v>
      </c>
      <c r="H170">
        <f t="shared" si="39"/>
        <v>7.1</v>
      </c>
      <c r="I170">
        <v>0</v>
      </c>
      <c r="J170">
        <f t="shared" si="35"/>
        <v>39.9</v>
      </c>
      <c r="K170">
        <v>0</v>
      </c>
      <c r="L170">
        <f t="shared" si="32"/>
        <v>39.9</v>
      </c>
      <c r="M170">
        <v>0</v>
      </c>
      <c r="N170">
        <f t="shared" si="41"/>
        <v>21.484375</v>
      </c>
      <c r="O170">
        <f t="shared" si="33"/>
        <v>67.2</v>
      </c>
      <c r="P170">
        <f t="shared" si="34"/>
        <v>100</v>
      </c>
    </row>
    <row r="171" spans="1:16" x14ac:dyDescent="0.3">
      <c r="A171" s="5" t="s">
        <v>202</v>
      </c>
      <c r="B171" s="4">
        <v>255</v>
      </c>
      <c r="C171">
        <f t="shared" si="30"/>
        <v>100</v>
      </c>
      <c r="D171">
        <f t="shared" si="36"/>
        <v>100</v>
      </c>
      <c r="E171">
        <f t="shared" si="31"/>
        <v>100</v>
      </c>
      <c r="F171">
        <f t="shared" si="37"/>
        <v>100</v>
      </c>
      <c r="G171">
        <f t="shared" si="38"/>
        <v>100</v>
      </c>
      <c r="H171">
        <f t="shared" si="39"/>
        <v>17.8</v>
      </c>
      <c r="I171">
        <v>0</v>
      </c>
      <c r="J171">
        <f t="shared" si="35"/>
        <v>100</v>
      </c>
      <c r="K171">
        <v>0</v>
      </c>
      <c r="L171">
        <f t="shared" si="32"/>
        <v>100</v>
      </c>
      <c r="M171">
        <v>0</v>
      </c>
      <c r="N171">
        <f t="shared" si="41"/>
        <v>91.796875</v>
      </c>
      <c r="O171">
        <f t="shared" si="33"/>
        <v>100</v>
      </c>
      <c r="P171">
        <f t="shared" si="34"/>
        <v>100</v>
      </c>
    </row>
    <row r="172" spans="1:16" x14ac:dyDescent="0.3">
      <c r="A172" s="5" t="s">
        <v>203</v>
      </c>
      <c r="B172" s="4">
        <v>120</v>
      </c>
      <c r="C172">
        <f t="shared" si="30"/>
        <v>56.8</v>
      </c>
      <c r="D172">
        <f t="shared" si="36"/>
        <v>77</v>
      </c>
      <c r="E172">
        <f t="shared" si="31"/>
        <v>95.6</v>
      </c>
      <c r="F172">
        <f t="shared" si="37"/>
        <v>100</v>
      </c>
      <c r="G172">
        <f t="shared" si="38"/>
        <v>100</v>
      </c>
      <c r="H172">
        <f t="shared" si="39"/>
        <v>10.1</v>
      </c>
      <c r="I172">
        <v>0</v>
      </c>
      <c r="J172">
        <f t="shared" si="35"/>
        <v>56.8</v>
      </c>
      <c r="K172">
        <v>0</v>
      </c>
      <c r="L172">
        <f t="shared" si="32"/>
        <v>56.8</v>
      </c>
      <c r="M172">
        <v>0</v>
      </c>
      <c r="N172">
        <f t="shared" si="41"/>
        <v>39.0625</v>
      </c>
      <c r="O172">
        <f t="shared" si="33"/>
        <v>95.6</v>
      </c>
      <c r="P172">
        <f t="shared" si="34"/>
        <v>100</v>
      </c>
    </row>
    <row r="173" spans="1:16" x14ac:dyDescent="0.3">
      <c r="A173" s="5" t="s">
        <v>204</v>
      </c>
      <c r="B173" s="4">
        <v>45</v>
      </c>
      <c r="C173">
        <f t="shared" si="30"/>
        <v>27.2</v>
      </c>
      <c r="D173">
        <f t="shared" si="36"/>
        <v>36.9</v>
      </c>
      <c r="E173">
        <f t="shared" si="31"/>
        <v>45.8</v>
      </c>
      <c r="F173">
        <f t="shared" si="37"/>
        <v>69.7</v>
      </c>
      <c r="G173">
        <f t="shared" si="38"/>
        <v>62.1</v>
      </c>
      <c r="H173">
        <f t="shared" si="39"/>
        <v>4.8</v>
      </c>
      <c r="I173">
        <v>0</v>
      </c>
      <c r="J173">
        <f t="shared" si="35"/>
        <v>27.2</v>
      </c>
      <c r="K173">
        <v>0</v>
      </c>
      <c r="L173">
        <f t="shared" si="32"/>
        <v>27.2</v>
      </c>
      <c r="M173">
        <v>0</v>
      </c>
      <c r="N173">
        <f t="shared" si="41"/>
        <v>9.765625</v>
      </c>
      <c r="O173">
        <f t="shared" si="33"/>
        <v>45.8</v>
      </c>
      <c r="P173">
        <f t="shared" si="34"/>
        <v>100</v>
      </c>
    </row>
    <row r="174" spans="1:16" x14ac:dyDescent="0.3">
      <c r="A174" s="5" t="s">
        <v>205</v>
      </c>
      <c r="B174" s="4">
        <v>255</v>
      </c>
      <c r="C174">
        <f t="shared" si="30"/>
        <v>100</v>
      </c>
      <c r="D174">
        <f t="shared" si="36"/>
        <v>100</v>
      </c>
      <c r="E174">
        <f t="shared" si="31"/>
        <v>100</v>
      </c>
      <c r="F174">
        <f t="shared" si="37"/>
        <v>100</v>
      </c>
      <c r="G174">
        <f t="shared" si="38"/>
        <v>100</v>
      </c>
      <c r="H174">
        <f t="shared" si="39"/>
        <v>17.8</v>
      </c>
      <c r="I174">
        <v>0</v>
      </c>
      <c r="J174">
        <f t="shared" si="35"/>
        <v>100</v>
      </c>
      <c r="K174">
        <v>0</v>
      </c>
      <c r="L174">
        <f t="shared" si="32"/>
        <v>100</v>
      </c>
      <c r="M174">
        <v>0</v>
      </c>
      <c r="N174">
        <f t="shared" si="41"/>
        <v>91.796875</v>
      </c>
      <c r="O174">
        <f t="shared" si="33"/>
        <v>100</v>
      </c>
      <c r="P174">
        <f t="shared" si="34"/>
        <v>100</v>
      </c>
    </row>
    <row r="175" spans="1:16" x14ac:dyDescent="0.3">
      <c r="A175" s="5" t="s">
        <v>206</v>
      </c>
      <c r="B175" s="4">
        <v>120</v>
      </c>
      <c r="C175">
        <f t="shared" si="30"/>
        <v>56.8</v>
      </c>
      <c r="D175">
        <f t="shared" si="36"/>
        <v>77</v>
      </c>
      <c r="E175">
        <f t="shared" si="31"/>
        <v>95.6</v>
      </c>
      <c r="F175">
        <f t="shared" si="37"/>
        <v>100</v>
      </c>
      <c r="G175">
        <f t="shared" si="38"/>
        <v>100</v>
      </c>
      <c r="H175">
        <f t="shared" si="39"/>
        <v>10.1</v>
      </c>
      <c r="I175">
        <v>0</v>
      </c>
      <c r="J175">
        <f t="shared" si="35"/>
        <v>56.8</v>
      </c>
      <c r="K175">
        <v>0</v>
      </c>
      <c r="L175">
        <f t="shared" si="32"/>
        <v>56.8</v>
      </c>
      <c r="M175">
        <v>0</v>
      </c>
      <c r="N175">
        <f t="shared" si="41"/>
        <v>39.0625</v>
      </c>
      <c r="O175">
        <f t="shared" si="33"/>
        <v>95.6</v>
      </c>
      <c r="P175">
        <f t="shared" si="34"/>
        <v>100</v>
      </c>
    </row>
    <row r="176" spans="1:16" x14ac:dyDescent="0.3">
      <c r="A176" s="5" t="s">
        <v>207</v>
      </c>
      <c r="B176" s="4">
        <v>45</v>
      </c>
      <c r="C176">
        <f t="shared" si="30"/>
        <v>27.2</v>
      </c>
      <c r="D176">
        <f t="shared" si="36"/>
        <v>36.9</v>
      </c>
      <c r="E176">
        <f t="shared" si="31"/>
        <v>45.8</v>
      </c>
      <c r="F176">
        <f t="shared" si="37"/>
        <v>69.7</v>
      </c>
      <c r="G176">
        <f t="shared" si="38"/>
        <v>62.1</v>
      </c>
      <c r="H176">
        <f t="shared" si="39"/>
        <v>4.8</v>
      </c>
      <c r="I176">
        <v>0</v>
      </c>
      <c r="J176">
        <f t="shared" si="35"/>
        <v>27.2</v>
      </c>
      <c r="K176">
        <v>0</v>
      </c>
      <c r="L176">
        <f t="shared" si="32"/>
        <v>27.2</v>
      </c>
      <c r="M176">
        <v>2</v>
      </c>
      <c r="N176">
        <f>IF(M128&gt;1,(B176+M176*10)/2.56,0)</f>
        <v>25.390625</v>
      </c>
      <c r="O176">
        <f t="shared" si="33"/>
        <v>45.8</v>
      </c>
      <c r="P176">
        <f t="shared" si="34"/>
        <v>100</v>
      </c>
    </row>
    <row r="177" spans="1:16" x14ac:dyDescent="0.3">
      <c r="A177" s="5" t="s">
        <v>208</v>
      </c>
      <c r="B177" s="4">
        <v>190</v>
      </c>
      <c r="C177">
        <f t="shared" si="30"/>
        <v>80.2</v>
      </c>
      <c r="D177">
        <f t="shared" si="36"/>
        <v>100</v>
      </c>
      <c r="E177">
        <f t="shared" si="31"/>
        <v>100</v>
      </c>
      <c r="F177">
        <f t="shared" si="37"/>
        <v>100</v>
      </c>
      <c r="G177">
        <f t="shared" si="38"/>
        <v>100</v>
      </c>
      <c r="H177">
        <f t="shared" si="39"/>
        <v>14.3</v>
      </c>
      <c r="I177">
        <v>0</v>
      </c>
      <c r="J177">
        <f t="shared" si="35"/>
        <v>80.2</v>
      </c>
      <c r="K177">
        <v>0</v>
      </c>
      <c r="L177">
        <f t="shared" si="32"/>
        <v>80.2</v>
      </c>
      <c r="M177">
        <v>0</v>
      </c>
      <c r="N177">
        <f>(B177-20)/2.56</f>
        <v>66.40625</v>
      </c>
      <c r="O177">
        <f t="shared" si="33"/>
        <v>100</v>
      </c>
      <c r="P177">
        <f t="shared" si="34"/>
        <v>100</v>
      </c>
    </row>
    <row r="178" spans="1:16" x14ac:dyDescent="0.3">
      <c r="A178" s="5" t="s">
        <v>209</v>
      </c>
      <c r="B178" s="4">
        <v>45</v>
      </c>
      <c r="C178">
        <f t="shared" si="30"/>
        <v>27.2</v>
      </c>
      <c r="D178">
        <f t="shared" si="36"/>
        <v>36.9</v>
      </c>
      <c r="E178">
        <f t="shared" si="31"/>
        <v>45.8</v>
      </c>
      <c r="F178">
        <f t="shared" si="37"/>
        <v>69.7</v>
      </c>
      <c r="G178">
        <f t="shared" si="38"/>
        <v>62.1</v>
      </c>
      <c r="H178">
        <f t="shared" si="39"/>
        <v>4.8</v>
      </c>
      <c r="I178">
        <v>0</v>
      </c>
      <c r="J178">
        <f t="shared" si="35"/>
        <v>27.2</v>
      </c>
      <c r="K178">
        <v>1</v>
      </c>
      <c r="L178">
        <f t="shared" si="32"/>
        <v>77</v>
      </c>
      <c r="M178">
        <v>0</v>
      </c>
      <c r="N178">
        <f t="shared" ref="N178:N192" si="42">(B178-20)/2.56</f>
        <v>9.765625</v>
      </c>
      <c r="O178">
        <f t="shared" si="33"/>
        <v>45.8</v>
      </c>
      <c r="P178">
        <f t="shared" si="34"/>
        <v>100</v>
      </c>
    </row>
    <row r="179" spans="1:16" x14ac:dyDescent="0.3">
      <c r="A179" s="5" t="s">
        <v>210</v>
      </c>
      <c r="B179" s="4">
        <v>120</v>
      </c>
      <c r="C179">
        <f t="shared" si="30"/>
        <v>56.8</v>
      </c>
      <c r="D179">
        <f t="shared" si="36"/>
        <v>77</v>
      </c>
      <c r="E179">
        <f t="shared" si="31"/>
        <v>95.6</v>
      </c>
      <c r="F179">
        <f t="shared" si="37"/>
        <v>100</v>
      </c>
      <c r="G179">
        <f t="shared" si="38"/>
        <v>100</v>
      </c>
      <c r="H179">
        <f t="shared" si="39"/>
        <v>10.1</v>
      </c>
      <c r="I179">
        <v>0</v>
      </c>
      <c r="J179">
        <f t="shared" si="35"/>
        <v>56.8</v>
      </c>
      <c r="K179">
        <v>0</v>
      </c>
      <c r="L179">
        <f t="shared" si="32"/>
        <v>56.8</v>
      </c>
      <c r="M179">
        <v>0</v>
      </c>
      <c r="N179">
        <f t="shared" si="42"/>
        <v>39.0625</v>
      </c>
      <c r="O179">
        <f t="shared" si="33"/>
        <v>95.6</v>
      </c>
      <c r="P179">
        <f t="shared" si="34"/>
        <v>100</v>
      </c>
    </row>
    <row r="180" spans="1:16" x14ac:dyDescent="0.3">
      <c r="A180" s="5" t="s">
        <v>211</v>
      </c>
      <c r="B180" s="4">
        <v>60</v>
      </c>
      <c r="C180">
        <f t="shared" si="30"/>
        <v>33.799999999999997</v>
      </c>
      <c r="D180">
        <f t="shared" si="36"/>
        <v>45.8</v>
      </c>
      <c r="E180">
        <f t="shared" si="31"/>
        <v>56.8</v>
      </c>
      <c r="F180">
        <f t="shared" si="37"/>
        <v>86.4</v>
      </c>
      <c r="G180">
        <f t="shared" si="38"/>
        <v>77</v>
      </c>
      <c r="H180">
        <f t="shared" si="39"/>
        <v>6</v>
      </c>
      <c r="I180">
        <v>0</v>
      </c>
      <c r="J180">
        <f t="shared" si="35"/>
        <v>33.799999999999997</v>
      </c>
      <c r="K180">
        <v>0</v>
      </c>
      <c r="L180">
        <f t="shared" si="32"/>
        <v>33.799999999999997</v>
      </c>
      <c r="M180">
        <v>0</v>
      </c>
      <c r="N180">
        <f t="shared" si="42"/>
        <v>15.625</v>
      </c>
      <c r="O180">
        <f t="shared" si="33"/>
        <v>56.8</v>
      </c>
      <c r="P180">
        <f t="shared" si="34"/>
        <v>100</v>
      </c>
    </row>
    <row r="181" spans="1:16" x14ac:dyDescent="0.3">
      <c r="A181" s="5" t="s">
        <v>212</v>
      </c>
      <c r="B181" s="4">
        <v>180</v>
      </c>
      <c r="C181">
        <f t="shared" si="30"/>
        <v>77</v>
      </c>
      <c r="D181">
        <f t="shared" si="36"/>
        <v>100</v>
      </c>
      <c r="E181">
        <f t="shared" si="31"/>
        <v>100</v>
      </c>
      <c r="F181">
        <f t="shared" si="37"/>
        <v>100</v>
      </c>
      <c r="G181">
        <f t="shared" si="38"/>
        <v>100</v>
      </c>
      <c r="H181">
        <f t="shared" si="39"/>
        <v>13.7</v>
      </c>
      <c r="I181">
        <v>0</v>
      </c>
      <c r="J181">
        <f t="shared" si="35"/>
        <v>77</v>
      </c>
      <c r="K181">
        <v>0</v>
      </c>
      <c r="L181">
        <f t="shared" si="32"/>
        <v>77</v>
      </c>
      <c r="M181">
        <v>0</v>
      </c>
      <c r="N181">
        <f t="shared" si="42"/>
        <v>62.5</v>
      </c>
      <c r="O181">
        <f t="shared" si="33"/>
        <v>100</v>
      </c>
      <c r="P181">
        <f t="shared" si="34"/>
        <v>100</v>
      </c>
    </row>
    <row r="182" spans="1:16" x14ac:dyDescent="0.3">
      <c r="A182" s="5" t="s">
        <v>213</v>
      </c>
      <c r="B182" s="4">
        <v>90</v>
      </c>
      <c r="C182">
        <f t="shared" si="30"/>
        <v>45.8</v>
      </c>
      <c r="D182">
        <f t="shared" si="36"/>
        <v>62.1</v>
      </c>
      <c r="E182">
        <f t="shared" si="31"/>
        <v>77</v>
      </c>
      <c r="F182">
        <f t="shared" si="37"/>
        <v>100</v>
      </c>
      <c r="G182">
        <f t="shared" si="38"/>
        <v>100</v>
      </c>
      <c r="H182">
        <f t="shared" si="39"/>
        <v>8.1</v>
      </c>
      <c r="I182">
        <v>0</v>
      </c>
      <c r="J182">
        <f t="shared" si="35"/>
        <v>45.8</v>
      </c>
      <c r="K182">
        <v>0</v>
      </c>
      <c r="L182">
        <f t="shared" si="32"/>
        <v>45.8</v>
      </c>
      <c r="M182">
        <v>0</v>
      </c>
      <c r="N182">
        <f t="shared" si="42"/>
        <v>27.34375</v>
      </c>
      <c r="O182">
        <f t="shared" si="33"/>
        <v>77</v>
      </c>
      <c r="P182">
        <f t="shared" si="34"/>
        <v>100</v>
      </c>
    </row>
    <row r="183" spans="1:16" x14ac:dyDescent="0.3">
      <c r="A183" s="5" t="s">
        <v>214</v>
      </c>
      <c r="B183" s="4">
        <v>45</v>
      </c>
      <c r="C183">
        <f t="shared" si="30"/>
        <v>27.2</v>
      </c>
      <c r="D183">
        <f t="shared" si="36"/>
        <v>36.9</v>
      </c>
      <c r="E183">
        <f t="shared" si="31"/>
        <v>45.8</v>
      </c>
      <c r="F183">
        <f t="shared" si="37"/>
        <v>69.7</v>
      </c>
      <c r="G183">
        <f t="shared" si="38"/>
        <v>62.1</v>
      </c>
      <c r="H183">
        <f t="shared" si="39"/>
        <v>4.8</v>
      </c>
      <c r="I183">
        <v>0</v>
      </c>
      <c r="J183">
        <f t="shared" si="35"/>
        <v>27.2</v>
      </c>
      <c r="K183">
        <v>0</v>
      </c>
      <c r="L183">
        <f t="shared" si="32"/>
        <v>27.2</v>
      </c>
      <c r="M183">
        <v>0</v>
      </c>
      <c r="N183">
        <f t="shared" si="42"/>
        <v>9.765625</v>
      </c>
      <c r="O183">
        <f t="shared" si="33"/>
        <v>45.8</v>
      </c>
      <c r="P183">
        <f t="shared" si="34"/>
        <v>100</v>
      </c>
    </row>
    <row r="184" spans="1:16" x14ac:dyDescent="0.3">
      <c r="A184" s="5" t="s">
        <v>215</v>
      </c>
      <c r="B184" s="4">
        <v>255</v>
      </c>
      <c r="C184">
        <f t="shared" si="30"/>
        <v>100</v>
      </c>
      <c r="D184">
        <f t="shared" si="36"/>
        <v>100</v>
      </c>
      <c r="E184">
        <f t="shared" si="31"/>
        <v>100</v>
      </c>
      <c r="F184">
        <f t="shared" si="37"/>
        <v>100</v>
      </c>
      <c r="G184">
        <f t="shared" si="38"/>
        <v>100</v>
      </c>
      <c r="H184">
        <f t="shared" si="39"/>
        <v>17.8</v>
      </c>
      <c r="I184">
        <v>1</v>
      </c>
      <c r="J184">
        <v>100</v>
      </c>
      <c r="K184">
        <v>0</v>
      </c>
      <c r="L184">
        <f t="shared" si="32"/>
        <v>100</v>
      </c>
      <c r="M184">
        <v>0</v>
      </c>
      <c r="N184">
        <f t="shared" si="42"/>
        <v>91.796875</v>
      </c>
      <c r="O184">
        <f t="shared" si="33"/>
        <v>100</v>
      </c>
      <c r="P184">
        <f t="shared" si="34"/>
        <v>100</v>
      </c>
    </row>
    <row r="185" spans="1:16" x14ac:dyDescent="0.3">
      <c r="A185" s="5" t="s">
        <v>216</v>
      </c>
      <c r="B185" s="4">
        <v>120</v>
      </c>
      <c r="C185">
        <f t="shared" si="30"/>
        <v>56.8</v>
      </c>
      <c r="D185">
        <f t="shared" si="36"/>
        <v>77</v>
      </c>
      <c r="E185">
        <f t="shared" si="31"/>
        <v>95.6</v>
      </c>
      <c r="F185">
        <f t="shared" si="37"/>
        <v>100</v>
      </c>
      <c r="G185">
        <f t="shared" si="38"/>
        <v>100</v>
      </c>
      <c r="H185">
        <f t="shared" si="39"/>
        <v>10.1</v>
      </c>
      <c r="I185">
        <v>1</v>
      </c>
      <c r="J185">
        <v>100</v>
      </c>
      <c r="K185">
        <v>0</v>
      </c>
      <c r="L185">
        <f t="shared" si="32"/>
        <v>56.8</v>
      </c>
      <c r="M185">
        <v>0</v>
      </c>
      <c r="N185">
        <f t="shared" si="42"/>
        <v>39.0625</v>
      </c>
      <c r="O185">
        <f t="shared" si="33"/>
        <v>95.6</v>
      </c>
      <c r="P185">
        <f t="shared" si="34"/>
        <v>100</v>
      </c>
    </row>
    <row r="186" spans="1:16" x14ac:dyDescent="0.3">
      <c r="A186" s="5" t="s">
        <v>217</v>
      </c>
      <c r="B186" s="4">
        <v>45</v>
      </c>
      <c r="C186">
        <f t="shared" si="30"/>
        <v>27.2</v>
      </c>
      <c r="D186">
        <f t="shared" si="36"/>
        <v>36.9</v>
      </c>
      <c r="E186">
        <f t="shared" si="31"/>
        <v>45.8</v>
      </c>
      <c r="F186">
        <f t="shared" si="37"/>
        <v>69.7</v>
      </c>
      <c r="G186">
        <f t="shared" si="38"/>
        <v>62.1</v>
      </c>
      <c r="H186">
        <f t="shared" si="39"/>
        <v>4.8</v>
      </c>
      <c r="I186">
        <v>1</v>
      </c>
      <c r="J186">
        <f t="shared" si="35"/>
        <v>69.7</v>
      </c>
      <c r="K186">
        <v>0</v>
      </c>
      <c r="L186">
        <f t="shared" si="32"/>
        <v>27.2</v>
      </c>
      <c r="M186">
        <v>0</v>
      </c>
      <c r="N186">
        <f t="shared" si="42"/>
        <v>9.765625</v>
      </c>
      <c r="O186">
        <f t="shared" si="33"/>
        <v>45.8</v>
      </c>
      <c r="P186">
        <f t="shared" si="34"/>
        <v>100</v>
      </c>
    </row>
    <row r="187" spans="1:16" x14ac:dyDescent="0.3">
      <c r="A187" s="5" t="s">
        <v>218</v>
      </c>
      <c r="B187" s="4">
        <v>45</v>
      </c>
      <c r="C187">
        <f t="shared" si="30"/>
        <v>27.2</v>
      </c>
      <c r="D187">
        <f t="shared" si="36"/>
        <v>36.9</v>
      </c>
      <c r="E187">
        <f t="shared" si="31"/>
        <v>45.8</v>
      </c>
      <c r="F187">
        <f t="shared" si="37"/>
        <v>69.7</v>
      </c>
      <c r="G187">
        <f t="shared" si="38"/>
        <v>62.1</v>
      </c>
      <c r="H187">
        <f t="shared" si="39"/>
        <v>4.8</v>
      </c>
      <c r="I187">
        <v>0</v>
      </c>
      <c r="J187">
        <f t="shared" si="35"/>
        <v>27.2</v>
      </c>
      <c r="K187">
        <v>0</v>
      </c>
      <c r="L187">
        <f t="shared" si="32"/>
        <v>27.2</v>
      </c>
      <c r="M187">
        <v>0</v>
      </c>
      <c r="N187">
        <f t="shared" si="42"/>
        <v>9.765625</v>
      </c>
      <c r="O187">
        <f t="shared" si="33"/>
        <v>45.8</v>
      </c>
      <c r="P187">
        <f t="shared" si="34"/>
        <v>100</v>
      </c>
    </row>
    <row r="188" spans="1:16" x14ac:dyDescent="0.3">
      <c r="A188" s="5" t="s">
        <v>219</v>
      </c>
      <c r="B188" s="4">
        <v>45</v>
      </c>
      <c r="C188">
        <f t="shared" si="30"/>
        <v>27.2</v>
      </c>
      <c r="D188">
        <f t="shared" si="36"/>
        <v>36.9</v>
      </c>
      <c r="E188">
        <f t="shared" si="31"/>
        <v>45.8</v>
      </c>
      <c r="F188">
        <f t="shared" si="37"/>
        <v>69.7</v>
      </c>
      <c r="G188">
        <f t="shared" si="38"/>
        <v>62.1</v>
      </c>
      <c r="H188">
        <f t="shared" si="39"/>
        <v>4.8</v>
      </c>
      <c r="I188">
        <v>0</v>
      </c>
      <c r="J188">
        <f t="shared" si="35"/>
        <v>27.2</v>
      </c>
      <c r="K188">
        <v>0</v>
      </c>
      <c r="L188">
        <f t="shared" si="32"/>
        <v>27.2</v>
      </c>
      <c r="M188">
        <v>0</v>
      </c>
      <c r="N188">
        <f t="shared" si="42"/>
        <v>9.765625</v>
      </c>
      <c r="O188">
        <f t="shared" si="33"/>
        <v>45.8</v>
      </c>
      <c r="P188">
        <f t="shared" si="34"/>
        <v>100</v>
      </c>
    </row>
    <row r="189" spans="1:16" x14ac:dyDescent="0.3">
      <c r="A189" s="5" t="s">
        <v>220</v>
      </c>
      <c r="B189" s="4">
        <v>190</v>
      </c>
      <c r="C189">
        <f t="shared" si="30"/>
        <v>80.2</v>
      </c>
      <c r="D189">
        <f t="shared" si="36"/>
        <v>100</v>
      </c>
      <c r="E189">
        <f t="shared" si="31"/>
        <v>100</v>
      </c>
      <c r="F189">
        <f t="shared" si="37"/>
        <v>100</v>
      </c>
      <c r="G189">
        <f t="shared" si="38"/>
        <v>100</v>
      </c>
      <c r="H189">
        <f t="shared" si="39"/>
        <v>14.3</v>
      </c>
      <c r="I189">
        <v>0</v>
      </c>
      <c r="J189">
        <f t="shared" si="35"/>
        <v>80.2</v>
      </c>
      <c r="K189">
        <v>0</v>
      </c>
      <c r="L189">
        <f t="shared" si="32"/>
        <v>80.2</v>
      </c>
      <c r="M189">
        <v>0</v>
      </c>
      <c r="N189">
        <f t="shared" si="42"/>
        <v>66.40625</v>
      </c>
      <c r="O189">
        <f t="shared" si="33"/>
        <v>100</v>
      </c>
      <c r="P189">
        <f t="shared" si="34"/>
        <v>100</v>
      </c>
    </row>
    <row r="190" spans="1:16" x14ac:dyDescent="0.3">
      <c r="A190" s="5" t="s">
        <v>221</v>
      </c>
      <c r="B190" s="4">
        <v>75</v>
      </c>
      <c r="C190">
        <f t="shared" si="30"/>
        <v>39.9</v>
      </c>
      <c r="D190">
        <f t="shared" si="36"/>
        <v>54.1</v>
      </c>
      <c r="E190">
        <f t="shared" si="31"/>
        <v>67.2</v>
      </c>
      <c r="F190">
        <f t="shared" si="37"/>
        <v>100</v>
      </c>
      <c r="G190">
        <f t="shared" si="38"/>
        <v>91</v>
      </c>
      <c r="H190">
        <f t="shared" si="39"/>
        <v>7.1</v>
      </c>
      <c r="I190">
        <v>0</v>
      </c>
      <c r="J190">
        <f t="shared" si="35"/>
        <v>39.9</v>
      </c>
      <c r="K190">
        <v>1</v>
      </c>
      <c r="L190">
        <v>100</v>
      </c>
      <c r="M190">
        <v>0</v>
      </c>
      <c r="N190">
        <f t="shared" si="42"/>
        <v>21.484375</v>
      </c>
      <c r="O190">
        <f t="shared" si="33"/>
        <v>67.2</v>
      </c>
      <c r="P190">
        <f t="shared" si="34"/>
        <v>100</v>
      </c>
    </row>
    <row r="191" spans="1:16" x14ac:dyDescent="0.3">
      <c r="A191" s="5" t="s">
        <v>222</v>
      </c>
      <c r="B191" s="4">
        <v>25</v>
      </c>
      <c r="C191">
        <f t="shared" si="30"/>
        <v>17.5</v>
      </c>
      <c r="D191">
        <f t="shared" si="36"/>
        <v>23.7</v>
      </c>
      <c r="E191">
        <f t="shared" si="31"/>
        <v>29.5</v>
      </c>
      <c r="F191">
        <f t="shared" si="37"/>
        <v>44.8</v>
      </c>
      <c r="G191">
        <f t="shared" si="38"/>
        <v>39.9</v>
      </c>
      <c r="H191">
        <f t="shared" si="39"/>
        <v>3.1</v>
      </c>
      <c r="I191">
        <v>1</v>
      </c>
      <c r="J191">
        <f t="shared" si="35"/>
        <v>44.8</v>
      </c>
      <c r="K191">
        <v>0</v>
      </c>
      <c r="L191">
        <f t="shared" si="32"/>
        <v>17.5</v>
      </c>
      <c r="M191">
        <v>0</v>
      </c>
      <c r="N191">
        <f t="shared" si="42"/>
        <v>1.953125</v>
      </c>
      <c r="O191">
        <f t="shared" si="33"/>
        <v>29.5</v>
      </c>
      <c r="P191">
        <f t="shared" si="34"/>
        <v>29.5</v>
      </c>
    </row>
    <row r="192" spans="1:16" x14ac:dyDescent="0.3">
      <c r="A192" s="5" t="s">
        <v>223</v>
      </c>
      <c r="B192" s="4">
        <v>120</v>
      </c>
      <c r="C192">
        <f t="shared" si="30"/>
        <v>56.8</v>
      </c>
      <c r="D192">
        <f t="shared" si="36"/>
        <v>77</v>
      </c>
      <c r="E192">
        <f t="shared" si="31"/>
        <v>95.6</v>
      </c>
      <c r="F192">
        <f t="shared" si="37"/>
        <v>100</v>
      </c>
      <c r="G192">
        <f t="shared" si="38"/>
        <v>100</v>
      </c>
      <c r="H192">
        <f t="shared" si="39"/>
        <v>10.1</v>
      </c>
      <c r="I192">
        <v>0</v>
      </c>
      <c r="J192">
        <f t="shared" si="35"/>
        <v>56.8</v>
      </c>
      <c r="K192">
        <v>0</v>
      </c>
      <c r="L192">
        <f t="shared" si="32"/>
        <v>56.8</v>
      </c>
      <c r="M192">
        <v>0</v>
      </c>
      <c r="N192">
        <f t="shared" si="42"/>
        <v>39.0625</v>
      </c>
      <c r="O192">
        <f t="shared" si="33"/>
        <v>95.6</v>
      </c>
      <c r="P192">
        <f t="shared" si="34"/>
        <v>100</v>
      </c>
    </row>
    <row r="193" spans="1:16" x14ac:dyDescent="0.3">
      <c r="A193" s="5" t="s">
        <v>224</v>
      </c>
      <c r="B193" s="4">
        <v>60</v>
      </c>
      <c r="C193">
        <f t="shared" si="30"/>
        <v>33.799999999999997</v>
      </c>
      <c r="D193">
        <f t="shared" si="36"/>
        <v>45.8</v>
      </c>
      <c r="E193">
        <f t="shared" si="31"/>
        <v>56.8</v>
      </c>
      <c r="F193">
        <f t="shared" si="37"/>
        <v>86.4</v>
      </c>
      <c r="G193">
        <f t="shared" si="38"/>
        <v>77</v>
      </c>
      <c r="H193">
        <f t="shared" si="39"/>
        <v>6</v>
      </c>
      <c r="I193">
        <v>0</v>
      </c>
      <c r="J193">
        <f t="shared" si="35"/>
        <v>33.799999999999997</v>
      </c>
      <c r="K193">
        <v>1</v>
      </c>
      <c r="L193">
        <f t="shared" si="32"/>
        <v>95.6</v>
      </c>
      <c r="M193">
        <v>1</v>
      </c>
      <c r="N193">
        <f>IF(M193=1,C193,0)</f>
        <v>33.799999999999997</v>
      </c>
      <c r="O193">
        <f t="shared" si="33"/>
        <v>56.8</v>
      </c>
      <c r="P193">
        <f t="shared" si="34"/>
        <v>100</v>
      </c>
    </row>
    <row r="194" spans="1:16" x14ac:dyDescent="0.3">
      <c r="A194" s="5" t="s">
        <v>225</v>
      </c>
      <c r="B194" s="4">
        <v>190</v>
      </c>
      <c r="C194">
        <f t="shared" si="30"/>
        <v>80.2</v>
      </c>
      <c r="D194">
        <f t="shared" si="36"/>
        <v>100</v>
      </c>
      <c r="E194">
        <f t="shared" si="31"/>
        <v>100</v>
      </c>
      <c r="F194">
        <f t="shared" si="37"/>
        <v>100</v>
      </c>
      <c r="G194">
        <f t="shared" si="38"/>
        <v>100</v>
      </c>
      <c r="H194">
        <f t="shared" si="39"/>
        <v>14.3</v>
      </c>
      <c r="I194">
        <v>1</v>
      </c>
      <c r="J194">
        <v>100</v>
      </c>
      <c r="K194">
        <v>0</v>
      </c>
      <c r="L194">
        <f t="shared" si="32"/>
        <v>80.2</v>
      </c>
      <c r="M194">
        <v>0</v>
      </c>
      <c r="N194">
        <f>(B194-20)/2.56</f>
        <v>66.40625</v>
      </c>
      <c r="O194">
        <f t="shared" si="33"/>
        <v>100</v>
      </c>
      <c r="P194">
        <f t="shared" si="34"/>
        <v>100</v>
      </c>
    </row>
    <row r="195" spans="1:16" x14ac:dyDescent="0.3">
      <c r="A195" s="5" t="s">
        <v>226</v>
      </c>
      <c r="B195" s="4">
        <v>75</v>
      </c>
      <c r="C195">
        <f t="shared" ref="C195:C258" si="43">IF(ROUND((B195/255)^0.75*100,1)&lt;100,ROUND((B195/255)^0.75*100,1),100)</f>
        <v>39.9</v>
      </c>
      <c r="D195">
        <f t="shared" si="36"/>
        <v>54.1</v>
      </c>
      <c r="E195">
        <f t="shared" ref="E195:E258" si="44">IF(ROUND((B195*2/255)^0.75*100,1)&lt;100,ROUND((B195*2/255)^0.75*100,1),100)</f>
        <v>67.2</v>
      </c>
      <c r="F195">
        <f t="shared" si="37"/>
        <v>100</v>
      </c>
      <c r="G195">
        <f t="shared" si="38"/>
        <v>91</v>
      </c>
      <c r="H195">
        <f t="shared" si="39"/>
        <v>7.1</v>
      </c>
      <c r="I195">
        <v>1</v>
      </c>
      <c r="J195">
        <v>100</v>
      </c>
      <c r="K195">
        <v>0</v>
      </c>
      <c r="L195">
        <f t="shared" ref="L195:L258" si="45">IF(K195=0,C195,ROUND(((B195*4/255)^0.75)*100,1))</f>
        <v>39.9</v>
      </c>
      <c r="M195">
        <v>1</v>
      </c>
      <c r="N195">
        <f>IF(M195=1,C195,0)</f>
        <v>39.9</v>
      </c>
      <c r="O195">
        <f t="shared" ref="O195:O258" si="46">IF(ROUND((B195*2/255)^0.75*100,1)&lt;100,ROUND((B195*2/255)^0.75*100,1),100)</f>
        <v>67.2</v>
      </c>
      <c r="P195">
        <f t="shared" ref="P195:P258" si="47">IF(ROUND((B195*8/255)^0.75*100,1)&lt;100,ROUND((B195*2/255)^0.75*100,1),100)</f>
        <v>100</v>
      </c>
    </row>
    <row r="196" spans="1:16" x14ac:dyDescent="0.3">
      <c r="A196" s="5" t="s">
        <v>227</v>
      </c>
      <c r="B196" s="4">
        <v>180</v>
      </c>
      <c r="C196">
        <f t="shared" si="43"/>
        <v>77</v>
      </c>
      <c r="D196">
        <f t="shared" si="36"/>
        <v>100</v>
      </c>
      <c r="E196">
        <f t="shared" si="44"/>
        <v>100</v>
      </c>
      <c r="F196">
        <f t="shared" si="37"/>
        <v>100</v>
      </c>
      <c r="G196">
        <f t="shared" si="38"/>
        <v>100</v>
      </c>
      <c r="H196">
        <f t="shared" si="39"/>
        <v>13.7</v>
      </c>
      <c r="I196">
        <v>0</v>
      </c>
      <c r="J196">
        <f t="shared" ref="J196:J258" si="48">IF(I196=0,C196,ROUND(((B196*3.5/255)^0.75)*100,1))</f>
        <v>77</v>
      </c>
      <c r="K196">
        <v>0</v>
      </c>
      <c r="L196">
        <f t="shared" si="45"/>
        <v>77</v>
      </c>
      <c r="M196">
        <v>0</v>
      </c>
      <c r="N196">
        <f>(B196-20)/2.56</f>
        <v>62.5</v>
      </c>
      <c r="O196">
        <f t="shared" si="46"/>
        <v>100</v>
      </c>
      <c r="P196">
        <f t="shared" si="47"/>
        <v>100</v>
      </c>
    </row>
    <row r="197" spans="1:16" x14ac:dyDescent="0.3">
      <c r="A197" s="5" t="s">
        <v>228</v>
      </c>
      <c r="B197" s="4">
        <v>90</v>
      </c>
      <c r="C197">
        <f t="shared" si="43"/>
        <v>45.8</v>
      </c>
      <c r="D197">
        <f t="shared" si="36"/>
        <v>62.1</v>
      </c>
      <c r="E197">
        <f t="shared" si="44"/>
        <v>77</v>
      </c>
      <c r="F197">
        <f t="shared" si="37"/>
        <v>100</v>
      </c>
      <c r="G197">
        <f t="shared" si="38"/>
        <v>100</v>
      </c>
      <c r="H197">
        <f t="shared" si="39"/>
        <v>8.1</v>
      </c>
      <c r="I197">
        <v>0</v>
      </c>
      <c r="J197">
        <f t="shared" si="48"/>
        <v>45.8</v>
      </c>
      <c r="K197">
        <v>0</v>
      </c>
      <c r="L197">
        <f t="shared" si="45"/>
        <v>45.8</v>
      </c>
      <c r="M197">
        <v>0</v>
      </c>
      <c r="N197">
        <f>(B197-20)/2.56</f>
        <v>27.34375</v>
      </c>
      <c r="O197">
        <f t="shared" si="46"/>
        <v>77</v>
      </c>
      <c r="P197">
        <f t="shared" si="47"/>
        <v>100</v>
      </c>
    </row>
    <row r="198" spans="1:16" x14ac:dyDescent="0.3">
      <c r="A198" s="5" t="s">
        <v>229</v>
      </c>
      <c r="B198" s="4">
        <v>45</v>
      </c>
      <c r="C198">
        <f t="shared" si="43"/>
        <v>27.2</v>
      </c>
      <c r="D198">
        <f t="shared" si="36"/>
        <v>36.9</v>
      </c>
      <c r="E198">
        <f t="shared" si="44"/>
        <v>45.8</v>
      </c>
      <c r="F198">
        <f t="shared" si="37"/>
        <v>69.7</v>
      </c>
      <c r="G198">
        <f t="shared" si="38"/>
        <v>62.1</v>
      </c>
      <c r="H198">
        <f t="shared" si="39"/>
        <v>4.8</v>
      </c>
      <c r="I198">
        <v>0</v>
      </c>
      <c r="J198">
        <f t="shared" si="48"/>
        <v>27.2</v>
      </c>
      <c r="K198">
        <v>0</v>
      </c>
      <c r="L198">
        <f t="shared" si="45"/>
        <v>27.2</v>
      </c>
      <c r="M198">
        <v>0</v>
      </c>
      <c r="N198">
        <f>(B198-20)/2.56</f>
        <v>9.765625</v>
      </c>
      <c r="O198">
        <f t="shared" si="46"/>
        <v>45.8</v>
      </c>
      <c r="P198">
        <f t="shared" si="47"/>
        <v>100</v>
      </c>
    </row>
    <row r="199" spans="1:16" x14ac:dyDescent="0.3">
      <c r="A199" s="5" t="s">
        <v>230</v>
      </c>
      <c r="B199" s="4">
        <v>190</v>
      </c>
      <c r="C199">
        <f t="shared" si="43"/>
        <v>80.2</v>
      </c>
      <c r="D199">
        <f t="shared" si="36"/>
        <v>100</v>
      </c>
      <c r="E199">
        <f t="shared" si="44"/>
        <v>100</v>
      </c>
      <c r="F199">
        <f t="shared" si="37"/>
        <v>100</v>
      </c>
      <c r="G199">
        <f t="shared" si="38"/>
        <v>100</v>
      </c>
      <c r="H199">
        <f t="shared" si="39"/>
        <v>14.3</v>
      </c>
      <c r="I199">
        <v>0</v>
      </c>
      <c r="J199">
        <f t="shared" si="48"/>
        <v>80.2</v>
      </c>
      <c r="K199">
        <v>0</v>
      </c>
      <c r="L199">
        <f t="shared" si="45"/>
        <v>80.2</v>
      </c>
      <c r="M199">
        <v>0</v>
      </c>
      <c r="N199">
        <f>(B199-20)/2.56</f>
        <v>66.40625</v>
      </c>
      <c r="O199">
        <f t="shared" si="46"/>
        <v>100</v>
      </c>
      <c r="P199">
        <f t="shared" si="47"/>
        <v>100</v>
      </c>
    </row>
    <row r="200" spans="1:16" x14ac:dyDescent="0.3">
      <c r="A200" s="5" t="s">
        <v>231</v>
      </c>
      <c r="B200" s="4">
        <v>190</v>
      </c>
      <c r="C200">
        <f t="shared" si="43"/>
        <v>80.2</v>
      </c>
      <c r="D200">
        <f t="shared" si="36"/>
        <v>100</v>
      </c>
      <c r="E200">
        <f t="shared" si="44"/>
        <v>100</v>
      </c>
      <c r="F200">
        <f t="shared" si="37"/>
        <v>100</v>
      </c>
      <c r="G200">
        <f t="shared" si="38"/>
        <v>100</v>
      </c>
      <c r="H200">
        <f t="shared" si="39"/>
        <v>14.3</v>
      </c>
      <c r="I200">
        <v>0</v>
      </c>
      <c r="J200">
        <f t="shared" si="48"/>
        <v>80.2</v>
      </c>
      <c r="K200">
        <v>0</v>
      </c>
      <c r="L200">
        <f t="shared" si="45"/>
        <v>80.2</v>
      </c>
      <c r="M200">
        <v>0</v>
      </c>
      <c r="N200">
        <f>(B200-20)/2.56</f>
        <v>66.40625</v>
      </c>
      <c r="O200">
        <f t="shared" si="46"/>
        <v>100</v>
      </c>
      <c r="P200">
        <f t="shared" si="47"/>
        <v>100</v>
      </c>
    </row>
    <row r="201" spans="1:16" x14ac:dyDescent="0.3">
      <c r="A201" s="5" t="s">
        <v>232</v>
      </c>
      <c r="B201" s="4">
        <v>60</v>
      </c>
      <c r="C201">
        <f t="shared" si="43"/>
        <v>33.799999999999997</v>
      </c>
      <c r="D201">
        <f t="shared" si="36"/>
        <v>45.8</v>
      </c>
      <c r="E201">
        <f t="shared" si="44"/>
        <v>56.8</v>
      </c>
      <c r="F201">
        <f t="shared" si="37"/>
        <v>86.4</v>
      </c>
      <c r="G201">
        <f t="shared" si="38"/>
        <v>77</v>
      </c>
      <c r="H201">
        <f t="shared" si="39"/>
        <v>6</v>
      </c>
      <c r="I201">
        <v>0</v>
      </c>
      <c r="J201">
        <f t="shared" si="48"/>
        <v>33.799999999999997</v>
      </c>
      <c r="K201">
        <v>0</v>
      </c>
      <c r="L201">
        <f t="shared" si="45"/>
        <v>33.799999999999997</v>
      </c>
      <c r="M201">
        <v>1</v>
      </c>
      <c r="N201">
        <f>IF(M201=1,C201,0)</f>
        <v>33.799999999999997</v>
      </c>
      <c r="O201">
        <f t="shared" si="46"/>
        <v>56.8</v>
      </c>
      <c r="P201">
        <f t="shared" si="47"/>
        <v>100</v>
      </c>
    </row>
    <row r="202" spans="1:16" x14ac:dyDescent="0.3">
      <c r="A202" s="5" t="s">
        <v>233</v>
      </c>
      <c r="B202" s="4">
        <v>45</v>
      </c>
      <c r="C202">
        <f t="shared" si="43"/>
        <v>27.2</v>
      </c>
      <c r="D202">
        <f t="shared" si="36"/>
        <v>36.9</v>
      </c>
      <c r="E202">
        <f t="shared" si="44"/>
        <v>45.8</v>
      </c>
      <c r="F202">
        <f t="shared" si="37"/>
        <v>69.7</v>
      </c>
      <c r="G202">
        <f t="shared" si="38"/>
        <v>62.1</v>
      </c>
      <c r="H202">
        <f t="shared" si="39"/>
        <v>4.8</v>
      </c>
      <c r="I202">
        <v>0</v>
      </c>
      <c r="J202">
        <f t="shared" si="48"/>
        <v>27.2</v>
      </c>
      <c r="K202">
        <v>0</v>
      </c>
      <c r="L202">
        <f t="shared" si="45"/>
        <v>27.2</v>
      </c>
      <c r="M202">
        <v>0</v>
      </c>
      <c r="N202">
        <f>(B202-20)/2.56</f>
        <v>9.765625</v>
      </c>
      <c r="O202">
        <f t="shared" si="46"/>
        <v>45.8</v>
      </c>
      <c r="P202">
        <f t="shared" si="47"/>
        <v>100</v>
      </c>
    </row>
    <row r="203" spans="1:16" x14ac:dyDescent="0.3">
      <c r="A203" s="5" t="s">
        <v>234</v>
      </c>
      <c r="B203" s="4">
        <v>255</v>
      </c>
      <c r="C203">
        <f t="shared" si="43"/>
        <v>100</v>
      </c>
      <c r="D203">
        <f t="shared" ref="D203:D266" si="49">IF(ROUND((B203*1.5/255)^0.75*100,1)&lt;100,ROUND((B203*1.5/255)^0.75*100,1),100)</f>
        <v>100</v>
      </c>
      <c r="E203">
        <f t="shared" si="44"/>
        <v>100</v>
      </c>
      <c r="F203">
        <f t="shared" ref="F203:F266" si="50">IF(ROUND((B203*3.5/255)^0.75*100,1)&lt;100,ROUND((B203*3.5/255)^0.75*100,1),100)</f>
        <v>100</v>
      </c>
      <c r="G203">
        <f t="shared" ref="G203:G266" si="51">IF(ROUND((B203*3/255)^0.75*100,1)&lt;100,ROUND((B203*3/255)^0.75*100,1),100)</f>
        <v>100</v>
      </c>
      <c r="H203">
        <f t="shared" ref="H203:H266" si="52">IF(ROUND((B203*0.1/255)^0.75*100,1)&lt;100,ROUND((B203*0.1/255)^0.75*100,1),100)</f>
        <v>17.8</v>
      </c>
      <c r="I203">
        <v>0</v>
      </c>
      <c r="J203">
        <f t="shared" si="48"/>
        <v>100</v>
      </c>
      <c r="K203">
        <v>0</v>
      </c>
      <c r="L203">
        <f t="shared" si="45"/>
        <v>100</v>
      </c>
      <c r="M203">
        <v>0</v>
      </c>
      <c r="N203">
        <f t="shared" ref="N203:N216" si="53">(B203-20)/2.56</f>
        <v>91.796875</v>
      </c>
      <c r="O203">
        <f t="shared" si="46"/>
        <v>100</v>
      </c>
      <c r="P203">
        <f t="shared" si="47"/>
        <v>100</v>
      </c>
    </row>
    <row r="204" spans="1:16" x14ac:dyDescent="0.3">
      <c r="A204" s="5" t="s">
        <v>235</v>
      </c>
      <c r="B204" s="4">
        <v>60</v>
      </c>
      <c r="C204">
        <f t="shared" si="43"/>
        <v>33.799999999999997</v>
      </c>
      <c r="D204">
        <f t="shared" si="49"/>
        <v>45.8</v>
      </c>
      <c r="E204">
        <f t="shared" si="44"/>
        <v>56.8</v>
      </c>
      <c r="F204">
        <f t="shared" si="50"/>
        <v>86.4</v>
      </c>
      <c r="G204">
        <f t="shared" si="51"/>
        <v>77</v>
      </c>
      <c r="H204">
        <f t="shared" si="52"/>
        <v>6</v>
      </c>
      <c r="I204">
        <v>0</v>
      </c>
      <c r="J204">
        <f t="shared" si="48"/>
        <v>33.799999999999997</v>
      </c>
      <c r="K204">
        <v>1</v>
      </c>
      <c r="L204">
        <f t="shared" si="45"/>
        <v>95.6</v>
      </c>
      <c r="M204">
        <v>0</v>
      </c>
      <c r="N204">
        <f t="shared" si="53"/>
        <v>15.625</v>
      </c>
      <c r="O204">
        <f t="shared" si="46"/>
        <v>56.8</v>
      </c>
      <c r="P204">
        <f t="shared" si="47"/>
        <v>100</v>
      </c>
    </row>
    <row r="205" spans="1:16" x14ac:dyDescent="0.3">
      <c r="A205" s="5" t="s">
        <v>236</v>
      </c>
      <c r="B205" s="4">
        <v>200</v>
      </c>
      <c r="C205">
        <f t="shared" si="43"/>
        <v>83.3</v>
      </c>
      <c r="D205">
        <f t="shared" si="49"/>
        <v>100</v>
      </c>
      <c r="E205">
        <f t="shared" si="44"/>
        <v>100</v>
      </c>
      <c r="F205">
        <f t="shared" si="50"/>
        <v>100</v>
      </c>
      <c r="G205">
        <f t="shared" si="51"/>
        <v>100</v>
      </c>
      <c r="H205">
        <f t="shared" si="52"/>
        <v>14.8</v>
      </c>
      <c r="I205">
        <v>0</v>
      </c>
      <c r="J205">
        <f t="shared" si="48"/>
        <v>83.3</v>
      </c>
      <c r="K205">
        <v>0</v>
      </c>
      <c r="L205">
        <f t="shared" si="45"/>
        <v>83.3</v>
      </c>
      <c r="M205">
        <v>0</v>
      </c>
      <c r="N205">
        <f t="shared" si="53"/>
        <v>70.3125</v>
      </c>
      <c r="O205">
        <f t="shared" si="46"/>
        <v>100</v>
      </c>
      <c r="P205">
        <f t="shared" si="47"/>
        <v>100</v>
      </c>
    </row>
    <row r="206" spans="1:16" x14ac:dyDescent="0.3">
      <c r="A206" s="5" t="s">
        <v>237</v>
      </c>
      <c r="B206" s="4">
        <v>100</v>
      </c>
      <c r="C206">
        <f t="shared" si="43"/>
        <v>49.6</v>
      </c>
      <c r="D206">
        <f t="shared" si="49"/>
        <v>67.2</v>
      </c>
      <c r="E206">
        <f t="shared" si="44"/>
        <v>83.3</v>
      </c>
      <c r="F206">
        <f t="shared" si="50"/>
        <v>100</v>
      </c>
      <c r="G206">
        <f t="shared" si="51"/>
        <v>100</v>
      </c>
      <c r="H206">
        <f t="shared" si="52"/>
        <v>8.8000000000000007</v>
      </c>
      <c r="I206">
        <v>0</v>
      </c>
      <c r="J206">
        <f t="shared" si="48"/>
        <v>49.6</v>
      </c>
      <c r="K206">
        <v>0</v>
      </c>
      <c r="L206">
        <f t="shared" si="45"/>
        <v>49.6</v>
      </c>
      <c r="M206">
        <v>0</v>
      </c>
      <c r="N206">
        <f t="shared" si="53"/>
        <v>31.25</v>
      </c>
      <c r="O206">
        <f t="shared" si="46"/>
        <v>83.3</v>
      </c>
      <c r="P206">
        <f t="shared" si="47"/>
        <v>100</v>
      </c>
    </row>
    <row r="207" spans="1:16" x14ac:dyDescent="0.3">
      <c r="A207" s="5" t="s">
        <v>238</v>
      </c>
      <c r="B207" s="4">
        <v>50</v>
      </c>
      <c r="C207">
        <f t="shared" si="43"/>
        <v>29.5</v>
      </c>
      <c r="D207">
        <f t="shared" si="49"/>
        <v>39.9</v>
      </c>
      <c r="E207">
        <f t="shared" si="44"/>
        <v>49.6</v>
      </c>
      <c r="F207">
        <f t="shared" si="50"/>
        <v>75.400000000000006</v>
      </c>
      <c r="G207">
        <f t="shared" si="51"/>
        <v>67.2</v>
      </c>
      <c r="H207">
        <f t="shared" si="52"/>
        <v>5.2</v>
      </c>
      <c r="I207">
        <v>0</v>
      </c>
      <c r="J207">
        <f t="shared" si="48"/>
        <v>29.5</v>
      </c>
      <c r="K207">
        <v>0</v>
      </c>
      <c r="L207">
        <f t="shared" si="45"/>
        <v>29.5</v>
      </c>
      <c r="M207">
        <v>0</v>
      </c>
      <c r="N207">
        <f t="shared" si="53"/>
        <v>11.71875</v>
      </c>
      <c r="O207">
        <f t="shared" si="46"/>
        <v>49.6</v>
      </c>
      <c r="P207">
        <f t="shared" si="47"/>
        <v>100</v>
      </c>
    </row>
    <row r="208" spans="1:16" x14ac:dyDescent="0.3">
      <c r="A208" s="5" t="s">
        <v>239</v>
      </c>
      <c r="B208" s="4">
        <v>200</v>
      </c>
      <c r="C208">
        <f t="shared" si="43"/>
        <v>83.3</v>
      </c>
      <c r="D208">
        <f t="shared" si="49"/>
        <v>100</v>
      </c>
      <c r="E208">
        <f t="shared" si="44"/>
        <v>100</v>
      </c>
      <c r="F208">
        <f t="shared" si="50"/>
        <v>100</v>
      </c>
      <c r="G208">
        <f t="shared" si="51"/>
        <v>100</v>
      </c>
      <c r="H208">
        <f t="shared" si="52"/>
        <v>14.8</v>
      </c>
      <c r="I208">
        <v>0</v>
      </c>
      <c r="J208">
        <f t="shared" si="48"/>
        <v>83.3</v>
      </c>
      <c r="K208">
        <v>0</v>
      </c>
      <c r="L208">
        <f t="shared" si="45"/>
        <v>83.3</v>
      </c>
      <c r="M208">
        <v>0</v>
      </c>
      <c r="N208">
        <f t="shared" si="53"/>
        <v>70.3125</v>
      </c>
      <c r="O208">
        <f t="shared" si="46"/>
        <v>100</v>
      </c>
      <c r="P208">
        <f t="shared" si="47"/>
        <v>100</v>
      </c>
    </row>
    <row r="209" spans="1:16" x14ac:dyDescent="0.3">
      <c r="A209" s="5" t="s">
        <v>240</v>
      </c>
      <c r="B209" s="4">
        <v>100</v>
      </c>
      <c r="C209">
        <f t="shared" si="43"/>
        <v>49.6</v>
      </c>
      <c r="D209">
        <f t="shared" si="49"/>
        <v>67.2</v>
      </c>
      <c r="E209">
        <f t="shared" si="44"/>
        <v>83.3</v>
      </c>
      <c r="F209">
        <f t="shared" si="50"/>
        <v>100</v>
      </c>
      <c r="G209">
        <f t="shared" si="51"/>
        <v>100</v>
      </c>
      <c r="H209">
        <f t="shared" si="52"/>
        <v>8.8000000000000007</v>
      </c>
      <c r="I209">
        <v>0</v>
      </c>
      <c r="J209">
        <f t="shared" si="48"/>
        <v>49.6</v>
      </c>
      <c r="K209">
        <v>0</v>
      </c>
      <c r="L209">
        <f t="shared" si="45"/>
        <v>49.6</v>
      </c>
      <c r="M209">
        <v>0</v>
      </c>
      <c r="N209">
        <f t="shared" si="53"/>
        <v>31.25</v>
      </c>
      <c r="O209">
        <f t="shared" si="46"/>
        <v>83.3</v>
      </c>
      <c r="P209">
        <f t="shared" si="47"/>
        <v>100</v>
      </c>
    </row>
    <row r="210" spans="1:16" x14ac:dyDescent="0.3">
      <c r="A210" s="5" t="s">
        <v>241</v>
      </c>
      <c r="B210" s="4">
        <v>50</v>
      </c>
      <c r="C210">
        <f t="shared" si="43"/>
        <v>29.5</v>
      </c>
      <c r="D210">
        <f t="shared" si="49"/>
        <v>39.9</v>
      </c>
      <c r="E210">
        <f t="shared" si="44"/>
        <v>49.6</v>
      </c>
      <c r="F210">
        <f t="shared" si="50"/>
        <v>75.400000000000006</v>
      </c>
      <c r="G210">
        <f t="shared" si="51"/>
        <v>67.2</v>
      </c>
      <c r="H210">
        <f t="shared" si="52"/>
        <v>5.2</v>
      </c>
      <c r="I210">
        <v>0</v>
      </c>
      <c r="J210">
        <f t="shared" si="48"/>
        <v>29.5</v>
      </c>
      <c r="K210">
        <v>0</v>
      </c>
      <c r="L210">
        <f t="shared" si="45"/>
        <v>29.5</v>
      </c>
      <c r="M210">
        <v>0</v>
      </c>
      <c r="N210">
        <f t="shared" si="53"/>
        <v>11.71875</v>
      </c>
      <c r="O210">
        <f t="shared" si="46"/>
        <v>49.6</v>
      </c>
      <c r="P210">
        <f t="shared" si="47"/>
        <v>100</v>
      </c>
    </row>
    <row r="211" spans="1:16" x14ac:dyDescent="0.3">
      <c r="A211" s="5" t="s">
        <v>242</v>
      </c>
      <c r="B211" s="4">
        <v>255</v>
      </c>
      <c r="C211">
        <f t="shared" si="43"/>
        <v>100</v>
      </c>
      <c r="D211">
        <f t="shared" si="49"/>
        <v>100</v>
      </c>
      <c r="E211">
        <f t="shared" si="44"/>
        <v>100</v>
      </c>
      <c r="F211">
        <f t="shared" si="50"/>
        <v>100</v>
      </c>
      <c r="G211">
        <f t="shared" si="51"/>
        <v>100</v>
      </c>
      <c r="H211">
        <f t="shared" si="52"/>
        <v>17.8</v>
      </c>
      <c r="I211">
        <v>0</v>
      </c>
      <c r="J211">
        <f t="shared" si="48"/>
        <v>100</v>
      </c>
      <c r="K211">
        <v>0</v>
      </c>
      <c r="L211">
        <f t="shared" si="45"/>
        <v>100</v>
      </c>
      <c r="M211">
        <v>0</v>
      </c>
      <c r="N211">
        <f t="shared" si="53"/>
        <v>91.796875</v>
      </c>
      <c r="O211">
        <f t="shared" si="46"/>
        <v>100</v>
      </c>
      <c r="P211">
        <f t="shared" si="47"/>
        <v>100</v>
      </c>
    </row>
    <row r="212" spans="1:16" x14ac:dyDescent="0.3">
      <c r="A212" s="5" t="s">
        <v>243</v>
      </c>
      <c r="B212" s="4">
        <v>120</v>
      </c>
      <c r="C212">
        <f t="shared" si="43"/>
        <v>56.8</v>
      </c>
      <c r="D212">
        <f t="shared" si="49"/>
        <v>77</v>
      </c>
      <c r="E212">
        <f t="shared" si="44"/>
        <v>95.6</v>
      </c>
      <c r="F212">
        <f t="shared" si="50"/>
        <v>100</v>
      </c>
      <c r="G212">
        <f t="shared" si="51"/>
        <v>100</v>
      </c>
      <c r="H212">
        <f t="shared" si="52"/>
        <v>10.1</v>
      </c>
      <c r="I212">
        <v>0</v>
      </c>
      <c r="J212">
        <f t="shared" si="48"/>
        <v>56.8</v>
      </c>
      <c r="K212">
        <v>0</v>
      </c>
      <c r="L212">
        <f t="shared" si="45"/>
        <v>56.8</v>
      </c>
      <c r="M212">
        <v>0</v>
      </c>
      <c r="N212">
        <f t="shared" si="53"/>
        <v>39.0625</v>
      </c>
      <c r="O212">
        <f t="shared" si="46"/>
        <v>95.6</v>
      </c>
      <c r="P212">
        <f t="shared" si="47"/>
        <v>100</v>
      </c>
    </row>
    <row r="213" spans="1:16" x14ac:dyDescent="0.3">
      <c r="A213" s="5" t="s">
        <v>244</v>
      </c>
      <c r="B213" s="4">
        <v>45</v>
      </c>
      <c r="C213">
        <f t="shared" si="43"/>
        <v>27.2</v>
      </c>
      <c r="D213">
        <f t="shared" si="49"/>
        <v>36.9</v>
      </c>
      <c r="E213">
        <f t="shared" si="44"/>
        <v>45.8</v>
      </c>
      <c r="F213">
        <f t="shared" si="50"/>
        <v>69.7</v>
      </c>
      <c r="G213">
        <f t="shared" si="51"/>
        <v>62.1</v>
      </c>
      <c r="H213">
        <f t="shared" si="52"/>
        <v>4.8</v>
      </c>
      <c r="I213">
        <v>0</v>
      </c>
      <c r="J213">
        <f t="shared" si="48"/>
        <v>27.2</v>
      </c>
      <c r="K213">
        <v>0</v>
      </c>
      <c r="L213">
        <f t="shared" si="45"/>
        <v>27.2</v>
      </c>
      <c r="M213">
        <v>0</v>
      </c>
      <c r="N213">
        <f t="shared" si="53"/>
        <v>9.765625</v>
      </c>
      <c r="O213">
        <f t="shared" si="46"/>
        <v>45.8</v>
      </c>
      <c r="P213">
        <f t="shared" si="47"/>
        <v>100</v>
      </c>
    </row>
    <row r="214" spans="1:16" x14ac:dyDescent="0.3">
      <c r="A214" s="5" t="s">
        <v>245</v>
      </c>
      <c r="B214" s="4">
        <v>200</v>
      </c>
      <c r="C214">
        <f t="shared" si="43"/>
        <v>83.3</v>
      </c>
      <c r="D214">
        <f t="shared" si="49"/>
        <v>100</v>
      </c>
      <c r="E214">
        <f t="shared" si="44"/>
        <v>100</v>
      </c>
      <c r="F214">
        <f t="shared" si="50"/>
        <v>100</v>
      </c>
      <c r="G214">
        <f t="shared" si="51"/>
        <v>100</v>
      </c>
      <c r="H214">
        <f t="shared" si="52"/>
        <v>14.8</v>
      </c>
      <c r="I214">
        <v>1</v>
      </c>
      <c r="J214">
        <v>100</v>
      </c>
      <c r="K214">
        <v>0</v>
      </c>
      <c r="L214">
        <f t="shared" si="45"/>
        <v>83.3</v>
      </c>
      <c r="M214">
        <v>0</v>
      </c>
      <c r="N214">
        <f t="shared" si="53"/>
        <v>70.3125</v>
      </c>
      <c r="O214">
        <f t="shared" si="46"/>
        <v>100</v>
      </c>
      <c r="P214">
        <f t="shared" si="47"/>
        <v>100</v>
      </c>
    </row>
    <row r="215" spans="1:16" x14ac:dyDescent="0.3">
      <c r="A215" s="5" t="s">
        <v>246</v>
      </c>
      <c r="B215" s="4">
        <v>75</v>
      </c>
      <c r="C215">
        <f t="shared" si="43"/>
        <v>39.9</v>
      </c>
      <c r="D215">
        <f t="shared" si="49"/>
        <v>54.1</v>
      </c>
      <c r="E215">
        <f t="shared" si="44"/>
        <v>67.2</v>
      </c>
      <c r="F215">
        <f t="shared" si="50"/>
        <v>100</v>
      </c>
      <c r="G215">
        <f t="shared" si="51"/>
        <v>91</v>
      </c>
      <c r="H215">
        <f t="shared" si="52"/>
        <v>7.1</v>
      </c>
      <c r="I215">
        <v>1</v>
      </c>
      <c r="J215">
        <v>100</v>
      </c>
      <c r="K215">
        <v>0</v>
      </c>
      <c r="L215">
        <f t="shared" si="45"/>
        <v>39.9</v>
      </c>
      <c r="M215">
        <v>0</v>
      </c>
      <c r="N215">
        <f t="shared" si="53"/>
        <v>21.484375</v>
      </c>
      <c r="O215">
        <f t="shared" si="46"/>
        <v>67.2</v>
      </c>
      <c r="P215">
        <f t="shared" si="47"/>
        <v>100</v>
      </c>
    </row>
    <row r="216" spans="1:16" x14ac:dyDescent="0.3">
      <c r="A216" s="5" t="s">
        <v>247</v>
      </c>
      <c r="B216" s="4">
        <v>190</v>
      </c>
      <c r="C216">
        <f t="shared" si="43"/>
        <v>80.2</v>
      </c>
      <c r="D216">
        <f t="shared" si="49"/>
        <v>100</v>
      </c>
      <c r="E216">
        <f t="shared" si="44"/>
        <v>100</v>
      </c>
      <c r="F216">
        <f t="shared" si="50"/>
        <v>100</v>
      </c>
      <c r="G216">
        <f t="shared" si="51"/>
        <v>100</v>
      </c>
      <c r="H216">
        <f t="shared" si="52"/>
        <v>14.3</v>
      </c>
      <c r="I216">
        <v>1</v>
      </c>
      <c r="J216">
        <v>100</v>
      </c>
      <c r="K216">
        <v>0</v>
      </c>
      <c r="L216">
        <f t="shared" si="45"/>
        <v>80.2</v>
      </c>
      <c r="M216">
        <v>0</v>
      </c>
      <c r="N216">
        <f t="shared" si="53"/>
        <v>66.40625</v>
      </c>
      <c r="O216">
        <f t="shared" si="46"/>
        <v>100</v>
      </c>
      <c r="P216">
        <f t="shared" si="47"/>
        <v>100</v>
      </c>
    </row>
    <row r="217" spans="1:16" x14ac:dyDescent="0.3">
      <c r="A217" s="5" t="s">
        <v>248</v>
      </c>
      <c r="B217" s="4">
        <v>60</v>
      </c>
      <c r="C217">
        <f t="shared" si="43"/>
        <v>33.799999999999997</v>
      </c>
      <c r="D217">
        <f t="shared" si="49"/>
        <v>45.8</v>
      </c>
      <c r="E217">
        <f t="shared" si="44"/>
        <v>56.8</v>
      </c>
      <c r="F217">
        <f t="shared" si="50"/>
        <v>86.4</v>
      </c>
      <c r="G217">
        <f t="shared" si="51"/>
        <v>77</v>
      </c>
      <c r="H217">
        <f t="shared" si="52"/>
        <v>6</v>
      </c>
      <c r="I217">
        <v>1</v>
      </c>
      <c r="J217">
        <f t="shared" si="48"/>
        <v>86.4</v>
      </c>
      <c r="K217">
        <v>0</v>
      </c>
      <c r="L217">
        <f t="shared" si="45"/>
        <v>33.799999999999997</v>
      </c>
      <c r="M217">
        <v>1</v>
      </c>
      <c r="N217">
        <f>IF(M217=1,C217,0)</f>
        <v>33.799999999999997</v>
      </c>
      <c r="O217">
        <f t="shared" si="46"/>
        <v>56.8</v>
      </c>
      <c r="P217">
        <f t="shared" si="47"/>
        <v>100</v>
      </c>
    </row>
    <row r="218" spans="1:16" x14ac:dyDescent="0.3">
      <c r="A218" s="5" t="s">
        <v>249</v>
      </c>
      <c r="B218" s="4">
        <v>190</v>
      </c>
      <c r="C218">
        <f t="shared" si="43"/>
        <v>80.2</v>
      </c>
      <c r="D218">
        <f t="shared" si="49"/>
        <v>100</v>
      </c>
      <c r="E218">
        <f t="shared" si="44"/>
        <v>100</v>
      </c>
      <c r="F218">
        <f t="shared" si="50"/>
        <v>100</v>
      </c>
      <c r="G218">
        <f t="shared" si="51"/>
        <v>100</v>
      </c>
      <c r="H218">
        <f t="shared" si="52"/>
        <v>14.3</v>
      </c>
      <c r="I218">
        <v>0</v>
      </c>
      <c r="J218">
        <f t="shared" si="48"/>
        <v>80.2</v>
      </c>
      <c r="K218">
        <v>0</v>
      </c>
      <c r="L218">
        <f t="shared" si="45"/>
        <v>80.2</v>
      </c>
      <c r="M218">
        <v>0</v>
      </c>
      <c r="N218">
        <f>(B218-20)/2.56</f>
        <v>66.40625</v>
      </c>
      <c r="O218">
        <f t="shared" si="46"/>
        <v>100</v>
      </c>
      <c r="P218">
        <f t="shared" si="47"/>
        <v>100</v>
      </c>
    </row>
    <row r="219" spans="1:16" x14ac:dyDescent="0.3">
      <c r="A219" s="5" t="s">
        <v>250</v>
      </c>
      <c r="B219" s="4">
        <v>75</v>
      </c>
      <c r="C219">
        <f t="shared" si="43"/>
        <v>39.9</v>
      </c>
      <c r="D219">
        <f t="shared" si="49"/>
        <v>54.1</v>
      </c>
      <c r="E219">
        <f t="shared" si="44"/>
        <v>67.2</v>
      </c>
      <c r="F219">
        <f t="shared" si="50"/>
        <v>100</v>
      </c>
      <c r="G219">
        <f t="shared" si="51"/>
        <v>91</v>
      </c>
      <c r="H219">
        <f t="shared" si="52"/>
        <v>7.1</v>
      </c>
      <c r="I219">
        <v>0</v>
      </c>
      <c r="J219">
        <f t="shared" si="48"/>
        <v>39.9</v>
      </c>
      <c r="K219">
        <v>1</v>
      </c>
      <c r="L219">
        <v>100</v>
      </c>
      <c r="M219">
        <v>0</v>
      </c>
      <c r="N219">
        <f>(B219-20)/2.56</f>
        <v>21.484375</v>
      </c>
      <c r="O219">
        <f t="shared" si="46"/>
        <v>67.2</v>
      </c>
      <c r="P219">
        <f t="shared" si="47"/>
        <v>100</v>
      </c>
    </row>
    <row r="220" spans="1:16" x14ac:dyDescent="0.3">
      <c r="A220" s="5" t="s">
        <v>251</v>
      </c>
      <c r="B220" s="4">
        <v>255</v>
      </c>
      <c r="C220">
        <f t="shared" si="43"/>
        <v>100</v>
      </c>
      <c r="D220">
        <f t="shared" si="49"/>
        <v>100</v>
      </c>
      <c r="E220">
        <f t="shared" si="44"/>
        <v>100</v>
      </c>
      <c r="F220">
        <f t="shared" si="50"/>
        <v>100</v>
      </c>
      <c r="G220">
        <f t="shared" si="51"/>
        <v>100</v>
      </c>
      <c r="H220">
        <f t="shared" si="52"/>
        <v>17.8</v>
      </c>
      <c r="I220">
        <v>0</v>
      </c>
      <c r="J220">
        <f t="shared" si="48"/>
        <v>100</v>
      </c>
      <c r="K220">
        <v>0</v>
      </c>
      <c r="L220">
        <f t="shared" si="45"/>
        <v>100</v>
      </c>
      <c r="M220">
        <v>0</v>
      </c>
      <c r="N220">
        <f>(B220-20)/2.56</f>
        <v>91.796875</v>
      </c>
      <c r="O220">
        <f t="shared" si="46"/>
        <v>100</v>
      </c>
      <c r="P220">
        <f t="shared" si="47"/>
        <v>100</v>
      </c>
    </row>
    <row r="221" spans="1:16" x14ac:dyDescent="0.3">
      <c r="A221" s="5" t="s">
        <v>252</v>
      </c>
      <c r="B221" s="4">
        <v>90</v>
      </c>
      <c r="C221">
        <f t="shared" si="43"/>
        <v>45.8</v>
      </c>
      <c r="D221">
        <f t="shared" si="49"/>
        <v>62.1</v>
      </c>
      <c r="E221">
        <f t="shared" si="44"/>
        <v>77</v>
      </c>
      <c r="F221">
        <f t="shared" si="50"/>
        <v>100</v>
      </c>
      <c r="G221">
        <f t="shared" si="51"/>
        <v>100</v>
      </c>
      <c r="H221">
        <f t="shared" si="52"/>
        <v>8.1</v>
      </c>
      <c r="I221">
        <v>0</v>
      </c>
      <c r="J221">
        <f t="shared" si="48"/>
        <v>45.8</v>
      </c>
      <c r="K221">
        <v>0</v>
      </c>
      <c r="L221">
        <f t="shared" si="45"/>
        <v>45.8</v>
      </c>
      <c r="M221">
        <v>1</v>
      </c>
      <c r="N221">
        <f>IF(M221=1,C221,0)</f>
        <v>45.8</v>
      </c>
      <c r="O221">
        <f t="shared" si="46"/>
        <v>77</v>
      </c>
      <c r="P221">
        <f t="shared" si="47"/>
        <v>100</v>
      </c>
    </row>
    <row r="222" spans="1:16" x14ac:dyDescent="0.3">
      <c r="A222" s="5" t="s">
        <v>253</v>
      </c>
      <c r="B222" s="4">
        <v>130</v>
      </c>
      <c r="C222">
        <f t="shared" si="43"/>
        <v>60.3</v>
      </c>
      <c r="D222">
        <f t="shared" si="49"/>
        <v>81.8</v>
      </c>
      <c r="E222">
        <f t="shared" si="44"/>
        <v>100</v>
      </c>
      <c r="F222">
        <f t="shared" si="50"/>
        <v>100</v>
      </c>
      <c r="G222">
        <f t="shared" si="51"/>
        <v>100</v>
      </c>
      <c r="H222">
        <f t="shared" si="52"/>
        <v>10.7</v>
      </c>
      <c r="I222">
        <v>0</v>
      </c>
      <c r="J222">
        <f t="shared" si="48"/>
        <v>60.3</v>
      </c>
      <c r="K222">
        <v>0</v>
      </c>
      <c r="L222">
        <f t="shared" si="45"/>
        <v>60.3</v>
      </c>
      <c r="M222">
        <v>0</v>
      </c>
      <c r="N222">
        <f>(B222-20)/2.56</f>
        <v>42.96875</v>
      </c>
      <c r="O222">
        <f t="shared" si="46"/>
        <v>100</v>
      </c>
      <c r="P222">
        <f t="shared" si="47"/>
        <v>100</v>
      </c>
    </row>
    <row r="223" spans="1:16" x14ac:dyDescent="0.3">
      <c r="A223" s="5" t="s">
        <v>254</v>
      </c>
      <c r="B223" s="4">
        <v>60</v>
      </c>
      <c r="C223">
        <f t="shared" si="43"/>
        <v>33.799999999999997</v>
      </c>
      <c r="D223">
        <f t="shared" si="49"/>
        <v>45.8</v>
      </c>
      <c r="E223">
        <f t="shared" si="44"/>
        <v>56.8</v>
      </c>
      <c r="F223">
        <f t="shared" si="50"/>
        <v>86.4</v>
      </c>
      <c r="G223">
        <f t="shared" si="51"/>
        <v>77</v>
      </c>
      <c r="H223">
        <f t="shared" si="52"/>
        <v>6</v>
      </c>
      <c r="I223">
        <v>0</v>
      </c>
      <c r="J223">
        <f t="shared" si="48"/>
        <v>33.799999999999997</v>
      </c>
      <c r="K223">
        <v>0</v>
      </c>
      <c r="L223">
        <f t="shared" si="45"/>
        <v>33.799999999999997</v>
      </c>
      <c r="M223">
        <v>0</v>
      </c>
      <c r="N223">
        <f t="shared" ref="N223:N231" si="54">(B223-20)/2.56</f>
        <v>15.625</v>
      </c>
      <c r="O223">
        <f t="shared" si="46"/>
        <v>56.8</v>
      </c>
      <c r="P223">
        <f t="shared" si="47"/>
        <v>100</v>
      </c>
    </row>
    <row r="224" spans="1:16" x14ac:dyDescent="0.3">
      <c r="A224" s="5" t="s">
        <v>255</v>
      </c>
      <c r="B224" s="4">
        <v>30</v>
      </c>
      <c r="C224">
        <f t="shared" si="43"/>
        <v>20.100000000000001</v>
      </c>
      <c r="D224">
        <f t="shared" si="49"/>
        <v>27.2</v>
      </c>
      <c r="E224">
        <f t="shared" si="44"/>
        <v>33.799999999999997</v>
      </c>
      <c r="F224">
        <f t="shared" si="50"/>
        <v>51.4</v>
      </c>
      <c r="G224">
        <f t="shared" si="51"/>
        <v>45.8</v>
      </c>
      <c r="H224">
        <f t="shared" si="52"/>
        <v>3.6</v>
      </c>
      <c r="I224">
        <v>0</v>
      </c>
      <c r="J224">
        <f t="shared" si="48"/>
        <v>20.100000000000001</v>
      </c>
      <c r="K224">
        <v>0</v>
      </c>
      <c r="L224">
        <f t="shared" si="45"/>
        <v>20.100000000000001</v>
      </c>
      <c r="M224">
        <v>0</v>
      </c>
      <c r="N224">
        <f t="shared" si="54"/>
        <v>3.90625</v>
      </c>
      <c r="O224">
        <f t="shared" si="46"/>
        <v>33.799999999999997</v>
      </c>
      <c r="P224">
        <f t="shared" si="47"/>
        <v>33.799999999999997</v>
      </c>
    </row>
    <row r="225" spans="1:16" x14ac:dyDescent="0.3">
      <c r="A225" s="5" t="s">
        <v>256</v>
      </c>
      <c r="B225" s="4">
        <v>255</v>
      </c>
      <c r="C225">
        <f t="shared" si="43"/>
        <v>100</v>
      </c>
      <c r="D225">
        <f t="shared" si="49"/>
        <v>100</v>
      </c>
      <c r="E225">
        <f t="shared" si="44"/>
        <v>100</v>
      </c>
      <c r="F225">
        <f t="shared" si="50"/>
        <v>100</v>
      </c>
      <c r="G225">
        <f t="shared" si="51"/>
        <v>100</v>
      </c>
      <c r="H225">
        <f t="shared" si="52"/>
        <v>17.8</v>
      </c>
      <c r="I225">
        <v>0</v>
      </c>
      <c r="J225">
        <f t="shared" si="48"/>
        <v>100</v>
      </c>
      <c r="K225">
        <v>0</v>
      </c>
      <c r="L225">
        <f t="shared" si="45"/>
        <v>100</v>
      </c>
      <c r="M225">
        <v>0</v>
      </c>
      <c r="N225">
        <f t="shared" si="54"/>
        <v>91.796875</v>
      </c>
      <c r="O225">
        <f t="shared" si="46"/>
        <v>100</v>
      </c>
      <c r="P225">
        <f t="shared" si="47"/>
        <v>100</v>
      </c>
    </row>
    <row r="226" spans="1:16" x14ac:dyDescent="0.3">
      <c r="A226" s="5" t="s">
        <v>257</v>
      </c>
      <c r="B226" s="4">
        <v>90</v>
      </c>
      <c r="C226">
        <f t="shared" si="43"/>
        <v>45.8</v>
      </c>
      <c r="D226">
        <f t="shared" si="49"/>
        <v>62.1</v>
      </c>
      <c r="E226">
        <f t="shared" si="44"/>
        <v>77</v>
      </c>
      <c r="F226">
        <f t="shared" si="50"/>
        <v>100</v>
      </c>
      <c r="G226">
        <f t="shared" si="51"/>
        <v>100</v>
      </c>
      <c r="H226">
        <f t="shared" si="52"/>
        <v>8.1</v>
      </c>
      <c r="I226">
        <v>0</v>
      </c>
      <c r="J226">
        <f t="shared" si="48"/>
        <v>45.8</v>
      </c>
      <c r="K226">
        <v>0</v>
      </c>
      <c r="L226">
        <f t="shared" si="45"/>
        <v>45.8</v>
      </c>
      <c r="M226">
        <v>0</v>
      </c>
      <c r="N226">
        <f t="shared" si="54"/>
        <v>27.34375</v>
      </c>
      <c r="O226">
        <f t="shared" si="46"/>
        <v>77</v>
      </c>
      <c r="P226">
        <f t="shared" si="47"/>
        <v>100</v>
      </c>
    </row>
    <row r="227" spans="1:16" x14ac:dyDescent="0.3">
      <c r="A227" s="5" t="s">
        <v>258</v>
      </c>
      <c r="B227" s="4">
        <v>190</v>
      </c>
      <c r="C227">
        <f t="shared" si="43"/>
        <v>80.2</v>
      </c>
      <c r="D227">
        <f t="shared" si="49"/>
        <v>100</v>
      </c>
      <c r="E227">
        <f t="shared" si="44"/>
        <v>100</v>
      </c>
      <c r="F227">
        <f t="shared" si="50"/>
        <v>100</v>
      </c>
      <c r="G227">
        <f t="shared" si="51"/>
        <v>100</v>
      </c>
      <c r="H227">
        <f t="shared" si="52"/>
        <v>14.3</v>
      </c>
      <c r="I227">
        <v>0</v>
      </c>
      <c r="J227">
        <f t="shared" si="48"/>
        <v>80.2</v>
      </c>
      <c r="K227">
        <v>0</v>
      </c>
      <c r="L227">
        <f t="shared" si="45"/>
        <v>80.2</v>
      </c>
      <c r="M227">
        <v>0</v>
      </c>
      <c r="N227">
        <f t="shared" si="54"/>
        <v>66.40625</v>
      </c>
      <c r="O227">
        <f t="shared" si="46"/>
        <v>100</v>
      </c>
      <c r="P227">
        <f t="shared" si="47"/>
        <v>100</v>
      </c>
    </row>
    <row r="228" spans="1:16" x14ac:dyDescent="0.3">
      <c r="A228" s="5" t="s">
        <v>259</v>
      </c>
      <c r="B228" s="4">
        <v>90</v>
      </c>
      <c r="C228">
        <f t="shared" si="43"/>
        <v>45.8</v>
      </c>
      <c r="D228">
        <f t="shared" si="49"/>
        <v>62.1</v>
      </c>
      <c r="E228">
        <f t="shared" si="44"/>
        <v>77</v>
      </c>
      <c r="F228">
        <f t="shared" si="50"/>
        <v>100</v>
      </c>
      <c r="G228">
        <f t="shared" si="51"/>
        <v>100</v>
      </c>
      <c r="H228">
        <f t="shared" si="52"/>
        <v>8.1</v>
      </c>
      <c r="I228">
        <v>0</v>
      </c>
      <c r="J228">
        <f t="shared" si="48"/>
        <v>45.8</v>
      </c>
      <c r="K228">
        <v>0</v>
      </c>
      <c r="L228">
        <f t="shared" si="45"/>
        <v>45.8</v>
      </c>
      <c r="M228">
        <v>0</v>
      </c>
      <c r="N228">
        <f t="shared" si="54"/>
        <v>27.34375</v>
      </c>
      <c r="O228">
        <f t="shared" si="46"/>
        <v>77</v>
      </c>
      <c r="P228">
        <f t="shared" si="47"/>
        <v>100</v>
      </c>
    </row>
    <row r="229" spans="1:16" x14ac:dyDescent="0.3">
      <c r="A229" s="5" t="s">
        <v>260</v>
      </c>
      <c r="B229" s="4">
        <v>45</v>
      </c>
      <c r="C229">
        <f t="shared" si="43"/>
        <v>27.2</v>
      </c>
      <c r="D229">
        <f t="shared" si="49"/>
        <v>36.9</v>
      </c>
      <c r="E229">
        <f t="shared" si="44"/>
        <v>45.8</v>
      </c>
      <c r="F229">
        <f t="shared" si="50"/>
        <v>69.7</v>
      </c>
      <c r="G229">
        <f t="shared" si="51"/>
        <v>62.1</v>
      </c>
      <c r="H229">
        <f t="shared" si="52"/>
        <v>4.8</v>
      </c>
      <c r="I229">
        <v>0</v>
      </c>
      <c r="J229">
        <f t="shared" si="48"/>
        <v>27.2</v>
      </c>
      <c r="K229">
        <v>0</v>
      </c>
      <c r="L229">
        <f t="shared" si="45"/>
        <v>27.2</v>
      </c>
      <c r="M229">
        <v>0</v>
      </c>
      <c r="N229">
        <f t="shared" si="54"/>
        <v>9.765625</v>
      </c>
      <c r="O229">
        <f t="shared" si="46"/>
        <v>45.8</v>
      </c>
      <c r="P229">
        <f t="shared" si="47"/>
        <v>100</v>
      </c>
    </row>
    <row r="230" spans="1:16" x14ac:dyDescent="0.3">
      <c r="A230" s="5" t="s">
        <v>261</v>
      </c>
      <c r="B230" s="4">
        <v>75</v>
      </c>
      <c r="C230">
        <f t="shared" si="43"/>
        <v>39.9</v>
      </c>
      <c r="D230">
        <f t="shared" si="49"/>
        <v>54.1</v>
      </c>
      <c r="E230">
        <f t="shared" si="44"/>
        <v>67.2</v>
      </c>
      <c r="F230">
        <f t="shared" si="50"/>
        <v>100</v>
      </c>
      <c r="G230">
        <f t="shared" si="51"/>
        <v>91</v>
      </c>
      <c r="H230">
        <f t="shared" si="52"/>
        <v>7.1</v>
      </c>
      <c r="I230">
        <v>0</v>
      </c>
      <c r="J230">
        <f t="shared" si="48"/>
        <v>39.9</v>
      </c>
      <c r="K230">
        <v>0</v>
      </c>
      <c r="L230">
        <f t="shared" si="45"/>
        <v>39.9</v>
      </c>
      <c r="M230">
        <v>0</v>
      </c>
      <c r="N230">
        <f t="shared" si="54"/>
        <v>21.484375</v>
      </c>
      <c r="O230">
        <f t="shared" si="46"/>
        <v>67.2</v>
      </c>
      <c r="P230">
        <f t="shared" si="47"/>
        <v>100</v>
      </c>
    </row>
    <row r="231" spans="1:16" x14ac:dyDescent="0.3">
      <c r="A231" s="5" t="s">
        <v>262</v>
      </c>
      <c r="B231" s="4">
        <v>60</v>
      </c>
      <c r="C231">
        <f t="shared" si="43"/>
        <v>33.799999999999997</v>
      </c>
      <c r="D231">
        <f t="shared" si="49"/>
        <v>45.8</v>
      </c>
      <c r="E231">
        <f t="shared" si="44"/>
        <v>56.8</v>
      </c>
      <c r="F231">
        <f t="shared" si="50"/>
        <v>86.4</v>
      </c>
      <c r="G231">
        <f t="shared" si="51"/>
        <v>77</v>
      </c>
      <c r="H231">
        <f t="shared" si="52"/>
        <v>6</v>
      </c>
      <c r="I231">
        <v>0</v>
      </c>
      <c r="J231">
        <f t="shared" si="48"/>
        <v>33.799999999999997</v>
      </c>
      <c r="K231">
        <v>0</v>
      </c>
      <c r="L231">
        <f t="shared" si="45"/>
        <v>33.799999999999997</v>
      </c>
      <c r="M231">
        <v>0</v>
      </c>
      <c r="N231">
        <f t="shared" si="54"/>
        <v>15.625</v>
      </c>
      <c r="O231">
        <f t="shared" si="46"/>
        <v>56.8</v>
      </c>
      <c r="P231">
        <f t="shared" si="47"/>
        <v>100</v>
      </c>
    </row>
    <row r="232" spans="1:16" x14ac:dyDescent="0.3">
      <c r="A232" s="5" t="s">
        <v>263</v>
      </c>
      <c r="B232" s="4">
        <v>45</v>
      </c>
      <c r="C232">
        <f t="shared" si="43"/>
        <v>27.2</v>
      </c>
      <c r="D232">
        <f t="shared" si="49"/>
        <v>36.9</v>
      </c>
      <c r="E232">
        <f t="shared" si="44"/>
        <v>45.8</v>
      </c>
      <c r="F232">
        <f t="shared" si="50"/>
        <v>69.7</v>
      </c>
      <c r="G232">
        <f t="shared" si="51"/>
        <v>62.1</v>
      </c>
      <c r="H232">
        <f t="shared" si="52"/>
        <v>4.8</v>
      </c>
      <c r="I232">
        <v>0</v>
      </c>
      <c r="J232">
        <f t="shared" si="48"/>
        <v>27.2</v>
      </c>
      <c r="K232">
        <v>0</v>
      </c>
      <c r="L232">
        <f t="shared" si="45"/>
        <v>27.2</v>
      </c>
      <c r="M232">
        <v>1</v>
      </c>
      <c r="N232">
        <f>IF(M232=1,C232,0)</f>
        <v>27.2</v>
      </c>
      <c r="O232">
        <f t="shared" si="46"/>
        <v>45.8</v>
      </c>
      <c r="P232">
        <f t="shared" si="47"/>
        <v>100</v>
      </c>
    </row>
    <row r="233" spans="1:16" x14ac:dyDescent="0.3">
      <c r="A233" s="5" t="s">
        <v>264</v>
      </c>
      <c r="B233" s="4">
        <v>120</v>
      </c>
      <c r="C233">
        <f t="shared" si="43"/>
        <v>56.8</v>
      </c>
      <c r="D233">
        <f t="shared" si="49"/>
        <v>77</v>
      </c>
      <c r="E233">
        <f t="shared" si="44"/>
        <v>95.6</v>
      </c>
      <c r="F233">
        <f t="shared" si="50"/>
        <v>100</v>
      </c>
      <c r="G233">
        <f t="shared" si="51"/>
        <v>100</v>
      </c>
      <c r="H233">
        <f t="shared" si="52"/>
        <v>10.1</v>
      </c>
      <c r="I233">
        <v>0</v>
      </c>
      <c r="J233">
        <f t="shared" si="48"/>
        <v>56.8</v>
      </c>
      <c r="K233">
        <v>0</v>
      </c>
      <c r="L233">
        <f t="shared" si="45"/>
        <v>56.8</v>
      </c>
      <c r="M233">
        <v>0</v>
      </c>
      <c r="N233">
        <f>(B233-20)/2.56</f>
        <v>39.0625</v>
      </c>
      <c r="O233">
        <f t="shared" si="46"/>
        <v>95.6</v>
      </c>
      <c r="P233">
        <f t="shared" si="47"/>
        <v>100</v>
      </c>
    </row>
    <row r="234" spans="1:16" x14ac:dyDescent="0.3">
      <c r="A234" s="5" t="s">
        <v>265</v>
      </c>
      <c r="B234" s="4">
        <v>60</v>
      </c>
      <c r="C234">
        <f t="shared" si="43"/>
        <v>33.799999999999997</v>
      </c>
      <c r="D234">
        <f t="shared" si="49"/>
        <v>45.8</v>
      </c>
      <c r="E234">
        <f t="shared" si="44"/>
        <v>56.8</v>
      </c>
      <c r="F234">
        <f t="shared" si="50"/>
        <v>86.4</v>
      </c>
      <c r="G234">
        <f t="shared" si="51"/>
        <v>77</v>
      </c>
      <c r="H234">
        <f t="shared" si="52"/>
        <v>6</v>
      </c>
      <c r="I234">
        <v>0</v>
      </c>
      <c r="J234">
        <f t="shared" si="48"/>
        <v>33.799999999999997</v>
      </c>
      <c r="K234">
        <v>0</v>
      </c>
      <c r="L234">
        <f t="shared" si="45"/>
        <v>33.799999999999997</v>
      </c>
      <c r="M234">
        <v>2</v>
      </c>
      <c r="N234">
        <f>IF(M234&gt;1,(B234+M234*10)/2.56,0)</f>
        <v>31.25</v>
      </c>
      <c r="O234">
        <f t="shared" si="46"/>
        <v>56.8</v>
      </c>
      <c r="P234">
        <f t="shared" si="47"/>
        <v>100</v>
      </c>
    </row>
    <row r="235" spans="1:16" x14ac:dyDescent="0.3">
      <c r="A235" s="5" t="s">
        <v>266</v>
      </c>
      <c r="B235" s="4">
        <v>200</v>
      </c>
      <c r="C235">
        <f t="shared" si="43"/>
        <v>83.3</v>
      </c>
      <c r="D235">
        <f t="shared" si="49"/>
        <v>100</v>
      </c>
      <c r="E235">
        <f t="shared" si="44"/>
        <v>100</v>
      </c>
      <c r="F235">
        <f t="shared" si="50"/>
        <v>100</v>
      </c>
      <c r="G235">
        <f t="shared" si="51"/>
        <v>100</v>
      </c>
      <c r="H235">
        <f t="shared" si="52"/>
        <v>14.8</v>
      </c>
      <c r="I235">
        <v>1</v>
      </c>
      <c r="J235">
        <v>100</v>
      </c>
      <c r="K235">
        <v>0</v>
      </c>
      <c r="L235">
        <f t="shared" si="45"/>
        <v>83.3</v>
      </c>
      <c r="M235">
        <v>0</v>
      </c>
      <c r="N235">
        <f>(B235-20)/2.56</f>
        <v>70.3125</v>
      </c>
      <c r="O235">
        <f t="shared" si="46"/>
        <v>100</v>
      </c>
      <c r="P235">
        <f t="shared" si="47"/>
        <v>100</v>
      </c>
    </row>
    <row r="236" spans="1:16" x14ac:dyDescent="0.3">
      <c r="A236" s="5" t="s">
        <v>267</v>
      </c>
      <c r="B236" s="4">
        <v>75</v>
      </c>
      <c r="C236">
        <f t="shared" si="43"/>
        <v>39.9</v>
      </c>
      <c r="D236">
        <f t="shared" si="49"/>
        <v>54.1</v>
      </c>
      <c r="E236">
        <f t="shared" si="44"/>
        <v>67.2</v>
      </c>
      <c r="F236">
        <f t="shared" si="50"/>
        <v>100</v>
      </c>
      <c r="G236">
        <f t="shared" si="51"/>
        <v>91</v>
      </c>
      <c r="H236">
        <f t="shared" si="52"/>
        <v>7.1</v>
      </c>
      <c r="I236">
        <v>1</v>
      </c>
      <c r="J236">
        <v>100</v>
      </c>
      <c r="K236">
        <v>1</v>
      </c>
      <c r="L236">
        <v>100</v>
      </c>
      <c r="M236">
        <v>0</v>
      </c>
      <c r="N236">
        <f>(B236-20)/2.56</f>
        <v>21.484375</v>
      </c>
      <c r="O236">
        <f t="shared" si="46"/>
        <v>67.2</v>
      </c>
      <c r="P236">
        <f t="shared" si="47"/>
        <v>100</v>
      </c>
    </row>
    <row r="237" spans="1:16" x14ac:dyDescent="0.3">
      <c r="A237" s="5" t="s">
        <v>268</v>
      </c>
      <c r="B237" s="4">
        <v>75</v>
      </c>
      <c r="C237">
        <f t="shared" si="43"/>
        <v>39.9</v>
      </c>
      <c r="D237">
        <f t="shared" si="49"/>
        <v>54.1</v>
      </c>
      <c r="E237">
        <f t="shared" si="44"/>
        <v>67.2</v>
      </c>
      <c r="F237">
        <f t="shared" si="50"/>
        <v>100</v>
      </c>
      <c r="G237">
        <f t="shared" si="51"/>
        <v>91</v>
      </c>
      <c r="H237">
        <f t="shared" si="52"/>
        <v>7.1</v>
      </c>
      <c r="I237">
        <v>0</v>
      </c>
      <c r="J237">
        <f t="shared" si="48"/>
        <v>39.9</v>
      </c>
      <c r="K237">
        <v>0</v>
      </c>
      <c r="L237">
        <f t="shared" si="45"/>
        <v>39.9</v>
      </c>
      <c r="M237">
        <v>0</v>
      </c>
      <c r="N237">
        <f>(B237-20)/2.56</f>
        <v>21.484375</v>
      </c>
      <c r="O237">
        <f t="shared" si="46"/>
        <v>67.2</v>
      </c>
      <c r="P237">
        <f t="shared" si="47"/>
        <v>100</v>
      </c>
    </row>
    <row r="238" spans="1:16" x14ac:dyDescent="0.3">
      <c r="A238" s="5" t="s">
        <v>269</v>
      </c>
      <c r="B238" s="4">
        <v>190</v>
      </c>
      <c r="C238">
        <f t="shared" si="43"/>
        <v>80.2</v>
      </c>
      <c r="D238">
        <f t="shared" si="49"/>
        <v>100</v>
      </c>
      <c r="E238">
        <f t="shared" si="44"/>
        <v>100</v>
      </c>
      <c r="F238">
        <f t="shared" si="50"/>
        <v>100</v>
      </c>
      <c r="G238">
        <f t="shared" si="51"/>
        <v>100</v>
      </c>
      <c r="H238">
        <f t="shared" si="52"/>
        <v>14.3</v>
      </c>
      <c r="I238">
        <v>0</v>
      </c>
      <c r="J238">
        <f t="shared" si="48"/>
        <v>80.2</v>
      </c>
      <c r="K238">
        <v>0</v>
      </c>
      <c r="L238">
        <f t="shared" si="45"/>
        <v>80.2</v>
      </c>
      <c r="M238">
        <v>0</v>
      </c>
      <c r="N238">
        <f>(B238-20)/2.56</f>
        <v>66.40625</v>
      </c>
      <c r="O238">
        <f t="shared" si="46"/>
        <v>100</v>
      </c>
      <c r="P238">
        <f t="shared" si="47"/>
        <v>100</v>
      </c>
    </row>
    <row r="239" spans="1:16" x14ac:dyDescent="0.3">
      <c r="A239" s="5" t="s">
        <v>270</v>
      </c>
      <c r="B239" s="4">
        <v>90</v>
      </c>
      <c r="C239">
        <f t="shared" si="43"/>
        <v>45.8</v>
      </c>
      <c r="D239">
        <f t="shared" si="49"/>
        <v>62.1</v>
      </c>
      <c r="E239">
        <f t="shared" si="44"/>
        <v>77</v>
      </c>
      <c r="F239">
        <f t="shared" si="50"/>
        <v>100</v>
      </c>
      <c r="G239">
        <f t="shared" si="51"/>
        <v>100</v>
      </c>
      <c r="H239">
        <f t="shared" si="52"/>
        <v>8.1</v>
      </c>
      <c r="I239">
        <v>0</v>
      </c>
      <c r="J239">
        <f t="shared" si="48"/>
        <v>45.8</v>
      </c>
      <c r="K239">
        <v>0</v>
      </c>
      <c r="L239">
        <f t="shared" si="45"/>
        <v>45.8</v>
      </c>
      <c r="M239">
        <v>3</v>
      </c>
      <c r="N239">
        <f>IF(M239&gt;1,(B239+M239*10)/2.56,0)</f>
        <v>46.875</v>
      </c>
      <c r="O239">
        <f t="shared" si="46"/>
        <v>77</v>
      </c>
      <c r="P239">
        <f t="shared" si="47"/>
        <v>100</v>
      </c>
    </row>
    <row r="240" spans="1:16" x14ac:dyDescent="0.3">
      <c r="A240" s="5" t="s">
        <v>271</v>
      </c>
      <c r="B240" s="4">
        <v>120</v>
      </c>
      <c r="C240">
        <f t="shared" si="43"/>
        <v>56.8</v>
      </c>
      <c r="D240">
        <f t="shared" si="49"/>
        <v>77</v>
      </c>
      <c r="E240">
        <f t="shared" si="44"/>
        <v>95.6</v>
      </c>
      <c r="F240">
        <f t="shared" si="50"/>
        <v>100</v>
      </c>
      <c r="G240">
        <f t="shared" si="51"/>
        <v>100</v>
      </c>
      <c r="H240">
        <f t="shared" si="52"/>
        <v>10.1</v>
      </c>
      <c r="I240">
        <v>0</v>
      </c>
      <c r="J240">
        <f t="shared" si="48"/>
        <v>56.8</v>
      </c>
      <c r="K240">
        <v>0</v>
      </c>
      <c r="L240">
        <f t="shared" si="45"/>
        <v>56.8</v>
      </c>
      <c r="M240">
        <v>0</v>
      </c>
      <c r="N240">
        <f>(B240-20)/2.56</f>
        <v>39.0625</v>
      </c>
      <c r="O240">
        <f t="shared" si="46"/>
        <v>95.6</v>
      </c>
      <c r="P240">
        <f t="shared" si="47"/>
        <v>100</v>
      </c>
    </row>
    <row r="241" spans="1:16" x14ac:dyDescent="0.3">
      <c r="A241" s="5" t="s">
        <v>272</v>
      </c>
      <c r="B241" s="4">
        <v>45</v>
      </c>
      <c r="C241">
        <f t="shared" si="43"/>
        <v>27.2</v>
      </c>
      <c r="D241">
        <f t="shared" si="49"/>
        <v>36.9</v>
      </c>
      <c r="E241">
        <f t="shared" si="44"/>
        <v>45.8</v>
      </c>
      <c r="F241">
        <f t="shared" si="50"/>
        <v>69.7</v>
      </c>
      <c r="G241">
        <f t="shared" si="51"/>
        <v>62.1</v>
      </c>
      <c r="H241">
        <f t="shared" si="52"/>
        <v>4.8</v>
      </c>
      <c r="I241">
        <v>0</v>
      </c>
      <c r="J241">
        <f t="shared" si="48"/>
        <v>27.2</v>
      </c>
      <c r="K241">
        <v>0</v>
      </c>
      <c r="L241">
        <f t="shared" si="45"/>
        <v>27.2</v>
      </c>
      <c r="M241">
        <v>0</v>
      </c>
      <c r="N241">
        <f t="shared" ref="N241:N248" si="55">(B241-20)/2.56</f>
        <v>9.765625</v>
      </c>
      <c r="O241">
        <f t="shared" si="46"/>
        <v>45.8</v>
      </c>
      <c r="P241">
        <f t="shared" si="47"/>
        <v>100</v>
      </c>
    </row>
    <row r="242" spans="1:16" x14ac:dyDescent="0.3">
      <c r="A242" s="5" t="s">
        <v>273</v>
      </c>
      <c r="B242" s="4">
        <v>190</v>
      </c>
      <c r="C242">
        <f t="shared" si="43"/>
        <v>80.2</v>
      </c>
      <c r="D242">
        <f t="shared" si="49"/>
        <v>100</v>
      </c>
      <c r="E242">
        <f t="shared" si="44"/>
        <v>100</v>
      </c>
      <c r="F242">
        <f t="shared" si="50"/>
        <v>100</v>
      </c>
      <c r="G242">
        <f t="shared" si="51"/>
        <v>100</v>
      </c>
      <c r="H242">
        <f t="shared" si="52"/>
        <v>14.3</v>
      </c>
      <c r="I242">
        <v>0</v>
      </c>
      <c r="J242">
        <f t="shared" si="48"/>
        <v>80.2</v>
      </c>
      <c r="K242">
        <v>0</v>
      </c>
      <c r="L242">
        <f t="shared" si="45"/>
        <v>80.2</v>
      </c>
      <c r="M242">
        <v>0</v>
      </c>
      <c r="N242">
        <f t="shared" si="55"/>
        <v>66.40625</v>
      </c>
      <c r="O242">
        <f t="shared" si="46"/>
        <v>100</v>
      </c>
      <c r="P242">
        <f t="shared" si="47"/>
        <v>100</v>
      </c>
    </row>
    <row r="243" spans="1:16" x14ac:dyDescent="0.3">
      <c r="A243" s="5" t="s">
        <v>274</v>
      </c>
      <c r="B243" s="4">
        <v>60</v>
      </c>
      <c r="C243">
        <f t="shared" si="43"/>
        <v>33.799999999999997</v>
      </c>
      <c r="D243">
        <f t="shared" si="49"/>
        <v>45.8</v>
      </c>
      <c r="E243">
        <f t="shared" si="44"/>
        <v>56.8</v>
      </c>
      <c r="F243">
        <f t="shared" si="50"/>
        <v>86.4</v>
      </c>
      <c r="G243">
        <f t="shared" si="51"/>
        <v>77</v>
      </c>
      <c r="H243">
        <f t="shared" si="52"/>
        <v>6</v>
      </c>
      <c r="I243">
        <v>0</v>
      </c>
      <c r="J243">
        <f t="shared" si="48"/>
        <v>33.799999999999997</v>
      </c>
      <c r="K243">
        <v>0</v>
      </c>
      <c r="L243">
        <f t="shared" si="45"/>
        <v>33.799999999999997</v>
      </c>
      <c r="M243">
        <v>0</v>
      </c>
      <c r="N243">
        <f t="shared" si="55"/>
        <v>15.625</v>
      </c>
      <c r="O243">
        <f t="shared" si="46"/>
        <v>56.8</v>
      </c>
      <c r="P243">
        <f t="shared" si="47"/>
        <v>100</v>
      </c>
    </row>
    <row r="244" spans="1:16" x14ac:dyDescent="0.3">
      <c r="A244" s="5" t="s">
        <v>275</v>
      </c>
      <c r="B244" s="4">
        <v>190</v>
      </c>
      <c r="C244">
        <f t="shared" si="43"/>
        <v>80.2</v>
      </c>
      <c r="D244">
        <f t="shared" si="49"/>
        <v>100</v>
      </c>
      <c r="E244">
        <f t="shared" si="44"/>
        <v>100</v>
      </c>
      <c r="F244">
        <f t="shared" si="50"/>
        <v>100</v>
      </c>
      <c r="G244">
        <f t="shared" si="51"/>
        <v>100</v>
      </c>
      <c r="H244">
        <f t="shared" si="52"/>
        <v>14.3</v>
      </c>
      <c r="I244">
        <v>0</v>
      </c>
      <c r="J244">
        <f t="shared" si="48"/>
        <v>80.2</v>
      </c>
      <c r="K244">
        <v>0</v>
      </c>
      <c r="L244">
        <f t="shared" si="45"/>
        <v>80.2</v>
      </c>
      <c r="M244">
        <v>0</v>
      </c>
      <c r="N244">
        <f t="shared" si="55"/>
        <v>66.40625</v>
      </c>
      <c r="O244">
        <f t="shared" si="46"/>
        <v>100</v>
      </c>
      <c r="P244">
        <f t="shared" si="47"/>
        <v>100</v>
      </c>
    </row>
    <row r="245" spans="1:16" x14ac:dyDescent="0.3">
      <c r="A245" s="5" t="s">
        <v>276</v>
      </c>
      <c r="B245" s="4">
        <v>60</v>
      </c>
      <c r="C245">
        <f t="shared" si="43"/>
        <v>33.799999999999997</v>
      </c>
      <c r="D245">
        <f t="shared" si="49"/>
        <v>45.8</v>
      </c>
      <c r="E245">
        <f t="shared" si="44"/>
        <v>56.8</v>
      </c>
      <c r="F245">
        <f t="shared" si="50"/>
        <v>86.4</v>
      </c>
      <c r="G245">
        <f t="shared" si="51"/>
        <v>77</v>
      </c>
      <c r="H245">
        <f t="shared" si="52"/>
        <v>6</v>
      </c>
      <c r="I245">
        <v>0</v>
      </c>
      <c r="J245">
        <f t="shared" si="48"/>
        <v>33.799999999999997</v>
      </c>
      <c r="K245">
        <v>0</v>
      </c>
      <c r="L245">
        <f t="shared" si="45"/>
        <v>33.799999999999997</v>
      </c>
      <c r="M245">
        <v>0</v>
      </c>
      <c r="N245">
        <f t="shared" si="55"/>
        <v>15.625</v>
      </c>
      <c r="O245">
        <f t="shared" si="46"/>
        <v>56.8</v>
      </c>
      <c r="P245">
        <f t="shared" si="47"/>
        <v>100</v>
      </c>
    </row>
    <row r="246" spans="1:16" x14ac:dyDescent="0.3">
      <c r="A246" s="5" t="s">
        <v>277</v>
      </c>
      <c r="B246" s="4">
        <v>90</v>
      </c>
      <c r="C246">
        <f t="shared" si="43"/>
        <v>45.8</v>
      </c>
      <c r="D246">
        <f t="shared" si="49"/>
        <v>62.1</v>
      </c>
      <c r="E246">
        <f t="shared" si="44"/>
        <v>77</v>
      </c>
      <c r="F246">
        <f t="shared" si="50"/>
        <v>100</v>
      </c>
      <c r="G246">
        <f t="shared" si="51"/>
        <v>100</v>
      </c>
      <c r="H246">
        <f t="shared" si="52"/>
        <v>8.1</v>
      </c>
      <c r="I246">
        <v>0</v>
      </c>
      <c r="J246">
        <f t="shared" si="48"/>
        <v>45.8</v>
      </c>
      <c r="K246">
        <v>0</v>
      </c>
      <c r="L246">
        <f t="shared" si="45"/>
        <v>45.8</v>
      </c>
      <c r="M246">
        <v>0</v>
      </c>
      <c r="N246">
        <f t="shared" si="55"/>
        <v>27.34375</v>
      </c>
      <c r="O246">
        <f t="shared" si="46"/>
        <v>77</v>
      </c>
      <c r="P246">
        <f t="shared" si="47"/>
        <v>100</v>
      </c>
    </row>
    <row r="247" spans="1:16" x14ac:dyDescent="0.3">
      <c r="A247" s="5" t="s">
        <v>278</v>
      </c>
      <c r="B247" s="4">
        <v>90</v>
      </c>
      <c r="C247">
        <f t="shared" si="43"/>
        <v>45.8</v>
      </c>
      <c r="D247">
        <f t="shared" si="49"/>
        <v>62.1</v>
      </c>
      <c r="E247">
        <f t="shared" si="44"/>
        <v>77</v>
      </c>
      <c r="F247">
        <f t="shared" si="50"/>
        <v>100</v>
      </c>
      <c r="G247">
        <f t="shared" si="51"/>
        <v>100</v>
      </c>
      <c r="H247">
        <f t="shared" si="52"/>
        <v>8.1</v>
      </c>
      <c r="I247">
        <v>0</v>
      </c>
      <c r="J247">
        <f t="shared" si="48"/>
        <v>45.8</v>
      </c>
      <c r="K247">
        <v>0</v>
      </c>
      <c r="L247">
        <f t="shared" si="45"/>
        <v>45.8</v>
      </c>
      <c r="M247">
        <v>0</v>
      </c>
      <c r="N247">
        <f t="shared" si="55"/>
        <v>27.34375</v>
      </c>
      <c r="O247">
        <f t="shared" si="46"/>
        <v>77</v>
      </c>
      <c r="P247">
        <f t="shared" si="47"/>
        <v>100</v>
      </c>
    </row>
    <row r="248" spans="1:16" x14ac:dyDescent="0.3">
      <c r="A248" s="5" t="s">
        <v>279</v>
      </c>
      <c r="B248" s="4">
        <v>45</v>
      </c>
      <c r="C248">
        <f t="shared" si="43"/>
        <v>27.2</v>
      </c>
      <c r="D248">
        <f t="shared" si="49"/>
        <v>36.9</v>
      </c>
      <c r="E248">
        <f t="shared" si="44"/>
        <v>45.8</v>
      </c>
      <c r="F248">
        <f t="shared" si="50"/>
        <v>69.7</v>
      </c>
      <c r="G248">
        <f t="shared" si="51"/>
        <v>62.1</v>
      </c>
      <c r="H248">
        <f t="shared" si="52"/>
        <v>4.8</v>
      </c>
      <c r="I248">
        <v>0</v>
      </c>
      <c r="J248">
        <f t="shared" si="48"/>
        <v>27.2</v>
      </c>
      <c r="K248">
        <v>0</v>
      </c>
      <c r="L248">
        <f t="shared" si="45"/>
        <v>27.2</v>
      </c>
      <c r="M248">
        <v>0</v>
      </c>
      <c r="N248">
        <f t="shared" si="55"/>
        <v>9.765625</v>
      </c>
      <c r="O248">
        <f t="shared" si="46"/>
        <v>45.8</v>
      </c>
      <c r="P248">
        <f t="shared" si="47"/>
        <v>100</v>
      </c>
    </row>
    <row r="249" spans="1:16" x14ac:dyDescent="0.3">
      <c r="A249" s="5" t="s">
        <v>280</v>
      </c>
      <c r="B249" s="4">
        <v>45</v>
      </c>
      <c r="C249">
        <f t="shared" si="43"/>
        <v>27.2</v>
      </c>
      <c r="D249">
        <f t="shared" si="49"/>
        <v>36.9</v>
      </c>
      <c r="E249">
        <f t="shared" si="44"/>
        <v>45.8</v>
      </c>
      <c r="F249">
        <f t="shared" si="50"/>
        <v>69.7</v>
      </c>
      <c r="G249">
        <f t="shared" si="51"/>
        <v>62.1</v>
      </c>
      <c r="H249">
        <f t="shared" si="52"/>
        <v>4.8</v>
      </c>
      <c r="I249">
        <v>0</v>
      </c>
      <c r="J249">
        <f t="shared" si="48"/>
        <v>27.2</v>
      </c>
      <c r="K249">
        <v>0</v>
      </c>
      <c r="L249">
        <f t="shared" si="45"/>
        <v>27.2</v>
      </c>
      <c r="M249">
        <v>0</v>
      </c>
      <c r="N249">
        <f>(B249-20)/2.56</f>
        <v>9.765625</v>
      </c>
      <c r="O249">
        <f t="shared" si="46"/>
        <v>45.8</v>
      </c>
      <c r="P249">
        <f t="shared" si="47"/>
        <v>100</v>
      </c>
    </row>
    <row r="250" spans="1:16" x14ac:dyDescent="0.3">
      <c r="A250" s="5" t="s">
        <v>281</v>
      </c>
      <c r="B250" s="4">
        <v>45</v>
      </c>
      <c r="C250">
        <f t="shared" si="43"/>
        <v>27.2</v>
      </c>
      <c r="D250">
        <f t="shared" si="49"/>
        <v>36.9</v>
      </c>
      <c r="E250">
        <f t="shared" si="44"/>
        <v>45.8</v>
      </c>
      <c r="F250">
        <f t="shared" si="50"/>
        <v>69.7</v>
      </c>
      <c r="G250">
        <f t="shared" si="51"/>
        <v>62.1</v>
      </c>
      <c r="H250">
        <f t="shared" si="52"/>
        <v>4.8</v>
      </c>
      <c r="I250">
        <v>0</v>
      </c>
      <c r="J250">
        <f t="shared" si="48"/>
        <v>27.2</v>
      </c>
      <c r="K250">
        <v>0</v>
      </c>
      <c r="L250">
        <f t="shared" si="45"/>
        <v>27.2</v>
      </c>
      <c r="M250">
        <v>1</v>
      </c>
      <c r="N250">
        <f>IF(M250=1,C250,0)</f>
        <v>27.2</v>
      </c>
      <c r="O250">
        <f t="shared" si="46"/>
        <v>45.8</v>
      </c>
      <c r="P250">
        <f t="shared" si="47"/>
        <v>100</v>
      </c>
    </row>
    <row r="251" spans="1:16" x14ac:dyDescent="0.3">
      <c r="A251" s="5" t="s">
        <v>282</v>
      </c>
      <c r="B251" s="4">
        <v>255</v>
      </c>
      <c r="C251">
        <f t="shared" si="43"/>
        <v>100</v>
      </c>
      <c r="D251">
        <f t="shared" si="49"/>
        <v>100</v>
      </c>
      <c r="E251">
        <f t="shared" si="44"/>
        <v>100</v>
      </c>
      <c r="F251">
        <f t="shared" si="50"/>
        <v>100</v>
      </c>
      <c r="G251">
        <f t="shared" si="51"/>
        <v>100</v>
      </c>
      <c r="H251">
        <f t="shared" si="52"/>
        <v>17.8</v>
      </c>
      <c r="I251">
        <v>0</v>
      </c>
      <c r="J251">
        <f t="shared" si="48"/>
        <v>100</v>
      </c>
      <c r="K251">
        <v>0</v>
      </c>
      <c r="L251">
        <f t="shared" si="45"/>
        <v>100</v>
      </c>
      <c r="M251">
        <v>0</v>
      </c>
      <c r="N251">
        <f>(B251-20)/2.56</f>
        <v>91.796875</v>
      </c>
      <c r="O251">
        <f t="shared" si="46"/>
        <v>100</v>
      </c>
      <c r="P251">
        <f t="shared" si="47"/>
        <v>100</v>
      </c>
    </row>
    <row r="252" spans="1:16" x14ac:dyDescent="0.3">
      <c r="A252" s="5" t="s">
        <v>283</v>
      </c>
      <c r="B252" s="4">
        <v>127</v>
      </c>
      <c r="C252">
        <f t="shared" si="43"/>
        <v>59.3</v>
      </c>
      <c r="D252">
        <f t="shared" si="49"/>
        <v>80.400000000000006</v>
      </c>
      <c r="E252">
        <f t="shared" si="44"/>
        <v>99.7</v>
      </c>
      <c r="F252">
        <f t="shared" si="50"/>
        <v>100</v>
      </c>
      <c r="G252">
        <f t="shared" si="51"/>
        <v>100</v>
      </c>
      <c r="H252">
        <f t="shared" si="52"/>
        <v>10.5</v>
      </c>
      <c r="I252">
        <v>0</v>
      </c>
      <c r="J252">
        <f t="shared" si="48"/>
        <v>59.3</v>
      </c>
      <c r="K252">
        <v>0</v>
      </c>
      <c r="L252">
        <f t="shared" si="45"/>
        <v>59.3</v>
      </c>
      <c r="M252">
        <v>0</v>
      </c>
      <c r="N252">
        <f>(B252-20)/2.56</f>
        <v>41.796875</v>
      </c>
      <c r="O252">
        <f t="shared" si="46"/>
        <v>99.7</v>
      </c>
      <c r="P252">
        <f t="shared" si="47"/>
        <v>100</v>
      </c>
    </row>
    <row r="253" spans="1:16" x14ac:dyDescent="0.3">
      <c r="A253" s="5" t="s">
        <v>284</v>
      </c>
      <c r="B253" s="4">
        <v>220</v>
      </c>
      <c r="C253">
        <f t="shared" si="43"/>
        <v>89.5</v>
      </c>
      <c r="D253">
        <f t="shared" si="49"/>
        <v>100</v>
      </c>
      <c r="E253">
        <f t="shared" si="44"/>
        <v>100</v>
      </c>
      <c r="F253">
        <f t="shared" si="50"/>
        <v>100</v>
      </c>
      <c r="G253">
        <f t="shared" si="51"/>
        <v>100</v>
      </c>
      <c r="H253">
        <f t="shared" si="52"/>
        <v>15.9</v>
      </c>
      <c r="I253">
        <v>0</v>
      </c>
      <c r="J253">
        <f t="shared" si="48"/>
        <v>89.5</v>
      </c>
      <c r="K253">
        <v>0</v>
      </c>
      <c r="L253">
        <f t="shared" si="45"/>
        <v>89.5</v>
      </c>
      <c r="M253">
        <v>0</v>
      </c>
      <c r="N253">
        <f>(B253-20)/2.56</f>
        <v>78.125</v>
      </c>
      <c r="O253">
        <f t="shared" si="46"/>
        <v>100</v>
      </c>
      <c r="P253">
        <f t="shared" si="47"/>
        <v>100</v>
      </c>
    </row>
    <row r="254" spans="1:16" x14ac:dyDescent="0.3">
      <c r="A254" s="5" t="s">
        <v>285</v>
      </c>
      <c r="B254" s="4">
        <v>65</v>
      </c>
      <c r="C254">
        <f t="shared" si="43"/>
        <v>35.9</v>
      </c>
      <c r="D254">
        <f t="shared" si="49"/>
        <v>48.6</v>
      </c>
      <c r="E254">
        <f t="shared" si="44"/>
        <v>60.3</v>
      </c>
      <c r="F254">
        <f t="shared" si="50"/>
        <v>91.8</v>
      </c>
      <c r="G254">
        <f t="shared" si="51"/>
        <v>81.8</v>
      </c>
      <c r="H254">
        <f t="shared" si="52"/>
        <v>6.4</v>
      </c>
      <c r="I254">
        <v>0</v>
      </c>
      <c r="J254">
        <f t="shared" si="48"/>
        <v>35.9</v>
      </c>
      <c r="K254">
        <v>0</v>
      </c>
      <c r="L254">
        <f t="shared" si="45"/>
        <v>35.9</v>
      </c>
      <c r="M254">
        <v>1</v>
      </c>
      <c r="N254">
        <f>IF(M254=1,C254,0)</f>
        <v>35.9</v>
      </c>
      <c r="O254">
        <f t="shared" si="46"/>
        <v>60.3</v>
      </c>
      <c r="P254">
        <f t="shared" si="47"/>
        <v>100</v>
      </c>
    </row>
    <row r="255" spans="1:16" x14ac:dyDescent="0.3">
      <c r="A255" s="5" t="s">
        <v>286</v>
      </c>
      <c r="B255" s="4">
        <v>190</v>
      </c>
      <c r="C255">
        <f t="shared" si="43"/>
        <v>80.2</v>
      </c>
      <c r="D255">
        <f t="shared" si="49"/>
        <v>100</v>
      </c>
      <c r="E255">
        <f t="shared" si="44"/>
        <v>100</v>
      </c>
      <c r="F255">
        <f t="shared" si="50"/>
        <v>100</v>
      </c>
      <c r="G255">
        <f t="shared" si="51"/>
        <v>100</v>
      </c>
      <c r="H255">
        <f t="shared" si="52"/>
        <v>14.3</v>
      </c>
      <c r="I255">
        <v>0</v>
      </c>
      <c r="J255">
        <f t="shared" si="48"/>
        <v>80.2</v>
      </c>
      <c r="K255">
        <v>0</v>
      </c>
      <c r="L255">
        <f t="shared" si="45"/>
        <v>80.2</v>
      </c>
      <c r="M255">
        <v>0</v>
      </c>
      <c r="N255">
        <f>(B255-20)/2.56</f>
        <v>66.40625</v>
      </c>
      <c r="O255">
        <f t="shared" si="46"/>
        <v>100</v>
      </c>
      <c r="P255">
        <f t="shared" si="47"/>
        <v>100</v>
      </c>
    </row>
    <row r="256" spans="1:16" x14ac:dyDescent="0.3">
      <c r="A256" s="5" t="s">
        <v>287</v>
      </c>
      <c r="B256" s="4">
        <v>75</v>
      </c>
      <c r="C256">
        <f t="shared" si="43"/>
        <v>39.9</v>
      </c>
      <c r="D256">
        <f t="shared" si="49"/>
        <v>54.1</v>
      </c>
      <c r="E256">
        <f t="shared" si="44"/>
        <v>67.2</v>
      </c>
      <c r="F256">
        <f t="shared" si="50"/>
        <v>100</v>
      </c>
      <c r="G256">
        <f t="shared" si="51"/>
        <v>91</v>
      </c>
      <c r="H256">
        <f t="shared" si="52"/>
        <v>7.1</v>
      </c>
      <c r="I256">
        <v>0</v>
      </c>
      <c r="J256">
        <f t="shared" si="48"/>
        <v>39.9</v>
      </c>
      <c r="K256">
        <v>1</v>
      </c>
      <c r="L256">
        <v>100</v>
      </c>
      <c r="M256">
        <v>0</v>
      </c>
      <c r="N256">
        <f t="shared" ref="N256:N273" si="56">(B256-20)/2.56</f>
        <v>21.484375</v>
      </c>
      <c r="O256">
        <f t="shared" si="46"/>
        <v>67.2</v>
      </c>
      <c r="P256">
        <f t="shared" si="47"/>
        <v>100</v>
      </c>
    </row>
    <row r="257" spans="1:16" x14ac:dyDescent="0.3">
      <c r="A257" s="5" t="s">
        <v>288</v>
      </c>
      <c r="B257" s="4">
        <v>180</v>
      </c>
      <c r="C257">
        <f t="shared" si="43"/>
        <v>77</v>
      </c>
      <c r="D257">
        <f t="shared" si="49"/>
        <v>100</v>
      </c>
      <c r="E257">
        <f t="shared" si="44"/>
        <v>100</v>
      </c>
      <c r="F257">
        <f t="shared" si="50"/>
        <v>100</v>
      </c>
      <c r="G257">
        <f t="shared" si="51"/>
        <v>100</v>
      </c>
      <c r="H257">
        <f t="shared" si="52"/>
        <v>13.7</v>
      </c>
      <c r="I257">
        <v>0</v>
      </c>
      <c r="J257">
        <f t="shared" si="48"/>
        <v>77</v>
      </c>
      <c r="K257">
        <v>0</v>
      </c>
      <c r="L257">
        <f t="shared" si="45"/>
        <v>77</v>
      </c>
      <c r="M257">
        <v>0</v>
      </c>
      <c r="N257">
        <f t="shared" si="56"/>
        <v>62.5</v>
      </c>
      <c r="O257">
        <f t="shared" si="46"/>
        <v>100</v>
      </c>
      <c r="P257">
        <f t="shared" si="47"/>
        <v>100</v>
      </c>
    </row>
    <row r="258" spans="1:16" x14ac:dyDescent="0.3">
      <c r="A258" s="5" t="s">
        <v>289</v>
      </c>
      <c r="B258" s="4">
        <v>90</v>
      </c>
      <c r="C258">
        <f t="shared" si="43"/>
        <v>45.8</v>
      </c>
      <c r="D258">
        <f t="shared" si="49"/>
        <v>62.1</v>
      </c>
      <c r="E258">
        <f t="shared" si="44"/>
        <v>77</v>
      </c>
      <c r="F258">
        <f t="shared" si="50"/>
        <v>100</v>
      </c>
      <c r="G258">
        <f t="shared" si="51"/>
        <v>100</v>
      </c>
      <c r="H258">
        <f t="shared" si="52"/>
        <v>8.1</v>
      </c>
      <c r="I258">
        <v>0</v>
      </c>
      <c r="J258">
        <f t="shared" si="48"/>
        <v>45.8</v>
      </c>
      <c r="K258">
        <v>0</v>
      </c>
      <c r="L258">
        <f t="shared" si="45"/>
        <v>45.8</v>
      </c>
      <c r="M258">
        <v>0</v>
      </c>
      <c r="N258">
        <f t="shared" si="56"/>
        <v>27.34375</v>
      </c>
      <c r="O258">
        <f t="shared" si="46"/>
        <v>77</v>
      </c>
      <c r="P258">
        <f t="shared" si="47"/>
        <v>100</v>
      </c>
    </row>
    <row r="259" spans="1:16" x14ac:dyDescent="0.3">
      <c r="A259" s="5" t="s">
        <v>290</v>
      </c>
      <c r="B259" s="4">
        <v>45</v>
      </c>
      <c r="C259">
        <f t="shared" ref="C259:C322" si="57">IF(ROUND((B259/255)^0.75*100,1)&lt;100,ROUND((B259/255)^0.75*100,1),100)</f>
        <v>27.2</v>
      </c>
      <c r="D259">
        <f t="shared" si="49"/>
        <v>36.9</v>
      </c>
      <c r="E259">
        <f t="shared" ref="E259:E322" si="58">IF(ROUND((B259*2/255)^0.75*100,1)&lt;100,ROUND((B259*2/255)^0.75*100,1),100)</f>
        <v>45.8</v>
      </c>
      <c r="F259">
        <f t="shared" si="50"/>
        <v>69.7</v>
      </c>
      <c r="G259">
        <f t="shared" si="51"/>
        <v>62.1</v>
      </c>
      <c r="H259">
        <f t="shared" si="52"/>
        <v>4.8</v>
      </c>
      <c r="I259">
        <v>0</v>
      </c>
      <c r="J259">
        <f t="shared" ref="J259:J322" si="59">IF(I259=0,C259,ROUND(((B259*3.5/255)^0.75)*100,1))</f>
        <v>27.2</v>
      </c>
      <c r="K259">
        <v>0</v>
      </c>
      <c r="L259">
        <f t="shared" ref="L259:L322" si="60">IF(K259=0,C259,ROUND(((B259*4/255)^0.75)*100,1))</f>
        <v>27.2</v>
      </c>
      <c r="M259">
        <v>0</v>
      </c>
      <c r="N259">
        <f t="shared" si="56"/>
        <v>9.765625</v>
      </c>
      <c r="O259">
        <f t="shared" ref="O259:O322" si="61">IF(ROUND((B259*2/255)^0.75*100,1)&lt;100,ROUND((B259*2/255)^0.75*100,1),100)</f>
        <v>45.8</v>
      </c>
      <c r="P259">
        <f t="shared" ref="P259:P322" si="62">IF(ROUND((B259*8/255)^0.75*100,1)&lt;100,ROUND((B259*2/255)^0.75*100,1),100)</f>
        <v>100</v>
      </c>
    </row>
    <row r="260" spans="1:16" x14ac:dyDescent="0.3">
      <c r="A260" s="5" t="s">
        <v>291</v>
      </c>
      <c r="B260" s="4">
        <v>200</v>
      </c>
      <c r="C260">
        <f t="shared" si="57"/>
        <v>83.3</v>
      </c>
      <c r="D260">
        <f t="shared" si="49"/>
        <v>100</v>
      </c>
      <c r="E260">
        <f t="shared" si="58"/>
        <v>100</v>
      </c>
      <c r="F260">
        <f t="shared" si="50"/>
        <v>100</v>
      </c>
      <c r="G260">
        <f t="shared" si="51"/>
        <v>100</v>
      </c>
      <c r="H260">
        <f t="shared" si="52"/>
        <v>14.8</v>
      </c>
      <c r="I260">
        <v>0</v>
      </c>
      <c r="J260">
        <f t="shared" si="59"/>
        <v>83.3</v>
      </c>
      <c r="K260">
        <v>0</v>
      </c>
      <c r="L260">
        <f t="shared" si="60"/>
        <v>83.3</v>
      </c>
      <c r="M260">
        <v>0</v>
      </c>
      <c r="N260">
        <f t="shared" si="56"/>
        <v>70.3125</v>
      </c>
      <c r="O260">
        <f t="shared" si="61"/>
        <v>100</v>
      </c>
      <c r="P260">
        <f t="shared" si="62"/>
        <v>100</v>
      </c>
    </row>
    <row r="261" spans="1:16" x14ac:dyDescent="0.3">
      <c r="A261" s="5" t="s">
        <v>292</v>
      </c>
      <c r="B261" s="4">
        <v>140</v>
      </c>
      <c r="C261">
        <f t="shared" si="57"/>
        <v>63.8</v>
      </c>
      <c r="D261">
        <f t="shared" si="49"/>
        <v>86.4</v>
      </c>
      <c r="E261">
        <f t="shared" si="58"/>
        <v>100</v>
      </c>
      <c r="F261">
        <f t="shared" si="50"/>
        <v>100</v>
      </c>
      <c r="G261">
        <f t="shared" si="51"/>
        <v>100</v>
      </c>
      <c r="H261">
        <f t="shared" si="52"/>
        <v>11.3</v>
      </c>
      <c r="I261">
        <v>0</v>
      </c>
      <c r="J261">
        <f t="shared" si="59"/>
        <v>63.8</v>
      </c>
      <c r="K261">
        <v>0</v>
      </c>
      <c r="L261">
        <f t="shared" si="60"/>
        <v>63.8</v>
      </c>
      <c r="M261">
        <v>0</v>
      </c>
      <c r="N261">
        <f t="shared" si="56"/>
        <v>46.875</v>
      </c>
      <c r="O261">
        <f t="shared" si="61"/>
        <v>100</v>
      </c>
      <c r="P261">
        <f t="shared" si="62"/>
        <v>100</v>
      </c>
    </row>
    <row r="262" spans="1:16" x14ac:dyDescent="0.3">
      <c r="A262" s="5" t="s">
        <v>293</v>
      </c>
      <c r="B262" s="4">
        <v>200</v>
      </c>
      <c r="C262">
        <f t="shared" si="57"/>
        <v>83.3</v>
      </c>
      <c r="D262">
        <f t="shared" si="49"/>
        <v>100</v>
      </c>
      <c r="E262">
        <f t="shared" si="58"/>
        <v>100</v>
      </c>
      <c r="F262">
        <f t="shared" si="50"/>
        <v>100</v>
      </c>
      <c r="G262">
        <f t="shared" si="51"/>
        <v>100</v>
      </c>
      <c r="H262">
        <f t="shared" si="52"/>
        <v>14.8</v>
      </c>
      <c r="I262">
        <v>0</v>
      </c>
      <c r="J262">
        <f t="shared" si="59"/>
        <v>83.3</v>
      </c>
      <c r="K262">
        <v>0</v>
      </c>
      <c r="L262">
        <f t="shared" si="60"/>
        <v>83.3</v>
      </c>
      <c r="M262">
        <v>0</v>
      </c>
      <c r="N262">
        <f t="shared" si="56"/>
        <v>70.3125</v>
      </c>
      <c r="O262">
        <f t="shared" si="61"/>
        <v>100</v>
      </c>
      <c r="P262">
        <f t="shared" si="62"/>
        <v>100</v>
      </c>
    </row>
    <row r="263" spans="1:16" x14ac:dyDescent="0.3">
      <c r="A263" s="5" t="s">
        <v>294</v>
      </c>
      <c r="B263" s="4">
        <v>140</v>
      </c>
      <c r="C263">
        <f t="shared" si="57"/>
        <v>63.8</v>
      </c>
      <c r="D263">
        <f t="shared" si="49"/>
        <v>86.4</v>
      </c>
      <c r="E263">
        <f t="shared" si="58"/>
        <v>100</v>
      </c>
      <c r="F263">
        <f t="shared" si="50"/>
        <v>100</v>
      </c>
      <c r="G263">
        <f t="shared" si="51"/>
        <v>100</v>
      </c>
      <c r="H263">
        <f t="shared" si="52"/>
        <v>11.3</v>
      </c>
      <c r="I263">
        <v>0</v>
      </c>
      <c r="J263">
        <f t="shared" si="59"/>
        <v>63.8</v>
      </c>
      <c r="K263">
        <v>0</v>
      </c>
      <c r="L263">
        <f t="shared" si="60"/>
        <v>63.8</v>
      </c>
      <c r="M263">
        <v>0</v>
      </c>
      <c r="N263">
        <f t="shared" si="56"/>
        <v>46.875</v>
      </c>
      <c r="O263">
        <f t="shared" si="61"/>
        <v>100</v>
      </c>
      <c r="P263">
        <f t="shared" si="62"/>
        <v>100</v>
      </c>
    </row>
    <row r="264" spans="1:16" x14ac:dyDescent="0.3">
      <c r="A264" s="5" t="s">
        <v>295</v>
      </c>
      <c r="B264" s="4">
        <v>190</v>
      </c>
      <c r="C264">
        <f t="shared" si="57"/>
        <v>80.2</v>
      </c>
      <c r="D264">
        <f t="shared" si="49"/>
        <v>100</v>
      </c>
      <c r="E264">
        <f t="shared" si="58"/>
        <v>100</v>
      </c>
      <c r="F264">
        <f t="shared" si="50"/>
        <v>100</v>
      </c>
      <c r="G264">
        <f t="shared" si="51"/>
        <v>100</v>
      </c>
      <c r="H264">
        <f t="shared" si="52"/>
        <v>14.3</v>
      </c>
      <c r="I264">
        <v>0</v>
      </c>
      <c r="J264">
        <f t="shared" si="59"/>
        <v>80.2</v>
      </c>
      <c r="K264">
        <v>0</v>
      </c>
      <c r="L264">
        <f t="shared" si="60"/>
        <v>80.2</v>
      </c>
      <c r="M264">
        <v>0</v>
      </c>
      <c r="N264">
        <f t="shared" si="56"/>
        <v>66.40625</v>
      </c>
      <c r="O264">
        <f t="shared" si="61"/>
        <v>100</v>
      </c>
      <c r="P264">
        <f t="shared" si="62"/>
        <v>100</v>
      </c>
    </row>
    <row r="265" spans="1:16" x14ac:dyDescent="0.3">
      <c r="A265" s="5" t="s">
        <v>296</v>
      </c>
      <c r="B265" s="4">
        <v>80</v>
      </c>
      <c r="C265">
        <f t="shared" si="57"/>
        <v>41.9</v>
      </c>
      <c r="D265">
        <f t="shared" si="49"/>
        <v>56.8</v>
      </c>
      <c r="E265">
        <f t="shared" si="58"/>
        <v>70.5</v>
      </c>
      <c r="F265">
        <f t="shared" si="50"/>
        <v>100</v>
      </c>
      <c r="G265">
        <f t="shared" si="51"/>
        <v>95.6</v>
      </c>
      <c r="H265">
        <f t="shared" si="52"/>
        <v>7.5</v>
      </c>
      <c r="I265">
        <v>0</v>
      </c>
      <c r="J265">
        <f t="shared" si="59"/>
        <v>41.9</v>
      </c>
      <c r="K265">
        <v>0</v>
      </c>
      <c r="L265">
        <f t="shared" si="60"/>
        <v>41.9</v>
      </c>
      <c r="M265">
        <v>0</v>
      </c>
      <c r="N265">
        <f t="shared" si="56"/>
        <v>23.4375</v>
      </c>
      <c r="O265">
        <f t="shared" si="61"/>
        <v>70.5</v>
      </c>
      <c r="P265">
        <f t="shared" si="62"/>
        <v>100</v>
      </c>
    </row>
    <row r="266" spans="1:16" x14ac:dyDescent="0.3">
      <c r="A266" s="5" t="s">
        <v>297</v>
      </c>
      <c r="B266" s="4">
        <v>120</v>
      </c>
      <c r="C266">
        <f t="shared" si="57"/>
        <v>56.8</v>
      </c>
      <c r="D266">
        <f t="shared" si="49"/>
        <v>77</v>
      </c>
      <c r="E266">
        <f t="shared" si="58"/>
        <v>95.6</v>
      </c>
      <c r="F266">
        <f t="shared" si="50"/>
        <v>100</v>
      </c>
      <c r="G266">
        <f t="shared" si="51"/>
        <v>100</v>
      </c>
      <c r="H266">
        <f t="shared" si="52"/>
        <v>10.1</v>
      </c>
      <c r="I266">
        <v>1</v>
      </c>
      <c r="J266">
        <v>100</v>
      </c>
      <c r="K266">
        <v>0</v>
      </c>
      <c r="L266">
        <f t="shared" si="60"/>
        <v>56.8</v>
      </c>
      <c r="M266">
        <v>0</v>
      </c>
      <c r="N266">
        <f t="shared" si="56"/>
        <v>39.0625</v>
      </c>
      <c r="O266">
        <f t="shared" si="61"/>
        <v>95.6</v>
      </c>
      <c r="P266">
        <f t="shared" si="62"/>
        <v>100</v>
      </c>
    </row>
    <row r="267" spans="1:16" x14ac:dyDescent="0.3">
      <c r="A267" s="5" t="s">
        <v>298</v>
      </c>
      <c r="B267" s="4">
        <v>45</v>
      </c>
      <c r="C267">
        <f t="shared" si="57"/>
        <v>27.2</v>
      </c>
      <c r="D267">
        <f t="shared" ref="D267:D330" si="63">IF(ROUND((B267*1.5/255)^0.75*100,1)&lt;100,ROUND((B267*1.5/255)^0.75*100,1),100)</f>
        <v>36.9</v>
      </c>
      <c r="E267">
        <f t="shared" si="58"/>
        <v>45.8</v>
      </c>
      <c r="F267">
        <f t="shared" ref="F267:F330" si="64">IF(ROUND((B267*3.5/255)^0.75*100,1)&lt;100,ROUND((B267*3.5/255)^0.75*100,1),100)</f>
        <v>69.7</v>
      </c>
      <c r="G267">
        <f t="shared" ref="G267:G330" si="65">IF(ROUND((B267*3/255)^0.75*100,1)&lt;100,ROUND((B267*3/255)^0.75*100,1),100)</f>
        <v>62.1</v>
      </c>
      <c r="H267">
        <f t="shared" ref="H267:H330" si="66">IF(ROUND((B267*0.1/255)^0.75*100,1)&lt;100,ROUND((B267*0.1/255)^0.75*100,1),100)</f>
        <v>4.8</v>
      </c>
      <c r="I267">
        <v>1</v>
      </c>
      <c r="J267">
        <f t="shared" si="59"/>
        <v>69.7</v>
      </c>
      <c r="K267">
        <v>0</v>
      </c>
      <c r="L267">
        <f t="shared" si="60"/>
        <v>27.2</v>
      </c>
      <c r="M267">
        <v>0</v>
      </c>
      <c r="N267">
        <f t="shared" si="56"/>
        <v>9.765625</v>
      </c>
      <c r="O267">
        <f t="shared" si="61"/>
        <v>45.8</v>
      </c>
      <c r="P267">
        <f t="shared" si="62"/>
        <v>100</v>
      </c>
    </row>
    <row r="268" spans="1:16" x14ac:dyDescent="0.3">
      <c r="A268" s="5" t="s">
        <v>299</v>
      </c>
      <c r="B268" s="4">
        <v>190</v>
      </c>
      <c r="C268">
        <f t="shared" si="57"/>
        <v>80.2</v>
      </c>
      <c r="D268">
        <f t="shared" si="63"/>
        <v>100</v>
      </c>
      <c r="E268">
        <f t="shared" si="58"/>
        <v>100</v>
      </c>
      <c r="F268">
        <f t="shared" si="64"/>
        <v>100</v>
      </c>
      <c r="G268">
        <f t="shared" si="65"/>
        <v>100</v>
      </c>
      <c r="H268">
        <f t="shared" si="66"/>
        <v>14.3</v>
      </c>
      <c r="I268">
        <v>0</v>
      </c>
      <c r="J268">
        <f t="shared" si="59"/>
        <v>80.2</v>
      </c>
      <c r="K268">
        <v>0</v>
      </c>
      <c r="L268">
        <f t="shared" si="60"/>
        <v>80.2</v>
      </c>
      <c r="M268">
        <v>0</v>
      </c>
      <c r="N268">
        <f t="shared" si="56"/>
        <v>66.40625</v>
      </c>
      <c r="O268">
        <f t="shared" si="61"/>
        <v>100</v>
      </c>
      <c r="P268">
        <f t="shared" si="62"/>
        <v>100</v>
      </c>
    </row>
    <row r="269" spans="1:16" x14ac:dyDescent="0.3">
      <c r="A269" s="5" t="s">
        <v>300</v>
      </c>
      <c r="B269" s="4">
        <v>75</v>
      </c>
      <c r="C269">
        <f t="shared" si="57"/>
        <v>39.9</v>
      </c>
      <c r="D269">
        <f t="shared" si="63"/>
        <v>54.1</v>
      </c>
      <c r="E269">
        <f t="shared" si="58"/>
        <v>67.2</v>
      </c>
      <c r="F269">
        <f t="shared" si="64"/>
        <v>100</v>
      </c>
      <c r="G269">
        <f t="shared" si="65"/>
        <v>91</v>
      </c>
      <c r="H269">
        <f t="shared" si="66"/>
        <v>7.1</v>
      </c>
      <c r="I269">
        <v>0</v>
      </c>
      <c r="J269">
        <f t="shared" si="59"/>
        <v>39.9</v>
      </c>
      <c r="K269">
        <v>1</v>
      </c>
      <c r="L269">
        <v>100</v>
      </c>
      <c r="M269">
        <v>0</v>
      </c>
      <c r="N269">
        <f t="shared" si="56"/>
        <v>21.484375</v>
      </c>
      <c r="O269">
        <f t="shared" si="61"/>
        <v>67.2</v>
      </c>
      <c r="P269">
        <f t="shared" si="62"/>
        <v>100</v>
      </c>
    </row>
    <row r="270" spans="1:16" x14ac:dyDescent="0.3">
      <c r="A270" s="5" t="s">
        <v>301</v>
      </c>
      <c r="B270" s="4">
        <v>45</v>
      </c>
      <c r="C270">
        <f t="shared" si="57"/>
        <v>27.2</v>
      </c>
      <c r="D270">
        <f t="shared" si="63"/>
        <v>36.9</v>
      </c>
      <c r="E270">
        <f t="shared" si="58"/>
        <v>45.8</v>
      </c>
      <c r="F270">
        <f t="shared" si="64"/>
        <v>69.7</v>
      </c>
      <c r="G270">
        <f t="shared" si="65"/>
        <v>62.1</v>
      </c>
      <c r="H270">
        <f t="shared" si="66"/>
        <v>4.8</v>
      </c>
      <c r="I270">
        <v>0</v>
      </c>
      <c r="J270">
        <f t="shared" si="59"/>
        <v>27.2</v>
      </c>
      <c r="K270">
        <v>0</v>
      </c>
      <c r="L270">
        <f t="shared" si="60"/>
        <v>27.2</v>
      </c>
      <c r="M270">
        <v>0</v>
      </c>
      <c r="N270">
        <f t="shared" si="56"/>
        <v>9.765625</v>
      </c>
      <c r="O270">
        <f t="shared" si="61"/>
        <v>45.8</v>
      </c>
      <c r="P270">
        <f t="shared" si="62"/>
        <v>100</v>
      </c>
    </row>
    <row r="271" spans="1:16" x14ac:dyDescent="0.3">
      <c r="A271" s="5" t="s">
        <v>302</v>
      </c>
      <c r="B271" s="4">
        <v>100</v>
      </c>
      <c r="C271">
        <f t="shared" si="57"/>
        <v>49.6</v>
      </c>
      <c r="D271">
        <f t="shared" si="63"/>
        <v>67.2</v>
      </c>
      <c r="E271">
        <f t="shared" si="58"/>
        <v>83.3</v>
      </c>
      <c r="F271">
        <f t="shared" si="64"/>
        <v>100</v>
      </c>
      <c r="G271">
        <f t="shared" si="65"/>
        <v>100</v>
      </c>
      <c r="H271">
        <f t="shared" si="66"/>
        <v>8.8000000000000007</v>
      </c>
      <c r="I271">
        <v>0</v>
      </c>
      <c r="J271">
        <f t="shared" si="59"/>
        <v>49.6</v>
      </c>
      <c r="K271">
        <v>1</v>
      </c>
      <c r="L271">
        <v>100</v>
      </c>
      <c r="M271">
        <v>0</v>
      </c>
      <c r="N271">
        <f t="shared" si="56"/>
        <v>31.25</v>
      </c>
      <c r="O271">
        <f t="shared" si="61"/>
        <v>83.3</v>
      </c>
      <c r="P271">
        <f t="shared" si="62"/>
        <v>100</v>
      </c>
    </row>
    <row r="272" spans="1:16" x14ac:dyDescent="0.3">
      <c r="A272" s="5" t="s">
        <v>303</v>
      </c>
      <c r="B272" s="4">
        <v>45</v>
      </c>
      <c r="C272">
        <f t="shared" si="57"/>
        <v>27.2</v>
      </c>
      <c r="D272">
        <f t="shared" si="63"/>
        <v>36.9</v>
      </c>
      <c r="E272">
        <f t="shared" si="58"/>
        <v>45.8</v>
      </c>
      <c r="F272">
        <f t="shared" si="64"/>
        <v>69.7</v>
      </c>
      <c r="G272">
        <f t="shared" si="65"/>
        <v>62.1</v>
      </c>
      <c r="H272">
        <f t="shared" si="66"/>
        <v>4.8</v>
      </c>
      <c r="I272">
        <v>0</v>
      </c>
      <c r="J272">
        <f t="shared" si="59"/>
        <v>27.2</v>
      </c>
      <c r="K272">
        <v>0</v>
      </c>
      <c r="L272">
        <f t="shared" si="60"/>
        <v>27.2</v>
      </c>
      <c r="M272">
        <v>0</v>
      </c>
      <c r="N272">
        <f t="shared" si="56"/>
        <v>9.765625</v>
      </c>
      <c r="O272">
        <f t="shared" si="61"/>
        <v>45.8</v>
      </c>
      <c r="P272">
        <f t="shared" si="62"/>
        <v>100</v>
      </c>
    </row>
    <row r="273" spans="1:16" x14ac:dyDescent="0.3">
      <c r="A273" s="5" t="s">
        <v>304</v>
      </c>
      <c r="B273" s="4">
        <v>45</v>
      </c>
      <c r="C273">
        <f t="shared" si="57"/>
        <v>27.2</v>
      </c>
      <c r="D273">
        <f t="shared" si="63"/>
        <v>36.9</v>
      </c>
      <c r="E273">
        <f t="shared" si="58"/>
        <v>45.8</v>
      </c>
      <c r="F273">
        <f t="shared" si="64"/>
        <v>69.7</v>
      </c>
      <c r="G273">
        <f t="shared" si="65"/>
        <v>62.1</v>
      </c>
      <c r="H273">
        <f t="shared" si="66"/>
        <v>4.8</v>
      </c>
      <c r="I273">
        <v>0</v>
      </c>
      <c r="J273">
        <f t="shared" si="59"/>
        <v>27.2</v>
      </c>
      <c r="K273">
        <v>0</v>
      </c>
      <c r="L273">
        <f t="shared" si="60"/>
        <v>27.2</v>
      </c>
      <c r="M273">
        <v>0</v>
      </c>
      <c r="N273">
        <f t="shared" si="56"/>
        <v>9.765625</v>
      </c>
      <c r="O273">
        <f t="shared" si="61"/>
        <v>45.8</v>
      </c>
      <c r="P273">
        <f t="shared" si="62"/>
        <v>100</v>
      </c>
    </row>
    <row r="274" spans="1:16" x14ac:dyDescent="0.3">
      <c r="A274" s="5" t="s">
        <v>305</v>
      </c>
      <c r="B274" s="4">
        <v>45</v>
      </c>
      <c r="C274">
        <f t="shared" si="57"/>
        <v>27.2</v>
      </c>
      <c r="D274">
        <f t="shared" si="63"/>
        <v>36.9</v>
      </c>
      <c r="E274">
        <f t="shared" si="58"/>
        <v>45.8</v>
      </c>
      <c r="F274">
        <f t="shared" si="64"/>
        <v>69.7</v>
      </c>
      <c r="G274">
        <f t="shared" si="65"/>
        <v>62.1</v>
      </c>
      <c r="H274">
        <f t="shared" si="66"/>
        <v>4.8</v>
      </c>
      <c r="I274">
        <v>0</v>
      </c>
      <c r="J274">
        <f t="shared" si="59"/>
        <v>27.2</v>
      </c>
      <c r="K274">
        <v>0</v>
      </c>
      <c r="L274">
        <f t="shared" si="60"/>
        <v>27.2</v>
      </c>
      <c r="M274">
        <v>1</v>
      </c>
      <c r="N274">
        <f>IF(M274=1,C274,0)</f>
        <v>27.2</v>
      </c>
      <c r="O274">
        <f t="shared" si="61"/>
        <v>45.8</v>
      </c>
      <c r="P274">
        <f t="shared" si="62"/>
        <v>100</v>
      </c>
    </row>
    <row r="275" spans="1:16" x14ac:dyDescent="0.3">
      <c r="A275" s="5" t="s">
        <v>306</v>
      </c>
      <c r="B275" s="4">
        <v>120</v>
      </c>
      <c r="C275">
        <f t="shared" si="57"/>
        <v>56.8</v>
      </c>
      <c r="D275">
        <f t="shared" si="63"/>
        <v>77</v>
      </c>
      <c r="E275">
        <f t="shared" si="58"/>
        <v>95.6</v>
      </c>
      <c r="F275">
        <f t="shared" si="64"/>
        <v>100</v>
      </c>
      <c r="G275">
        <f t="shared" si="65"/>
        <v>100</v>
      </c>
      <c r="H275">
        <f t="shared" si="66"/>
        <v>10.1</v>
      </c>
      <c r="I275">
        <v>0</v>
      </c>
      <c r="J275">
        <f t="shared" si="59"/>
        <v>56.8</v>
      </c>
      <c r="K275">
        <v>0</v>
      </c>
      <c r="L275">
        <f t="shared" si="60"/>
        <v>56.8</v>
      </c>
      <c r="M275">
        <v>0</v>
      </c>
      <c r="N275">
        <f>(B275-20)/2.56</f>
        <v>39.0625</v>
      </c>
      <c r="O275">
        <f t="shared" si="61"/>
        <v>95.6</v>
      </c>
      <c r="P275">
        <f t="shared" si="62"/>
        <v>100</v>
      </c>
    </row>
    <row r="276" spans="1:16" x14ac:dyDescent="0.3">
      <c r="A276" s="5" t="s">
        <v>307</v>
      </c>
      <c r="B276" s="4">
        <v>60</v>
      </c>
      <c r="C276">
        <f t="shared" si="57"/>
        <v>33.799999999999997</v>
      </c>
      <c r="D276">
        <f t="shared" si="63"/>
        <v>45.8</v>
      </c>
      <c r="E276">
        <f t="shared" si="58"/>
        <v>56.8</v>
      </c>
      <c r="F276">
        <f t="shared" si="64"/>
        <v>86.4</v>
      </c>
      <c r="G276">
        <f t="shared" si="65"/>
        <v>77</v>
      </c>
      <c r="H276">
        <f t="shared" si="66"/>
        <v>6</v>
      </c>
      <c r="I276">
        <v>0</v>
      </c>
      <c r="J276">
        <f t="shared" si="59"/>
        <v>33.799999999999997</v>
      </c>
      <c r="K276">
        <v>0</v>
      </c>
      <c r="L276">
        <f t="shared" si="60"/>
        <v>33.799999999999997</v>
      </c>
      <c r="M276">
        <v>0</v>
      </c>
      <c r="N276">
        <f>(B276-20)/2.56</f>
        <v>15.625</v>
      </c>
      <c r="O276">
        <f t="shared" si="61"/>
        <v>56.8</v>
      </c>
      <c r="P276">
        <f t="shared" si="62"/>
        <v>100</v>
      </c>
    </row>
    <row r="277" spans="1:16" x14ac:dyDescent="0.3">
      <c r="A277" s="5" t="s">
        <v>308</v>
      </c>
      <c r="B277" s="4">
        <v>120</v>
      </c>
      <c r="C277">
        <f t="shared" si="57"/>
        <v>56.8</v>
      </c>
      <c r="D277">
        <f t="shared" si="63"/>
        <v>77</v>
      </c>
      <c r="E277">
        <f t="shared" si="58"/>
        <v>95.6</v>
      </c>
      <c r="F277">
        <f t="shared" si="64"/>
        <v>100</v>
      </c>
      <c r="G277">
        <f t="shared" si="65"/>
        <v>100</v>
      </c>
      <c r="H277">
        <f t="shared" si="66"/>
        <v>10.1</v>
      </c>
      <c r="I277">
        <v>0</v>
      </c>
      <c r="J277">
        <f t="shared" si="59"/>
        <v>56.8</v>
      </c>
      <c r="K277">
        <v>0</v>
      </c>
      <c r="L277">
        <f t="shared" si="60"/>
        <v>56.8</v>
      </c>
      <c r="M277">
        <v>0</v>
      </c>
      <c r="N277">
        <f>(B277-20)/2.56</f>
        <v>39.0625</v>
      </c>
      <c r="O277">
        <f t="shared" si="61"/>
        <v>95.6</v>
      </c>
      <c r="P277">
        <f t="shared" si="62"/>
        <v>100</v>
      </c>
    </row>
    <row r="278" spans="1:16" x14ac:dyDescent="0.3">
      <c r="A278" s="5" t="s">
        <v>309</v>
      </c>
      <c r="B278" s="4">
        <v>60</v>
      </c>
      <c r="C278">
        <f t="shared" si="57"/>
        <v>33.799999999999997</v>
      </c>
      <c r="D278">
        <f t="shared" si="63"/>
        <v>45.8</v>
      </c>
      <c r="E278">
        <f t="shared" si="58"/>
        <v>56.8</v>
      </c>
      <c r="F278">
        <f t="shared" si="64"/>
        <v>86.4</v>
      </c>
      <c r="G278">
        <f t="shared" si="65"/>
        <v>77</v>
      </c>
      <c r="H278">
        <f t="shared" si="66"/>
        <v>6</v>
      </c>
      <c r="I278">
        <v>0</v>
      </c>
      <c r="J278">
        <f t="shared" si="59"/>
        <v>33.799999999999997</v>
      </c>
      <c r="K278">
        <v>0</v>
      </c>
      <c r="L278">
        <f t="shared" si="60"/>
        <v>33.799999999999997</v>
      </c>
      <c r="M278">
        <v>0</v>
      </c>
      <c r="N278">
        <f>(B278-20)/2.56</f>
        <v>15.625</v>
      </c>
      <c r="O278">
        <f t="shared" si="61"/>
        <v>56.8</v>
      </c>
      <c r="P278">
        <f t="shared" si="62"/>
        <v>100</v>
      </c>
    </row>
    <row r="279" spans="1:16" x14ac:dyDescent="0.3">
      <c r="A279" s="5" t="s">
        <v>310</v>
      </c>
      <c r="B279" s="4">
        <v>190</v>
      </c>
      <c r="C279">
        <f t="shared" si="57"/>
        <v>80.2</v>
      </c>
      <c r="D279">
        <f t="shared" si="63"/>
        <v>100</v>
      </c>
      <c r="E279">
        <f t="shared" si="58"/>
        <v>100</v>
      </c>
      <c r="F279">
        <f t="shared" si="64"/>
        <v>100</v>
      </c>
      <c r="G279">
        <f t="shared" si="65"/>
        <v>100</v>
      </c>
      <c r="H279">
        <f t="shared" si="66"/>
        <v>14.3</v>
      </c>
      <c r="I279">
        <v>0</v>
      </c>
      <c r="J279">
        <f t="shared" si="59"/>
        <v>80.2</v>
      </c>
      <c r="K279">
        <v>0</v>
      </c>
      <c r="L279">
        <f t="shared" si="60"/>
        <v>80.2</v>
      </c>
      <c r="M279">
        <v>0</v>
      </c>
      <c r="N279">
        <f>(B279-20)/2.56</f>
        <v>66.40625</v>
      </c>
      <c r="O279">
        <f t="shared" si="61"/>
        <v>100</v>
      </c>
      <c r="P279">
        <f t="shared" si="62"/>
        <v>100</v>
      </c>
    </row>
    <row r="280" spans="1:16" x14ac:dyDescent="0.3">
      <c r="A280" s="5" t="s">
        <v>311</v>
      </c>
      <c r="B280" s="4">
        <v>55</v>
      </c>
      <c r="C280">
        <f t="shared" si="57"/>
        <v>31.6</v>
      </c>
      <c r="D280">
        <f t="shared" si="63"/>
        <v>42.9</v>
      </c>
      <c r="E280">
        <f t="shared" si="58"/>
        <v>53.2</v>
      </c>
      <c r="F280">
        <f t="shared" si="64"/>
        <v>81</v>
      </c>
      <c r="G280">
        <f t="shared" si="65"/>
        <v>72.099999999999994</v>
      </c>
      <c r="H280">
        <f t="shared" si="66"/>
        <v>5.6</v>
      </c>
      <c r="I280">
        <v>0</v>
      </c>
      <c r="J280">
        <f t="shared" si="59"/>
        <v>31.6</v>
      </c>
      <c r="K280">
        <v>0</v>
      </c>
      <c r="L280">
        <f t="shared" si="60"/>
        <v>31.6</v>
      </c>
      <c r="M280">
        <v>4</v>
      </c>
      <c r="N280">
        <f>IF(M280&gt;1,(B280+M280*10)/2.56,0)</f>
        <v>37.109375</v>
      </c>
      <c r="O280">
        <f t="shared" si="61"/>
        <v>53.2</v>
      </c>
      <c r="P280">
        <f t="shared" si="62"/>
        <v>100</v>
      </c>
    </row>
    <row r="281" spans="1:16" x14ac:dyDescent="0.3">
      <c r="A281" s="5" t="s">
        <v>312</v>
      </c>
      <c r="B281" s="4">
        <v>190</v>
      </c>
      <c r="C281">
        <f t="shared" si="57"/>
        <v>80.2</v>
      </c>
      <c r="D281">
        <f t="shared" si="63"/>
        <v>100</v>
      </c>
      <c r="E281">
        <f t="shared" si="58"/>
        <v>100</v>
      </c>
      <c r="F281">
        <f t="shared" si="64"/>
        <v>100</v>
      </c>
      <c r="G281">
        <f t="shared" si="65"/>
        <v>100</v>
      </c>
      <c r="H281">
        <f t="shared" si="66"/>
        <v>14.3</v>
      </c>
      <c r="I281">
        <v>0</v>
      </c>
      <c r="J281">
        <f t="shared" si="59"/>
        <v>80.2</v>
      </c>
      <c r="K281">
        <v>0</v>
      </c>
      <c r="L281">
        <f t="shared" si="60"/>
        <v>80.2</v>
      </c>
      <c r="M281">
        <v>0</v>
      </c>
      <c r="N281">
        <f>(B281-20)/2.56</f>
        <v>66.40625</v>
      </c>
      <c r="O281">
        <f t="shared" si="61"/>
        <v>100</v>
      </c>
      <c r="P281">
        <f t="shared" si="62"/>
        <v>100</v>
      </c>
    </row>
    <row r="282" spans="1:16" x14ac:dyDescent="0.3">
      <c r="A282" s="5" t="s">
        <v>313</v>
      </c>
      <c r="B282" s="4">
        <v>45</v>
      </c>
      <c r="C282">
        <f t="shared" si="57"/>
        <v>27.2</v>
      </c>
      <c r="D282">
        <f t="shared" si="63"/>
        <v>36.9</v>
      </c>
      <c r="E282">
        <f t="shared" si="58"/>
        <v>45.8</v>
      </c>
      <c r="F282">
        <f t="shared" si="64"/>
        <v>69.7</v>
      </c>
      <c r="G282">
        <f t="shared" si="65"/>
        <v>62.1</v>
      </c>
      <c r="H282">
        <f t="shared" si="66"/>
        <v>4.8</v>
      </c>
      <c r="I282">
        <v>0</v>
      </c>
      <c r="J282">
        <f t="shared" si="59"/>
        <v>27.2</v>
      </c>
      <c r="K282">
        <v>1</v>
      </c>
      <c r="L282">
        <f t="shared" si="60"/>
        <v>77</v>
      </c>
      <c r="M282">
        <v>0</v>
      </c>
      <c r="N282">
        <f t="shared" ref="N282:N291" si="67">(B282-20)/2.56</f>
        <v>9.765625</v>
      </c>
      <c r="O282">
        <f t="shared" si="61"/>
        <v>45.8</v>
      </c>
      <c r="P282">
        <f t="shared" si="62"/>
        <v>100</v>
      </c>
    </row>
    <row r="283" spans="1:16" x14ac:dyDescent="0.3">
      <c r="A283" s="5" t="s">
        <v>314</v>
      </c>
      <c r="B283" s="4">
        <v>255</v>
      </c>
      <c r="C283">
        <f t="shared" si="57"/>
        <v>100</v>
      </c>
      <c r="D283">
        <f t="shared" si="63"/>
        <v>100</v>
      </c>
      <c r="E283">
        <f t="shared" si="58"/>
        <v>100</v>
      </c>
      <c r="F283">
        <f t="shared" si="64"/>
        <v>100</v>
      </c>
      <c r="G283">
        <f t="shared" si="65"/>
        <v>100</v>
      </c>
      <c r="H283">
        <f t="shared" si="66"/>
        <v>17.8</v>
      </c>
      <c r="I283">
        <v>0</v>
      </c>
      <c r="J283">
        <f t="shared" si="59"/>
        <v>100</v>
      </c>
      <c r="K283">
        <v>0</v>
      </c>
      <c r="L283">
        <f t="shared" si="60"/>
        <v>100</v>
      </c>
      <c r="M283">
        <v>0</v>
      </c>
      <c r="N283">
        <f t="shared" si="67"/>
        <v>91.796875</v>
      </c>
      <c r="O283">
        <f t="shared" si="61"/>
        <v>100</v>
      </c>
      <c r="P283">
        <f t="shared" si="62"/>
        <v>100</v>
      </c>
    </row>
    <row r="284" spans="1:16" x14ac:dyDescent="0.3">
      <c r="A284" s="5" t="s">
        <v>315</v>
      </c>
      <c r="B284" s="4">
        <v>120</v>
      </c>
      <c r="C284">
        <f t="shared" si="57"/>
        <v>56.8</v>
      </c>
      <c r="D284">
        <f t="shared" si="63"/>
        <v>77</v>
      </c>
      <c r="E284">
        <f t="shared" si="58"/>
        <v>95.6</v>
      </c>
      <c r="F284">
        <f t="shared" si="64"/>
        <v>100</v>
      </c>
      <c r="G284">
        <f t="shared" si="65"/>
        <v>100</v>
      </c>
      <c r="H284">
        <f t="shared" si="66"/>
        <v>10.1</v>
      </c>
      <c r="I284">
        <v>0</v>
      </c>
      <c r="J284">
        <f t="shared" si="59"/>
        <v>56.8</v>
      </c>
      <c r="K284">
        <v>0</v>
      </c>
      <c r="L284">
        <f t="shared" si="60"/>
        <v>56.8</v>
      </c>
      <c r="M284">
        <v>0</v>
      </c>
      <c r="N284">
        <f t="shared" si="67"/>
        <v>39.0625</v>
      </c>
      <c r="O284">
        <f t="shared" si="61"/>
        <v>95.6</v>
      </c>
      <c r="P284">
        <f t="shared" si="62"/>
        <v>100</v>
      </c>
    </row>
    <row r="285" spans="1:16" x14ac:dyDescent="0.3">
      <c r="A285" s="5" t="s">
        <v>316</v>
      </c>
      <c r="B285" s="4">
        <v>45</v>
      </c>
      <c r="C285">
        <f t="shared" si="57"/>
        <v>27.2</v>
      </c>
      <c r="D285">
        <f t="shared" si="63"/>
        <v>36.9</v>
      </c>
      <c r="E285">
        <f t="shared" si="58"/>
        <v>45.8</v>
      </c>
      <c r="F285">
        <f t="shared" si="64"/>
        <v>69.7</v>
      </c>
      <c r="G285">
        <f t="shared" si="65"/>
        <v>62.1</v>
      </c>
      <c r="H285">
        <f t="shared" si="66"/>
        <v>4.8</v>
      </c>
      <c r="I285">
        <v>0</v>
      </c>
      <c r="J285">
        <f t="shared" si="59"/>
        <v>27.2</v>
      </c>
      <c r="K285">
        <v>0</v>
      </c>
      <c r="L285">
        <f t="shared" si="60"/>
        <v>27.2</v>
      </c>
      <c r="M285">
        <v>0</v>
      </c>
      <c r="N285">
        <f t="shared" si="67"/>
        <v>9.765625</v>
      </c>
      <c r="O285">
        <f t="shared" si="61"/>
        <v>45.8</v>
      </c>
      <c r="P285">
        <f t="shared" si="62"/>
        <v>100</v>
      </c>
    </row>
    <row r="286" spans="1:16" x14ac:dyDescent="0.3">
      <c r="A286" s="5" t="s">
        <v>317</v>
      </c>
      <c r="B286" s="4">
        <v>190</v>
      </c>
      <c r="C286">
        <f t="shared" si="57"/>
        <v>80.2</v>
      </c>
      <c r="D286">
        <f t="shared" si="63"/>
        <v>100</v>
      </c>
      <c r="E286">
        <f t="shared" si="58"/>
        <v>100</v>
      </c>
      <c r="F286">
        <f t="shared" si="64"/>
        <v>100</v>
      </c>
      <c r="G286">
        <f t="shared" si="65"/>
        <v>100</v>
      </c>
      <c r="H286">
        <f t="shared" si="66"/>
        <v>14.3</v>
      </c>
      <c r="I286">
        <v>0</v>
      </c>
      <c r="J286">
        <f t="shared" si="59"/>
        <v>80.2</v>
      </c>
      <c r="K286">
        <v>0</v>
      </c>
      <c r="L286">
        <f t="shared" si="60"/>
        <v>80.2</v>
      </c>
      <c r="M286">
        <v>0</v>
      </c>
      <c r="N286">
        <f t="shared" si="67"/>
        <v>66.40625</v>
      </c>
      <c r="O286">
        <f t="shared" si="61"/>
        <v>100</v>
      </c>
      <c r="P286">
        <f t="shared" si="62"/>
        <v>100</v>
      </c>
    </row>
    <row r="287" spans="1:16" x14ac:dyDescent="0.3">
      <c r="A287" s="5" t="s">
        <v>318</v>
      </c>
      <c r="B287" s="4">
        <v>75</v>
      </c>
      <c r="C287">
        <f t="shared" si="57"/>
        <v>39.9</v>
      </c>
      <c r="D287">
        <f t="shared" si="63"/>
        <v>54.1</v>
      </c>
      <c r="E287">
        <f t="shared" si="58"/>
        <v>67.2</v>
      </c>
      <c r="F287">
        <f t="shared" si="64"/>
        <v>100</v>
      </c>
      <c r="G287">
        <f t="shared" si="65"/>
        <v>91</v>
      </c>
      <c r="H287">
        <f t="shared" si="66"/>
        <v>7.1</v>
      </c>
      <c r="I287">
        <v>0</v>
      </c>
      <c r="J287">
        <f t="shared" si="59"/>
        <v>39.9</v>
      </c>
      <c r="K287">
        <v>0</v>
      </c>
      <c r="L287">
        <f t="shared" si="60"/>
        <v>39.9</v>
      </c>
      <c r="M287">
        <v>0</v>
      </c>
      <c r="N287">
        <f t="shared" si="67"/>
        <v>21.484375</v>
      </c>
      <c r="O287">
        <f t="shared" si="61"/>
        <v>67.2</v>
      </c>
      <c r="P287">
        <f t="shared" si="62"/>
        <v>100</v>
      </c>
    </row>
    <row r="288" spans="1:16" x14ac:dyDescent="0.3">
      <c r="A288" s="5" t="s">
        <v>319</v>
      </c>
      <c r="B288" s="4">
        <v>90</v>
      </c>
      <c r="C288">
        <f t="shared" si="57"/>
        <v>45.8</v>
      </c>
      <c r="D288">
        <f t="shared" si="63"/>
        <v>62.1</v>
      </c>
      <c r="E288">
        <f t="shared" si="58"/>
        <v>77</v>
      </c>
      <c r="F288">
        <f t="shared" si="64"/>
        <v>100</v>
      </c>
      <c r="G288">
        <f t="shared" si="65"/>
        <v>100</v>
      </c>
      <c r="H288">
        <f t="shared" si="66"/>
        <v>8.1</v>
      </c>
      <c r="I288">
        <v>0</v>
      </c>
      <c r="J288">
        <f t="shared" si="59"/>
        <v>45.8</v>
      </c>
      <c r="K288">
        <v>0</v>
      </c>
      <c r="L288">
        <f t="shared" si="60"/>
        <v>45.8</v>
      </c>
      <c r="M288">
        <v>0</v>
      </c>
      <c r="N288">
        <f t="shared" si="67"/>
        <v>27.34375</v>
      </c>
      <c r="O288">
        <f t="shared" si="61"/>
        <v>77</v>
      </c>
      <c r="P288">
        <f t="shared" si="62"/>
        <v>100</v>
      </c>
    </row>
    <row r="289" spans="1:16" x14ac:dyDescent="0.3">
      <c r="A289" s="5" t="s">
        <v>320</v>
      </c>
      <c r="B289" s="4">
        <v>60</v>
      </c>
      <c r="C289">
        <f t="shared" si="57"/>
        <v>33.799999999999997</v>
      </c>
      <c r="D289">
        <f t="shared" si="63"/>
        <v>45.8</v>
      </c>
      <c r="E289">
        <f t="shared" si="58"/>
        <v>56.8</v>
      </c>
      <c r="F289">
        <f t="shared" si="64"/>
        <v>86.4</v>
      </c>
      <c r="G289">
        <f t="shared" si="65"/>
        <v>77</v>
      </c>
      <c r="H289">
        <f t="shared" si="66"/>
        <v>6</v>
      </c>
      <c r="I289">
        <v>1</v>
      </c>
      <c r="J289">
        <f t="shared" si="59"/>
        <v>86.4</v>
      </c>
      <c r="K289">
        <v>0</v>
      </c>
      <c r="L289">
        <f t="shared" si="60"/>
        <v>33.799999999999997</v>
      </c>
      <c r="M289">
        <v>0</v>
      </c>
      <c r="N289">
        <f t="shared" si="67"/>
        <v>15.625</v>
      </c>
      <c r="O289">
        <f t="shared" si="61"/>
        <v>56.8</v>
      </c>
      <c r="P289">
        <f t="shared" si="62"/>
        <v>100</v>
      </c>
    </row>
    <row r="290" spans="1:16" x14ac:dyDescent="0.3">
      <c r="A290" s="5" t="s">
        <v>321</v>
      </c>
      <c r="B290" s="4">
        <v>190</v>
      </c>
      <c r="C290">
        <f t="shared" si="57"/>
        <v>80.2</v>
      </c>
      <c r="D290">
        <f t="shared" si="63"/>
        <v>100</v>
      </c>
      <c r="E290">
        <f t="shared" si="58"/>
        <v>100</v>
      </c>
      <c r="F290">
        <f t="shared" si="64"/>
        <v>100</v>
      </c>
      <c r="G290">
        <f t="shared" si="65"/>
        <v>100</v>
      </c>
      <c r="H290">
        <f t="shared" si="66"/>
        <v>14.3</v>
      </c>
      <c r="I290">
        <v>1</v>
      </c>
      <c r="J290">
        <v>100</v>
      </c>
      <c r="K290">
        <v>0</v>
      </c>
      <c r="L290">
        <f t="shared" si="60"/>
        <v>80.2</v>
      </c>
      <c r="M290">
        <v>0</v>
      </c>
      <c r="N290">
        <f t="shared" si="67"/>
        <v>66.40625</v>
      </c>
      <c r="O290">
        <f t="shared" si="61"/>
        <v>100</v>
      </c>
      <c r="P290">
        <f t="shared" si="62"/>
        <v>100</v>
      </c>
    </row>
    <row r="291" spans="1:16" x14ac:dyDescent="0.3">
      <c r="A291" s="5" t="s">
        <v>322</v>
      </c>
      <c r="B291" s="4">
        <v>75</v>
      </c>
      <c r="C291">
        <f t="shared" si="57"/>
        <v>39.9</v>
      </c>
      <c r="D291">
        <f t="shared" si="63"/>
        <v>54.1</v>
      </c>
      <c r="E291">
        <f t="shared" si="58"/>
        <v>67.2</v>
      </c>
      <c r="F291">
        <f t="shared" si="64"/>
        <v>100</v>
      </c>
      <c r="G291">
        <f t="shared" si="65"/>
        <v>91</v>
      </c>
      <c r="H291">
        <f t="shared" si="66"/>
        <v>7.1</v>
      </c>
      <c r="I291">
        <v>1</v>
      </c>
      <c r="J291">
        <v>100</v>
      </c>
      <c r="K291">
        <v>0</v>
      </c>
      <c r="L291">
        <f t="shared" si="60"/>
        <v>39.9</v>
      </c>
      <c r="M291">
        <v>0</v>
      </c>
      <c r="N291">
        <f t="shared" si="67"/>
        <v>21.484375</v>
      </c>
      <c r="O291">
        <f t="shared" si="61"/>
        <v>67.2</v>
      </c>
      <c r="P291">
        <f t="shared" si="62"/>
        <v>100</v>
      </c>
    </row>
    <row r="292" spans="1:16" x14ac:dyDescent="0.3">
      <c r="A292" s="5" t="s">
        <v>323</v>
      </c>
      <c r="B292" s="4">
        <v>190</v>
      </c>
      <c r="C292">
        <f t="shared" si="57"/>
        <v>80.2</v>
      </c>
      <c r="D292">
        <f t="shared" si="63"/>
        <v>100</v>
      </c>
      <c r="E292">
        <f t="shared" si="58"/>
        <v>100</v>
      </c>
      <c r="F292">
        <f t="shared" si="64"/>
        <v>100</v>
      </c>
      <c r="G292">
        <f t="shared" si="65"/>
        <v>100</v>
      </c>
      <c r="H292">
        <f t="shared" si="66"/>
        <v>14.3</v>
      </c>
      <c r="I292">
        <v>0</v>
      </c>
      <c r="J292">
        <f t="shared" si="59"/>
        <v>80.2</v>
      </c>
      <c r="K292">
        <v>0</v>
      </c>
      <c r="L292">
        <f t="shared" si="60"/>
        <v>80.2</v>
      </c>
      <c r="M292">
        <v>1</v>
      </c>
      <c r="N292">
        <f>IF(M292=1,C292,0)</f>
        <v>80.2</v>
      </c>
      <c r="O292">
        <f t="shared" si="61"/>
        <v>100</v>
      </c>
      <c r="P292">
        <f t="shared" si="62"/>
        <v>100</v>
      </c>
    </row>
    <row r="293" spans="1:16" x14ac:dyDescent="0.3">
      <c r="A293" s="5" t="s">
        <v>324</v>
      </c>
      <c r="B293" s="4">
        <v>60</v>
      </c>
      <c r="C293">
        <f t="shared" si="57"/>
        <v>33.799999999999997</v>
      </c>
      <c r="D293">
        <f t="shared" si="63"/>
        <v>45.8</v>
      </c>
      <c r="E293">
        <f t="shared" si="58"/>
        <v>56.8</v>
      </c>
      <c r="F293">
        <f t="shared" si="64"/>
        <v>86.4</v>
      </c>
      <c r="G293">
        <f t="shared" si="65"/>
        <v>77</v>
      </c>
      <c r="H293">
        <f t="shared" si="66"/>
        <v>6</v>
      </c>
      <c r="I293">
        <v>0</v>
      </c>
      <c r="J293">
        <f t="shared" si="59"/>
        <v>33.799999999999997</v>
      </c>
      <c r="K293">
        <v>0</v>
      </c>
      <c r="L293">
        <f t="shared" si="60"/>
        <v>33.799999999999997</v>
      </c>
      <c r="M293">
        <v>1</v>
      </c>
      <c r="N293">
        <f>IF(M293=1,C293,0)</f>
        <v>33.799999999999997</v>
      </c>
      <c r="O293">
        <f t="shared" si="61"/>
        <v>56.8</v>
      </c>
      <c r="P293">
        <f t="shared" si="62"/>
        <v>100</v>
      </c>
    </row>
    <row r="294" spans="1:16" x14ac:dyDescent="0.3">
      <c r="A294" s="5" t="s">
        <v>325</v>
      </c>
      <c r="B294" s="4">
        <v>200</v>
      </c>
      <c r="C294">
        <f t="shared" si="57"/>
        <v>83.3</v>
      </c>
      <c r="D294">
        <f t="shared" si="63"/>
        <v>100</v>
      </c>
      <c r="E294">
        <f t="shared" si="58"/>
        <v>100</v>
      </c>
      <c r="F294">
        <f t="shared" si="64"/>
        <v>100</v>
      </c>
      <c r="G294">
        <f t="shared" si="65"/>
        <v>100</v>
      </c>
      <c r="H294">
        <f t="shared" si="66"/>
        <v>14.8</v>
      </c>
      <c r="I294">
        <v>1</v>
      </c>
      <c r="J294">
        <v>100</v>
      </c>
      <c r="K294">
        <v>0</v>
      </c>
      <c r="L294">
        <f t="shared" si="60"/>
        <v>83.3</v>
      </c>
      <c r="M294">
        <v>0</v>
      </c>
      <c r="N294">
        <f>(B294-20)/2.56</f>
        <v>70.3125</v>
      </c>
      <c r="O294">
        <f t="shared" si="61"/>
        <v>100</v>
      </c>
      <c r="P294">
        <f t="shared" si="62"/>
        <v>100</v>
      </c>
    </row>
    <row r="295" spans="1:16" x14ac:dyDescent="0.3">
      <c r="A295" s="5" t="s">
        <v>326</v>
      </c>
      <c r="B295" s="4">
        <v>100</v>
      </c>
      <c r="C295">
        <f t="shared" si="57"/>
        <v>49.6</v>
      </c>
      <c r="D295">
        <f t="shared" si="63"/>
        <v>67.2</v>
      </c>
      <c r="E295">
        <f t="shared" si="58"/>
        <v>83.3</v>
      </c>
      <c r="F295">
        <f t="shared" si="64"/>
        <v>100</v>
      </c>
      <c r="G295">
        <f t="shared" si="65"/>
        <v>100</v>
      </c>
      <c r="H295">
        <f t="shared" si="66"/>
        <v>8.8000000000000007</v>
      </c>
      <c r="I295">
        <v>1</v>
      </c>
      <c r="J295">
        <v>100</v>
      </c>
      <c r="K295">
        <v>0</v>
      </c>
      <c r="L295">
        <f t="shared" si="60"/>
        <v>49.6</v>
      </c>
      <c r="M295">
        <v>0</v>
      </c>
      <c r="N295">
        <f t="shared" ref="N295:N300" si="68">(B295-20)/2.56</f>
        <v>31.25</v>
      </c>
      <c r="O295">
        <f t="shared" si="61"/>
        <v>83.3</v>
      </c>
      <c r="P295">
        <f t="shared" si="62"/>
        <v>100</v>
      </c>
    </row>
    <row r="296" spans="1:16" x14ac:dyDescent="0.3">
      <c r="A296" s="5" t="s">
        <v>327</v>
      </c>
      <c r="B296" s="4">
        <v>190</v>
      </c>
      <c r="C296">
        <f t="shared" si="57"/>
        <v>80.2</v>
      </c>
      <c r="D296">
        <f t="shared" si="63"/>
        <v>100</v>
      </c>
      <c r="E296">
        <f t="shared" si="58"/>
        <v>100</v>
      </c>
      <c r="F296">
        <f t="shared" si="64"/>
        <v>100</v>
      </c>
      <c r="G296">
        <f t="shared" si="65"/>
        <v>100</v>
      </c>
      <c r="H296">
        <f t="shared" si="66"/>
        <v>14.3</v>
      </c>
      <c r="I296">
        <v>0</v>
      </c>
      <c r="J296">
        <f t="shared" si="59"/>
        <v>80.2</v>
      </c>
      <c r="K296">
        <v>0</v>
      </c>
      <c r="L296">
        <f t="shared" si="60"/>
        <v>80.2</v>
      </c>
      <c r="M296">
        <v>0</v>
      </c>
      <c r="N296">
        <f t="shared" si="68"/>
        <v>66.40625</v>
      </c>
      <c r="O296">
        <f t="shared" si="61"/>
        <v>100</v>
      </c>
      <c r="P296">
        <f t="shared" si="62"/>
        <v>100</v>
      </c>
    </row>
    <row r="297" spans="1:16" x14ac:dyDescent="0.3">
      <c r="A297" s="5" t="s">
        <v>328</v>
      </c>
      <c r="B297" s="4">
        <v>75</v>
      </c>
      <c r="C297">
        <f t="shared" si="57"/>
        <v>39.9</v>
      </c>
      <c r="D297">
        <f t="shared" si="63"/>
        <v>54.1</v>
      </c>
      <c r="E297">
        <f t="shared" si="58"/>
        <v>67.2</v>
      </c>
      <c r="F297">
        <f t="shared" si="64"/>
        <v>100</v>
      </c>
      <c r="G297">
        <f t="shared" si="65"/>
        <v>91</v>
      </c>
      <c r="H297">
        <f t="shared" si="66"/>
        <v>7.1</v>
      </c>
      <c r="I297">
        <v>0</v>
      </c>
      <c r="J297">
        <f t="shared" si="59"/>
        <v>39.9</v>
      </c>
      <c r="K297">
        <v>0</v>
      </c>
      <c r="L297">
        <f t="shared" si="60"/>
        <v>39.9</v>
      </c>
      <c r="M297">
        <v>0</v>
      </c>
      <c r="N297">
        <f t="shared" si="68"/>
        <v>21.484375</v>
      </c>
      <c r="O297">
        <f t="shared" si="61"/>
        <v>67.2</v>
      </c>
      <c r="P297">
        <f t="shared" si="62"/>
        <v>100</v>
      </c>
    </row>
    <row r="298" spans="1:16" x14ac:dyDescent="0.3">
      <c r="A298" s="5" t="s">
        <v>329</v>
      </c>
      <c r="B298" s="4">
        <v>120</v>
      </c>
      <c r="C298">
        <f t="shared" si="57"/>
        <v>56.8</v>
      </c>
      <c r="D298">
        <f t="shared" si="63"/>
        <v>77</v>
      </c>
      <c r="E298">
        <f t="shared" si="58"/>
        <v>95.6</v>
      </c>
      <c r="F298">
        <f t="shared" si="64"/>
        <v>100</v>
      </c>
      <c r="G298">
        <f t="shared" si="65"/>
        <v>100</v>
      </c>
      <c r="H298">
        <f t="shared" si="66"/>
        <v>10.1</v>
      </c>
      <c r="I298">
        <v>0</v>
      </c>
      <c r="J298">
        <f t="shared" si="59"/>
        <v>56.8</v>
      </c>
      <c r="K298">
        <v>0</v>
      </c>
      <c r="L298">
        <f t="shared" si="60"/>
        <v>56.8</v>
      </c>
      <c r="M298">
        <v>0</v>
      </c>
      <c r="N298">
        <f t="shared" si="68"/>
        <v>39.0625</v>
      </c>
      <c r="O298">
        <f t="shared" si="61"/>
        <v>95.6</v>
      </c>
      <c r="P298">
        <f t="shared" si="62"/>
        <v>100</v>
      </c>
    </row>
    <row r="299" spans="1:16" x14ac:dyDescent="0.3">
      <c r="A299" s="5" t="s">
        <v>330</v>
      </c>
      <c r="B299" s="4">
        <v>45</v>
      </c>
      <c r="C299">
        <f t="shared" si="57"/>
        <v>27.2</v>
      </c>
      <c r="D299">
        <f t="shared" si="63"/>
        <v>36.9</v>
      </c>
      <c r="E299">
        <f t="shared" si="58"/>
        <v>45.8</v>
      </c>
      <c r="F299">
        <f t="shared" si="64"/>
        <v>69.7</v>
      </c>
      <c r="G299">
        <f t="shared" si="65"/>
        <v>62.1</v>
      </c>
      <c r="H299">
        <f t="shared" si="66"/>
        <v>4.8</v>
      </c>
      <c r="I299">
        <v>0</v>
      </c>
      <c r="J299">
        <f t="shared" si="59"/>
        <v>27.2</v>
      </c>
      <c r="K299">
        <v>1</v>
      </c>
      <c r="L299">
        <f t="shared" si="60"/>
        <v>77</v>
      </c>
      <c r="M299">
        <v>0</v>
      </c>
      <c r="N299">
        <f t="shared" si="68"/>
        <v>9.765625</v>
      </c>
      <c r="O299">
        <f t="shared" si="61"/>
        <v>45.8</v>
      </c>
      <c r="P299">
        <f t="shared" si="62"/>
        <v>100</v>
      </c>
    </row>
    <row r="300" spans="1:16" x14ac:dyDescent="0.3">
      <c r="A300" s="5" t="s">
        <v>331</v>
      </c>
      <c r="B300" s="4">
        <v>140</v>
      </c>
      <c r="C300">
        <f t="shared" si="57"/>
        <v>63.8</v>
      </c>
      <c r="D300">
        <f t="shared" si="63"/>
        <v>86.4</v>
      </c>
      <c r="E300">
        <f t="shared" si="58"/>
        <v>100</v>
      </c>
      <c r="F300">
        <f t="shared" si="64"/>
        <v>100</v>
      </c>
      <c r="G300">
        <f t="shared" si="65"/>
        <v>100</v>
      </c>
      <c r="H300">
        <f t="shared" si="66"/>
        <v>11.3</v>
      </c>
      <c r="I300">
        <v>0</v>
      </c>
      <c r="J300">
        <f t="shared" si="59"/>
        <v>63.8</v>
      </c>
      <c r="K300">
        <v>0</v>
      </c>
      <c r="L300">
        <f t="shared" si="60"/>
        <v>63.8</v>
      </c>
      <c r="M300">
        <v>0</v>
      </c>
      <c r="N300">
        <f t="shared" si="68"/>
        <v>46.875</v>
      </c>
      <c r="O300">
        <f t="shared" si="61"/>
        <v>100</v>
      </c>
      <c r="P300">
        <f t="shared" si="62"/>
        <v>100</v>
      </c>
    </row>
    <row r="301" spans="1:16" x14ac:dyDescent="0.3">
      <c r="A301" s="5" t="s">
        <v>332</v>
      </c>
      <c r="B301" s="4">
        <v>70</v>
      </c>
      <c r="C301">
        <f t="shared" si="57"/>
        <v>37.9</v>
      </c>
      <c r="D301">
        <f t="shared" si="63"/>
        <v>51.4</v>
      </c>
      <c r="E301">
        <f t="shared" si="58"/>
        <v>63.8</v>
      </c>
      <c r="F301">
        <f t="shared" si="64"/>
        <v>97</v>
      </c>
      <c r="G301">
        <f t="shared" si="65"/>
        <v>86.4</v>
      </c>
      <c r="H301">
        <f t="shared" si="66"/>
        <v>6.7</v>
      </c>
      <c r="I301">
        <v>0</v>
      </c>
      <c r="J301">
        <f t="shared" si="59"/>
        <v>37.9</v>
      </c>
      <c r="K301">
        <v>0</v>
      </c>
      <c r="L301">
        <f t="shared" si="60"/>
        <v>37.9</v>
      </c>
      <c r="M301">
        <v>1</v>
      </c>
      <c r="N301">
        <f>IF(M301=1,C301,0)</f>
        <v>37.9</v>
      </c>
      <c r="O301">
        <f t="shared" si="61"/>
        <v>63.8</v>
      </c>
      <c r="P301">
        <f t="shared" si="62"/>
        <v>100</v>
      </c>
    </row>
    <row r="302" spans="1:16" x14ac:dyDescent="0.3">
      <c r="A302" s="5" t="s">
        <v>333</v>
      </c>
      <c r="B302" s="4">
        <v>235</v>
      </c>
      <c r="C302">
        <f t="shared" si="57"/>
        <v>94.1</v>
      </c>
      <c r="D302">
        <f t="shared" si="63"/>
        <v>100</v>
      </c>
      <c r="E302">
        <f t="shared" si="58"/>
        <v>100</v>
      </c>
      <c r="F302">
        <f t="shared" si="64"/>
        <v>100</v>
      </c>
      <c r="G302">
        <f t="shared" si="65"/>
        <v>100</v>
      </c>
      <c r="H302">
        <f t="shared" si="66"/>
        <v>16.7</v>
      </c>
      <c r="I302">
        <v>0</v>
      </c>
      <c r="J302">
        <f t="shared" si="59"/>
        <v>94.1</v>
      </c>
      <c r="K302">
        <v>0</v>
      </c>
      <c r="L302">
        <f t="shared" si="60"/>
        <v>94.1</v>
      </c>
      <c r="M302">
        <v>0</v>
      </c>
      <c r="N302">
        <f t="shared" ref="N302:N307" si="69">(B302-20)/2.56</f>
        <v>83.984375</v>
      </c>
      <c r="O302">
        <f t="shared" si="61"/>
        <v>100</v>
      </c>
      <c r="P302">
        <f t="shared" si="62"/>
        <v>100</v>
      </c>
    </row>
    <row r="303" spans="1:16" x14ac:dyDescent="0.3">
      <c r="A303" s="5" t="s">
        <v>334</v>
      </c>
      <c r="B303" s="4">
        <v>120</v>
      </c>
      <c r="C303">
        <f t="shared" si="57"/>
        <v>56.8</v>
      </c>
      <c r="D303">
        <f t="shared" si="63"/>
        <v>77</v>
      </c>
      <c r="E303">
        <f t="shared" si="58"/>
        <v>95.6</v>
      </c>
      <c r="F303">
        <f t="shared" si="64"/>
        <v>100</v>
      </c>
      <c r="G303">
        <f t="shared" si="65"/>
        <v>100</v>
      </c>
      <c r="H303">
        <f t="shared" si="66"/>
        <v>10.1</v>
      </c>
      <c r="I303">
        <v>0</v>
      </c>
      <c r="J303">
        <f t="shared" si="59"/>
        <v>56.8</v>
      </c>
      <c r="K303">
        <v>0</v>
      </c>
      <c r="L303">
        <f t="shared" si="60"/>
        <v>56.8</v>
      </c>
      <c r="M303">
        <v>0</v>
      </c>
      <c r="N303">
        <f t="shared" si="69"/>
        <v>39.0625</v>
      </c>
      <c r="O303">
        <f t="shared" si="61"/>
        <v>95.6</v>
      </c>
      <c r="P303">
        <f t="shared" si="62"/>
        <v>100</v>
      </c>
    </row>
    <row r="304" spans="1:16" x14ac:dyDescent="0.3">
      <c r="A304" s="5" t="s">
        <v>335</v>
      </c>
      <c r="B304" s="4">
        <v>45</v>
      </c>
      <c r="C304">
        <f t="shared" si="57"/>
        <v>27.2</v>
      </c>
      <c r="D304">
        <f t="shared" si="63"/>
        <v>36.9</v>
      </c>
      <c r="E304">
        <f t="shared" si="58"/>
        <v>45.8</v>
      </c>
      <c r="F304">
        <f t="shared" si="64"/>
        <v>69.7</v>
      </c>
      <c r="G304">
        <f t="shared" si="65"/>
        <v>62.1</v>
      </c>
      <c r="H304">
        <f t="shared" si="66"/>
        <v>4.8</v>
      </c>
      <c r="I304">
        <v>0</v>
      </c>
      <c r="J304">
        <f t="shared" si="59"/>
        <v>27.2</v>
      </c>
      <c r="K304">
        <v>0</v>
      </c>
      <c r="L304">
        <f t="shared" si="60"/>
        <v>27.2</v>
      </c>
      <c r="M304">
        <v>0</v>
      </c>
      <c r="N304">
        <f t="shared" si="69"/>
        <v>9.765625</v>
      </c>
      <c r="O304">
        <f t="shared" si="61"/>
        <v>45.8</v>
      </c>
      <c r="P304">
        <f t="shared" si="62"/>
        <v>100</v>
      </c>
    </row>
    <row r="305" spans="1:16" x14ac:dyDescent="0.3">
      <c r="A305" s="5" t="s">
        <v>336</v>
      </c>
      <c r="B305" s="4">
        <v>45</v>
      </c>
      <c r="C305">
        <f t="shared" si="57"/>
        <v>27.2</v>
      </c>
      <c r="D305">
        <f t="shared" si="63"/>
        <v>36.9</v>
      </c>
      <c r="E305">
        <f t="shared" si="58"/>
        <v>45.8</v>
      </c>
      <c r="F305">
        <f t="shared" si="64"/>
        <v>69.7</v>
      </c>
      <c r="G305">
        <f t="shared" si="65"/>
        <v>62.1</v>
      </c>
      <c r="H305">
        <f t="shared" si="66"/>
        <v>4.8</v>
      </c>
      <c r="I305">
        <v>0</v>
      </c>
      <c r="J305">
        <f t="shared" si="59"/>
        <v>27.2</v>
      </c>
      <c r="K305">
        <v>0</v>
      </c>
      <c r="L305">
        <f t="shared" si="60"/>
        <v>27.2</v>
      </c>
      <c r="M305">
        <v>0</v>
      </c>
      <c r="N305">
        <f t="shared" si="69"/>
        <v>9.765625</v>
      </c>
      <c r="O305">
        <f t="shared" si="61"/>
        <v>45.8</v>
      </c>
      <c r="P305">
        <f t="shared" si="62"/>
        <v>100</v>
      </c>
    </row>
    <row r="306" spans="1:16" x14ac:dyDescent="0.3">
      <c r="A306" s="5" t="s">
        <v>337</v>
      </c>
      <c r="B306" s="4">
        <v>45</v>
      </c>
      <c r="C306">
        <f t="shared" si="57"/>
        <v>27.2</v>
      </c>
      <c r="D306">
        <f t="shared" si="63"/>
        <v>36.9</v>
      </c>
      <c r="E306">
        <f t="shared" si="58"/>
        <v>45.8</v>
      </c>
      <c r="F306">
        <f t="shared" si="64"/>
        <v>69.7</v>
      </c>
      <c r="G306">
        <f t="shared" si="65"/>
        <v>62.1</v>
      </c>
      <c r="H306">
        <f t="shared" si="66"/>
        <v>4.8</v>
      </c>
      <c r="I306">
        <v>0</v>
      </c>
      <c r="J306">
        <f t="shared" si="59"/>
        <v>27.2</v>
      </c>
      <c r="K306">
        <v>0</v>
      </c>
      <c r="L306">
        <f t="shared" si="60"/>
        <v>27.2</v>
      </c>
      <c r="M306">
        <v>0</v>
      </c>
      <c r="N306">
        <f t="shared" si="69"/>
        <v>9.765625</v>
      </c>
      <c r="O306">
        <f t="shared" si="61"/>
        <v>45.8</v>
      </c>
      <c r="P306">
        <f t="shared" si="62"/>
        <v>100</v>
      </c>
    </row>
    <row r="307" spans="1:16" x14ac:dyDescent="0.3">
      <c r="A307" s="5" t="s">
        <v>338</v>
      </c>
      <c r="B307" s="4">
        <v>90</v>
      </c>
      <c r="C307">
        <f t="shared" si="57"/>
        <v>45.8</v>
      </c>
      <c r="D307">
        <f t="shared" si="63"/>
        <v>62.1</v>
      </c>
      <c r="E307">
        <f t="shared" si="58"/>
        <v>77</v>
      </c>
      <c r="F307">
        <f t="shared" si="64"/>
        <v>100</v>
      </c>
      <c r="G307">
        <f t="shared" si="65"/>
        <v>100</v>
      </c>
      <c r="H307">
        <f t="shared" si="66"/>
        <v>8.1</v>
      </c>
      <c r="I307">
        <v>1</v>
      </c>
      <c r="J307">
        <f t="shared" si="59"/>
        <v>117.2</v>
      </c>
      <c r="K307">
        <v>0</v>
      </c>
      <c r="L307">
        <f t="shared" si="60"/>
        <v>45.8</v>
      </c>
      <c r="M307">
        <v>0</v>
      </c>
      <c r="N307">
        <f t="shared" si="69"/>
        <v>27.34375</v>
      </c>
      <c r="O307">
        <f t="shared" si="61"/>
        <v>77</v>
      </c>
      <c r="P307">
        <f t="shared" si="62"/>
        <v>100</v>
      </c>
    </row>
    <row r="308" spans="1:16" x14ac:dyDescent="0.3">
      <c r="A308" s="5" t="s">
        <v>339</v>
      </c>
      <c r="B308" s="4">
        <v>45</v>
      </c>
      <c r="C308">
        <f t="shared" si="57"/>
        <v>27.2</v>
      </c>
      <c r="D308">
        <f t="shared" si="63"/>
        <v>36.9</v>
      </c>
      <c r="E308">
        <f t="shared" si="58"/>
        <v>45.8</v>
      </c>
      <c r="F308">
        <f t="shared" si="64"/>
        <v>69.7</v>
      </c>
      <c r="G308">
        <f t="shared" si="65"/>
        <v>62.1</v>
      </c>
      <c r="H308">
        <f t="shared" si="66"/>
        <v>4.8</v>
      </c>
      <c r="I308">
        <v>1</v>
      </c>
      <c r="J308">
        <f t="shared" si="59"/>
        <v>69.7</v>
      </c>
      <c r="K308">
        <v>0</v>
      </c>
      <c r="L308">
        <f t="shared" si="60"/>
        <v>27.2</v>
      </c>
      <c r="M308">
        <v>1</v>
      </c>
      <c r="N308">
        <f>IF(M308=1,C308,0)</f>
        <v>27.2</v>
      </c>
      <c r="O308">
        <f t="shared" si="61"/>
        <v>45.8</v>
      </c>
      <c r="P308">
        <f t="shared" si="62"/>
        <v>100</v>
      </c>
    </row>
    <row r="309" spans="1:16" x14ac:dyDescent="0.3">
      <c r="A309" s="5" t="s">
        <v>340</v>
      </c>
      <c r="B309" s="4">
        <v>60</v>
      </c>
      <c r="C309">
        <f t="shared" si="57"/>
        <v>33.799999999999997</v>
      </c>
      <c r="D309">
        <f t="shared" si="63"/>
        <v>45.8</v>
      </c>
      <c r="E309">
        <f t="shared" si="58"/>
        <v>56.8</v>
      </c>
      <c r="F309">
        <f t="shared" si="64"/>
        <v>86.4</v>
      </c>
      <c r="G309">
        <f t="shared" si="65"/>
        <v>77</v>
      </c>
      <c r="H309">
        <f t="shared" si="66"/>
        <v>6</v>
      </c>
      <c r="I309">
        <v>0</v>
      </c>
      <c r="J309">
        <f t="shared" si="59"/>
        <v>33.799999999999997</v>
      </c>
      <c r="K309">
        <v>0</v>
      </c>
      <c r="L309">
        <f t="shared" si="60"/>
        <v>33.799999999999997</v>
      </c>
      <c r="M309">
        <v>0</v>
      </c>
      <c r="N309">
        <f>(B309-20)/2.56</f>
        <v>15.625</v>
      </c>
      <c r="O309">
        <f t="shared" si="61"/>
        <v>56.8</v>
      </c>
      <c r="P309">
        <f t="shared" si="62"/>
        <v>100</v>
      </c>
    </row>
    <row r="310" spans="1:16" x14ac:dyDescent="0.3">
      <c r="A310" s="5" t="s">
        <v>341</v>
      </c>
      <c r="B310" s="4">
        <v>70</v>
      </c>
      <c r="C310">
        <f t="shared" si="57"/>
        <v>37.9</v>
      </c>
      <c r="D310">
        <f t="shared" si="63"/>
        <v>51.4</v>
      </c>
      <c r="E310">
        <f t="shared" si="58"/>
        <v>63.8</v>
      </c>
      <c r="F310">
        <f t="shared" si="64"/>
        <v>97</v>
      </c>
      <c r="G310">
        <f t="shared" si="65"/>
        <v>86.4</v>
      </c>
      <c r="H310">
        <f t="shared" si="66"/>
        <v>6.7</v>
      </c>
      <c r="I310">
        <v>0</v>
      </c>
      <c r="J310">
        <f t="shared" si="59"/>
        <v>37.9</v>
      </c>
      <c r="K310">
        <v>0</v>
      </c>
      <c r="L310">
        <f t="shared" si="60"/>
        <v>37.9</v>
      </c>
      <c r="M310">
        <v>2</v>
      </c>
      <c r="N310">
        <f>IF(M310&gt;1,(B310+M310*10)/2.56,0)</f>
        <v>35.15625</v>
      </c>
      <c r="O310">
        <f t="shared" si="61"/>
        <v>63.8</v>
      </c>
      <c r="P310">
        <f t="shared" si="62"/>
        <v>100</v>
      </c>
    </row>
    <row r="311" spans="1:16" x14ac:dyDescent="0.3">
      <c r="A311" s="5" t="s">
        <v>342</v>
      </c>
      <c r="B311" s="4">
        <v>180</v>
      </c>
      <c r="C311">
        <f t="shared" si="57"/>
        <v>77</v>
      </c>
      <c r="D311">
        <f t="shared" si="63"/>
        <v>100</v>
      </c>
      <c r="E311">
        <f t="shared" si="58"/>
        <v>100</v>
      </c>
      <c r="F311">
        <f t="shared" si="64"/>
        <v>100</v>
      </c>
      <c r="G311">
        <f t="shared" si="65"/>
        <v>100</v>
      </c>
      <c r="H311">
        <f t="shared" si="66"/>
        <v>13.7</v>
      </c>
      <c r="I311">
        <v>0</v>
      </c>
      <c r="J311">
        <f t="shared" si="59"/>
        <v>77</v>
      </c>
      <c r="K311">
        <v>0</v>
      </c>
      <c r="L311">
        <f t="shared" si="60"/>
        <v>77</v>
      </c>
      <c r="M311">
        <v>0</v>
      </c>
      <c r="N311">
        <f>(B311-20)/2.56</f>
        <v>62.5</v>
      </c>
      <c r="O311">
        <f t="shared" si="61"/>
        <v>100</v>
      </c>
      <c r="P311">
        <f t="shared" si="62"/>
        <v>100</v>
      </c>
    </row>
    <row r="312" spans="1:16" x14ac:dyDescent="0.3">
      <c r="A312" s="5" t="s">
        <v>343</v>
      </c>
      <c r="B312" s="4">
        <v>45</v>
      </c>
      <c r="C312">
        <f t="shared" si="57"/>
        <v>27.2</v>
      </c>
      <c r="D312">
        <f t="shared" si="63"/>
        <v>36.9</v>
      </c>
      <c r="E312">
        <f t="shared" si="58"/>
        <v>45.8</v>
      </c>
      <c r="F312">
        <f t="shared" si="64"/>
        <v>69.7</v>
      </c>
      <c r="G312">
        <f t="shared" si="65"/>
        <v>62.1</v>
      </c>
      <c r="H312">
        <f t="shared" si="66"/>
        <v>4.8</v>
      </c>
      <c r="I312">
        <v>0</v>
      </c>
      <c r="J312">
        <f t="shared" si="59"/>
        <v>27.2</v>
      </c>
      <c r="K312">
        <v>0</v>
      </c>
      <c r="L312">
        <f t="shared" si="60"/>
        <v>27.2</v>
      </c>
      <c r="M312">
        <v>0</v>
      </c>
      <c r="N312">
        <f>(B312-20)/2.56</f>
        <v>9.765625</v>
      </c>
      <c r="O312">
        <f t="shared" si="61"/>
        <v>45.8</v>
      </c>
      <c r="P312">
        <f t="shared" si="62"/>
        <v>100</v>
      </c>
    </row>
    <row r="313" spans="1:16" x14ac:dyDescent="0.3">
      <c r="A313" s="5" t="s">
        <v>344</v>
      </c>
      <c r="B313" s="4">
        <v>70</v>
      </c>
      <c r="C313">
        <f t="shared" si="57"/>
        <v>37.9</v>
      </c>
      <c r="D313">
        <f t="shared" si="63"/>
        <v>51.4</v>
      </c>
      <c r="E313">
        <f t="shared" si="58"/>
        <v>63.8</v>
      </c>
      <c r="F313">
        <f t="shared" si="64"/>
        <v>97</v>
      </c>
      <c r="G313">
        <f t="shared" si="65"/>
        <v>86.4</v>
      </c>
      <c r="H313">
        <f t="shared" si="66"/>
        <v>6.7</v>
      </c>
      <c r="I313">
        <v>0</v>
      </c>
      <c r="J313">
        <f t="shared" si="59"/>
        <v>37.9</v>
      </c>
      <c r="K313">
        <v>0</v>
      </c>
      <c r="L313">
        <f t="shared" si="60"/>
        <v>37.9</v>
      </c>
      <c r="M313">
        <v>1</v>
      </c>
      <c r="N313">
        <f>IF(M313=1,C313,0)</f>
        <v>37.9</v>
      </c>
      <c r="O313">
        <f t="shared" si="61"/>
        <v>63.8</v>
      </c>
      <c r="P313">
        <f t="shared" si="62"/>
        <v>100</v>
      </c>
    </row>
    <row r="314" spans="1:16" x14ac:dyDescent="0.3">
      <c r="A314" s="5" t="s">
        <v>345</v>
      </c>
      <c r="B314" s="4">
        <v>25</v>
      </c>
      <c r="C314">
        <f t="shared" si="57"/>
        <v>17.5</v>
      </c>
      <c r="D314">
        <f t="shared" si="63"/>
        <v>23.7</v>
      </c>
      <c r="E314">
        <f t="shared" si="58"/>
        <v>29.5</v>
      </c>
      <c r="F314">
        <f t="shared" si="64"/>
        <v>44.8</v>
      </c>
      <c r="G314">
        <f t="shared" si="65"/>
        <v>39.9</v>
      </c>
      <c r="H314">
        <f t="shared" si="66"/>
        <v>3.1</v>
      </c>
      <c r="I314">
        <v>0</v>
      </c>
      <c r="J314">
        <f t="shared" si="59"/>
        <v>17.5</v>
      </c>
      <c r="K314">
        <v>0</v>
      </c>
      <c r="L314">
        <f t="shared" si="60"/>
        <v>17.5</v>
      </c>
      <c r="M314">
        <v>2</v>
      </c>
      <c r="N314">
        <f>(B314-20)/2.56</f>
        <v>1.953125</v>
      </c>
      <c r="O314">
        <f t="shared" si="61"/>
        <v>29.5</v>
      </c>
      <c r="P314">
        <f t="shared" si="62"/>
        <v>29.5</v>
      </c>
    </row>
    <row r="315" spans="1:16" x14ac:dyDescent="0.3">
      <c r="A315" s="5" t="s">
        <v>346</v>
      </c>
      <c r="B315" s="4">
        <v>45</v>
      </c>
      <c r="C315">
        <f t="shared" si="57"/>
        <v>27.2</v>
      </c>
      <c r="D315">
        <f t="shared" si="63"/>
        <v>36.9</v>
      </c>
      <c r="E315">
        <f t="shared" si="58"/>
        <v>45.8</v>
      </c>
      <c r="F315">
        <f t="shared" si="64"/>
        <v>69.7</v>
      </c>
      <c r="G315">
        <f t="shared" si="65"/>
        <v>62.1</v>
      </c>
      <c r="H315">
        <f t="shared" si="66"/>
        <v>4.8</v>
      </c>
      <c r="I315">
        <v>0</v>
      </c>
      <c r="J315">
        <f t="shared" si="59"/>
        <v>27.2</v>
      </c>
      <c r="K315">
        <v>0</v>
      </c>
      <c r="L315">
        <f t="shared" si="60"/>
        <v>27.2</v>
      </c>
      <c r="M315">
        <v>0</v>
      </c>
      <c r="N315">
        <f t="shared" ref="N315:N332" si="70">(B315-20)/2.56</f>
        <v>9.765625</v>
      </c>
      <c r="O315">
        <f t="shared" si="61"/>
        <v>45.8</v>
      </c>
      <c r="P315">
        <f t="shared" si="62"/>
        <v>100</v>
      </c>
    </row>
    <row r="316" spans="1:16" x14ac:dyDescent="0.3">
      <c r="A316" s="5" t="s">
        <v>347</v>
      </c>
      <c r="B316" s="4">
        <v>45</v>
      </c>
      <c r="C316">
        <f t="shared" si="57"/>
        <v>27.2</v>
      </c>
      <c r="D316">
        <f t="shared" si="63"/>
        <v>36.9</v>
      </c>
      <c r="E316">
        <f t="shared" si="58"/>
        <v>45.8</v>
      </c>
      <c r="F316">
        <f t="shared" si="64"/>
        <v>69.7</v>
      </c>
      <c r="G316">
        <f t="shared" si="65"/>
        <v>62.1</v>
      </c>
      <c r="H316">
        <f t="shared" si="66"/>
        <v>4.8</v>
      </c>
      <c r="I316">
        <v>0</v>
      </c>
      <c r="J316">
        <f t="shared" si="59"/>
        <v>27.2</v>
      </c>
      <c r="K316">
        <v>0</v>
      </c>
      <c r="L316">
        <f t="shared" si="60"/>
        <v>27.2</v>
      </c>
      <c r="M316">
        <v>0</v>
      </c>
      <c r="N316">
        <f t="shared" si="70"/>
        <v>9.765625</v>
      </c>
      <c r="O316">
        <f t="shared" si="61"/>
        <v>45.8</v>
      </c>
      <c r="P316">
        <f t="shared" si="62"/>
        <v>100</v>
      </c>
    </row>
    <row r="317" spans="1:16" x14ac:dyDescent="0.3">
      <c r="A317" s="5" t="s">
        <v>348</v>
      </c>
      <c r="B317" s="4">
        <v>45</v>
      </c>
      <c r="C317">
        <f t="shared" si="57"/>
        <v>27.2</v>
      </c>
      <c r="D317">
        <f t="shared" si="63"/>
        <v>36.9</v>
      </c>
      <c r="E317">
        <f t="shared" si="58"/>
        <v>45.8</v>
      </c>
      <c r="F317">
        <f t="shared" si="64"/>
        <v>69.7</v>
      </c>
      <c r="G317">
        <f t="shared" si="65"/>
        <v>62.1</v>
      </c>
      <c r="H317">
        <f t="shared" si="66"/>
        <v>4.8</v>
      </c>
      <c r="I317">
        <v>0</v>
      </c>
      <c r="J317">
        <f t="shared" si="59"/>
        <v>27.2</v>
      </c>
      <c r="K317">
        <v>0</v>
      </c>
      <c r="L317">
        <f t="shared" si="60"/>
        <v>27.2</v>
      </c>
      <c r="M317">
        <v>0</v>
      </c>
      <c r="N317">
        <f t="shared" si="70"/>
        <v>9.765625</v>
      </c>
      <c r="O317">
        <f t="shared" si="61"/>
        <v>45.8</v>
      </c>
      <c r="P317">
        <f t="shared" si="62"/>
        <v>100</v>
      </c>
    </row>
    <row r="318" spans="1:16" x14ac:dyDescent="0.3">
      <c r="A318" s="5" t="s">
        <v>349</v>
      </c>
      <c r="B318" s="4">
        <v>255</v>
      </c>
      <c r="C318">
        <f t="shared" si="57"/>
        <v>100</v>
      </c>
      <c r="D318">
        <f t="shared" si="63"/>
        <v>100</v>
      </c>
      <c r="E318">
        <f t="shared" si="58"/>
        <v>100</v>
      </c>
      <c r="F318">
        <f t="shared" si="64"/>
        <v>100</v>
      </c>
      <c r="G318">
        <f t="shared" si="65"/>
        <v>100</v>
      </c>
      <c r="H318">
        <f t="shared" si="66"/>
        <v>17.8</v>
      </c>
      <c r="I318">
        <v>0</v>
      </c>
      <c r="J318">
        <f t="shared" si="59"/>
        <v>100</v>
      </c>
      <c r="K318">
        <v>0</v>
      </c>
      <c r="L318">
        <f t="shared" si="60"/>
        <v>100</v>
      </c>
      <c r="M318">
        <v>0</v>
      </c>
      <c r="N318">
        <f t="shared" si="70"/>
        <v>91.796875</v>
      </c>
      <c r="O318">
        <f t="shared" si="61"/>
        <v>100</v>
      </c>
      <c r="P318">
        <f t="shared" si="62"/>
        <v>100</v>
      </c>
    </row>
    <row r="319" spans="1:16" x14ac:dyDescent="0.3">
      <c r="A319" s="5" t="s">
        <v>350</v>
      </c>
      <c r="B319" s="4">
        <v>90</v>
      </c>
      <c r="C319">
        <f t="shared" si="57"/>
        <v>45.8</v>
      </c>
      <c r="D319">
        <f t="shared" si="63"/>
        <v>62.1</v>
      </c>
      <c r="E319">
        <f t="shared" si="58"/>
        <v>77</v>
      </c>
      <c r="F319">
        <f t="shared" si="64"/>
        <v>100</v>
      </c>
      <c r="G319">
        <f t="shared" si="65"/>
        <v>100</v>
      </c>
      <c r="H319">
        <f t="shared" si="66"/>
        <v>8.1</v>
      </c>
      <c r="I319">
        <v>0</v>
      </c>
      <c r="J319">
        <f t="shared" si="59"/>
        <v>45.8</v>
      </c>
      <c r="K319">
        <v>0</v>
      </c>
      <c r="L319">
        <f t="shared" si="60"/>
        <v>45.8</v>
      </c>
      <c r="M319">
        <v>0</v>
      </c>
      <c r="N319">
        <f t="shared" si="70"/>
        <v>27.34375</v>
      </c>
      <c r="O319">
        <f t="shared" si="61"/>
        <v>77</v>
      </c>
      <c r="P319">
        <f t="shared" si="62"/>
        <v>100</v>
      </c>
    </row>
    <row r="320" spans="1:16" x14ac:dyDescent="0.3">
      <c r="A320" s="5" t="s">
        <v>351</v>
      </c>
      <c r="B320" s="4">
        <v>255</v>
      </c>
      <c r="C320">
        <f t="shared" si="57"/>
        <v>100</v>
      </c>
      <c r="D320">
        <f t="shared" si="63"/>
        <v>100</v>
      </c>
      <c r="E320">
        <f t="shared" si="58"/>
        <v>100</v>
      </c>
      <c r="F320">
        <f t="shared" si="64"/>
        <v>100</v>
      </c>
      <c r="G320">
        <f t="shared" si="65"/>
        <v>100</v>
      </c>
      <c r="H320">
        <f t="shared" si="66"/>
        <v>17.8</v>
      </c>
      <c r="I320">
        <v>0</v>
      </c>
      <c r="J320">
        <f t="shared" si="59"/>
        <v>100</v>
      </c>
      <c r="K320">
        <v>0</v>
      </c>
      <c r="L320">
        <f t="shared" si="60"/>
        <v>100</v>
      </c>
      <c r="M320">
        <v>0</v>
      </c>
      <c r="N320">
        <f t="shared" si="70"/>
        <v>91.796875</v>
      </c>
      <c r="O320">
        <f t="shared" si="61"/>
        <v>100</v>
      </c>
      <c r="P320">
        <f t="shared" si="62"/>
        <v>100</v>
      </c>
    </row>
    <row r="321" spans="1:16" x14ac:dyDescent="0.3">
      <c r="A321" s="5" t="s">
        <v>352</v>
      </c>
      <c r="B321" s="4">
        <v>120</v>
      </c>
      <c r="C321">
        <f t="shared" si="57"/>
        <v>56.8</v>
      </c>
      <c r="D321">
        <f t="shared" si="63"/>
        <v>77</v>
      </c>
      <c r="E321">
        <f t="shared" si="58"/>
        <v>95.6</v>
      </c>
      <c r="F321">
        <f t="shared" si="64"/>
        <v>100</v>
      </c>
      <c r="G321">
        <f t="shared" si="65"/>
        <v>100</v>
      </c>
      <c r="H321">
        <f t="shared" si="66"/>
        <v>10.1</v>
      </c>
      <c r="I321">
        <v>0</v>
      </c>
      <c r="J321">
        <f t="shared" si="59"/>
        <v>56.8</v>
      </c>
      <c r="K321">
        <v>0</v>
      </c>
      <c r="L321">
        <f t="shared" si="60"/>
        <v>56.8</v>
      </c>
      <c r="M321">
        <v>0</v>
      </c>
      <c r="N321">
        <f t="shared" si="70"/>
        <v>39.0625</v>
      </c>
      <c r="O321">
        <f t="shared" si="61"/>
        <v>95.6</v>
      </c>
      <c r="P321">
        <f t="shared" si="62"/>
        <v>100</v>
      </c>
    </row>
    <row r="322" spans="1:16" x14ac:dyDescent="0.3">
      <c r="A322" s="5" t="s">
        <v>353</v>
      </c>
      <c r="B322" s="4">
        <v>45</v>
      </c>
      <c r="C322">
        <f t="shared" si="57"/>
        <v>27.2</v>
      </c>
      <c r="D322">
        <f t="shared" si="63"/>
        <v>36.9</v>
      </c>
      <c r="E322">
        <f t="shared" si="58"/>
        <v>45.8</v>
      </c>
      <c r="F322">
        <f t="shared" si="64"/>
        <v>69.7</v>
      </c>
      <c r="G322">
        <f t="shared" si="65"/>
        <v>62.1</v>
      </c>
      <c r="H322">
        <f t="shared" si="66"/>
        <v>4.8</v>
      </c>
      <c r="I322">
        <v>0</v>
      </c>
      <c r="J322">
        <f t="shared" si="59"/>
        <v>27.2</v>
      </c>
      <c r="K322">
        <v>0</v>
      </c>
      <c r="L322">
        <f t="shared" si="60"/>
        <v>27.2</v>
      </c>
      <c r="M322">
        <v>0</v>
      </c>
      <c r="N322">
        <f t="shared" si="70"/>
        <v>9.765625</v>
      </c>
      <c r="O322">
        <f t="shared" si="61"/>
        <v>45.8</v>
      </c>
      <c r="P322">
        <f t="shared" si="62"/>
        <v>100</v>
      </c>
    </row>
    <row r="323" spans="1:16" x14ac:dyDescent="0.3">
      <c r="A323" s="5" t="s">
        <v>354</v>
      </c>
      <c r="B323" s="4">
        <v>255</v>
      </c>
      <c r="C323">
        <f t="shared" ref="C323:C496" si="71">IF(ROUND((B323/255)^0.75*100,1)&lt;100,ROUND((B323/255)^0.75*100,1),100)</f>
        <v>100</v>
      </c>
      <c r="D323">
        <f t="shared" si="63"/>
        <v>100</v>
      </c>
      <c r="E323">
        <f t="shared" ref="E323:E496" si="72">IF(ROUND((B323*2/255)^0.75*100,1)&lt;100,ROUND((B323*2/255)^0.75*100,1),100)</f>
        <v>100</v>
      </c>
      <c r="F323">
        <f t="shared" si="64"/>
        <v>100</v>
      </c>
      <c r="G323">
        <f t="shared" si="65"/>
        <v>100</v>
      </c>
      <c r="H323">
        <f t="shared" si="66"/>
        <v>17.8</v>
      </c>
      <c r="I323">
        <v>1</v>
      </c>
      <c r="J323">
        <v>100</v>
      </c>
      <c r="K323">
        <v>0</v>
      </c>
      <c r="L323">
        <f t="shared" ref="L323:L386" si="73">IF(K323=0,C323,ROUND(((B323*4/255)^0.75)*100,1))</f>
        <v>100</v>
      </c>
      <c r="M323">
        <v>0</v>
      </c>
      <c r="N323">
        <f t="shared" si="70"/>
        <v>91.796875</v>
      </c>
      <c r="O323">
        <f t="shared" ref="O323:O496" si="74">IF(ROUND((B323*2/255)^0.75*100,1)&lt;100,ROUND((B323*2/255)^0.75*100,1),100)</f>
        <v>100</v>
      </c>
      <c r="P323">
        <f t="shared" ref="P323:P496" si="75">IF(ROUND((B323*8/255)^0.75*100,1)&lt;100,ROUND((B323*2/255)^0.75*100,1),100)</f>
        <v>100</v>
      </c>
    </row>
    <row r="324" spans="1:16" x14ac:dyDescent="0.3">
      <c r="A324" s="5" t="s">
        <v>355</v>
      </c>
      <c r="B324" s="4">
        <v>120</v>
      </c>
      <c r="C324">
        <f t="shared" si="71"/>
        <v>56.8</v>
      </c>
      <c r="D324">
        <f t="shared" si="63"/>
        <v>77</v>
      </c>
      <c r="E324">
        <f t="shared" si="72"/>
        <v>95.6</v>
      </c>
      <c r="F324">
        <f t="shared" si="64"/>
        <v>100</v>
      </c>
      <c r="G324">
        <f t="shared" si="65"/>
        <v>100</v>
      </c>
      <c r="H324">
        <f t="shared" si="66"/>
        <v>10.1</v>
      </c>
      <c r="I324">
        <v>1</v>
      </c>
      <c r="J324">
        <v>100</v>
      </c>
      <c r="K324">
        <v>0</v>
      </c>
      <c r="L324">
        <f t="shared" si="73"/>
        <v>56.8</v>
      </c>
      <c r="M324">
        <v>0</v>
      </c>
      <c r="N324">
        <f t="shared" si="70"/>
        <v>39.0625</v>
      </c>
      <c r="O324">
        <f t="shared" si="74"/>
        <v>95.6</v>
      </c>
      <c r="P324">
        <f t="shared" si="75"/>
        <v>100</v>
      </c>
    </row>
    <row r="325" spans="1:16" x14ac:dyDescent="0.3">
      <c r="A325" s="5" t="s">
        <v>356</v>
      </c>
      <c r="B325" s="4">
        <v>45</v>
      </c>
      <c r="C325">
        <f t="shared" si="71"/>
        <v>27.2</v>
      </c>
      <c r="D325">
        <f t="shared" si="63"/>
        <v>36.9</v>
      </c>
      <c r="E325">
        <f t="shared" si="72"/>
        <v>45.8</v>
      </c>
      <c r="F325">
        <f t="shared" si="64"/>
        <v>69.7</v>
      </c>
      <c r="G325">
        <f t="shared" si="65"/>
        <v>62.1</v>
      </c>
      <c r="H325">
        <f t="shared" si="66"/>
        <v>4.8</v>
      </c>
      <c r="I325">
        <v>1</v>
      </c>
      <c r="J325">
        <f t="shared" ref="J325:J496" si="76">IF(I325=0,C325,ROUND(((B325*3.5/255)^0.75)*100,1))</f>
        <v>69.7</v>
      </c>
      <c r="K325">
        <v>0</v>
      </c>
      <c r="L325">
        <f t="shared" si="73"/>
        <v>27.2</v>
      </c>
      <c r="M325">
        <v>0</v>
      </c>
      <c r="N325">
        <f t="shared" si="70"/>
        <v>9.765625</v>
      </c>
      <c r="O325">
        <f t="shared" si="74"/>
        <v>45.8</v>
      </c>
      <c r="P325">
        <f t="shared" si="75"/>
        <v>100</v>
      </c>
    </row>
    <row r="326" spans="1:16" x14ac:dyDescent="0.3">
      <c r="A326" s="5" t="s">
        <v>357</v>
      </c>
      <c r="B326" s="4">
        <v>255</v>
      </c>
      <c r="C326">
        <f t="shared" si="71"/>
        <v>100</v>
      </c>
      <c r="D326">
        <f t="shared" si="63"/>
        <v>100</v>
      </c>
      <c r="E326">
        <f t="shared" si="72"/>
        <v>100</v>
      </c>
      <c r="F326">
        <f t="shared" si="64"/>
        <v>100</v>
      </c>
      <c r="G326">
        <f t="shared" si="65"/>
        <v>100</v>
      </c>
      <c r="H326">
        <f t="shared" si="66"/>
        <v>17.8</v>
      </c>
      <c r="I326">
        <v>0</v>
      </c>
      <c r="J326">
        <f t="shared" si="76"/>
        <v>100</v>
      </c>
      <c r="K326">
        <v>0</v>
      </c>
      <c r="L326">
        <f t="shared" si="73"/>
        <v>100</v>
      </c>
      <c r="M326">
        <v>0</v>
      </c>
      <c r="N326">
        <f t="shared" si="70"/>
        <v>91.796875</v>
      </c>
      <c r="O326">
        <f t="shared" si="74"/>
        <v>100</v>
      </c>
      <c r="P326">
        <f t="shared" si="75"/>
        <v>100</v>
      </c>
    </row>
    <row r="327" spans="1:16" x14ac:dyDescent="0.3">
      <c r="A327" s="5" t="s">
        <v>358</v>
      </c>
      <c r="B327" s="4">
        <v>127</v>
      </c>
      <c r="C327">
        <f t="shared" si="71"/>
        <v>59.3</v>
      </c>
      <c r="D327">
        <f t="shared" si="63"/>
        <v>80.400000000000006</v>
      </c>
      <c r="E327">
        <f t="shared" si="72"/>
        <v>99.7</v>
      </c>
      <c r="F327">
        <f t="shared" si="64"/>
        <v>100</v>
      </c>
      <c r="G327">
        <f t="shared" si="65"/>
        <v>100</v>
      </c>
      <c r="H327">
        <f t="shared" si="66"/>
        <v>10.5</v>
      </c>
      <c r="I327">
        <v>0</v>
      </c>
      <c r="J327">
        <f t="shared" si="76"/>
        <v>59.3</v>
      </c>
      <c r="K327">
        <v>0</v>
      </c>
      <c r="L327">
        <f t="shared" si="73"/>
        <v>59.3</v>
      </c>
      <c r="M327">
        <v>0</v>
      </c>
      <c r="N327">
        <f t="shared" si="70"/>
        <v>41.796875</v>
      </c>
      <c r="O327">
        <f t="shared" si="74"/>
        <v>99.7</v>
      </c>
      <c r="P327">
        <f t="shared" si="75"/>
        <v>100</v>
      </c>
    </row>
    <row r="328" spans="1:16" x14ac:dyDescent="0.3">
      <c r="A328" s="5" t="s">
        <v>359</v>
      </c>
      <c r="B328" s="4">
        <v>190</v>
      </c>
      <c r="C328">
        <f t="shared" si="71"/>
        <v>80.2</v>
      </c>
      <c r="D328">
        <f t="shared" si="63"/>
        <v>100</v>
      </c>
      <c r="E328">
        <f t="shared" si="72"/>
        <v>100</v>
      </c>
      <c r="F328">
        <f t="shared" si="64"/>
        <v>100</v>
      </c>
      <c r="G328">
        <f t="shared" si="65"/>
        <v>100</v>
      </c>
      <c r="H328">
        <f t="shared" si="66"/>
        <v>14.3</v>
      </c>
      <c r="I328">
        <v>0</v>
      </c>
      <c r="J328">
        <f t="shared" si="76"/>
        <v>80.2</v>
      </c>
      <c r="K328">
        <v>0</v>
      </c>
      <c r="L328">
        <f t="shared" si="73"/>
        <v>80.2</v>
      </c>
      <c r="M328">
        <v>0</v>
      </c>
      <c r="N328">
        <f t="shared" si="70"/>
        <v>66.40625</v>
      </c>
      <c r="O328">
        <f t="shared" si="74"/>
        <v>100</v>
      </c>
      <c r="P328">
        <f t="shared" si="75"/>
        <v>100</v>
      </c>
    </row>
    <row r="329" spans="1:16" x14ac:dyDescent="0.3">
      <c r="A329" s="5" t="s">
        <v>360</v>
      </c>
      <c r="B329" s="4">
        <v>75</v>
      </c>
      <c r="C329">
        <f t="shared" si="71"/>
        <v>39.9</v>
      </c>
      <c r="D329">
        <f t="shared" si="63"/>
        <v>54.1</v>
      </c>
      <c r="E329">
        <f t="shared" si="72"/>
        <v>67.2</v>
      </c>
      <c r="F329">
        <f t="shared" si="64"/>
        <v>100</v>
      </c>
      <c r="G329">
        <f t="shared" si="65"/>
        <v>91</v>
      </c>
      <c r="H329">
        <f t="shared" si="66"/>
        <v>7.1</v>
      </c>
      <c r="I329">
        <v>0</v>
      </c>
      <c r="J329">
        <f t="shared" si="76"/>
        <v>39.9</v>
      </c>
      <c r="K329">
        <v>0</v>
      </c>
      <c r="L329">
        <f t="shared" si="73"/>
        <v>39.9</v>
      </c>
      <c r="M329">
        <v>0</v>
      </c>
      <c r="N329">
        <f t="shared" si="70"/>
        <v>21.484375</v>
      </c>
      <c r="O329">
        <f t="shared" si="74"/>
        <v>67.2</v>
      </c>
      <c r="P329">
        <f t="shared" si="75"/>
        <v>100</v>
      </c>
    </row>
    <row r="330" spans="1:16" x14ac:dyDescent="0.3">
      <c r="A330" s="5" t="s">
        <v>361</v>
      </c>
      <c r="B330" s="4">
        <v>255</v>
      </c>
      <c r="C330">
        <f t="shared" si="71"/>
        <v>100</v>
      </c>
      <c r="D330">
        <f t="shared" si="63"/>
        <v>100</v>
      </c>
      <c r="E330">
        <f t="shared" si="72"/>
        <v>100</v>
      </c>
      <c r="F330">
        <f t="shared" si="64"/>
        <v>100</v>
      </c>
      <c r="G330">
        <f t="shared" si="65"/>
        <v>100</v>
      </c>
      <c r="H330">
        <f t="shared" si="66"/>
        <v>17.8</v>
      </c>
      <c r="I330">
        <v>0</v>
      </c>
      <c r="J330">
        <f t="shared" si="76"/>
        <v>100</v>
      </c>
      <c r="K330">
        <v>0</v>
      </c>
      <c r="L330">
        <f t="shared" si="73"/>
        <v>100</v>
      </c>
      <c r="M330">
        <v>0</v>
      </c>
      <c r="N330">
        <f t="shared" si="70"/>
        <v>91.796875</v>
      </c>
      <c r="O330">
        <f t="shared" si="74"/>
        <v>100</v>
      </c>
      <c r="P330">
        <f t="shared" si="75"/>
        <v>100</v>
      </c>
    </row>
    <row r="331" spans="1:16" x14ac:dyDescent="0.3">
      <c r="A331" s="5" t="s">
        <v>362</v>
      </c>
      <c r="B331" s="4">
        <v>127</v>
      </c>
      <c r="C331">
        <f t="shared" si="71"/>
        <v>59.3</v>
      </c>
      <c r="D331">
        <f t="shared" ref="D331:D496" si="77">IF(ROUND((B331*1.5/255)^0.75*100,1)&lt;100,ROUND((B331*1.5/255)^0.75*100,1),100)</f>
        <v>80.400000000000006</v>
      </c>
      <c r="E331">
        <f t="shared" si="72"/>
        <v>99.7</v>
      </c>
      <c r="F331">
        <f t="shared" ref="F331:F496" si="78">IF(ROUND((B331*3.5/255)^0.75*100,1)&lt;100,ROUND((B331*3.5/255)^0.75*100,1),100)</f>
        <v>100</v>
      </c>
      <c r="G331">
        <f t="shared" ref="G331:G496" si="79">IF(ROUND((B331*3/255)^0.75*100,1)&lt;100,ROUND((B331*3/255)^0.75*100,1),100)</f>
        <v>100</v>
      </c>
      <c r="H331">
        <f t="shared" ref="H331:H496" si="80">IF(ROUND((B331*0.1/255)^0.75*100,1)&lt;100,ROUND((B331*0.1/255)^0.75*100,1),100)</f>
        <v>10.5</v>
      </c>
      <c r="I331">
        <v>0</v>
      </c>
      <c r="J331">
        <f t="shared" si="76"/>
        <v>59.3</v>
      </c>
      <c r="K331">
        <v>0</v>
      </c>
      <c r="L331">
        <f t="shared" si="73"/>
        <v>59.3</v>
      </c>
      <c r="M331">
        <v>0</v>
      </c>
      <c r="N331">
        <f t="shared" si="70"/>
        <v>41.796875</v>
      </c>
      <c r="O331">
        <f t="shared" si="74"/>
        <v>99.7</v>
      </c>
      <c r="P331">
        <f t="shared" si="75"/>
        <v>100</v>
      </c>
    </row>
    <row r="332" spans="1:16" x14ac:dyDescent="0.3">
      <c r="A332" s="5" t="s">
        <v>363</v>
      </c>
      <c r="B332" s="4">
        <v>255</v>
      </c>
      <c r="C332">
        <f t="shared" si="71"/>
        <v>100</v>
      </c>
      <c r="D332">
        <f t="shared" si="77"/>
        <v>100</v>
      </c>
      <c r="E332">
        <f t="shared" si="72"/>
        <v>100</v>
      </c>
      <c r="F332">
        <f t="shared" si="78"/>
        <v>100</v>
      </c>
      <c r="G332">
        <f t="shared" si="79"/>
        <v>100</v>
      </c>
      <c r="H332">
        <f t="shared" si="80"/>
        <v>17.8</v>
      </c>
      <c r="I332">
        <v>1</v>
      </c>
      <c r="J332">
        <f t="shared" si="76"/>
        <v>255.9</v>
      </c>
      <c r="K332">
        <v>0</v>
      </c>
      <c r="L332">
        <f t="shared" si="73"/>
        <v>100</v>
      </c>
      <c r="M332">
        <v>0</v>
      </c>
      <c r="N332">
        <f t="shared" si="70"/>
        <v>91.796875</v>
      </c>
      <c r="O332">
        <f t="shared" si="74"/>
        <v>100</v>
      </c>
      <c r="P332">
        <f t="shared" si="75"/>
        <v>100</v>
      </c>
    </row>
    <row r="333" spans="1:16" x14ac:dyDescent="0.3">
      <c r="A333" s="5" t="s">
        <v>364</v>
      </c>
      <c r="B333" s="4">
        <v>75</v>
      </c>
      <c r="C333">
        <f t="shared" si="71"/>
        <v>39.9</v>
      </c>
      <c r="D333">
        <f t="shared" si="77"/>
        <v>54.1</v>
      </c>
      <c r="E333">
        <f t="shared" si="72"/>
        <v>67.2</v>
      </c>
      <c r="F333">
        <f t="shared" si="78"/>
        <v>100</v>
      </c>
      <c r="G333">
        <f t="shared" si="79"/>
        <v>91</v>
      </c>
      <c r="H333">
        <f t="shared" si="80"/>
        <v>7.1</v>
      </c>
      <c r="I333">
        <v>1</v>
      </c>
      <c r="J333">
        <f t="shared" si="76"/>
        <v>102.2</v>
      </c>
      <c r="K333">
        <v>0</v>
      </c>
      <c r="L333">
        <f t="shared" si="73"/>
        <v>39.9</v>
      </c>
      <c r="M333">
        <v>1</v>
      </c>
      <c r="N333">
        <f>IF(M333=1,C333,0)</f>
        <v>39.9</v>
      </c>
      <c r="O333">
        <f t="shared" si="74"/>
        <v>67.2</v>
      </c>
      <c r="P333">
        <f t="shared" si="75"/>
        <v>100</v>
      </c>
    </row>
    <row r="334" spans="1:16" x14ac:dyDescent="0.3">
      <c r="A334" s="5" t="s">
        <v>365</v>
      </c>
      <c r="B334" s="4">
        <v>255</v>
      </c>
      <c r="C334">
        <f t="shared" si="71"/>
        <v>100</v>
      </c>
      <c r="D334">
        <f t="shared" si="77"/>
        <v>100</v>
      </c>
      <c r="E334">
        <f t="shared" si="72"/>
        <v>100</v>
      </c>
      <c r="F334">
        <f t="shared" si="78"/>
        <v>100</v>
      </c>
      <c r="G334">
        <f t="shared" si="79"/>
        <v>100</v>
      </c>
      <c r="H334">
        <f t="shared" si="80"/>
        <v>17.8</v>
      </c>
      <c r="I334">
        <v>0</v>
      </c>
      <c r="J334">
        <f t="shared" si="76"/>
        <v>100</v>
      </c>
      <c r="K334">
        <v>0</v>
      </c>
      <c r="L334">
        <f t="shared" si="73"/>
        <v>100</v>
      </c>
      <c r="M334">
        <v>0</v>
      </c>
      <c r="N334">
        <f>(B334-20)/2.56</f>
        <v>91.796875</v>
      </c>
      <c r="O334">
        <f t="shared" si="74"/>
        <v>100</v>
      </c>
      <c r="P334">
        <f t="shared" si="75"/>
        <v>100</v>
      </c>
    </row>
    <row r="335" spans="1:16" x14ac:dyDescent="0.3">
      <c r="A335" s="5" t="s">
        <v>366</v>
      </c>
      <c r="B335" s="4">
        <v>45</v>
      </c>
      <c r="C335">
        <f t="shared" si="71"/>
        <v>27.2</v>
      </c>
      <c r="D335">
        <f t="shared" si="77"/>
        <v>36.9</v>
      </c>
      <c r="E335">
        <f t="shared" si="72"/>
        <v>45.8</v>
      </c>
      <c r="F335">
        <f t="shared" si="78"/>
        <v>69.7</v>
      </c>
      <c r="G335">
        <f t="shared" si="79"/>
        <v>62.1</v>
      </c>
      <c r="H335">
        <f t="shared" si="80"/>
        <v>4.8</v>
      </c>
      <c r="I335">
        <v>0</v>
      </c>
      <c r="J335">
        <f t="shared" si="76"/>
        <v>27.2</v>
      </c>
      <c r="K335">
        <v>1</v>
      </c>
      <c r="L335">
        <f t="shared" si="73"/>
        <v>77</v>
      </c>
      <c r="M335">
        <v>0</v>
      </c>
      <c r="N335">
        <f>(B335-20)/2.56</f>
        <v>9.765625</v>
      </c>
      <c r="O335">
        <f t="shared" si="74"/>
        <v>45.8</v>
      </c>
      <c r="P335">
        <f t="shared" si="75"/>
        <v>100</v>
      </c>
    </row>
    <row r="336" spans="1:16" x14ac:dyDescent="0.3">
      <c r="A336" s="5" t="s">
        <v>367</v>
      </c>
      <c r="B336" s="4">
        <v>255</v>
      </c>
      <c r="C336">
        <f t="shared" si="71"/>
        <v>100</v>
      </c>
      <c r="D336">
        <f t="shared" si="77"/>
        <v>100</v>
      </c>
      <c r="E336">
        <f t="shared" si="72"/>
        <v>100</v>
      </c>
      <c r="F336">
        <f t="shared" si="78"/>
        <v>100</v>
      </c>
      <c r="G336">
        <f t="shared" si="79"/>
        <v>100</v>
      </c>
      <c r="H336">
        <f t="shared" si="80"/>
        <v>17.8</v>
      </c>
      <c r="I336">
        <v>0</v>
      </c>
      <c r="J336">
        <f t="shared" si="76"/>
        <v>100</v>
      </c>
      <c r="K336">
        <v>0</v>
      </c>
      <c r="L336">
        <f t="shared" si="73"/>
        <v>100</v>
      </c>
      <c r="M336">
        <v>0</v>
      </c>
      <c r="N336">
        <f>(B336-20)/2.56</f>
        <v>91.796875</v>
      </c>
      <c r="O336">
        <f t="shared" si="74"/>
        <v>100</v>
      </c>
      <c r="P336">
        <f t="shared" si="75"/>
        <v>100</v>
      </c>
    </row>
    <row r="337" spans="1:16" x14ac:dyDescent="0.3">
      <c r="A337" s="5" t="s">
        <v>368</v>
      </c>
      <c r="B337" s="4">
        <v>120</v>
      </c>
      <c r="C337">
        <f t="shared" si="71"/>
        <v>56.8</v>
      </c>
      <c r="D337">
        <f t="shared" si="77"/>
        <v>77</v>
      </c>
      <c r="E337">
        <f t="shared" si="72"/>
        <v>95.6</v>
      </c>
      <c r="F337">
        <f t="shared" si="78"/>
        <v>100</v>
      </c>
      <c r="G337">
        <f t="shared" si="79"/>
        <v>100</v>
      </c>
      <c r="H337">
        <f t="shared" si="80"/>
        <v>10.1</v>
      </c>
      <c r="I337">
        <v>0</v>
      </c>
      <c r="J337">
        <f t="shared" si="76"/>
        <v>56.8</v>
      </c>
      <c r="K337">
        <v>0</v>
      </c>
      <c r="L337">
        <f t="shared" si="73"/>
        <v>56.8</v>
      </c>
      <c r="M337">
        <v>0</v>
      </c>
      <c r="N337">
        <f>(B337-20)/2.56</f>
        <v>39.0625</v>
      </c>
      <c r="O337">
        <f t="shared" si="74"/>
        <v>95.6</v>
      </c>
      <c r="P337">
        <f t="shared" si="75"/>
        <v>100</v>
      </c>
    </row>
    <row r="338" spans="1:16" x14ac:dyDescent="0.3">
      <c r="A338" s="5" t="s">
        <v>369</v>
      </c>
      <c r="B338" s="4">
        <v>45</v>
      </c>
      <c r="C338">
        <f t="shared" si="71"/>
        <v>27.2</v>
      </c>
      <c r="D338">
        <f t="shared" si="77"/>
        <v>36.9</v>
      </c>
      <c r="E338">
        <f t="shared" si="72"/>
        <v>45.8</v>
      </c>
      <c r="F338">
        <f t="shared" si="78"/>
        <v>69.7</v>
      </c>
      <c r="G338">
        <f t="shared" si="79"/>
        <v>62.1</v>
      </c>
      <c r="H338">
        <f t="shared" si="80"/>
        <v>4.8</v>
      </c>
      <c r="I338">
        <v>0</v>
      </c>
      <c r="J338">
        <f t="shared" si="76"/>
        <v>27.2</v>
      </c>
      <c r="K338">
        <v>0</v>
      </c>
      <c r="L338">
        <f t="shared" si="73"/>
        <v>27.2</v>
      </c>
      <c r="M338">
        <v>3</v>
      </c>
      <c r="N338">
        <f>IF(M338&gt;1,(B338+M338*10)/2.56,0)</f>
        <v>29.296875</v>
      </c>
      <c r="O338">
        <f t="shared" si="74"/>
        <v>45.8</v>
      </c>
      <c r="P338">
        <f t="shared" si="75"/>
        <v>100</v>
      </c>
    </row>
    <row r="339" spans="1:16" x14ac:dyDescent="0.3">
      <c r="A339" s="5" t="s">
        <v>370</v>
      </c>
      <c r="B339" s="4">
        <v>255</v>
      </c>
      <c r="C339">
        <f t="shared" si="71"/>
        <v>100</v>
      </c>
      <c r="D339">
        <f t="shared" si="77"/>
        <v>100</v>
      </c>
      <c r="E339">
        <f t="shared" si="72"/>
        <v>100</v>
      </c>
      <c r="F339">
        <f t="shared" si="78"/>
        <v>100</v>
      </c>
      <c r="G339">
        <f t="shared" si="79"/>
        <v>100</v>
      </c>
      <c r="H339">
        <f t="shared" si="80"/>
        <v>17.8</v>
      </c>
      <c r="I339">
        <v>0</v>
      </c>
      <c r="J339">
        <f t="shared" si="76"/>
        <v>100</v>
      </c>
      <c r="K339">
        <v>0</v>
      </c>
      <c r="L339">
        <f t="shared" si="73"/>
        <v>100</v>
      </c>
      <c r="M339">
        <v>0</v>
      </c>
      <c r="N339">
        <f>(B339-20)/2.56</f>
        <v>91.796875</v>
      </c>
      <c r="O339">
        <f t="shared" si="74"/>
        <v>100</v>
      </c>
      <c r="P339">
        <f t="shared" si="75"/>
        <v>100</v>
      </c>
    </row>
    <row r="340" spans="1:16" x14ac:dyDescent="0.3">
      <c r="A340" s="5" t="s">
        <v>371</v>
      </c>
      <c r="B340" s="4">
        <v>45</v>
      </c>
      <c r="C340">
        <f t="shared" si="71"/>
        <v>27.2</v>
      </c>
      <c r="D340">
        <f t="shared" si="77"/>
        <v>36.9</v>
      </c>
      <c r="E340">
        <f t="shared" si="72"/>
        <v>45.8</v>
      </c>
      <c r="F340">
        <f t="shared" si="78"/>
        <v>69.7</v>
      </c>
      <c r="G340">
        <f t="shared" si="79"/>
        <v>62.1</v>
      </c>
      <c r="H340">
        <f t="shared" si="80"/>
        <v>4.8</v>
      </c>
      <c r="I340">
        <v>0</v>
      </c>
      <c r="J340">
        <f t="shared" si="76"/>
        <v>27.2</v>
      </c>
      <c r="K340">
        <v>0</v>
      </c>
      <c r="L340">
        <f t="shared" si="73"/>
        <v>27.2</v>
      </c>
      <c r="M340">
        <v>0</v>
      </c>
      <c r="N340">
        <f t="shared" ref="N340:N349" si="81">(B340-20)/2.56</f>
        <v>9.765625</v>
      </c>
      <c r="O340">
        <f t="shared" si="74"/>
        <v>45.8</v>
      </c>
      <c r="P340">
        <f t="shared" si="75"/>
        <v>100</v>
      </c>
    </row>
    <row r="341" spans="1:16" x14ac:dyDescent="0.3">
      <c r="A341" s="5" t="s">
        <v>372</v>
      </c>
      <c r="B341" s="4">
        <v>45</v>
      </c>
      <c r="C341">
        <f t="shared" si="71"/>
        <v>27.2</v>
      </c>
      <c r="D341">
        <f t="shared" si="77"/>
        <v>36.9</v>
      </c>
      <c r="E341">
        <f t="shared" si="72"/>
        <v>45.8</v>
      </c>
      <c r="F341">
        <f t="shared" si="78"/>
        <v>69.7</v>
      </c>
      <c r="G341">
        <f t="shared" si="79"/>
        <v>62.1</v>
      </c>
      <c r="H341">
        <f t="shared" si="80"/>
        <v>4.8</v>
      </c>
      <c r="I341">
        <v>0</v>
      </c>
      <c r="J341">
        <f t="shared" si="76"/>
        <v>27.2</v>
      </c>
      <c r="K341">
        <v>0</v>
      </c>
      <c r="L341">
        <f t="shared" si="73"/>
        <v>27.2</v>
      </c>
      <c r="M341">
        <v>0</v>
      </c>
      <c r="N341">
        <f t="shared" si="81"/>
        <v>9.765625</v>
      </c>
      <c r="O341">
        <f t="shared" si="74"/>
        <v>45.8</v>
      </c>
      <c r="P341">
        <f t="shared" si="75"/>
        <v>100</v>
      </c>
    </row>
    <row r="342" spans="1:16" x14ac:dyDescent="0.3">
      <c r="A342" s="5" t="s">
        <v>373</v>
      </c>
      <c r="B342" s="4">
        <v>255</v>
      </c>
      <c r="C342">
        <f t="shared" si="71"/>
        <v>100</v>
      </c>
      <c r="D342">
        <f t="shared" si="77"/>
        <v>100</v>
      </c>
      <c r="E342">
        <f t="shared" si="72"/>
        <v>100</v>
      </c>
      <c r="F342">
        <f t="shared" si="78"/>
        <v>100</v>
      </c>
      <c r="G342">
        <f t="shared" si="79"/>
        <v>100</v>
      </c>
      <c r="H342">
        <f t="shared" si="80"/>
        <v>17.8</v>
      </c>
      <c r="I342">
        <v>0</v>
      </c>
      <c r="J342">
        <f t="shared" si="76"/>
        <v>100</v>
      </c>
      <c r="K342">
        <v>0</v>
      </c>
      <c r="L342">
        <f t="shared" si="73"/>
        <v>100</v>
      </c>
      <c r="M342">
        <v>0</v>
      </c>
      <c r="N342">
        <f t="shared" si="81"/>
        <v>91.796875</v>
      </c>
      <c r="O342">
        <f t="shared" si="74"/>
        <v>100</v>
      </c>
      <c r="P342">
        <f t="shared" si="75"/>
        <v>100</v>
      </c>
    </row>
    <row r="343" spans="1:16" x14ac:dyDescent="0.3">
      <c r="A343" s="5" t="s">
        <v>374</v>
      </c>
      <c r="B343" s="4">
        <v>120</v>
      </c>
      <c r="C343">
        <f t="shared" si="71"/>
        <v>56.8</v>
      </c>
      <c r="D343">
        <f t="shared" si="77"/>
        <v>77</v>
      </c>
      <c r="E343">
        <f t="shared" si="72"/>
        <v>95.6</v>
      </c>
      <c r="F343">
        <f t="shared" si="78"/>
        <v>100</v>
      </c>
      <c r="G343">
        <f t="shared" si="79"/>
        <v>100</v>
      </c>
      <c r="H343">
        <f t="shared" si="80"/>
        <v>10.1</v>
      </c>
      <c r="I343">
        <v>0</v>
      </c>
      <c r="J343">
        <f t="shared" si="76"/>
        <v>56.8</v>
      </c>
      <c r="K343">
        <v>0</v>
      </c>
      <c r="L343">
        <f t="shared" si="73"/>
        <v>56.8</v>
      </c>
      <c r="M343">
        <v>0</v>
      </c>
      <c r="N343">
        <f t="shared" si="81"/>
        <v>39.0625</v>
      </c>
      <c r="O343">
        <f t="shared" si="74"/>
        <v>95.6</v>
      </c>
      <c r="P343">
        <f t="shared" si="75"/>
        <v>100</v>
      </c>
    </row>
    <row r="344" spans="1:16" x14ac:dyDescent="0.3">
      <c r="A344" s="5" t="s">
        <v>375</v>
      </c>
      <c r="B344" s="4">
        <v>45</v>
      </c>
      <c r="C344">
        <f t="shared" si="71"/>
        <v>27.2</v>
      </c>
      <c r="D344">
        <f t="shared" si="77"/>
        <v>36.9</v>
      </c>
      <c r="E344">
        <f t="shared" si="72"/>
        <v>45.8</v>
      </c>
      <c r="F344">
        <f t="shared" si="78"/>
        <v>69.7</v>
      </c>
      <c r="G344">
        <f t="shared" si="79"/>
        <v>62.1</v>
      </c>
      <c r="H344">
        <f t="shared" si="80"/>
        <v>4.8</v>
      </c>
      <c r="I344">
        <v>1</v>
      </c>
      <c r="J344">
        <f t="shared" si="76"/>
        <v>69.7</v>
      </c>
      <c r="K344">
        <v>0</v>
      </c>
      <c r="L344">
        <f t="shared" si="73"/>
        <v>27.2</v>
      </c>
      <c r="M344">
        <v>0</v>
      </c>
      <c r="N344">
        <f t="shared" si="81"/>
        <v>9.765625</v>
      </c>
      <c r="O344">
        <f t="shared" si="74"/>
        <v>45.8</v>
      </c>
      <c r="P344">
        <f t="shared" si="75"/>
        <v>100</v>
      </c>
    </row>
    <row r="345" spans="1:16" x14ac:dyDescent="0.3">
      <c r="A345" s="5" t="s">
        <v>376</v>
      </c>
      <c r="B345" s="4">
        <v>255</v>
      </c>
      <c r="C345">
        <f t="shared" si="71"/>
        <v>100</v>
      </c>
      <c r="D345">
        <f t="shared" si="77"/>
        <v>100</v>
      </c>
      <c r="E345">
        <f t="shared" si="72"/>
        <v>100</v>
      </c>
      <c r="F345">
        <f t="shared" si="78"/>
        <v>100</v>
      </c>
      <c r="G345">
        <f t="shared" si="79"/>
        <v>100</v>
      </c>
      <c r="H345">
        <f t="shared" si="80"/>
        <v>17.8</v>
      </c>
      <c r="I345">
        <v>1</v>
      </c>
      <c r="J345">
        <v>100</v>
      </c>
      <c r="K345">
        <v>0</v>
      </c>
      <c r="L345">
        <f t="shared" si="73"/>
        <v>100</v>
      </c>
      <c r="M345">
        <v>0</v>
      </c>
      <c r="N345">
        <f t="shared" si="81"/>
        <v>91.796875</v>
      </c>
      <c r="O345">
        <f t="shared" si="74"/>
        <v>100</v>
      </c>
      <c r="P345">
        <f t="shared" si="75"/>
        <v>100</v>
      </c>
    </row>
    <row r="346" spans="1:16" x14ac:dyDescent="0.3">
      <c r="A346" s="5" t="s">
        <v>377</v>
      </c>
      <c r="B346" s="4">
        <v>60</v>
      </c>
      <c r="C346">
        <f t="shared" si="71"/>
        <v>33.799999999999997</v>
      </c>
      <c r="D346">
        <f t="shared" si="77"/>
        <v>45.8</v>
      </c>
      <c r="E346">
        <f t="shared" si="72"/>
        <v>56.8</v>
      </c>
      <c r="F346">
        <f t="shared" si="78"/>
        <v>86.4</v>
      </c>
      <c r="G346">
        <f t="shared" si="79"/>
        <v>77</v>
      </c>
      <c r="H346">
        <f t="shared" si="80"/>
        <v>6</v>
      </c>
      <c r="I346">
        <v>1</v>
      </c>
      <c r="J346">
        <f t="shared" si="76"/>
        <v>86.4</v>
      </c>
      <c r="K346">
        <v>1</v>
      </c>
      <c r="L346">
        <f t="shared" si="73"/>
        <v>95.6</v>
      </c>
      <c r="M346">
        <v>0</v>
      </c>
      <c r="N346">
        <f t="shared" si="81"/>
        <v>15.625</v>
      </c>
      <c r="O346">
        <f t="shared" si="74"/>
        <v>56.8</v>
      </c>
      <c r="P346">
        <f t="shared" si="75"/>
        <v>100</v>
      </c>
    </row>
    <row r="347" spans="1:16" x14ac:dyDescent="0.3">
      <c r="A347" s="5" t="s">
        <v>378</v>
      </c>
      <c r="B347" s="4">
        <v>75</v>
      </c>
      <c r="C347">
        <f t="shared" si="71"/>
        <v>39.9</v>
      </c>
      <c r="D347">
        <f t="shared" si="77"/>
        <v>54.1</v>
      </c>
      <c r="E347">
        <f t="shared" si="72"/>
        <v>67.2</v>
      </c>
      <c r="F347">
        <f t="shared" si="78"/>
        <v>100</v>
      </c>
      <c r="G347">
        <f t="shared" si="79"/>
        <v>91</v>
      </c>
      <c r="H347">
        <f t="shared" si="80"/>
        <v>7.1</v>
      </c>
      <c r="I347">
        <v>0</v>
      </c>
      <c r="J347">
        <f t="shared" si="76"/>
        <v>39.9</v>
      </c>
      <c r="K347">
        <v>0</v>
      </c>
      <c r="L347">
        <f t="shared" si="73"/>
        <v>39.9</v>
      </c>
      <c r="M347">
        <v>0</v>
      </c>
      <c r="N347">
        <f t="shared" si="81"/>
        <v>21.484375</v>
      </c>
      <c r="O347">
        <f t="shared" si="74"/>
        <v>67.2</v>
      </c>
      <c r="P347">
        <f t="shared" si="75"/>
        <v>100</v>
      </c>
    </row>
    <row r="348" spans="1:16" x14ac:dyDescent="0.3">
      <c r="A348" s="5" t="s">
        <v>379</v>
      </c>
      <c r="B348" s="4">
        <v>45</v>
      </c>
      <c r="C348">
        <f t="shared" si="71"/>
        <v>27.2</v>
      </c>
      <c r="D348">
        <f t="shared" si="77"/>
        <v>36.9</v>
      </c>
      <c r="E348">
        <f t="shared" si="72"/>
        <v>45.8</v>
      </c>
      <c r="F348">
        <f t="shared" si="78"/>
        <v>69.7</v>
      </c>
      <c r="G348">
        <f t="shared" si="79"/>
        <v>62.1</v>
      </c>
      <c r="H348">
        <f t="shared" si="80"/>
        <v>4.8</v>
      </c>
      <c r="I348">
        <v>0</v>
      </c>
      <c r="J348">
        <f t="shared" si="76"/>
        <v>27.2</v>
      </c>
      <c r="K348">
        <v>0</v>
      </c>
      <c r="L348">
        <f t="shared" si="73"/>
        <v>27.2</v>
      </c>
      <c r="M348">
        <v>0</v>
      </c>
      <c r="N348">
        <f t="shared" si="81"/>
        <v>9.765625</v>
      </c>
      <c r="O348">
        <f t="shared" si="74"/>
        <v>45.8</v>
      </c>
      <c r="P348">
        <f t="shared" si="75"/>
        <v>100</v>
      </c>
    </row>
    <row r="349" spans="1:16" x14ac:dyDescent="0.3">
      <c r="A349" s="5" t="s">
        <v>380</v>
      </c>
      <c r="B349" s="4">
        <v>190</v>
      </c>
      <c r="C349">
        <f t="shared" si="71"/>
        <v>80.2</v>
      </c>
      <c r="D349">
        <f t="shared" si="77"/>
        <v>100</v>
      </c>
      <c r="E349">
        <f t="shared" si="72"/>
        <v>100</v>
      </c>
      <c r="F349">
        <f t="shared" si="78"/>
        <v>100</v>
      </c>
      <c r="G349">
        <f t="shared" si="79"/>
        <v>100</v>
      </c>
      <c r="H349">
        <f t="shared" si="80"/>
        <v>14.3</v>
      </c>
      <c r="I349">
        <v>1</v>
      </c>
      <c r="J349">
        <v>100</v>
      </c>
      <c r="K349">
        <v>0</v>
      </c>
      <c r="L349">
        <f t="shared" si="73"/>
        <v>80.2</v>
      </c>
      <c r="M349">
        <v>0</v>
      </c>
      <c r="N349">
        <f t="shared" si="81"/>
        <v>66.40625</v>
      </c>
      <c r="O349">
        <f t="shared" si="74"/>
        <v>100</v>
      </c>
      <c r="P349">
        <f t="shared" si="75"/>
        <v>100</v>
      </c>
    </row>
    <row r="350" spans="1:16" x14ac:dyDescent="0.3">
      <c r="A350" s="5" t="s">
        <v>381</v>
      </c>
      <c r="B350" s="4">
        <v>75</v>
      </c>
      <c r="C350">
        <f t="shared" si="71"/>
        <v>39.9</v>
      </c>
      <c r="D350">
        <f t="shared" si="77"/>
        <v>54.1</v>
      </c>
      <c r="E350">
        <f t="shared" si="72"/>
        <v>67.2</v>
      </c>
      <c r="F350">
        <f t="shared" si="78"/>
        <v>100</v>
      </c>
      <c r="G350">
        <f t="shared" si="79"/>
        <v>91</v>
      </c>
      <c r="H350">
        <f t="shared" si="80"/>
        <v>7.1</v>
      </c>
      <c r="I350">
        <v>1</v>
      </c>
      <c r="J350">
        <v>100</v>
      </c>
      <c r="K350">
        <v>0</v>
      </c>
      <c r="L350">
        <f t="shared" si="73"/>
        <v>39.9</v>
      </c>
      <c r="M350">
        <v>1</v>
      </c>
      <c r="N350">
        <f>IF(M350=1,C350,0)</f>
        <v>39.9</v>
      </c>
      <c r="O350">
        <f t="shared" si="74"/>
        <v>67.2</v>
      </c>
      <c r="P350">
        <f t="shared" si="75"/>
        <v>100</v>
      </c>
    </row>
    <row r="351" spans="1:16" x14ac:dyDescent="0.3">
      <c r="A351" s="5" t="s">
        <v>382</v>
      </c>
      <c r="B351" s="4">
        <v>180</v>
      </c>
      <c r="C351">
        <f t="shared" si="71"/>
        <v>77</v>
      </c>
      <c r="D351">
        <f t="shared" si="77"/>
        <v>100</v>
      </c>
      <c r="E351">
        <f t="shared" si="72"/>
        <v>100</v>
      </c>
      <c r="F351">
        <f t="shared" si="78"/>
        <v>100</v>
      </c>
      <c r="G351">
        <f t="shared" si="79"/>
        <v>100</v>
      </c>
      <c r="H351">
        <f t="shared" si="80"/>
        <v>13.7</v>
      </c>
      <c r="I351">
        <v>0</v>
      </c>
      <c r="J351">
        <f t="shared" si="76"/>
        <v>77</v>
      </c>
      <c r="K351">
        <v>0</v>
      </c>
      <c r="L351">
        <f t="shared" si="73"/>
        <v>77</v>
      </c>
      <c r="M351">
        <v>0</v>
      </c>
      <c r="N351">
        <f>(B351-20)/2.56</f>
        <v>62.5</v>
      </c>
      <c r="O351">
        <f t="shared" si="74"/>
        <v>100</v>
      </c>
      <c r="P351">
        <f t="shared" si="75"/>
        <v>100</v>
      </c>
    </row>
    <row r="352" spans="1:16" x14ac:dyDescent="0.3">
      <c r="A352" s="5" t="s">
        <v>383</v>
      </c>
      <c r="B352" s="4">
        <v>45</v>
      </c>
      <c r="C352">
        <f t="shared" si="71"/>
        <v>27.2</v>
      </c>
      <c r="D352">
        <f t="shared" si="77"/>
        <v>36.9</v>
      </c>
      <c r="E352">
        <f t="shared" si="72"/>
        <v>45.8</v>
      </c>
      <c r="F352">
        <f t="shared" si="78"/>
        <v>69.7</v>
      </c>
      <c r="G352">
        <f t="shared" si="79"/>
        <v>62.1</v>
      </c>
      <c r="H352">
        <f t="shared" si="80"/>
        <v>4.8</v>
      </c>
      <c r="I352">
        <v>0</v>
      </c>
      <c r="J352">
        <f t="shared" si="76"/>
        <v>27.2</v>
      </c>
      <c r="K352">
        <v>0</v>
      </c>
      <c r="L352">
        <f t="shared" si="73"/>
        <v>27.2</v>
      </c>
      <c r="M352">
        <v>0</v>
      </c>
      <c r="N352">
        <f t="shared" ref="N352:N363" si="82">(B352-20)/2.56</f>
        <v>9.765625</v>
      </c>
      <c r="O352">
        <f t="shared" si="74"/>
        <v>45.8</v>
      </c>
      <c r="P352">
        <f t="shared" si="75"/>
        <v>100</v>
      </c>
    </row>
    <row r="353" spans="1:16" x14ac:dyDescent="0.3">
      <c r="A353" s="5" t="s">
        <v>384</v>
      </c>
      <c r="B353" s="4">
        <v>120</v>
      </c>
      <c r="C353">
        <f t="shared" si="71"/>
        <v>56.8</v>
      </c>
      <c r="D353">
        <f t="shared" si="77"/>
        <v>77</v>
      </c>
      <c r="E353">
        <f t="shared" si="72"/>
        <v>95.6</v>
      </c>
      <c r="F353">
        <f t="shared" si="78"/>
        <v>100</v>
      </c>
      <c r="G353">
        <f t="shared" si="79"/>
        <v>100</v>
      </c>
      <c r="H353">
        <f t="shared" si="80"/>
        <v>10.1</v>
      </c>
      <c r="I353">
        <v>0</v>
      </c>
      <c r="J353">
        <f t="shared" si="76"/>
        <v>56.8</v>
      </c>
      <c r="K353">
        <v>0</v>
      </c>
      <c r="L353">
        <f t="shared" si="73"/>
        <v>56.8</v>
      </c>
      <c r="M353">
        <v>0</v>
      </c>
      <c r="N353">
        <f t="shared" si="82"/>
        <v>39.0625</v>
      </c>
      <c r="O353">
        <f t="shared" si="74"/>
        <v>95.6</v>
      </c>
      <c r="P353">
        <f t="shared" si="75"/>
        <v>100</v>
      </c>
    </row>
    <row r="354" spans="1:16" x14ac:dyDescent="0.3">
      <c r="A354" s="5" t="s">
        <v>385</v>
      </c>
      <c r="B354" s="4">
        <v>60</v>
      </c>
      <c r="C354">
        <f t="shared" si="71"/>
        <v>33.799999999999997</v>
      </c>
      <c r="D354">
        <f t="shared" si="77"/>
        <v>45.8</v>
      </c>
      <c r="E354">
        <f t="shared" si="72"/>
        <v>56.8</v>
      </c>
      <c r="F354">
        <f t="shared" si="78"/>
        <v>86.4</v>
      </c>
      <c r="G354">
        <f t="shared" si="79"/>
        <v>77</v>
      </c>
      <c r="H354">
        <f t="shared" si="80"/>
        <v>6</v>
      </c>
      <c r="I354">
        <v>0</v>
      </c>
      <c r="J354">
        <f t="shared" si="76"/>
        <v>33.799999999999997</v>
      </c>
      <c r="K354">
        <v>0</v>
      </c>
      <c r="L354">
        <f t="shared" si="73"/>
        <v>33.799999999999997</v>
      </c>
      <c r="M354">
        <v>0</v>
      </c>
      <c r="N354">
        <f t="shared" si="82"/>
        <v>15.625</v>
      </c>
      <c r="O354">
        <f t="shared" si="74"/>
        <v>56.8</v>
      </c>
      <c r="P354">
        <f t="shared" si="75"/>
        <v>100</v>
      </c>
    </row>
    <row r="355" spans="1:16" x14ac:dyDescent="0.3">
      <c r="A355" s="5" t="s">
        <v>386</v>
      </c>
      <c r="B355" s="4">
        <v>235</v>
      </c>
      <c r="C355">
        <f t="shared" si="71"/>
        <v>94.1</v>
      </c>
      <c r="D355">
        <f t="shared" si="77"/>
        <v>100</v>
      </c>
      <c r="E355">
        <f t="shared" si="72"/>
        <v>100</v>
      </c>
      <c r="F355">
        <f t="shared" si="78"/>
        <v>100</v>
      </c>
      <c r="G355">
        <f t="shared" si="79"/>
        <v>100</v>
      </c>
      <c r="H355">
        <f t="shared" si="80"/>
        <v>16.7</v>
      </c>
      <c r="I355">
        <v>0</v>
      </c>
      <c r="J355">
        <f t="shared" si="76"/>
        <v>94.1</v>
      </c>
      <c r="K355">
        <v>0</v>
      </c>
      <c r="L355">
        <f t="shared" si="73"/>
        <v>94.1</v>
      </c>
      <c r="M355">
        <v>0</v>
      </c>
      <c r="N355">
        <f t="shared" si="82"/>
        <v>83.984375</v>
      </c>
      <c r="O355">
        <f t="shared" si="74"/>
        <v>100</v>
      </c>
      <c r="P355">
        <f t="shared" si="75"/>
        <v>100</v>
      </c>
    </row>
    <row r="356" spans="1:16" x14ac:dyDescent="0.3">
      <c r="A356" s="5" t="s">
        <v>387</v>
      </c>
      <c r="B356" s="4">
        <v>120</v>
      </c>
      <c r="C356">
        <f t="shared" si="71"/>
        <v>56.8</v>
      </c>
      <c r="D356">
        <f t="shared" si="77"/>
        <v>77</v>
      </c>
      <c r="E356">
        <f t="shared" si="72"/>
        <v>95.6</v>
      </c>
      <c r="F356">
        <f t="shared" si="78"/>
        <v>100</v>
      </c>
      <c r="G356">
        <f t="shared" si="79"/>
        <v>100</v>
      </c>
      <c r="H356">
        <f t="shared" si="80"/>
        <v>10.1</v>
      </c>
      <c r="I356">
        <v>0</v>
      </c>
      <c r="J356">
        <f t="shared" si="76"/>
        <v>56.8</v>
      </c>
      <c r="K356">
        <v>0</v>
      </c>
      <c r="L356">
        <f t="shared" si="73"/>
        <v>56.8</v>
      </c>
      <c r="M356">
        <v>0</v>
      </c>
      <c r="N356">
        <f t="shared" si="82"/>
        <v>39.0625</v>
      </c>
      <c r="O356">
        <f t="shared" si="74"/>
        <v>95.6</v>
      </c>
      <c r="P356">
        <f t="shared" si="75"/>
        <v>100</v>
      </c>
    </row>
    <row r="357" spans="1:16" x14ac:dyDescent="0.3">
      <c r="A357" s="5" t="s">
        <v>388</v>
      </c>
      <c r="B357" s="4">
        <v>45</v>
      </c>
      <c r="C357">
        <f t="shared" si="71"/>
        <v>27.2</v>
      </c>
      <c r="D357">
        <f t="shared" si="77"/>
        <v>36.9</v>
      </c>
      <c r="E357">
        <f t="shared" si="72"/>
        <v>45.8</v>
      </c>
      <c r="F357">
        <f t="shared" si="78"/>
        <v>69.7</v>
      </c>
      <c r="G357">
        <f t="shared" si="79"/>
        <v>62.1</v>
      </c>
      <c r="H357">
        <f t="shared" si="80"/>
        <v>4.8</v>
      </c>
      <c r="I357">
        <v>0</v>
      </c>
      <c r="J357">
        <f t="shared" si="76"/>
        <v>27.2</v>
      </c>
      <c r="K357">
        <v>0</v>
      </c>
      <c r="L357">
        <f t="shared" si="73"/>
        <v>27.2</v>
      </c>
      <c r="M357">
        <v>0</v>
      </c>
      <c r="N357">
        <f t="shared" si="82"/>
        <v>9.765625</v>
      </c>
      <c r="O357">
        <f t="shared" si="74"/>
        <v>45.8</v>
      </c>
      <c r="P357">
        <f t="shared" si="75"/>
        <v>100</v>
      </c>
    </row>
    <row r="358" spans="1:16" x14ac:dyDescent="0.3">
      <c r="A358" s="5" t="s">
        <v>389</v>
      </c>
      <c r="B358" s="4">
        <v>255</v>
      </c>
      <c r="C358">
        <f t="shared" si="71"/>
        <v>100</v>
      </c>
      <c r="D358">
        <f t="shared" si="77"/>
        <v>100</v>
      </c>
      <c r="E358">
        <f t="shared" si="72"/>
        <v>100</v>
      </c>
      <c r="F358">
        <f t="shared" si="78"/>
        <v>100</v>
      </c>
      <c r="G358">
        <f t="shared" si="79"/>
        <v>100</v>
      </c>
      <c r="H358">
        <f t="shared" si="80"/>
        <v>17.8</v>
      </c>
      <c r="I358">
        <v>0</v>
      </c>
      <c r="J358">
        <f t="shared" si="76"/>
        <v>100</v>
      </c>
      <c r="K358">
        <v>0</v>
      </c>
      <c r="L358">
        <f t="shared" si="73"/>
        <v>100</v>
      </c>
      <c r="M358">
        <v>0</v>
      </c>
      <c r="N358">
        <f t="shared" si="82"/>
        <v>91.796875</v>
      </c>
      <c r="O358">
        <f t="shared" si="74"/>
        <v>100</v>
      </c>
      <c r="P358">
        <f t="shared" si="75"/>
        <v>100</v>
      </c>
    </row>
    <row r="359" spans="1:16" x14ac:dyDescent="0.3">
      <c r="A359" s="5" t="s">
        <v>390</v>
      </c>
      <c r="B359" s="4">
        <v>120</v>
      </c>
      <c r="C359">
        <f t="shared" si="71"/>
        <v>56.8</v>
      </c>
      <c r="D359">
        <f t="shared" si="77"/>
        <v>77</v>
      </c>
      <c r="E359">
        <f t="shared" si="72"/>
        <v>95.6</v>
      </c>
      <c r="F359">
        <f t="shared" si="78"/>
        <v>100</v>
      </c>
      <c r="G359">
        <f t="shared" si="79"/>
        <v>100</v>
      </c>
      <c r="H359">
        <f t="shared" si="80"/>
        <v>10.1</v>
      </c>
      <c r="I359">
        <v>0</v>
      </c>
      <c r="J359">
        <f t="shared" si="76"/>
        <v>56.8</v>
      </c>
      <c r="K359">
        <v>0</v>
      </c>
      <c r="L359">
        <f t="shared" si="73"/>
        <v>56.8</v>
      </c>
      <c r="M359">
        <v>0</v>
      </c>
      <c r="N359">
        <f t="shared" si="82"/>
        <v>39.0625</v>
      </c>
      <c r="O359">
        <f t="shared" si="74"/>
        <v>95.6</v>
      </c>
      <c r="P359">
        <f t="shared" si="75"/>
        <v>100</v>
      </c>
    </row>
    <row r="360" spans="1:16" x14ac:dyDescent="0.3">
      <c r="A360" s="5" t="s">
        <v>391</v>
      </c>
      <c r="B360" s="4">
        <v>45</v>
      </c>
      <c r="C360">
        <f t="shared" si="71"/>
        <v>27.2</v>
      </c>
      <c r="D360">
        <f t="shared" si="77"/>
        <v>36.9</v>
      </c>
      <c r="E360">
        <f t="shared" si="72"/>
        <v>45.8</v>
      </c>
      <c r="F360">
        <f t="shared" si="78"/>
        <v>69.7</v>
      </c>
      <c r="G360">
        <f t="shared" si="79"/>
        <v>62.1</v>
      </c>
      <c r="H360">
        <f t="shared" si="80"/>
        <v>4.8</v>
      </c>
      <c r="I360">
        <v>0</v>
      </c>
      <c r="J360">
        <f t="shared" si="76"/>
        <v>27.2</v>
      </c>
      <c r="K360">
        <v>0</v>
      </c>
      <c r="L360">
        <f t="shared" si="73"/>
        <v>27.2</v>
      </c>
      <c r="M360">
        <v>0</v>
      </c>
      <c r="N360">
        <f t="shared" si="82"/>
        <v>9.765625</v>
      </c>
      <c r="O360">
        <f t="shared" si="74"/>
        <v>45.8</v>
      </c>
      <c r="P360">
        <f t="shared" si="75"/>
        <v>100</v>
      </c>
    </row>
    <row r="361" spans="1:16" x14ac:dyDescent="0.3">
      <c r="A361" s="5" t="s">
        <v>392</v>
      </c>
      <c r="B361" s="4">
        <v>45</v>
      </c>
      <c r="C361">
        <f t="shared" si="71"/>
        <v>27.2</v>
      </c>
      <c r="D361">
        <f t="shared" si="77"/>
        <v>36.9</v>
      </c>
      <c r="E361">
        <f t="shared" si="72"/>
        <v>45.8</v>
      </c>
      <c r="F361">
        <f t="shared" si="78"/>
        <v>69.7</v>
      </c>
      <c r="G361">
        <f t="shared" si="79"/>
        <v>62.1</v>
      </c>
      <c r="H361">
        <f t="shared" si="80"/>
        <v>4.8</v>
      </c>
      <c r="I361">
        <v>0</v>
      </c>
      <c r="J361">
        <f t="shared" si="76"/>
        <v>27.2</v>
      </c>
      <c r="K361">
        <v>0</v>
      </c>
      <c r="L361">
        <f t="shared" si="73"/>
        <v>27.2</v>
      </c>
      <c r="M361">
        <v>0</v>
      </c>
      <c r="N361">
        <f t="shared" si="82"/>
        <v>9.765625</v>
      </c>
      <c r="O361">
        <f t="shared" si="74"/>
        <v>45.8</v>
      </c>
      <c r="P361">
        <f t="shared" si="75"/>
        <v>100</v>
      </c>
    </row>
    <row r="362" spans="1:16" x14ac:dyDescent="0.3">
      <c r="A362" s="5" t="s">
        <v>393</v>
      </c>
      <c r="B362" s="4">
        <v>90</v>
      </c>
      <c r="C362">
        <f t="shared" si="71"/>
        <v>45.8</v>
      </c>
      <c r="D362">
        <f t="shared" si="77"/>
        <v>62.1</v>
      </c>
      <c r="E362">
        <f t="shared" si="72"/>
        <v>77</v>
      </c>
      <c r="F362">
        <f t="shared" si="78"/>
        <v>100</v>
      </c>
      <c r="G362">
        <f t="shared" si="79"/>
        <v>100</v>
      </c>
      <c r="H362">
        <f t="shared" si="80"/>
        <v>8.1</v>
      </c>
      <c r="I362">
        <v>0</v>
      </c>
      <c r="J362">
        <f t="shared" si="76"/>
        <v>45.8</v>
      </c>
      <c r="K362">
        <v>0</v>
      </c>
      <c r="L362">
        <f t="shared" si="73"/>
        <v>45.8</v>
      </c>
      <c r="M362">
        <v>0</v>
      </c>
      <c r="N362">
        <f t="shared" si="82"/>
        <v>27.34375</v>
      </c>
      <c r="O362">
        <f t="shared" si="74"/>
        <v>77</v>
      </c>
      <c r="P362">
        <f t="shared" si="75"/>
        <v>100</v>
      </c>
    </row>
    <row r="363" spans="1:16" x14ac:dyDescent="0.3">
      <c r="A363" s="5" t="s">
        <v>394</v>
      </c>
      <c r="B363" s="4">
        <v>30</v>
      </c>
      <c r="C363">
        <f t="shared" si="71"/>
        <v>20.100000000000001</v>
      </c>
      <c r="D363">
        <f t="shared" si="77"/>
        <v>27.2</v>
      </c>
      <c r="E363">
        <f t="shared" si="72"/>
        <v>33.799999999999997</v>
      </c>
      <c r="F363">
        <f t="shared" si="78"/>
        <v>51.4</v>
      </c>
      <c r="G363">
        <f t="shared" si="79"/>
        <v>45.8</v>
      </c>
      <c r="H363">
        <f t="shared" si="80"/>
        <v>3.6</v>
      </c>
      <c r="I363">
        <v>0</v>
      </c>
      <c r="J363">
        <f t="shared" si="76"/>
        <v>20.100000000000001</v>
      </c>
      <c r="K363">
        <v>0</v>
      </c>
      <c r="L363">
        <f t="shared" si="73"/>
        <v>20.100000000000001</v>
      </c>
      <c r="M363">
        <v>0</v>
      </c>
      <c r="N363">
        <f t="shared" si="82"/>
        <v>3.90625</v>
      </c>
      <c r="O363">
        <f t="shared" si="74"/>
        <v>33.799999999999997</v>
      </c>
      <c r="P363">
        <f t="shared" si="75"/>
        <v>33.799999999999997</v>
      </c>
    </row>
    <row r="364" spans="1:16" x14ac:dyDescent="0.3">
      <c r="A364" s="5" t="s">
        <v>395</v>
      </c>
      <c r="B364" s="4">
        <v>45</v>
      </c>
      <c r="C364">
        <f t="shared" si="71"/>
        <v>27.2</v>
      </c>
      <c r="D364">
        <f t="shared" si="77"/>
        <v>36.9</v>
      </c>
      <c r="E364">
        <f t="shared" si="72"/>
        <v>45.8</v>
      </c>
      <c r="F364">
        <f t="shared" si="78"/>
        <v>69.7</v>
      </c>
      <c r="G364">
        <f t="shared" si="79"/>
        <v>62.1</v>
      </c>
      <c r="H364">
        <f t="shared" si="80"/>
        <v>4.8</v>
      </c>
      <c r="I364">
        <v>0</v>
      </c>
      <c r="J364">
        <f t="shared" si="76"/>
        <v>27.2</v>
      </c>
      <c r="K364">
        <v>0</v>
      </c>
      <c r="L364">
        <f t="shared" si="73"/>
        <v>27.2</v>
      </c>
      <c r="M364">
        <v>1</v>
      </c>
      <c r="N364">
        <f>IF(M364=1,C364,0)</f>
        <v>27.2</v>
      </c>
      <c r="O364">
        <f t="shared" si="74"/>
        <v>45.8</v>
      </c>
      <c r="P364">
        <f t="shared" si="75"/>
        <v>100</v>
      </c>
    </row>
    <row r="365" spans="1:16" x14ac:dyDescent="0.3">
      <c r="A365" s="5" t="s">
        <v>396</v>
      </c>
      <c r="B365" s="4">
        <v>45</v>
      </c>
      <c r="C365">
        <f t="shared" si="71"/>
        <v>27.2</v>
      </c>
      <c r="D365">
        <f t="shared" si="77"/>
        <v>36.9</v>
      </c>
      <c r="E365">
        <f t="shared" si="72"/>
        <v>45.8</v>
      </c>
      <c r="F365">
        <f t="shared" si="78"/>
        <v>69.7</v>
      </c>
      <c r="G365">
        <f t="shared" si="79"/>
        <v>62.1</v>
      </c>
      <c r="H365">
        <f t="shared" si="80"/>
        <v>4.8</v>
      </c>
      <c r="I365">
        <v>0</v>
      </c>
      <c r="J365">
        <f t="shared" si="76"/>
        <v>27.2</v>
      </c>
      <c r="K365">
        <v>0</v>
      </c>
      <c r="L365">
        <f t="shared" si="73"/>
        <v>27.2</v>
      </c>
      <c r="M365">
        <v>0</v>
      </c>
      <c r="N365">
        <f>(B365-20)/2.56</f>
        <v>9.765625</v>
      </c>
      <c r="O365">
        <f t="shared" si="74"/>
        <v>45.8</v>
      </c>
      <c r="P365">
        <f t="shared" si="75"/>
        <v>100</v>
      </c>
    </row>
    <row r="366" spans="1:16" x14ac:dyDescent="0.3">
      <c r="A366" s="5" t="s">
        <v>397</v>
      </c>
      <c r="B366" s="4">
        <v>90</v>
      </c>
      <c r="C366">
        <f t="shared" si="71"/>
        <v>45.8</v>
      </c>
      <c r="D366">
        <f t="shared" si="77"/>
        <v>62.1</v>
      </c>
      <c r="E366">
        <f t="shared" si="72"/>
        <v>77</v>
      </c>
      <c r="F366">
        <f t="shared" si="78"/>
        <v>100</v>
      </c>
      <c r="G366">
        <f t="shared" si="79"/>
        <v>100</v>
      </c>
      <c r="H366">
        <f t="shared" si="80"/>
        <v>8.1</v>
      </c>
      <c r="I366">
        <v>0</v>
      </c>
      <c r="J366">
        <f t="shared" si="76"/>
        <v>45.8</v>
      </c>
      <c r="K366">
        <v>0</v>
      </c>
      <c r="L366">
        <f t="shared" si="73"/>
        <v>45.8</v>
      </c>
      <c r="M366">
        <v>0</v>
      </c>
      <c r="N366">
        <f t="shared" ref="N366:N372" si="83">(B366-20)/2.56</f>
        <v>27.34375</v>
      </c>
      <c r="O366">
        <f t="shared" si="74"/>
        <v>77</v>
      </c>
      <c r="P366">
        <f t="shared" si="75"/>
        <v>100</v>
      </c>
    </row>
    <row r="367" spans="1:16" x14ac:dyDescent="0.3">
      <c r="A367" s="5" t="s">
        <v>398</v>
      </c>
      <c r="B367" s="4">
        <v>200</v>
      </c>
      <c r="C367">
        <f t="shared" si="71"/>
        <v>83.3</v>
      </c>
      <c r="D367">
        <f t="shared" si="77"/>
        <v>100</v>
      </c>
      <c r="E367">
        <f t="shared" si="72"/>
        <v>100</v>
      </c>
      <c r="F367">
        <f t="shared" si="78"/>
        <v>100</v>
      </c>
      <c r="G367">
        <f t="shared" si="79"/>
        <v>100</v>
      </c>
      <c r="H367">
        <f t="shared" si="80"/>
        <v>14.8</v>
      </c>
      <c r="I367">
        <v>0</v>
      </c>
      <c r="J367">
        <f t="shared" si="76"/>
        <v>83.3</v>
      </c>
      <c r="K367">
        <v>0</v>
      </c>
      <c r="L367">
        <f t="shared" si="73"/>
        <v>83.3</v>
      </c>
      <c r="M367">
        <v>0</v>
      </c>
      <c r="N367">
        <f t="shared" si="83"/>
        <v>70.3125</v>
      </c>
      <c r="O367">
        <f t="shared" si="74"/>
        <v>100</v>
      </c>
      <c r="P367">
        <f t="shared" si="75"/>
        <v>100</v>
      </c>
    </row>
    <row r="368" spans="1:16" x14ac:dyDescent="0.3">
      <c r="A368" s="5" t="s">
        <v>399</v>
      </c>
      <c r="B368" s="4">
        <v>100</v>
      </c>
      <c r="C368">
        <f t="shared" si="71"/>
        <v>49.6</v>
      </c>
      <c r="D368">
        <f t="shared" si="77"/>
        <v>67.2</v>
      </c>
      <c r="E368">
        <f t="shared" si="72"/>
        <v>83.3</v>
      </c>
      <c r="F368">
        <f t="shared" si="78"/>
        <v>100</v>
      </c>
      <c r="G368">
        <f t="shared" si="79"/>
        <v>100</v>
      </c>
      <c r="H368">
        <f t="shared" si="80"/>
        <v>8.8000000000000007</v>
      </c>
      <c r="I368">
        <v>0</v>
      </c>
      <c r="J368">
        <f t="shared" si="76"/>
        <v>49.6</v>
      </c>
      <c r="K368">
        <v>0</v>
      </c>
      <c r="L368">
        <f t="shared" si="73"/>
        <v>49.6</v>
      </c>
      <c r="M368">
        <v>0</v>
      </c>
      <c r="N368">
        <f t="shared" si="83"/>
        <v>31.25</v>
      </c>
      <c r="O368">
        <f t="shared" si="74"/>
        <v>83.3</v>
      </c>
      <c r="P368">
        <f t="shared" si="75"/>
        <v>100</v>
      </c>
    </row>
    <row r="369" spans="1:16" x14ac:dyDescent="0.3">
      <c r="A369" s="5" t="s">
        <v>400</v>
      </c>
      <c r="B369" s="4">
        <v>45</v>
      </c>
      <c r="C369">
        <f t="shared" si="71"/>
        <v>27.2</v>
      </c>
      <c r="D369">
        <f t="shared" si="77"/>
        <v>36.9</v>
      </c>
      <c r="E369">
        <f t="shared" si="72"/>
        <v>45.8</v>
      </c>
      <c r="F369">
        <f t="shared" si="78"/>
        <v>69.7</v>
      </c>
      <c r="G369">
        <f t="shared" si="79"/>
        <v>62.1</v>
      </c>
      <c r="H369">
        <f t="shared" si="80"/>
        <v>4.8</v>
      </c>
      <c r="I369">
        <v>0</v>
      </c>
      <c r="J369">
        <f t="shared" si="76"/>
        <v>27.2</v>
      </c>
      <c r="K369">
        <v>0</v>
      </c>
      <c r="L369">
        <f t="shared" si="73"/>
        <v>27.2</v>
      </c>
      <c r="M369">
        <v>0</v>
      </c>
      <c r="N369">
        <f t="shared" si="83"/>
        <v>9.765625</v>
      </c>
      <c r="O369">
        <f t="shared" si="74"/>
        <v>45.8</v>
      </c>
      <c r="P369">
        <f t="shared" si="75"/>
        <v>100</v>
      </c>
    </row>
    <row r="370" spans="1:16" x14ac:dyDescent="0.3">
      <c r="A370" s="5" t="s">
        <v>401</v>
      </c>
      <c r="B370" s="4">
        <v>75</v>
      </c>
      <c r="C370">
        <f t="shared" si="71"/>
        <v>39.9</v>
      </c>
      <c r="D370">
        <f t="shared" si="77"/>
        <v>54.1</v>
      </c>
      <c r="E370">
        <f t="shared" si="72"/>
        <v>67.2</v>
      </c>
      <c r="F370">
        <f t="shared" si="78"/>
        <v>100</v>
      </c>
      <c r="G370">
        <f t="shared" si="79"/>
        <v>91</v>
      </c>
      <c r="H370">
        <f t="shared" si="80"/>
        <v>7.1</v>
      </c>
      <c r="I370">
        <v>0</v>
      </c>
      <c r="J370">
        <f t="shared" si="76"/>
        <v>39.9</v>
      </c>
      <c r="K370">
        <v>0</v>
      </c>
      <c r="L370">
        <f t="shared" si="73"/>
        <v>39.9</v>
      </c>
      <c r="M370">
        <v>0</v>
      </c>
      <c r="N370">
        <f t="shared" si="83"/>
        <v>21.484375</v>
      </c>
      <c r="O370">
        <f t="shared" si="74"/>
        <v>67.2</v>
      </c>
      <c r="P370">
        <f t="shared" si="75"/>
        <v>100</v>
      </c>
    </row>
    <row r="371" spans="1:16" x14ac:dyDescent="0.3">
      <c r="A371" s="5" t="s">
        <v>402</v>
      </c>
      <c r="B371" s="4">
        <v>190</v>
      </c>
      <c r="C371">
        <f t="shared" si="71"/>
        <v>80.2</v>
      </c>
      <c r="D371">
        <f t="shared" si="77"/>
        <v>100</v>
      </c>
      <c r="E371">
        <f t="shared" si="72"/>
        <v>100</v>
      </c>
      <c r="F371">
        <f t="shared" si="78"/>
        <v>100</v>
      </c>
      <c r="G371">
        <f t="shared" si="79"/>
        <v>100</v>
      </c>
      <c r="H371">
        <f t="shared" si="80"/>
        <v>14.3</v>
      </c>
      <c r="I371">
        <v>1</v>
      </c>
      <c r="J371">
        <v>100</v>
      </c>
      <c r="K371">
        <v>0</v>
      </c>
      <c r="L371">
        <f t="shared" si="73"/>
        <v>80.2</v>
      </c>
      <c r="M371">
        <v>0</v>
      </c>
      <c r="N371">
        <f t="shared" si="83"/>
        <v>66.40625</v>
      </c>
      <c r="O371">
        <f t="shared" si="74"/>
        <v>100</v>
      </c>
      <c r="P371">
        <f t="shared" si="75"/>
        <v>100</v>
      </c>
    </row>
    <row r="372" spans="1:16" x14ac:dyDescent="0.3">
      <c r="A372" s="5" t="s">
        <v>403</v>
      </c>
      <c r="B372" s="4">
        <v>75</v>
      </c>
      <c r="C372">
        <f t="shared" si="71"/>
        <v>39.9</v>
      </c>
      <c r="D372">
        <f t="shared" si="77"/>
        <v>54.1</v>
      </c>
      <c r="E372">
        <f t="shared" si="72"/>
        <v>67.2</v>
      </c>
      <c r="F372">
        <f t="shared" si="78"/>
        <v>100</v>
      </c>
      <c r="G372">
        <f t="shared" si="79"/>
        <v>91</v>
      </c>
      <c r="H372">
        <f t="shared" si="80"/>
        <v>7.1</v>
      </c>
      <c r="I372">
        <v>1</v>
      </c>
      <c r="J372">
        <v>100</v>
      </c>
      <c r="K372">
        <v>0</v>
      </c>
      <c r="L372">
        <f t="shared" si="73"/>
        <v>39.9</v>
      </c>
      <c r="M372">
        <v>0</v>
      </c>
      <c r="N372">
        <f t="shared" si="83"/>
        <v>21.484375</v>
      </c>
      <c r="O372">
        <f t="shared" si="74"/>
        <v>67.2</v>
      </c>
      <c r="P372">
        <f t="shared" si="75"/>
        <v>100</v>
      </c>
    </row>
    <row r="373" spans="1:16" x14ac:dyDescent="0.3">
      <c r="A373" s="5" t="s">
        <v>404</v>
      </c>
      <c r="B373" s="4">
        <v>60</v>
      </c>
      <c r="C373">
        <f t="shared" si="71"/>
        <v>33.799999999999997</v>
      </c>
      <c r="D373">
        <f t="shared" si="77"/>
        <v>45.8</v>
      </c>
      <c r="E373">
        <f t="shared" si="72"/>
        <v>56.8</v>
      </c>
      <c r="F373">
        <f t="shared" si="78"/>
        <v>86.4</v>
      </c>
      <c r="G373">
        <f t="shared" si="79"/>
        <v>77</v>
      </c>
      <c r="H373">
        <f t="shared" si="80"/>
        <v>6</v>
      </c>
      <c r="I373">
        <v>0</v>
      </c>
      <c r="J373">
        <f t="shared" si="76"/>
        <v>33.799999999999997</v>
      </c>
      <c r="K373">
        <v>0</v>
      </c>
      <c r="L373">
        <f t="shared" si="73"/>
        <v>33.799999999999997</v>
      </c>
      <c r="M373">
        <v>4</v>
      </c>
      <c r="N373">
        <f>IF(M373&gt;1,(B373+M373*10)/2.56,0)</f>
        <v>39.0625</v>
      </c>
      <c r="O373">
        <f t="shared" si="74"/>
        <v>56.8</v>
      </c>
      <c r="P373">
        <f t="shared" si="75"/>
        <v>100</v>
      </c>
    </row>
    <row r="374" spans="1:16" x14ac:dyDescent="0.3">
      <c r="A374" s="5" t="s">
        <v>405</v>
      </c>
      <c r="B374" s="4">
        <v>60</v>
      </c>
      <c r="C374">
        <f t="shared" si="71"/>
        <v>33.799999999999997</v>
      </c>
      <c r="D374">
        <f t="shared" si="77"/>
        <v>45.8</v>
      </c>
      <c r="E374">
        <f t="shared" si="72"/>
        <v>56.8</v>
      </c>
      <c r="F374">
        <f t="shared" si="78"/>
        <v>86.4</v>
      </c>
      <c r="G374">
        <f t="shared" si="79"/>
        <v>77</v>
      </c>
      <c r="H374">
        <f t="shared" si="80"/>
        <v>6</v>
      </c>
      <c r="I374">
        <v>0</v>
      </c>
      <c r="J374">
        <f t="shared" si="76"/>
        <v>33.799999999999997</v>
      </c>
      <c r="K374">
        <v>1</v>
      </c>
      <c r="L374">
        <f t="shared" si="73"/>
        <v>95.6</v>
      </c>
      <c r="M374">
        <v>0</v>
      </c>
      <c r="N374">
        <f>(B374-20)/2.56</f>
        <v>15.625</v>
      </c>
      <c r="O374">
        <f t="shared" si="74"/>
        <v>56.8</v>
      </c>
      <c r="P374">
        <f t="shared" si="75"/>
        <v>100</v>
      </c>
    </row>
    <row r="375" spans="1:16" x14ac:dyDescent="0.3">
      <c r="A375" s="5" t="s">
        <v>406</v>
      </c>
      <c r="B375" s="4">
        <v>30</v>
      </c>
      <c r="C375">
        <f t="shared" si="71"/>
        <v>20.100000000000001</v>
      </c>
      <c r="D375">
        <f t="shared" si="77"/>
        <v>27.2</v>
      </c>
      <c r="E375">
        <f t="shared" si="72"/>
        <v>33.799999999999997</v>
      </c>
      <c r="F375">
        <f t="shared" si="78"/>
        <v>51.4</v>
      </c>
      <c r="G375">
        <f t="shared" si="79"/>
        <v>45.8</v>
      </c>
      <c r="H375">
        <f t="shared" si="80"/>
        <v>3.6</v>
      </c>
      <c r="I375">
        <v>0</v>
      </c>
      <c r="J375">
        <f t="shared" si="76"/>
        <v>20.100000000000001</v>
      </c>
      <c r="K375">
        <v>0</v>
      </c>
      <c r="L375">
        <f t="shared" si="73"/>
        <v>20.100000000000001</v>
      </c>
      <c r="M375">
        <v>0</v>
      </c>
      <c r="N375">
        <f>(B375-20)/2.56</f>
        <v>3.90625</v>
      </c>
      <c r="O375">
        <f t="shared" si="74"/>
        <v>33.799999999999997</v>
      </c>
      <c r="P375">
        <f t="shared" si="75"/>
        <v>33.799999999999997</v>
      </c>
    </row>
    <row r="376" spans="1:16" x14ac:dyDescent="0.3">
      <c r="A376" s="5" t="s">
        <v>407</v>
      </c>
      <c r="B376" s="4">
        <v>180</v>
      </c>
      <c r="C376">
        <f t="shared" si="71"/>
        <v>77</v>
      </c>
      <c r="D376">
        <f t="shared" si="77"/>
        <v>100</v>
      </c>
      <c r="E376">
        <f t="shared" si="72"/>
        <v>100</v>
      </c>
      <c r="F376">
        <f t="shared" si="78"/>
        <v>100</v>
      </c>
      <c r="G376">
        <f t="shared" si="79"/>
        <v>100</v>
      </c>
      <c r="H376">
        <f t="shared" si="80"/>
        <v>13.7</v>
      </c>
      <c r="I376">
        <v>0</v>
      </c>
      <c r="J376">
        <f t="shared" si="76"/>
        <v>77</v>
      </c>
      <c r="K376">
        <v>0</v>
      </c>
      <c r="L376">
        <f t="shared" si="73"/>
        <v>77</v>
      </c>
      <c r="M376">
        <v>0</v>
      </c>
      <c r="N376">
        <f>(B376-20)/2.56</f>
        <v>62.5</v>
      </c>
      <c r="O376">
        <f t="shared" si="74"/>
        <v>100</v>
      </c>
      <c r="P376">
        <f t="shared" si="75"/>
        <v>100</v>
      </c>
    </row>
    <row r="377" spans="1:16" x14ac:dyDescent="0.3">
      <c r="A377" s="5" t="s">
        <v>408</v>
      </c>
      <c r="B377" s="4">
        <v>190</v>
      </c>
      <c r="C377">
        <f t="shared" si="71"/>
        <v>80.2</v>
      </c>
      <c r="D377">
        <f t="shared" si="77"/>
        <v>100</v>
      </c>
      <c r="E377">
        <f t="shared" si="72"/>
        <v>100</v>
      </c>
      <c r="F377">
        <f t="shared" si="78"/>
        <v>100</v>
      </c>
      <c r="G377">
        <f t="shared" si="79"/>
        <v>100</v>
      </c>
      <c r="H377">
        <f t="shared" si="80"/>
        <v>14.3</v>
      </c>
      <c r="I377">
        <v>0</v>
      </c>
      <c r="J377">
        <f t="shared" si="76"/>
        <v>80.2</v>
      </c>
      <c r="K377">
        <v>0</v>
      </c>
      <c r="L377">
        <f t="shared" si="73"/>
        <v>80.2</v>
      </c>
      <c r="M377">
        <v>0</v>
      </c>
      <c r="N377">
        <f>(B377-20)/2.56</f>
        <v>66.40625</v>
      </c>
      <c r="O377">
        <f t="shared" si="74"/>
        <v>100</v>
      </c>
      <c r="P377">
        <f t="shared" si="75"/>
        <v>100</v>
      </c>
    </row>
    <row r="378" spans="1:16" x14ac:dyDescent="0.3">
      <c r="A378" s="5" t="s">
        <v>409</v>
      </c>
      <c r="B378" s="4">
        <v>90</v>
      </c>
      <c r="C378">
        <f t="shared" si="71"/>
        <v>45.8</v>
      </c>
      <c r="D378">
        <f t="shared" si="77"/>
        <v>62.1</v>
      </c>
      <c r="E378">
        <f t="shared" si="72"/>
        <v>77</v>
      </c>
      <c r="F378">
        <f t="shared" si="78"/>
        <v>100</v>
      </c>
      <c r="G378">
        <f t="shared" si="79"/>
        <v>100</v>
      </c>
      <c r="H378">
        <f t="shared" si="80"/>
        <v>8.1</v>
      </c>
      <c r="I378">
        <v>0</v>
      </c>
      <c r="J378">
        <f t="shared" si="76"/>
        <v>45.8</v>
      </c>
      <c r="K378">
        <v>0</v>
      </c>
      <c r="L378">
        <f t="shared" si="73"/>
        <v>45.8</v>
      </c>
      <c r="M378">
        <v>4</v>
      </c>
      <c r="N378">
        <f>IF(M378&gt;1,(B378+M378*10)/2.56,0)</f>
        <v>50.78125</v>
      </c>
      <c r="O378">
        <f t="shared" si="74"/>
        <v>77</v>
      </c>
      <c r="P378">
        <f t="shared" si="75"/>
        <v>100</v>
      </c>
    </row>
    <row r="379" spans="1:16" x14ac:dyDescent="0.3">
      <c r="A379" s="5" t="s">
        <v>410</v>
      </c>
      <c r="B379" s="4">
        <v>45</v>
      </c>
      <c r="C379">
        <f t="shared" si="71"/>
        <v>27.2</v>
      </c>
      <c r="D379">
        <f t="shared" si="77"/>
        <v>36.9</v>
      </c>
      <c r="E379">
        <f t="shared" si="72"/>
        <v>45.8</v>
      </c>
      <c r="F379">
        <f t="shared" si="78"/>
        <v>69.7</v>
      </c>
      <c r="G379">
        <f t="shared" si="79"/>
        <v>62.1</v>
      </c>
      <c r="H379">
        <f t="shared" si="80"/>
        <v>4.8</v>
      </c>
      <c r="I379">
        <v>0</v>
      </c>
      <c r="J379">
        <f t="shared" si="76"/>
        <v>27.2</v>
      </c>
      <c r="K379">
        <v>0</v>
      </c>
      <c r="L379">
        <f t="shared" si="73"/>
        <v>27.2</v>
      </c>
      <c r="M379">
        <v>0</v>
      </c>
      <c r="N379">
        <f>(B379-20)/2.56</f>
        <v>9.765625</v>
      </c>
      <c r="O379">
        <f t="shared" si="74"/>
        <v>45.8</v>
      </c>
      <c r="P379">
        <f t="shared" si="75"/>
        <v>100</v>
      </c>
    </row>
    <row r="380" spans="1:16" x14ac:dyDescent="0.3">
      <c r="A380" s="5" t="s">
        <v>411</v>
      </c>
      <c r="B380" s="4">
        <v>45</v>
      </c>
      <c r="C380">
        <f t="shared" si="71"/>
        <v>27.2</v>
      </c>
      <c r="D380">
        <f t="shared" si="77"/>
        <v>36.9</v>
      </c>
      <c r="E380">
        <f t="shared" si="72"/>
        <v>45.8</v>
      </c>
      <c r="F380">
        <f t="shared" si="78"/>
        <v>69.7</v>
      </c>
      <c r="G380">
        <f t="shared" si="79"/>
        <v>62.1</v>
      </c>
      <c r="H380">
        <f t="shared" si="80"/>
        <v>4.8</v>
      </c>
      <c r="I380">
        <v>0</v>
      </c>
      <c r="J380">
        <f t="shared" si="76"/>
        <v>27.2</v>
      </c>
      <c r="K380">
        <v>0</v>
      </c>
      <c r="L380">
        <f t="shared" si="73"/>
        <v>27.2</v>
      </c>
      <c r="M380">
        <v>0</v>
      </c>
      <c r="N380">
        <f>(B380-20)/2.56</f>
        <v>9.765625</v>
      </c>
      <c r="O380">
        <f t="shared" si="74"/>
        <v>45.8</v>
      </c>
      <c r="P380">
        <f t="shared" si="75"/>
        <v>100</v>
      </c>
    </row>
    <row r="381" spans="1:16" x14ac:dyDescent="0.3">
      <c r="A381" s="5" t="s">
        <v>412</v>
      </c>
      <c r="B381" s="4">
        <v>45</v>
      </c>
      <c r="C381">
        <f t="shared" si="71"/>
        <v>27.2</v>
      </c>
      <c r="D381">
        <f t="shared" si="77"/>
        <v>36.9</v>
      </c>
      <c r="E381">
        <f t="shared" si="72"/>
        <v>45.8</v>
      </c>
      <c r="F381">
        <f t="shared" si="78"/>
        <v>69.7</v>
      </c>
      <c r="G381">
        <f t="shared" si="79"/>
        <v>62.1</v>
      </c>
      <c r="H381">
        <f t="shared" si="80"/>
        <v>4.8</v>
      </c>
      <c r="I381">
        <v>0</v>
      </c>
      <c r="J381">
        <f t="shared" si="76"/>
        <v>27.2</v>
      </c>
      <c r="K381">
        <v>1</v>
      </c>
      <c r="L381">
        <f t="shared" si="73"/>
        <v>77</v>
      </c>
      <c r="M381">
        <v>0</v>
      </c>
      <c r="N381">
        <f>(B381-20)/2.56</f>
        <v>9.765625</v>
      </c>
      <c r="O381">
        <f t="shared" si="74"/>
        <v>45.8</v>
      </c>
      <c r="P381">
        <f t="shared" si="75"/>
        <v>100</v>
      </c>
    </row>
    <row r="382" spans="1:16" x14ac:dyDescent="0.3">
      <c r="A382" s="5" t="s">
        <v>413</v>
      </c>
      <c r="B382" s="4">
        <v>45</v>
      </c>
      <c r="C382">
        <f t="shared" si="71"/>
        <v>27.2</v>
      </c>
      <c r="D382">
        <f t="shared" si="77"/>
        <v>36.9</v>
      </c>
      <c r="E382">
        <f t="shared" si="72"/>
        <v>45.8</v>
      </c>
      <c r="F382">
        <f t="shared" si="78"/>
        <v>69.7</v>
      </c>
      <c r="G382">
        <f t="shared" si="79"/>
        <v>62.1</v>
      </c>
      <c r="H382">
        <f t="shared" si="80"/>
        <v>4.8</v>
      </c>
      <c r="I382">
        <v>0</v>
      </c>
      <c r="J382">
        <f t="shared" si="76"/>
        <v>27.2</v>
      </c>
      <c r="K382">
        <v>1</v>
      </c>
      <c r="L382">
        <f t="shared" si="73"/>
        <v>77</v>
      </c>
      <c r="M382">
        <v>0</v>
      </c>
      <c r="N382">
        <f>(B382-20)/2.56</f>
        <v>9.765625</v>
      </c>
      <c r="O382">
        <f t="shared" si="74"/>
        <v>45.8</v>
      </c>
      <c r="P382">
        <f t="shared" si="75"/>
        <v>100</v>
      </c>
    </row>
    <row r="383" spans="1:16" x14ac:dyDescent="0.3">
      <c r="A383" s="5" t="s">
        <v>430</v>
      </c>
      <c r="B383" s="6">
        <v>255</v>
      </c>
      <c r="C383">
        <f t="shared" si="71"/>
        <v>100</v>
      </c>
      <c r="D383">
        <f t="shared" si="77"/>
        <v>100</v>
      </c>
      <c r="E383">
        <f t="shared" si="72"/>
        <v>100</v>
      </c>
      <c r="F383">
        <f t="shared" si="78"/>
        <v>100</v>
      </c>
      <c r="G383">
        <f t="shared" si="79"/>
        <v>100</v>
      </c>
      <c r="H383">
        <f t="shared" si="80"/>
        <v>17.8</v>
      </c>
      <c r="I383">
        <v>0</v>
      </c>
      <c r="J383">
        <f t="shared" si="76"/>
        <v>100</v>
      </c>
      <c r="K383">
        <v>0</v>
      </c>
      <c r="L383">
        <f t="shared" si="73"/>
        <v>100</v>
      </c>
      <c r="N383">
        <f>(B383-20)/2.56</f>
        <v>91.796875</v>
      </c>
      <c r="O383">
        <f t="shared" si="74"/>
        <v>100</v>
      </c>
      <c r="P383">
        <f t="shared" si="75"/>
        <v>100</v>
      </c>
    </row>
    <row r="384" spans="1:16" x14ac:dyDescent="0.3">
      <c r="A384" t="s">
        <v>58</v>
      </c>
      <c r="B384" s="6">
        <v>190</v>
      </c>
      <c r="C384">
        <f t="shared" si="71"/>
        <v>80.2</v>
      </c>
      <c r="D384">
        <f t="shared" si="77"/>
        <v>100</v>
      </c>
      <c r="E384">
        <f t="shared" si="72"/>
        <v>100</v>
      </c>
      <c r="F384">
        <f t="shared" si="78"/>
        <v>100</v>
      </c>
      <c r="G384">
        <f t="shared" si="79"/>
        <v>100</v>
      </c>
      <c r="H384">
        <f t="shared" si="80"/>
        <v>14.3</v>
      </c>
      <c r="I384">
        <v>0</v>
      </c>
      <c r="J384">
        <f t="shared" si="76"/>
        <v>80.2</v>
      </c>
      <c r="K384">
        <v>0</v>
      </c>
      <c r="L384">
        <f t="shared" si="73"/>
        <v>80.2</v>
      </c>
      <c r="N384">
        <f>(B384-20)/2.56</f>
        <v>66.40625</v>
      </c>
      <c r="O384">
        <f t="shared" si="74"/>
        <v>100</v>
      </c>
      <c r="P384">
        <f t="shared" si="75"/>
        <v>100</v>
      </c>
    </row>
    <row r="385" spans="1:16" x14ac:dyDescent="0.3">
      <c r="A385" t="s">
        <v>431</v>
      </c>
      <c r="B385" s="6">
        <v>75</v>
      </c>
      <c r="C385">
        <f t="shared" si="71"/>
        <v>39.9</v>
      </c>
      <c r="D385">
        <f t="shared" si="77"/>
        <v>54.1</v>
      </c>
      <c r="E385">
        <f t="shared" si="72"/>
        <v>67.2</v>
      </c>
      <c r="F385">
        <f t="shared" si="78"/>
        <v>100</v>
      </c>
      <c r="G385">
        <f t="shared" si="79"/>
        <v>91</v>
      </c>
      <c r="H385">
        <f t="shared" si="80"/>
        <v>7.1</v>
      </c>
      <c r="I385">
        <v>0</v>
      </c>
      <c r="J385">
        <f t="shared" si="76"/>
        <v>39.9</v>
      </c>
      <c r="K385">
        <v>0</v>
      </c>
      <c r="L385">
        <f t="shared" si="73"/>
        <v>39.9</v>
      </c>
      <c r="N385">
        <f>(B385-20)/2.56</f>
        <v>21.484375</v>
      </c>
      <c r="O385">
        <f t="shared" si="74"/>
        <v>67.2</v>
      </c>
      <c r="P385">
        <f t="shared" si="75"/>
        <v>100</v>
      </c>
    </row>
    <row r="386" spans="1:16" x14ac:dyDescent="0.3">
      <c r="A386" t="s">
        <v>432</v>
      </c>
      <c r="B386" s="6">
        <v>70</v>
      </c>
      <c r="C386">
        <f t="shared" si="71"/>
        <v>37.9</v>
      </c>
      <c r="D386">
        <f t="shared" si="77"/>
        <v>51.4</v>
      </c>
      <c r="E386">
        <f t="shared" si="72"/>
        <v>63.8</v>
      </c>
      <c r="F386">
        <f t="shared" si="78"/>
        <v>97</v>
      </c>
      <c r="G386">
        <f t="shared" si="79"/>
        <v>86.4</v>
      </c>
      <c r="H386">
        <f t="shared" si="80"/>
        <v>6.7</v>
      </c>
      <c r="I386">
        <v>0</v>
      </c>
      <c r="J386">
        <f t="shared" si="76"/>
        <v>37.9</v>
      </c>
      <c r="K386">
        <v>0</v>
      </c>
      <c r="L386">
        <f t="shared" si="73"/>
        <v>37.9</v>
      </c>
      <c r="N386">
        <f>(B386-20)/2.56</f>
        <v>19.53125</v>
      </c>
      <c r="O386">
        <f t="shared" si="74"/>
        <v>63.8</v>
      </c>
      <c r="P386">
        <f t="shared" si="75"/>
        <v>100</v>
      </c>
    </row>
    <row r="387" spans="1:16" x14ac:dyDescent="0.3">
      <c r="A387" t="s">
        <v>433</v>
      </c>
      <c r="B387" s="6">
        <v>190</v>
      </c>
      <c r="C387">
        <f t="shared" si="71"/>
        <v>80.2</v>
      </c>
      <c r="D387">
        <f t="shared" si="77"/>
        <v>100</v>
      </c>
      <c r="E387">
        <f t="shared" si="72"/>
        <v>100</v>
      </c>
      <c r="F387">
        <f t="shared" si="78"/>
        <v>100</v>
      </c>
      <c r="G387">
        <f t="shared" si="79"/>
        <v>100</v>
      </c>
      <c r="H387">
        <f t="shared" si="80"/>
        <v>14.3</v>
      </c>
      <c r="I387">
        <v>0</v>
      </c>
      <c r="J387">
        <f t="shared" si="76"/>
        <v>80.2</v>
      </c>
      <c r="K387">
        <v>0</v>
      </c>
      <c r="L387">
        <f t="shared" ref="L387:L448" si="84">IF(K387=0,C387,ROUND(((B387*4/255)^0.75)*100,1))</f>
        <v>80.2</v>
      </c>
      <c r="N387">
        <f>(B387-20)/2.56</f>
        <v>66.40625</v>
      </c>
      <c r="O387">
        <f t="shared" si="74"/>
        <v>100</v>
      </c>
      <c r="P387">
        <f t="shared" si="75"/>
        <v>100</v>
      </c>
    </row>
    <row r="388" spans="1:16" x14ac:dyDescent="0.3">
      <c r="A388" t="s">
        <v>434</v>
      </c>
      <c r="B388" s="6">
        <v>60</v>
      </c>
      <c r="C388">
        <f t="shared" si="71"/>
        <v>33.799999999999997</v>
      </c>
      <c r="D388">
        <f t="shared" si="77"/>
        <v>45.8</v>
      </c>
      <c r="E388">
        <f t="shared" si="72"/>
        <v>56.8</v>
      </c>
      <c r="F388">
        <f t="shared" si="78"/>
        <v>86.4</v>
      </c>
      <c r="G388">
        <f t="shared" si="79"/>
        <v>77</v>
      </c>
      <c r="H388">
        <f t="shared" si="80"/>
        <v>6</v>
      </c>
      <c r="I388">
        <v>0</v>
      </c>
      <c r="J388">
        <f t="shared" si="76"/>
        <v>33.799999999999997</v>
      </c>
      <c r="K388">
        <v>1</v>
      </c>
      <c r="L388">
        <f t="shared" si="84"/>
        <v>95.6</v>
      </c>
      <c r="N388">
        <f>(B388-20)/2.56</f>
        <v>15.625</v>
      </c>
      <c r="O388">
        <f t="shared" si="74"/>
        <v>56.8</v>
      </c>
      <c r="P388">
        <f t="shared" si="75"/>
        <v>100</v>
      </c>
    </row>
    <row r="389" spans="1:16" x14ac:dyDescent="0.3">
      <c r="A389" t="s">
        <v>435</v>
      </c>
      <c r="B389" s="6">
        <v>130</v>
      </c>
      <c r="C389">
        <f t="shared" si="71"/>
        <v>60.3</v>
      </c>
      <c r="D389">
        <f t="shared" si="77"/>
        <v>81.8</v>
      </c>
      <c r="E389">
        <f t="shared" si="72"/>
        <v>100</v>
      </c>
      <c r="F389">
        <f t="shared" si="78"/>
        <v>100</v>
      </c>
      <c r="G389">
        <f t="shared" si="79"/>
        <v>100</v>
      </c>
      <c r="H389">
        <f t="shared" si="80"/>
        <v>10.7</v>
      </c>
      <c r="I389">
        <v>0</v>
      </c>
      <c r="J389">
        <f t="shared" si="76"/>
        <v>60.3</v>
      </c>
      <c r="K389">
        <v>0</v>
      </c>
      <c r="L389">
        <f t="shared" si="84"/>
        <v>60.3</v>
      </c>
      <c r="N389">
        <f>(B389-20)/2.56</f>
        <v>42.96875</v>
      </c>
      <c r="O389">
        <f t="shared" si="74"/>
        <v>100</v>
      </c>
      <c r="P389">
        <f t="shared" si="75"/>
        <v>100</v>
      </c>
    </row>
    <row r="390" spans="1:16" x14ac:dyDescent="0.3">
      <c r="A390" t="s">
        <v>436</v>
      </c>
      <c r="B390" s="6">
        <v>30</v>
      </c>
      <c r="C390">
        <f t="shared" si="71"/>
        <v>20.100000000000001</v>
      </c>
      <c r="D390">
        <f t="shared" si="77"/>
        <v>27.2</v>
      </c>
      <c r="E390">
        <f t="shared" si="72"/>
        <v>33.799999999999997</v>
      </c>
      <c r="F390">
        <f t="shared" si="78"/>
        <v>51.4</v>
      </c>
      <c r="G390">
        <f t="shared" si="79"/>
        <v>45.8</v>
      </c>
      <c r="H390">
        <f t="shared" si="80"/>
        <v>3.6</v>
      </c>
      <c r="I390">
        <v>0</v>
      </c>
      <c r="J390">
        <f t="shared" si="76"/>
        <v>20.100000000000001</v>
      </c>
      <c r="K390">
        <v>0</v>
      </c>
      <c r="L390">
        <f t="shared" si="84"/>
        <v>20.100000000000001</v>
      </c>
      <c r="N390">
        <f>(B390-20)/2.56</f>
        <v>3.90625</v>
      </c>
      <c r="O390">
        <f t="shared" si="74"/>
        <v>33.799999999999997</v>
      </c>
      <c r="P390">
        <f t="shared" si="75"/>
        <v>33.799999999999997</v>
      </c>
    </row>
    <row r="391" spans="1:16" x14ac:dyDescent="0.3">
      <c r="A391" t="s">
        <v>437</v>
      </c>
      <c r="B391" s="6">
        <v>30</v>
      </c>
      <c r="C391">
        <f t="shared" si="71"/>
        <v>20.100000000000001</v>
      </c>
      <c r="D391">
        <f t="shared" si="77"/>
        <v>27.2</v>
      </c>
      <c r="E391">
        <f t="shared" si="72"/>
        <v>33.799999999999997</v>
      </c>
      <c r="F391">
        <f t="shared" si="78"/>
        <v>51.4</v>
      </c>
      <c r="G391">
        <f t="shared" si="79"/>
        <v>45.8</v>
      </c>
      <c r="H391">
        <f t="shared" si="80"/>
        <v>3.6</v>
      </c>
      <c r="I391">
        <v>0</v>
      </c>
      <c r="J391">
        <f t="shared" si="76"/>
        <v>20.100000000000001</v>
      </c>
      <c r="K391">
        <v>0</v>
      </c>
      <c r="L391">
        <f t="shared" si="84"/>
        <v>20.100000000000001</v>
      </c>
      <c r="N391">
        <f>(B391-20)/2.56</f>
        <v>3.90625</v>
      </c>
      <c r="O391">
        <f t="shared" si="74"/>
        <v>33.799999999999997</v>
      </c>
      <c r="P391">
        <f t="shared" si="75"/>
        <v>33.799999999999997</v>
      </c>
    </row>
    <row r="392" spans="1:16" x14ac:dyDescent="0.3">
      <c r="A392" t="s">
        <v>90</v>
      </c>
      <c r="B392" s="6">
        <v>170</v>
      </c>
      <c r="C392">
        <f t="shared" si="71"/>
        <v>73.8</v>
      </c>
      <c r="D392">
        <f t="shared" si="77"/>
        <v>100</v>
      </c>
      <c r="E392">
        <f t="shared" si="72"/>
        <v>100</v>
      </c>
      <c r="F392">
        <f t="shared" si="78"/>
        <v>100</v>
      </c>
      <c r="G392">
        <f t="shared" si="79"/>
        <v>100</v>
      </c>
      <c r="H392">
        <f t="shared" si="80"/>
        <v>13.1</v>
      </c>
      <c r="I392">
        <v>0</v>
      </c>
      <c r="J392">
        <f t="shared" si="76"/>
        <v>73.8</v>
      </c>
      <c r="K392">
        <v>0</v>
      </c>
      <c r="L392">
        <f t="shared" si="84"/>
        <v>73.8</v>
      </c>
      <c r="N392">
        <f>(B392-20)/2.56</f>
        <v>58.59375</v>
      </c>
      <c r="O392">
        <f t="shared" si="74"/>
        <v>100</v>
      </c>
      <c r="P392">
        <f t="shared" si="75"/>
        <v>100</v>
      </c>
    </row>
    <row r="393" spans="1:16" x14ac:dyDescent="0.3">
      <c r="A393" t="s">
        <v>438</v>
      </c>
      <c r="B393" s="6">
        <v>170</v>
      </c>
      <c r="C393">
        <f t="shared" si="71"/>
        <v>73.8</v>
      </c>
      <c r="D393">
        <f t="shared" si="77"/>
        <v>100</v>
      </c>
      <c r="E393">
        <f t="shared" si="72"/>
        <v>100</v>
      </c>
      <c r="F393">
        <f t="shared" si="78"/>
        <v>100</v>
      </c>
      <c r="G393">
        <f t="shared" si="79"/>
        <v>100</v>
      </c>
      <c r="H393">
        <f t="shared" si="80"/>
        <v>13.1</v>
      </c>
      <c r="I393">
        <v>0</v>
      </c>
      <c r="J393">
        <f t="shared" si="76"/>
        <v>73.8</v>
      </c>
      <c r="K393">
        <v>0</v>
      </c>
      <c r="L393">
        <f t="shared" si="84"/>
        <v>73.8</v>
      </c>
      <c r="N393">
        <f>(B393-20)/2.56</f>
        <v>58.59375</v>
      </c>
      <c r="O393">
        <f t="shared" si="74"/>
        <v>100</v>
      </c>
      <c r="P393">
        <f t="shared" si="75"/>
        <v>100</v>
      </c>
    </row>
    <row r="394" spans="1:16" x14ac:dyDescent="0.3">
      <c r="A394" t="s">
        <v>439</v>
      </c>
      <c r="B394" s="6">
        <v>50</v>
      </c>
      <c r="C394">
        <f t="shared" si="71"/>
        <v>29.5</v>
      </c>
      <c r="D394">
        <f t="shared" si="77"/>
        <v>39.9</v>
      </c>
      <c r="E394">
        <f t="shared" si="72"/>
        <v>49.6</v>
      </c>
      <c r="F394">
        <f t="shared" si="78"/>
        <v>75.400000000000006</v>
      </c>
      <c r="G394">
        <f t="shared" si="79"/>
        <v>67.2</v>
      </c>
      <c r="H394">
        <f t="shared" si="80"/>
        <v>5.2</v>
      </c>
      <c r="I394">
        <v>0</v>
      </c>
      <c r="J394">
        <f t="shared" si="76"/>
        <v>29.5</v>
      </c>
      <c r="K394">
        <v>0</v>
      </c>
      <c r="L394">
        <f t="shared" si="84"/>
        <v>29.5</v>
      </c>
      <c r="N394">
        <f>(B394-20)/2.56</f>
        <v>11.71875</v>
      </c>
      <c r="O394">
        <f t="shared" si="74"/>
        <v>49.6</v>
      </c>
      <c r="P394">
        <f t="shared" si="75"/>
        <v>100</v>
      </c>
    </row>
    <row r="395" spans="1:16" x14ac:dyDescent="0.3">
      <c r="A395" t="s">
        <v>440</v>
      </c>
      <c r="B395" s="6">
        <v>190</v>
      </c>
      <c r="C395">
        <f t="shared" si="71"/>
        <v>80.2</v>
      </c>
      <c r="D395">
        <f t="shared" si="77"/>
        <v>100</v>
      </c>
      <c r="E395">
        <f t="shared" si="72"/>
        <v>100</v>
      </c>
      <c r="F395">
        <f t="shared" si="78"/>
        <v>100</v>
      </c>
      <c r="G395">
        <f t="shared" si="79"/>
        <v>100</v>
      </c>
      <c r="H395">
        <f t="shared" si="80"/>
        <v>14.3</v>
      </c>
      <c r="I395">
        <v>0</v>
      </c>
      <c r="J395">
        <f t="shared" si="76"/>
        <v>80.2</v>
      </c>
      <c r="K395">
        <v>0</v>
      </c>
      <c r="L395">
        <f t="shared" si="84"/>
        <v>80.2</v>
      </c>
      <c r="N395">
        <f>(B395-20)/2.56</f>
        <v>66.40625</v>
      </c>
      <c r="O395">
        <f t="shared" si="74"/>
        <v>100</v>
      </c>
      <c r="P395">
        <f t="shared" si="75"/>
        <v>100</v>
      </c>
    </row>
    <row r="396" spans="1:16" x14ac:dyDescent="0.3">
      <c r="A396" t="s">
        <v>441</v>
      </c>
      <c r="B396" s="6">
        <v>75</v>
      </c>
      <c r="C396">
        <f t="shared" si="71"/>
        <v>39.9</v>
      </c>
      <c r="D396">
        <f t="shared" si="77"/>
        <v>54.1</v>
      </c>
      <c r="E396">
        <f t="shared" si="72"/>
        <v>67.2</v>
      </c>
      <c r="F396">
        <f t="shared" si="78"/>
        <v>100</v>
      </c>
      <c r="G396">
        <f t="shared" si="79"/>
        <v>91</v>
      </c>
      <c r="H396">
        <f t="shared" si="80"/>
        <v>7.1</v>
      </c>
      <c r="I396">
        <v>0</v>
      </c>
      <c r="J396">
        <f t="shared" si="76"/>
        <v>39.9</v>
      </c>
      <c r="K396">
        <v>0</v>
      </c>
      <c r="L396">
        <f t="shared" si="84"/>
        <v>39.9</v>
      </c>
      <c r="N396">
        <f>(B396-20)/2.56</f>
        <v>21.484375</v>
      </c>
      <c r="O396">
        <f t="shared" si="74"/>
        <v>67.2</v>
      </c>
      <c r="P396">
        <f t="shared" si="75"/>
        <v>100</v>
      </c>
    </row>
    <row r="397" spans="1:16" x14ac:dyDescent="0.3">
      <c r="A397" t="s">
        <v>442</v>
      </c>
      <c r="B397" s="6">
        <v>255</v>
      </c>
      <c r="C397">
        <f t="shared" si="71"/>
        <v>100</v>
      </c>
      <c r="D397">
        <f t="shared" si="77"/>
        <v>100</v>
      </c>
      <c r="E397">
        <f t="shared" si="72"/>
        <v>100</v>
      </c>
      <c r="F397">
        <f t="shared" si="78"/>
        <v>100</v>
      </c>
      <c r="G397">
        <f t="shared" si="79"/>
        <v>100</v>
      </c>
      <c r="H397">
        <f t="shared" si="80"/>
        <v>17.8</v>
      </c>
      <c r="I397">
        <v>0</v>
      </c>
      <c r="J397">
        <f t="shared" si="76"/>
        <v>100</v>
      </c>
      <c r="K397">
        <v>0</v>
      </c>
      <c r="L397">
        <f t="shared" si="84"/>
        <v>100</v>
      </c>
      <c r="N397">
        <f>(B397-20)/2.56</f>
        <v>91.796875</v>
      </c>
      <c r="O397">
        <f t="shared" si="74"/>
        <v>100</v>
      </c>
      <c r="P397">
        <f t="shared" si="75"/>
        <v>100</v>
      </c>
    </row>
    <row r="398" spans="1:16" x14ac:dyDescent="0.3">
      <c r="A398" t="s">
        <v>443</v>
      </c>
      <c r="B398" s="6">
        <v>120</v>
      </c>
      <c r="C398">
        <f t="shared" si="71"/>
        <v>56.8</v>
      </c>
      <c r="D398">
        <f t="shared" si="77"/>
        <v>77</v>
      </c>
      <c r="E398">
        <f t="shared" si="72"/>
        <v>95.6</v>
      </c>
      <c r="F398">
        <f t="shared" si="78"/>
        <v>100</v>
      </c>
      <c r="G398">
        <f t="shared" si="79"/>
        <v>100</v>
      </c>
      <c r="H398">
        <f t="shared" si="80"/>
        <v>10.1</v>
      </c>
      <c r="I398">
        <v>0</v>
      </c>
      <c r="J398">
        <f t="shared" si="76"/>
        <v>56.8</v>
      </c>
      <c r="K398">
        <v>0</v>
      </c>
      <c r="L398">
        <f t="shared" si="84"/>
        <v>56.8</v>
      </c>
      <c r="N398">
        <f>(B398-20)/2.56</f>
        <v>39.0625</v>
      </c>
      <c r="O398">
        <f t="shared" si="74"/>
        <v>95.6</v>
      </c>
      <c r="P398">
        <f t="shared" si="75"/>
        <v>100</v>
      </c>
    </row>
    <row r="399" spans="1:16" x14ac:dyDescent="0.3">
      <c r="A399" t="s">
        <v>444</v>
      </c>
      <c r="B399" s="6">
        <v>45</v>
      </c>
      <c r="C399">
        <f t="shared" si="71"/>
        <v>27.2</v>
      </c>
      <c r="D399">
        <f t="shared" si="77"/>
        <v>36.9</v>
      </c>
      <c r="E399">
        <f t="shared" si="72"/>
        <v>45.8</v>
      </c>
      <c r="F399">
        <f t="shared" si="78"/>
        <v>69.7</v>
      </c>
      <c r="G399">
        <f t="shared" si="79"/>
        <v>62.1</v>
      </c>
      <c r="H399">
        <f t="shared" si="80"/>
        <v>4.8</v>
      </c>
      <c r="I399">
        <v>0</v>
      </c>
      <c r="J399">
        <f t="shared" si="76"/>
        <v>27.2</v>
      </c>
      <c r="K399">
        <v>1</v>
      </c>
      <c r="L399">
        <f t="shared" si="84"/>
        <v>77</v>
      </c>
      <c r="N399">
        <f>(B399-20)/2.56</f>
        <v>9.765625</v>
      </c>
      <c r="O399">
        <f t="shared" si="74"/>
        <v>45.8</v>
      </c>
      <c r="P399">
        <f t="shared" si="75"/>
        <v>100</v>
      </c>
    </row>
    <row r="400" spans="1:16" x14ac:dyDescent="0.3">
      <c r="A400" t="s">
        <v>445</v>
      </c>
      <c r="B400" s="6">
        <v>235</v>
      </c>
      <c r="C400">
        <f t="shared" si="71"/>
        <v>94.1</v>
      </c>
      <c r="D400">
        <f t="shared" si="77"/>
        <v>100</v>
      </c>
      <c r="E400">
        <f t="shared" si="72"/>
        <v>100</v>
      </c>
      <c r="F400">
        <f t="shared" si="78"/>
        <v>100</v>
      </c>
      <c r="G400">
        <f t="shared" si="79"/>
        <v>100</v>
      </c>
      <c r="H400">
        <f t="shared" si="80"/>
        <v>16.7</v>
      </c>
      <c r="I400">
        <v>0</v>
      </c>
      <c r="J400">
        <f t="shared" si="76"/>
        <v>94.1</v>
      </c>
      <c r="K400">
        <v>0</v>
      </c>
      <c r="L400">
        <f t="shared" si="84"/>
        <v>94.1</v>
      </c>
      <c r="N400">
        <f>(B400-20)/2.56</f>
        <v>83.984375</v>
      </c>
      <c r="O400">
        <f t="shared" si="74"/>
        <v>100</v>
      </c>
      <c r="P400">
        <f t="shared" si="75"/>
        <v>100</v>
      </c>
    </row>
    <row r="401" spans="1:16" x14ac:dyDescent="0.3">
      <c r="A401" t="s">
        <v>446</v>
      </c>
      <c r="B401" s="6">
        <v>120</v>
      </c>
      <c r="C401">
        <f t="shared" si="71"/>
        <v>56.8</v>
      </c>
      <c r="D401">
        <f t="shared" si="77"/>
        <v>77</v>
      </c>
      <c r="E401">
        <f t="shared" si="72"/>
        <v>95.6</v>
      </c>
      <c r="F401">
        <f t="shared" si="78"/>
        <v>100</v>
      </c>
      <c r="G401">
        <f t="shared" si="79"/>
        <v>100</v>
      </c>
      <c r="H401">
        <f t="shared" si="80"/>
        <v>10.1</v>
      </c>
      <c r="I401">
        <v>0</v>
      </c>
      <c r="J401">
        <f t="shared" si="76"/>
        <v>56.8</v>
      </c>
      <c r="K401">
        <v>0</v>
      </c>
      <c r="L401">
        <f t="shared" si="84"/>
        <v>56.8</v>
      </c>
      <c r="N401">
        <f>(B401-20)/2.56</f>
        <v>39.0625</v>
      </c>
      <c r="O401">
        <f t="shared" si="74"/>
        <v>95.6</v>
      </c>
      <c r="P401">
        <f t="shared" si="75"/>
        <v>100</v>
      </c>
    </row>
    <row r="402" spans="1:16" x14ac:dyDescent="0.3">
      <c r="A402" t="s">
        <v>447</v>
      </c>
      <c r="B402" s="6">
        <v>45</v>
      </c>
      <c r="C402">
        <f t="shared" si="71"/>
        <v>27.2</v>
      </c>
      <c r="D402">
        <f t="shared" si="77"/>
        <v>36.9</v>
      </c>
      <c r="E402">
        <f t="shared" si="72"/>
        <v>45.8</v>
      </c>
      <c r="F402">
        <f t="shared" si="78"/>
        <v>69.7</v>
      </c>
      <c r="G402">
        <f t="shared" si="79"/>
        <v>62.1</v>
      </c>
      <c r="H402">
        <f t="shared" si="80"/>
        <v>4.8</v>
      </c>
      <c r="I402">
        <v>0</v>
      </c>
      <c r="J402">
        <f t="shared" si="76"/>
        <v>27.2</v>
      </c>
      <c r="K402">
        <v>0</v>
      </c>
      <c r="L402">
        <f t="shared" si="84"/>
        <v>27.2</v>
      </c>
      <c r="N402">
        <f>(B402-20)/2.56</f>
        <v>9.765625</v>
      </c>
      <c r="O402">
        <f t="shared" si="74"/>
        <v>45.8</v>
      </c>
      <c r="P402">
        <f t="shared" si="75"/>
        <v>100</v>
      </c>
    </row>
    <row r="403" spans="1:16" x14ac:dyDescent="0.3">
      <c r="A403" t="s">
        <v>448</v>
      </c>
      <c r="B403" s="6">
        <v>75</v>
      </c>
      <c r="C403">
        <f t="shared" si="71"/>
        <v>39.9</v>
      </c>
      <c r="D403">
        <f t="shared" si="77"/>
        <v>54.1</v>
      </c>
      <c r="E403">
        <f t="shared" si="72"/>
        <v>67.2</v>
      </c>
      <c r="F403">
        <f t="shared" si="78"/>
        <v>100</v>
      </c>
      <c r="G403">
        <f t="shared" si="79"/>
        <v>91</v>
      </c>
      <c r="H403">
        <f t="shared" si="80"/>
        <v>7.1</v>
      </c>
      <c r="I403">
        <v>0</v>
      </c>
      <c r="J403">
        <f t="shared" si="76"/>
        <v>39.9</v>
      </c>
      <c r="K403">
        <v>0</v>
      </c>
      <c r="L403">
        <f t="shared" si="84"/>
        <v>39.9</v>
      </c>
      <c r="N403">
        <f>(B403-20)/2.56</f>
        <v>21.484375</v>
      </c>
      <c r="O403">
        <f t="shared" si="74"/>
        <v>67.2</v>
      </c>
      <c r="P403">
        <f t="shared" si="75"/>
        <v>100</v>
      </c>
    </row>
    <row r="404" spans="1:16" x14ac:dyDescent="0.3">
      <c r="A404" t="s">
        <v>449</v>
      </c>
      <c r="B404" s="6">
        <v>200</v>
      </c>
      <c r="C404">
        <f t="shared" si="71"/>
        <v>83.3</v>
      </c>
      <c r="D404">
        <f t="shared" si="77"/>
        <v>100</v>
      </c>
      <c r="E404">
        <f t="shared" si="72"/>
        <v>100</v>
      </c>
      <c r="F404">
        <f t="shared" si="78"/>
        <v>100</v>
      </c>
      <c r="G404">
        <f t="shared" si="79"/>
        <v>100</v>
      </c>
      <c r="H404">
        <f t="shared" si="80"/>
        <v>14.8</v>
      </c>
      <c r="I404">
        <v>0</v>
      </c>
      <c r="J404">
        <f t="shared" si="76"/>
        <v>83.3</v>
      </c>
      <c r="K404">
        <v>0</v>
      </c>
      <c r="L404">
        <f t="shared" si="84"/>
        <v>83.3</v>
      </c>
      <c r="N404">
        <f>(B404-20)/2.56</f>
        <v>70.3125</v>
      </c>
      <c r="O404">
        <f t="shared" si="74"/>
        <v>100</v>
      </c>
      <c r="P404">
        <f t="shared" si="75"/>
        <v>100</v>
      </c>
    </row>
    <row r="405" spans="1:16" x14ac:dyDescent="0.3">
      <c r="A405" t="s">
        <v>450</v>
      </c>
      <c r="B405" s="6">
        <v>100</v>
      </c>
      <c r="C405">
        <f t="shared" si="71"/>
        <v>49.6</v>
      </c>
      <c r="D405">
        <f t="shared" si="77"/>
        <v>67.2</v>
      </c>
      <c r="E405">
        <f t="shared" si="72"/>
        <v>83.3</v>
      </c>
      <c r="F405">
        <f t="shared" si="78"/>
        <v>100</v>
      </c>
      <c r="G405">
        <f t="shared" si="79"/>
        <v>100</v>
      </c>
      <c r="H405">
        <f t="shared" si="80"/>
        <v>8.8000000000000007</v>
      </c>
      <c r="I405">
        <v>0</v>
      </c>
      <c r="J405">
        <f t="shared" si="76"/>
        <v>49.6</v>
      </c>
      <c r="K405">
        <v>1</v>
      </c>
      <c r="L405">
        <f t="shared" si="84"/>
        <v>140.19999999999999</v>
      </c>
      <c r="N405">
        <f>(B405-20)/2.56</f>
        <v>31.25</v>
      </c>
      <c r="O405">
        <f t="shared" si="74"/>
        <v>83.3</v>
      </c>
      <c r="P405">
        <f t="shared" si="75"/>
        <v>100</v>
      </c>
    </row>
    <row r="406" spans="1:16" x14ac:dyDescent="0.3">
      <c r="A406" t="s">
        <v>451</v>
      </c>
      <c r="B406" s="6">
        <v>50</v>
      </c>
      <c r="C406">
        <f t="shared" si="71"/>
        <v>29.5</v>
      </c>
      <c r="D406">
        <f t="shared" si="77"/>
        <v>39.9</v>
      </c>
      <c r="E406">
        <f t="shared" si="72"/>
        <v>49.6</v>
      </c>
      <c r="F406">
        <f t="shared" si="78"/>
        <v>75.400000000000006</v>
      </c>
      <c r="G406">
        <f t="shared" si="79"/>
        <v>67.2</v>
      </c>
      <c r="H406">
        <f t="shared" si="80"/>
        <v>5.2</v>
      </c>
      <c r="I406">
        <v>0</v>
      </c>
      <c r="J406">
        <f t="shared" si="76"/>
        <v>29.5</v>
      </c>
      <c r="K406">
        <v>1</v>
      </c>
      <c r="L406">
        <f t="shared" si="84"/>
        <v>83.3</v>
      </c>
      <c r="N406">
        <f>(B406-20)/2.56</f>
        <v>11.71875</v>
      </c>
      <c r="O406">
        <f t="shared" si="74"/>
        <v>49.6</v>
      </c>
      <c r="P406">
        <f t="shared" si="75"/>
        <v>100</v>
      </c>
    </row>
    <row r="407" spans="1:16" x14ac:dyDescent="0.3">
      <c r="A407" t="s">
        <v>452</v>
      </c>
      <c r="B407" s="6">
        <v>190</v>
      </c>
      <c r="C407">
        <f t="shared" si="71"/>
        <v>80.2</v>
      </c>
      <c r="D407">
        <f t="shared" si="77"/>
        <v>100</v>
      </c>
      <c r="E407">
        <f t="shared" si="72"/>
        <v>100</v>
      </c>
      <c r="F407">
        <f t="shared" si="78"/>
        <v>100</v>
      </c>
      <c r="G407">
        <f t="shared" si="79"/>
        <v>100</v>
      </c>
      <c r="H407">
        <f t="shared" si="80"/>
        <v>14.3</v>
      </c>
      <c r="I407">
        <v>1</v>
      </c>
      <c r="J407">
        <v>100</v>
      </c>
      <c r="K407">
        <v>0</v>
      </c>
      <c r="L407">
        <f t="shared" si="84"/>
        <v>80.2</v>
      </c>
      <c r="N407">
        <f>(B407-20)/2.56</f>
        <v>66.40625</v>
      </c>
      <c r="O407">
        <f t="shared" si="74"/>
        <v>100</v>
      </c>
      <c r="P407">
        <f t="shared" si="75"/>
        <v>100</v>
      </c>
    </row>
    <row r="408" spans="1:16" x14ac:dyDescent="0.3">
      <c r="A408" t="s">
        <v>453</v>
      </c>
      <c r="B408" s="6">
        <v>60</v>
      </c>
      <c r="C408">
        <f t="shared" si="71"/>
        <v>33.799999999999997</v>
      </c>
      <c r="D408">
        <f t="shared" si="77"/>
        <v>45.8</v>
      </c>
      <c r="E408">
        <f t="shared" si="72"/>
        <v>56.8</v>
      </c>
      <c r="F408">
        <f t="shared" si="78"/>
        <v>86.4</v>
      </c>
      <c r="G408">
        <f t="shared" si="79"/>
        <v>77</v>
      </c>
      <c r="H408">
        <f t="shared" si="80"/>
        <v>6</v>
      </c>
      <c r="I408">
        <v>1</v>
      </c>
      <c r="J408">
        <f t="shared" si="76"/>
        <v>86.4</v>
      </c>
      <c r="K408">
        <v>1</v>
      </c>
      <c r="L408">
        <f t="shared" si="84"/>
        <v>95.6</v>
      </c>
      <c r="N408">
        <f>(B408-20)/2.56</f>
        <v>15.625</v>
      </c>
      <c r="O408">
        <f t="shared" si="74"/>
        <v>56.8</v>
      </c>
      <c r="P408">
        <f t="shared" si="75"/>
        <v>100</v>
      </c>
    </row>
    <row r="409" spans="1:16" x14ac:dyDescent="0.3">
      <c r="A409" t="s">
        <v>454</v>
      </c>
      <c r="B409" s="6">
        <v>190</v>
      </c>
      <c r="C409">
        <f t="shared" si="71"/>
        <v>80.2</v>
      </c>
      <c r="D409">
        <f t="shared" si="77"/>
        <v>100</v>
      </c>
      <c r="E409">
        <f t="shared" si="72"/>
        <v>100</v>
      </c>
      <c r="F409">
        <f t="shared" si="78"/>
        <v>100</v>
      </c>
      <c r="G409">
        <f t="shared" si="79"/>
        <v>100</v>
      </c>
      <c r="H409">
        <f t="shared" si="80"/>
        <v>14.3</v>
      </c>
      <c r="I409">
        <v>0</v>
      </c>
      <c r="J409">
        <f t="shared" si="76"/>
        <v>80.2</v>
      </c>
      <c r="K409">
        <v>0</v>
      </c>
      <c r="L409">
        <f t="shared" si="84"/>
        <v>80.2</v>
      </c>
      <c r="N409">
        <f>(B409-20)/2.56</f>
        <v>66.40625</v>
      </c>
      <c r="O409">
        <f t="shared" si="74"/>
        <v>100</v>
      </c>
      <c r="P409">
        <f t="shared" si="75"/>
        <v>100</v>
      </c>
    </row>
    <row r="410" spans="1:16" x14ac:dyDescent="0.3">
      <c r="A410" t="s">
        <v>455</v>
      </c>
      <c r="B410" s="6">
        <v>45</v>
      </c>
      <c r="C410">
        <f t="shared" si="71"/>
        <v>27.2</v>
      </c>
      <c r="D410">
        <f t="shared" si="77"/>
        <v>36.9</v>
      </c>
      <c r="E410">
        <f t="shared" si="72"/>
        <v>45.8</v>
      </c>
      <c r="F410">
        <f t="shared" si="78"/>
        <v>69.7</v>
      </c>
      <c r="G410">
        <f t="shared" si="79"/>
        <v>62.1</v>
      </c>
      <c r="H410">
        <f t="shared" si="80"/>
        <v>4.8</v>
      </c>
      <c r="I410">
        <v>0</v>
      </c>
      <c r="J410">
        <f t="shared" si="76"/>
        <v>27.2</v>
      </c>
      <c r="K410">
        <v>0</v>
      </c>
      <c r="L410">
        <f t="shared" si="84"/>
        <v>27.2</v>
      </c>
      <c r="N410">
        <f>(B410-20)/2.56</f>
        <v>9.765625</v>
      </c>
      <c r="O410">
        <f t="shared" si="74"/>
        <v>45.8</v>
      </c>
      <c r="P410">
        <f t="shared" si="75"/>
        <v>100</v>
      </c>
    </row>
    <row r="411" spans="1:16" x14ac:dyDescent="0.3">
      <c r="A411" t="s">
        <v>456</v>
      </c>
      <c r="B411" s="6">
        <v>45</v>
      </c>
      <c r="C411">
        <f t="shared" si="71"/>
        <v>27.2</v>
      </c>
      <c r="D411">
        <f t="shared" si="77"/>
        <v>36.9</v>
      </c>
      <c r="E411">
        <f t="shared" si="72"/>
        <v>45.8</v>
      </c>
      <c r="F411">
        <f t="shared" si="78"/>
        <v>69.7</v>
      </c>
      <c r="G411">
        <f t="shared" si="79"/>
        <v>62.1</v>
      </c>
      <c r="H411">
        <f t="shared" si="80"/>
        <v>4.8</v>
      </c>
      <c r="I411">
        <v>0</v>
      </c>
      <c r="J411">
        <f t="shared" si="76"/>
        <v>27.2</v>
      </c>
      <c r="K411">
        <v>0</v>
      </c>
      <c r="L411">
        <f t="shared" si="84"/>
        <v>27.2</v>
      </c>
      <c r="N411">
        <f>(B411-20)/2.56</f>
        <v>9.765625</v>
      </c>
      <c r="O411">
        <f t="shared" si="74"/>
        <v>45.8</v>
      </c>
      <c r="P411">
        <f t="shared" si="75"/>
        <v>100</v>
      </c>
    </row>
    <row r="412" spans="1:16" x14ac:dyDescent="0.3">
      <c r="A412" t="s">
        <v>457</v>
      </c>
      <c r="B412" s="6">
        <v>30</v>
      </c>
      <c r="C412">
        <f t="shared" si="71"/>
        <v>20.100000000000001</v>
      </c>
      <c r="D412">
        <f t="shared" si="77"/>
        <v>27.2</v>
      </c>
      <c r="E412">
        <f t="shared" si="72"/>
        <v>33.799999999999997</v>
      </c>
      <c r="F412">
        <f t="shared" si="78"/>
        <v>51.4</v>
      </c>
      <c r="G412">
        <f t="shared" si="79"/>
        <v>45.8</v>
      </c>
      <c r="H412">
        <f t="shared" si="80"/>
        <v>3.6</v>
      </c>
      <c r="I412">
        <v>0</v>
      </c>
      <c r="J412">
        <f t="shared" si="76"/>
        <v>20.100000000000001</v>
      </c>
      <c r="K412">
        <v>0</v>
      </c>
      <c r="L412">
        <f>IF(K412=0,C412,ROUND(((B412*4/255)^0.75)*100,1))</f>
        <v>20.100000000000001</v>
      </c>
      <c r="N412">
        <f>(B412-20)/2.56</f>
        <v>3.90625</v>
      </c>
      <c r="O412">
        <f t="shared" si="74"/>
        <v>33.799999999999997</v>
      </c>
      <c r="P412">
        <f t="shared" si="75"/>
        <v>33.799999999999997</v>
      </c>
    </row>
    <row r="413" spans="1:16" x14ac:dyDescent="0.3">
      <c r="A413" t="s">
        <v>458</v>
      </c>
      <c r="B413" s="6">
        <v>45</v>
      </c>
      <c r="C413">
        <f t="shared" si="71"/>
        <v>27.2</v>
      </c>
      <c r="D413">
        <f t="shared" si="77"/>
        <v>36.9</v>
      </c>
      <c r="E413">
        <f t="shared" si="72"/>
        <v>45.8</v>
      </c>
      <c r="F413">
        <f t="shared" si="78"/>
        <v>69.7</v>
      </c>
      <c r="G413">
        <f t="shared" si="79"/>
        <v>62.1</v>
      </c>
      <c r="H413">
        <f t="shared" si="80"/>
        <v>4.8</v>
      </c>
      <c r="I413">
        <v>0</v>
      </c>
      <c r="J413">
        <f t="shared" si="76"/>
        <v>27.2</v>
      </c>
      <c r="K413">
        <v>0</v>
      </c>
      <c r="L413">
        <f t="shared" si="84"/>
        <v>27.2</v>
      </c>
      <c r="N413">
        <f>(B413-20)/2.56</f>
        <v>9.765625</v>
      </c>
      <c r="O413">
        <f t="shared" si="74"/>
        <v>45.8</v>
      </c>
      <c r="P413">
        <f t="shared" si="75"/>
        <v>100</v>
      </c>
    </row>
    <row r="414" spans="1:16" x14ac:dyDescent="0.3">
      <c r="A414" t="s">
        <v>459</v>
      </c>
      <c r="B414" s="6">
        <v>45</v>
      </c>
      <c r="C414">
        <f t="shared" si="71"/>
        <v>27.2</v>
      </c>
      <c r="D414">
        <f t="shared" si="77"/>
        <v>36.9</v>
      </c>
      <c r="E414">
        <f t="shared" si="72"/>
        <v>45.8</v>
      </c>
      <c r="F414">
        <f t="shared" si="78"/>
        <v>69.7</v>
      </c>
      <c r="G414">
        <f t="shared" si="79"/>
        <v>62.1</v>
      </c>
      <c r="H414">
        <f t="shared" si="80"/>
        <v>4.8</v>
      </c>
      <c r="I414">
        <v>0</v>
      </c>
      <c r="J414">
        <f t="shared" si="76"/>
        <v>27.2</v>
      </c>
      <c r="K414">
        <v>0</v>
      </c>
      <c r="L414">
        <f t="shared" si="84"/>
        <v>27.2</v>
      </c>
      <c r="N414">
        <f>(B414-20)/2.56</f>
        <v>9.765625</v>
      </c>
      <c r="O414">
        <f t="shared" si="74"/>
        <v>45.8</v>
      </c>
      <c r="P414">
        <f t="shared" si="75"/>
        <v>100</v>
      </c>
    </row>
    <row r="415" spans="1:16" x14ac:dyDescent="0.3">
      <c r="A415" t="s">
        <v>460</v>
      </c>
      <c r="B415" s="6">
        <v>45</v>
      </c>
      <c r="C415">
        <f t="shared" si="71"/>
        <v>27.2</v>
      </c>
      <c r="D415">
        <f t="shared" si="77"/>
        <v>36.9</v>
      </c>
      <c r="E415">
        <f t="shared" si="72"/>
        <v>45.8</v>
      </c>
      <c r="F415">
        <f t="shared" si="78"/>
        <v>69.7</v>
      </c>
      <c r="G415">
        <f t="shared" si="79"/>
        <v>62.1</v>
      </c>
      <c r="H415">
        <f t="shared" si="80"/>
        <v>4.8</v>
      </c>
      <c r="I415">
        <v>0</v>
      </c>
      <c r="J415">
        <f t="shared" si="76"/>
        <v>27.2</v>
      </c>
      <c r="K415">
        <v>0</v>
      </c>
      <c r="L415">
        <f t="shared" si="84"/>
        <v>27.2</v>
      </c>
      <c r="N415">
        <f>(B415-20)/2.56</f>
        <v>9.765625</v>
      </c>
      <c r="O415">
        <f t="shared" si="74"/>
        <v>45.8</v>
      </c>
      <c r="P415">
        <f t="shared" si="75"/>
        <v>100</v>
      </c>
    </row>
    <row r="416" spans="1:16" x14ac:dyDescent="0.3">
      <c r="A416" t="s">
        <v>461</v>
      </c>
      <c r="B416" s="6">
        <v>45</v>
      </c>
      <c r="C416">
        <f t="shared" si="71"/>
        <v>27.2</v>
      </c>
      <c r="D416">
        <f t="shared" si="77"/>
        <v>36.9</v>
      </c>
      <c r="E416">
        <f t="shared" si="72"/>
        <v>45.8</v>
      </c>
      <c r="F416">
        <f t="shared" si="78"/>
        <v>69.7</v>
      </c>
      <c r="G416">
        <f t="shared" si="79"/>
        <v>62.1</v>
      </c>
      <c r="H416">
        <f t="shared" si="80"/>
        <v>4.8</v>
      </c>
      <c r="I416">
        <v>0</v>
      </c>
      <c r="J416">
        <f t="shared" si="76"/>
        <v>27.2</v>
      </c>
      <c r="K416">
        <v>0</v>
      </c>
      <c r="L416">
        <f t="shared" si="84"/>
        <v>27.2</v>
      </c>
      <c r="N416">
        <f>(B416-20)/2.56</f>
        <v>9.765625</v>
      </c>
      <c r="O416">
        <f t="shared" si="74"/>
        <v>45.8</v>
      </c>
      <c r="P416">
        <f t="shared" si="75"/>
        <v>100</v>
      </c>
    </row>
    <row r="417" spans="1:16" x14ac:dyDescent="0.3">
      <c r="A417" t="s">
        <v>462</v>
      </c>
      <c r="B417" s="6">
        <v>45</v>
      </c>
      <c r="C417">
        <f t="shared" si="71"/>
        <v>27.2</v>
      </c>
      <c r="D417">
        <f t="shared" si="77"/>
        <v>36.9</v>
      </c>
      <c r="E417">
        <f t="shared" si="72"/>
        <v>45.8</v>
      </c>
      <c r="F417">
        <f t="shared" si="78"/>
        <v>69.7</v>
      </c>
      <c r="G417">
        <f t="shared" si="79"/>
        <v>62.1</v>
      </c>
      <c r="H417">
        <f t="shared" si="80"/>
        <v>4.8</v>
      </c>
      <c r="I417">
        <v>1</v>
      </c>
      <c r="J417">
        <f t="shared" si="76"/>
        <v>69.7</v>
      </c>
      <c r="K417">
        <v>0</v>
      </c>
      <c r="L417">
        <f t="shared" si="84"/>
        <v>27.2</v>
      </c>
      <c r="N417">
        <f>(B417-20)/2.56</f>
        <v>9.765625</v>
      </c>
      <c r="O417">
        <f t="shared" si="74"/>
        <v>45.8</v>
      </c>
      <c r="P417">
        <f t="shared" si="75"/>
        <v>100</v>
      </c>
    </row>
    <row r="418" spans="1:16" x14ac:dyDescent="0.3">
      <c r="A418" t="s">
        <v>463</v>
      </c>
      <c r="B418" s="6">
        <v>45</v>
      </c>
      <c r="C418">
        <f t="shared" si="71"/>
        <v>27.2</v>
      </c>
      <c r="D418">
        <f t="shared" si="77"/>
        <v>36.9</v>
      </c>
      <c r="E418">
        <f t="shared" si="72"/>
        <v>45.8</v>
      </c>
      <c r="F418">
        <f t="shared" si="78"/>
        <v>69.7</v>
      </c>
      <c r="G418">
        <f t="shared" si="79"/>
        <v>62.1</v>
      </c>
      <c r="H418">
        <f t="shared" si="80"/>
        <v>4.8</v>
      </c>
      <c r="I418">
        <v>1</v>
      </c>
      <c r="J418">
        <f t="shared" si="76"/>
        <v>69.7</v>
      </c>
      <c r="K418">
        <v>0</v>
      </c>
      <c r="L418">
        <f t="shared" si="84"/>
        <v>27.2</v>
      </c>
      <c r="N418">
        <f>(B418-20)/2.56</f>
        <v>9.765625</v>
      </c>
      <c r="O418">
        <f t="shared" si="74"/>
        <v>45.8</v>
      </c>
      <c r="P418">
        <f t="shared" si="75"/>
        <v>100</v>
      </c>
    </row>
    <row r="419" spans="1:16" x14ac:dyDescent="0.3">
      <c r="A419" t="s">
        <v>464</v>
      </c>
      <c r="B419" s="6">
        <v>45</v>
      </c>
      <c r="C419">
        <f t="shared" si="71"/>
        <v>27.2</v>
      </c>
      <c r="D419">
        <f t="shared" si="77"/>
        <v>36.9</v>
      </c>
      <c r="E419">
        <f t="shared" si="72"/>
        <v>45.8</v>
      </c>
      <c r="F419">
        <f t="shared" si="78"/>
        <v>69.7</v>
      </c>
      <c r="G419">
        <f t="shared" si="79"/>
        <v>62.1</v>
      </c>
      <c r="H419">
        <f t="shared" si="80"/>
        <v>4.8</v>
      </c>
      <c r="I419">
        <v>1</v>
      </c>
      <c r="J419">
        <f t="shared" si="76"/>
        <v>69.7</v>
      </c>
      <c r="K419">
        <v>0</v>
      </c>
      <c r="L419">
        <f t="shared" si="84"/>
        <v>27.2</v>
      </c>
      <c r="N419">
        <f>(B419-20)/2.56</f>
        <v>9.765625</v>
      </c>
      <c r="O419">
        <f t="shared" si="74"/>
        <v>45.8</v>
      </c>
      <c r="P419">
        <f t="shared" si="75"/>
        <v>100</v>
      </c>
    </row>
    <row r="420" spans="1:16" x14ac:dyDescent="0.3">
      <c r="A420" t="s">
        <v>465</v>
      </c>
      <c r="B420" s="6">
        <v>255</v>
      </c>
      <c r="C420">
        <f t="shared" si="71"/>
        <v>100</v>
      </c>
      <c r="D420">
        <f t="shared" si="77"/>
        <v>100</v>
      </c>
      <c r="E420">
        <f t="shared" si="72"/>
        <v>100</v>
      </c>
      <c r="F420">
        <f t="shared" si="78"/>
        <v>100</v>
      </c>
      <c r="G420">
        <f t="shared" si="79"/>
        <v>100</v>
      </c>
      <c r="H420">
        <f t="shared" si="80"/>
        <v>17.8</v>
      </c>
      <c r="I420">
        <v>1</v>
      </c>
      <c r="J420">
        <v>100</v>
      </c>
      <c r="K420">
        <v>0</v>
      </c>
      <c r="L420">
        <f t="shared" si="84"/>
        <v>100</v>
      </c>
      <c r="N420">
        <f>(B420-20)/2.56</f>
        <v>91.796875</v>
      </c>
      <c r="O420">
        <f t="shared" si="74"/>
        <v>100</v>
      </c>
      <c r="P420">
        <f t="shared" si="75"/>
        <v>100</v>
      </c>
    </row>
    <row r="421" spans="1:16" x14ac:dyDescent="0.3">
      <c r="A421" t="s">
        <v>466</v>
      </c>
      <c r="B421" s="6">
        <v>120</v>
      </c>
      <c r="C421">
        <f t="shared" si="71"/>
        <v>56.8</v>
      </c>
      <c r="D421">
        <f t="shared" si="77"/>
        <v>77</v>
      </c>
      <c r="E421">
        <f t="shared" si="72"/>
        <v>95.6</v>
      </c>
      <c r="F421">
        <f t="shared" si="78"/>
        <v>100</v>
      </c>
      <c r="G421">
        <f t="shared" si="79"/>
        <v>100</v>
      </c>
      <c r="H421">
        <f t="shared" si="80"/>
        <v>10.1</v>
      </c>
      <c r="I421">
        <v>1</v>
      </c>
      <c r="J421">
        <v>100</v>
      </c>
      <c r="K421">
        <v>0</v>
      </c>
      <c r="L421">
        <f t="shared" si="84"/>
        <v>56.8</v>
      </c>
      <c r="N421">
        <f>(B421-20)/2.56</f>
        <v>39.0625</v>
      </c>
      <c r="O421">
        <f t="shared" si="74"/>
        <v>95.6</v>
      </c>
      <c r="P421">
        <f t="shared" si="75"/>
        <v>100</v>
      </c>
    </row>
    <row r="422" spans="1:16" x14ac:dyDescent="0.3">
      <c r="A422" t="s">
        <v>467</v>
      </c>
      <c r="B422" s="6">
        <v>45</v>
      </c>
      <c r="C422">
        <f t="shared" si="71"/>
        <v>27.2</v>
      </c>
      <c r="D422">
        <f t="shared" si="77"/>
        <v>36.9</v>
      </c>
      <c r="E422">
        <f t="shared" si="72"/>
        <v>45.8</v>
      </c>
      <c r="F422">
        <f t="shared" si="78"/>
        <v>69.7</v>
      </c>
      <c r="G422">
        <f t="shared" si="79"/>
        <v>62.1</v>
      </c>
      <c r="H422">
        <f t="shared" si="80"/>
        <v>4.8</v>
      </c>
      <c r="I422">
        <v>1</v>
      </c>
      <c r="J422">
        <f t="shared" si="76"/>
        <v>69.7</v>
      </c>
      <c r="K422">
        <v>1</v>
      </c>
      <c r="L422">
        <f t="shared" si="84"/>
        <v>77</v>
      </c>
      <c r="N422">
        <f>(B422-20)/2.56</f>
        <v>9.765625</v>
      </c>
      <c r="O422">
        <f t="shared" si="74"/>
        <v>45.8</v>
      </c>
      <c r="P422">
        <f t="shared" si="75"/>
        <v>100</v>
      </c>
    </row>
    <row r="423" spans="1:16" x14ac:dyDescent="0.3">
      <c r="A423" t="s">
        <v>468</v>
      </c>
      <c r="B423" s="6">
        <v>190</v>
      </c>
      <c r="C423">
        <f t="shared" si="71"/>
        <v>80.2</v>
      </c>
      <c r="D423">
        <f t="shared" si="77"/>
        <v>100</v>
      </c>
      <c r="E423">
        <f t="shared" si="72"/>
        <v>100</v>
      </c>
      <c r="F423">
        <f t="shared" si="78"/>
        <v>100</v>
      </c>
      <c r="G423">
        <f t="shared" si="79"/>
        <v>100</v>
      </c>
      <c r="H423">
        <f t="shared" si="80"/>
        <v>14.3</v>
      </c>
      <c r="I423">
        <v>0</v>
      </c>
      <c r="J423">
        <f t="shared" si="76"/>
        <v>80.2</v>
      </c>
      <c r="K423">
        <v>0</v>
      </c>
      <c r="L423">
        <f t="shared" si="84"/>
        <v>80.2</v>
      </c>
      <c r="N423">
        <f>(B423-20)/2.56</f>
        <v>66.40625</v>
      </c>
      <c r="O423">
        <f t="shared" si="74"/>
        <v>100</v>
      </c>
      <c r="P423">
        <f t="shared" si="75"/>
        <v>100</v>
      </c>
    </row>
    <row r="424" spans="1:16" x14ac:dyDescent="0.3">
      <c r="A424" t="s">
        <v>469</v>
      </c>
      <c r="B424" s="6">
        <v>75</v>
      </c>
      <c r="C424">
        <f t="shared" si="71"/>
        <v>39.9</v>
      </c>
      <c r="D424">
        <f t="shared" si="77"/>
        <v>54.1</v>
      </c>
      <c r="E424">
        <f t="shared" si="72"/>
        <v>67.2</v>
      </c>
      <c r="F424">
        <f t="shared" si="78"/>
        <v>100</v>
      </c>
      <c r="G424">
        <f t="shared" si="79"/>
        <v>91</v>
      </c>
      <c r="H424">
        <f t="shared" si="80"/>
        <v>7.1</v>
      </c>
      <c r="I424">
        <v>0</v>
      </c>
      <c r="J424">
        <f t="shared" si="76"/>
        <v>39.9</v>
      </c>
      <c r="K424">
        <v>0</v>
      </c>
      <c r="L424">
        <f t="shared" si="84"/>
        <v>39.9</v>
      </c>
      <c r="N424">
        <f>(B424-20)/2.56</f>
        <v>21.484375</v>
      </c>
      <c r="O424">
        <f t="shared" si="74"/>
        <v>67.2</v>
      </c>
      <c r="P424">
        <f t="shared" si="75"/>
        <v>100</v>
      </c>
    </row>
    <row r="425" spans="1:16" x14ac:dyDescent="0.3">
      <c r="A425" t="s">
        <v>470</v>
      </c>
      <c r="B425" s="6">
        <v>60</v>
      </c>
      <c r="C425">
        <f t="shared" si="71"/>
        <v>33.799999999999997</v>
      </c>
      <c r="D425">
        <f t="shared" si="77"/>
        <v>45.8</v>
      </c>
      <c r="E425">
        <f t="shared" si="72"/>
        <v>56.8</v>
      </c>
      <c r="F425">
        <f t="shared" si="78"/>
        <v>86.4</v>
      </c>
      <c r="G425">
        <f t="shared" si="79"/>
        <v>77</v>
      </c>
      <c r="H425">
        <f t="shared" si="80"/>
        <v>6</v>
      </c>
      <c r="I425">
        <v>0</v>
      </c>
      <c r="J425">
        <f t="shared" si="76"/>
        <v>33.799999999999997</v>
      </c>
      <c r="K425">
        <v>1</v>
      </c>
      <c r="L425">
        <f t="shared" si="84"/>
        <v>95.6</v>
      </c>
      <c r="N425">
        <f>(B425-20)/2.56</f>
        <v>15.625</v>
      </c>
      <c r="O425">
        <f t="shared" si="74"/>
        <v>56.8</v>
      </c>
      <c r="P425">
        <f t="shared" si="75"/>
        <v>100</v>
      </c>
    </row>
    <row r="426" spans="1:16" x14ac:dyDescent="0.3">
      <c r="A426" t="s">
        <v>471</v>
      </c>
      <c r="B426" s="6">
        <v>45</v>
      </c>
      <c r="C426">
        <f t="shared" si="71"/>
        <v>27.2</v>
      </c>
      <c r="D426">
        <f t="shared" si="77"/>
        <v>36.9</v>
      </c>
      <c r="E426">
        <f t="shared" si="72"/>
        <v>45.8</v>
      </c>
      <c r="F426">
        <f t="shared" si="78"/>
        <v>69.7</v>
      </c>
      <c r="G426">
        <f t="shared" si="79"/>
        <v>62.1</v>
      </c>
      <c r="H426">
        <f t="shared" si="80"/>
        <v>4.8</v>
      </c>
      <c r="I426">
        <v>0</v>
      </c>
      <c r="J426">
        <f t="shared" si="76"/>
        <v>27.2</v>
      </c>
      <c r="K426">
        <v>0</v>
      </c>
      <c r="L426">
        <f t="shared" si="84"/>
        <v>27.2</v>
      </c>
      <c r="N426">
        <f>(B426-20)/2.56</f>
        <v>9.765625</v>
      </c>
      <c r="O426">
        <f t="shared" si="74"/>
        <v>45.8</v>
      </c>
      <c r="P426">
        <f t="shared" si="75"/>
        <v>100</v>
      </c>
    </row>
    <row r="427" spans="1:16" x14ac:dyDescent="0.3">
      <c r="A427" t="s">
        <v>472</v>
      </c>
      <c r="B427" s="6">
        <v>30</v>
      </c>
      <c r="C427">
        <f t="shared" si="71"/>
        <v>20.100000000000001</v>
      </c>
      <c r="D427">
        <f t="shared" si="77"/>
        <v>27.2</v>
      </c>
      <c r="E427">
        <f t="shared" si="72"/>
        <v>33.799999999999997</v>
      </c>
      <c r="F427">
        <f t="shared" si="78"/>
        <v>51.4</v>
      </c>
      <c r="G427">
        <f t="shared" si="79"/>
        <v>45.8</v>
      </c>
      <c r="H427">
        <f t="shared" si="80"/>
        <v>3.6</v>
      </c>
      <c r="I427">
        <v>0</v>
      </c>
      <c r="J427">
        <f t="shared" si="76"/>
        <v>20.100000000000001</v>
      </c>
      <c r="K427">
        <v>0</v>
      </c>
      <c r="L427">
        <f t="shared" si="84"/>
        <v>20.100000000000001</v>
      </c>
      <c r="N427">
        <f>(B427-20)/2.56</f>
        <v>3.90625</v>
      </c>
      <c r="O427">
        <f t="shared" si="74"/>
        <v>33.799999999999997</v>
      </c>
      <c r="P427">
        <f t="shared" si="75"/>
        <v>33.799999999999997</v>
      </c>
    </row>
    <row r="428" spans="1:16" x14ac:dyDescent="0.3">
      <c r="A428" t="s">
        <v>473</v>
      </c>
      <c r="B428" s="6">
        <v>75</v>
      </c>
      <c r="C428">
        <f t="shared" si="71"/>
        <v>39.9</v>
      </c>
      <c r="D428">
        <f t="shared" si="77"/>
        <v>54.1</v>
      </c>
      <c r="E428">
        <f t="shared" si="72"/>
        <v>67.2</v>
      </c>
      <c r="F428">
        <f t="shared" si="78"/>
        <v>100</v>
      </c>
      <c r="G428">
        <f t="shared" si="79"/>
        <v>91</v>
      </c>
      <c r="H428">
        <f t="shared" si="80"/>
        <v>7.1</v>
      </c>
      <c r="I428">
        <v>0</v>
      </c>
      <c r="J428">
        <f t="shared" si="76"/>
        <v>39.9</v>
      </c>
      <c r="K428">
        <v>0</v>
      </c>
      <c r="L428">
        <f t="shared" si="84"/>
        <v>39.9</v>
      </c>
      <c r="N428">
        <f>(B428-20)/2.56</f>
        <v>21.484375</v>
      </c>
      <c r="O428">
        <f t="shared" si="74"/>
        <v>67.2</v>
      </c>
      <c r="P428">
        <f t="shared" si="75"/>
        <v>100</v>
      </c>
    </row>
    <row r="429" spans="1:16" x14ac:dyDescent="0.3">
      <c r="A429" t="s">
        <v>233</v>
      </c>
      <c r="B429" s="6">
        <v>45</v>
      </c>
      <c r="C429">
        <f t="shared" si="71"/>
        <v>27.2</v>
      </c>
      <c r="D429">
        <f t="shared" si="77"/>
        <v>36.9</v>
      </c>
      <c r="E429">
        <f t="shared" si="72"/>
        <v>45.8</v>
      </c>
      <c r="F429">
        <f t="shared" si="78"/>
        <v>69.7</v>
      </c>
      <c r="G429">
        <f t="shared" si="79"/>
        <v>62.1</v>
      </c>
      <c r="H429">
        <f t="shared" si="80"/>
        <v>4.8</v>
      </c>
      <c r="I429">
        <v>0</v>
      </c>
      <c r="J429">
        <f t="shared" si="76"/>
        <v>27.2</v>
      </c>
      <c r="K429">
        <v>1</v>
      </c>
      <c r="L429">
        <f t="shared" si="84"/>
        <v>77</v>
      </c>
      <c r="N429">
        <f>(B429-20)/2.56</f>
        <v>9.765625</v>
      </c>
      <c r="O429">
        <f t="shared" si="74"/>
        <v>45.8</v>
      </c>
      <c r="P429">
        <f t="shared" si="75"/>
        <v>100</v>
      </c>
    </row>
    <row r="430" spans="1:16" x14ac:dyDescent="0.3">
      <c r="A430" t="s">
        <v>474</v>
      </c>
      <c r="B430" s="6">
        <v>225</v>
      </c>
      <c r="C430">
        <f t="shared" si="71"/>
        <v>91</v>
      </c>
      <c r="D430">
        <f t="shared" si="77"/>
        <v>100</v>
      </c>
      <c r="E430">
        <f t="shared" si="72"/>
        <v>100</v>
      </c>
      <c r="F430">
        <f t="shared" si="78"/>
        <v>100</v>
      </c>
      <c r="G430">
        <f t="shared" si="79"/>
        <v>100</v>
      </c>
      <c r="H430">
        <f t="shared" si="80"/>
        <v>16.2</v>
      </c>
      <c r="I430">
        <v>1</v>
      </c>
      <c r="J430">
        <f t="shared" si="76"/>
        <v>233</v>
      </c>
      <c r="K430">
        <v>0</v>
      </c>
      <c r="L430">
        <f t="shared" si="84"/>
        <v>91</v>
      </c>
      <c r="N430">
        <f>(B430-20)/2.56</f>
        <v>80.078125</v>
      </c>
      <c r="O430">
        <f t="shared" si="74"/>
        <v>100</v>
      </c>
      <c r="P430">
        <f t="shared" si="75"/>
        <v>100</v>
      </c>
    </row>
    <row r="431" spans="1:16" x14ac:dyDescent="0.3">
      <c r="A431" t="s">
        <v>475</v>
      </c>
      <c r="B431" s="6">
        <v>60</v>
      </c>
      <c r="C431">
        <f t="shared" si="71"/>
        <v>33.799999999999997</v>
      </c>
      <c r="D431">
        <f t="shared" si="77"/>
        <v>45.8</v>
      </c>
      <c r="E431">
        <f t="shared" si="72"/>
        <v>56.8</v>
      </c>
      <c r="F431">
        <f t="shared" si="78"/>
        <v>86.4</v>
      </c>
      <c r="G431">
        <f t="shared" si="79"/>
        <v>77</v>
      </c>
      <c r="H431">
        <f t="shared" si="80"/>
        <v>6</v>
      </c>
      <c r="I431">
        <v>1</v>
      </c>
      <c r="J431">
        <f t="shared" si="76"/>
        <v>86.4</v>
      </c>
      <c r="K431">
        <v>1</v>
      </c>
      <c r="L431">
        <f t="shared" si="84"/>
        <v>95.6</v>
      </c>
      <c r="N431">
        <f>(B431-20)/2.56</f>
        <v>15.625</v>
      </c>
      <c r="O431">
        <f t="shared" si="74"/>
        <v>56.8</v>
      </c>
      <c r="P431">
        <f t="shared" si="75"/>
        <v>100</v>
      </c>
    </row>
    <row r="432" spans="1:16" x14ac:dyDescent="0.3">
      <c r="A432" t="s">
        <v>476</v>
      </c>
      <c r="B432" s="6">
        <v>200</v>
      </c>
      <c r="C432">
        <f t="shared" si="71"/>
        <v>83.3</v>
      </c>
      <c r="D432">
        <f t="shared" si="77"/>
        <v>100</v>
      </c>
      <c r="E432">
        <f t="shared" si="72"/>
        <v>100</v>
      </c>
      <c r="F432">
        <f t="shared" si="78"/>
        <v>100</v>
      </c>
      <c r="G432">
        <f t="shared" si="79"/>
        <v>100</v>
      </c>
      <c r="H432">
        <f t="shared" si="80"/>
        <v>14.8</v>
      </c>
      <c r="I432">
        <v>0</v>
      </c>
      <c r="J432">
        <f t="shared" si="76"/>
        <v>83.3</v>
      </c>
      <c r="K432">
        <v>1</v>
      </c>
      <c r="L432">
        <f t="shared" si="84"/>
        <v>235.7</v>
      </c>
      <c r="N432">
        <f>(B432-20)/2.56</f>
        <v>70.3125</v>
      </c>
      <c r="O432">
        <f t="shared" si="74"/>
        <v>100</v>
      </c>
      <c r="P432">
        <f t="shared" si="75"/>
        <v>100</v>
      </c>
    </row>
    <row r="433" spans="1:16" x14ac:dyDescent="0.3">
      <c r="A433" t="s">
        <v>477</v>
      </c>
      <c r="B433" s="6">
        <v>180</v>
      </c>
      <c r="C433">
        <f t="shared" si="71"/>
        <v>77</v>
      </c>
      <c r="D433">
        <f t="shared" si="77"/>
        <v>100</v>
      </c>
      <c r="E433">
        <f t="shared" si="72"/>
        <v>100</v>
      </c>
      <c r="F433">
        <f t="shared" si="78"/>
        <v>100</v>
      </c>
      <c r="G433">
        <f t="shared" si="79"/>
        <v>100</v>
      </c>
      <c r="H433">
        <f t="shared" si="80"/>
        <v>13.7</v>
      </c>
      <c r="I433">
        <v>0</v>
      </c>
      <c r="J433">
        <f t="shared" si="76"/>
        <v>77</v>
      </c>
      <c r="K433">
        <v>1</v>
      </c>
      <c r="L433">
        <f t="shared" si="84"/>
        <v>217.8</v>
      </c>
      <c r="N433">
        <f>(B433-20)/2.56</f>
        <v>62.5</v>
      </c>
      <c r="O433">
        <f t="shared" si="74"/>
        <v>100</v>
      </c>
      <c r="P433">
        <f t="shared" si="75"/>
        <v>100</v>
      </c>
    </row>
    <row r="434" spans="1:16" x14ac:dyDescent="0.3">
      <c r="A434" t="s">
        <v>478</v>
      </c>
      <c r="B434" s="6">
        <v>190</v>
      </c>
      <c r="C434">
        <f t="shared" si="71"/>
        <v>80.2</v>
      </c>
      <c r="D434">
        <f t="shared" si="77"/>
        <v>100</v>
      </c>
      <c r="E434">
        <f t="shared" si="72"/>
        <v>100</v>
      </c>
      <c r="F434">
        <f t="shared" si="78"/>
        <v>100</v>
      </c>
      <c r="G434">
        <f t="shared" si="79"/>
        <v>100</v>
      </c>
      <c r="H434">
        <f t="shared" si="80"/>
        <v>14.3</v>
      </c>
      <c r="I434">
        <v>0</v>
      </c>
      <c r="J434">
        <f t="shared" si="76"/>
        <v>80.2</v>
      </c>
      <c r="K434">
        <v>0</v>
      </c>
      <c r="L434">
        <f t="shared" si="84"/>
        <v>80.2</v>
      </c>
      <c r="N434">
        <f>(B434-20)/2.56</f>
        <v>66.40625</v>
      </c>
      <c r="O434">
        <f t="shared" si="74"/>
        <v>100</v>
      </c>
      <c r="P434">
        <f t="shared" si="75"/>
        <v>100</v>
      </c>
    </row>
    <row r="435" spans="1:16" x14ac:dyDescent="0.3">
      <c r="A435" t="s">
        <v>479</v>
      </c>
      <c r="B435" s="6">
        <v>60</v>
      </c>
      <c r="C435">
        <f t="shared" si="71"/>
        <v>33.799999999999997</v>
      </c>
      <c r="D435">
        <f t="shared" si="77"/>
        <v>45.8</v>
      </c>
      <c r="E435">
        <f t="shared" si="72"/>
        <v>56.8</v>
      </c>
      <c r="F435">
        <f t="shared" si="78"/>
        <v>86.4</v>
      </c>
      <c r="G435">
        <f t="shared" si="79"/>
        <v>77</v>
      </c>
      <c r="H435">
        <f t="shared" si="80"/>
        <v>6</v>
      </c>
      <c r="I435">
        <v>0</v>
      </c>
      <c r="J435">
        <f t="shared" si="76"/>
        <v>33.799999999999997</v>
      </c>
      <c r="K435">
        <v>0</v>
      </c>
      <c r="L435">
        <f t="shared" si="84"/>
        <v>33.799999999999997</v>
      </c>
      <c r="N435">
        <f>(B435-20)/2.56</f>
        <v>15.625</v>
      </c>
      <c r="O435">
        <f t="shared" si="74"/>
        <v>56.8</v>
      </c>
      <c r="P435">
        <f t="shared" si="75"/>
        <v>100</v>
      </c>
    </row>
    <row r="436" spans="1:16" x14ac:dyDescent="0.3">
      <c r="A436" t="s">
        <v>480</v>
      </c>
      <c r="B436" s="6">
        <v>30</v>
      </c>
      <c r="C436">
        <f t="shared" si="71"/>
        <v>20.100000000000001</v>
      </c>
      <c r="D436">
        <f t="shared" si="77"/>
        <v>27.2</v>
      </c>
      <c r="E436">
        <f t="shared" si="72"/>
        <v>33.799999999999997</v>
      </c>
      <c r="F436">
        <f t="shared" si="78"/>
        <v>51.4</v>
      </c>
      <c r="G436">
        <f t="shared" si="79"/>
        <v>45.8</v>
      </c>
      <c r="H436">
        <f t="shared" si="80"/>
        <v>3.6</v>
      </c>
      <c r="I436">
        <v>0</v>
      </c>
      <c r="J436">
        <f t="shared" si="76"/>
        <v>20.100000000000001</v>
      </c>
      <c r="K436">
        <v>0</v>
      </c>
      <c r="L436">
        <f t="shared" si="84"/>
        <v>20.100000000000001</v>
      </c>
      <c r="N436">
        <f>(B436-20)/2.56</f>
        <v>3.90625</v>
      </c>
      <c r="O436">
        <f t="shared" si="74"/>
        <v>33.799999999999997</v>
      </c>
      <c r="P436">
        <f t="shared" si="75"/>
        <v>33.799999999999997</v>
      </c>
    </row>
    <row r="437" spans="1:16" x14ac:dyDescent="0.3">
      <c r="A437" t="s">
        <v>481</v>
      </c>
      <c r="B437" s="6">
        <v>225</v>
      </c>
      <c r="C437">
        <f t="shared" si="71"/>
        <v>91</v>
      </c>
      <c r="D437">
        <f t="shared" si="77"/>
        <v>100</v>
      </c>
      <c r="E437">
        <f t="shared" si="72"/>
        <v>100</v>
      </c>
      <c r="F437">
        <f t="shared" si="78"/>
        <v>100</v>
      </c>
      <c r="G437">
        <f t="shared" si="79"/>
        <v>100</v>
      </c>
      <c r="H437">
        <f t="shared" si="80"/>
        <v>16.2</v>
      </c>
      <c r="I437">
        <v>1</v>
      </c>
      <c r="J437">
        <v>100</v>
      </c>
      <c r="K437">
        <v>0</v>
      </c>
      <c r="L437">
        <f t="shared" si="84"/>
        <v>91</v>
      </c>
      <c r="N437">
        <f>(B437-20)/2.56</f>
        <v>80.078125</v>
      </c>
      <c r="O437">
        <f t="shared" si="74"/>
        <v>100</v>
      </c>
      <c r="P437">
        <f t="shared" si="75"/>
        <v>100</v>
      </c>
    </row>
    <row r="438" spans="1:16" x14ac:dyDescent="0.3">
      <c r="A438" t="s">
        <v>482</v>
      </c>
      <c r="B438" s="6">
        <v>60</v>
      </c>
      <c r="C438">
        <f t="shared" si="71"/>
        <v>33.799999999999997</v>
      </c>
      <c r="D438">
        <f t="shared" si="77"/>
        <v>45.8</v>
      </c>
      <c r="E438">
        <f t="shared" si="72"/>
        <v>56.8</v>
      </c>
      <c r="F438">
        <f t="shared" si="78"/>
        <v>86.4</v>
      </c>
      <c r="G438">
        <f t="shared" si="79"/>
        <v>77</v>
      </c>
      <c r="H438">
        <f t="shared" si="80"/>
        <v>6</v>
      </c>
      <c r="I438">
        <v>1</v>
      </c>
      <c r="J438">
        <f t="shared" si="76"/>
        <v>86.4</v>
      </c>
      <c r="K438">
        <v>0</v>
      </c>
      <c r="L438">
        <f t="shared" si="84"/>
        <v>33.799999999999997</v>
      </c>
      <c r="N438">
        <f>(B438-20)/2.56</f>
        <v>15.625</v>
      </c>
      <c r="O438">
        <f t="shared" si="74"/>
        <v>56.8</v>
      </c>
      <c r="P438">
        <f t="shared" si="75"/>
        <v>100</v>
      </c>
    </row>
    <row r="439" spans="1:16" x14ac:dyDescent="0.3">
      <c r="A439" t="s">
        <v>483</v>
      </c>
      <c r="B439" s="6">
        <v>255</v>
      </c>
      <c r="C439">
        <f t="shared" si="71"/>
        <v>100</v>
      </c>
      <c r="D439">
        <f t="shared" si="77"/>
        <v>100</v>
      </c>
      <c r="E439">
        <f t="shared" si="72"/>
        <v>100</v>
      </c>
      <c r="F439">
        <f t="shared" si="78"/>
        <v>100</v>
      </c>
      <c r="G439">
        <f t="shared" si="79"/>
        <v>100</v>
      </c>
      <c r="H439">
        <f t="shared" si="80"/>
        <v>17.8</v>
      </c>
      <c r="I439">
        <v>0</v>
      </c>
      <c r="J439">
        <f t="shared" si="76"/>
        <v>100</v>
      </c>
      <c r="K439">
        <v>0</v>
      </c>
      <c r="L439">
        <f t="shared" si="84"/>
        <v>100</v>
      </c>
      <c r="N439">
        <f>(B439-20)/2.56</f>
        <v>91.796875</v>
      </c>
      <c r="O439">
        <f t="shared" si="74"/>
        <v>100</v>
      </c>
      <c r="P439">
        <f t="shared" si="75"/>
        <v>100</v>
      </c>
    </row>
    <row r="440" spans="1:16" x14ac:dyDescent="0.3">
      <c r="A440" t="s">
        <v>484</v>
      </c>
      <c r="B440" s="6">
        <v>120</v>
      </c>
      <c r="C440">
        <f t="shared" si="71"/>
        <v>56.8</v>
      </c>
      <c r="D440">
        <f t="shared" si="77"/>
        <v>77</v>
      </c>
      <c r="E440">
        <f t="shared" si="72"/>
        <v>95.6</v>
      </c>
      <c r="F440">
        <f t="shared" si="78"/>
        <v>100</v>
      </c>
      <c r="G440">
        <f t="shared" si="79"/>
        <v>100</v>
      </c>
      <c r="H440">
        <f t="shared" si="80"/>
        <v>10.1</v>
      </c>
      <c r="I440">
        <v>0</v>
      </c>
      <c r="J440">
        <f t="shared" si="76"/>
        <v>56.8</v>
      </c>
      <c r="K440">
        <v>0</v>
      </c>
      <c r="L440">
        <f t="shared" si="84"/>
        <v>56.8</v>
      </c>
      <c r="N440">
        <f>(B440-20)/2.56</f>
        <v>39.0625</v>
      </c>
      <c r="O440">
        <f t="shared" si="74"/>
        <v>95.6</v>
      </c>
      <c r="P440">
        <f t="shared" si="75"/>
        <v>100</v>
      </c>
    </row>
    <row r="441" spans="1:16" x14ac:dyDescent="0.3">
      <c r="A441" t="s">
        <v>485</v>
      </c>
      <c r="B441" s="6">
        <v>45</v>
      </c>
      <c r="C441">
        <f t="shared" si="71"/>
        <v>27.2</v>
      </c>
      <c r="D441">
        <f t="shared" si="77"/>
        <v>36.9</v>
      </c>
      <c r="E441">
        <f t="shared" si="72"/>
        <v>45.8</v>
      </c>
      <c r="F441">
        <f t="shared" si="78"/>
        <v>69.7</v>
      </c>
      <c r="G441">
        <f t="shared" si="79"/>
        <v>62.1</v>
      </c>
      <c r="H441">
        <f t="shared" si="80"/>
        <v>4.8</v>
      </c>
      <c r="I441">
        <v>0</v>
      </c>
      <c r="J441">
        <f t="shared" si="76"/>
        <v>27.2</v>
      </c>
      <c r="K441">
        <v>0</v>
      </c>
      <c r="L441">
        <f t="shared" si="84"/>
        <v>27.2</v>
      </c>
      <c r="N441">
        <f>(B441-20)/2.56</f>
        <v>9.765625</v>
      </c>
      <c r="O441">
        <f t="shared" si="74"/>
        <v>45.8</v>
      </c>
      <c r="P441">
        <f t="shared" si="75"/>
        <v>100</v>
      </c>
    </row>
    <row r="442" spans="1:16" x14ac:dyDescent="0.3">
      <c r="A442" t="s">
        <v>486</v>
      </c>
      <c r="B442" s="6">
        <v>45</v>
      </c>
      <c r="C442">
        <f t="shared" si="71"/>
        <v>27.2</v>
      </c>
      <c r="D442">
        <f t="shared" si="77"/>
        <v>36.9</v>
      </c>
      <c r="E442">
        <f t="shared" si="72"/>
        <v>45.8</v>
      </c>
      <c r="F442">
        <f t="shared" si="78"/>
        <v>69.7</v>
      </c>
      <c r="G442">
        <f t="shared" si="79"/>
        <v>62.1</v>
      </c>
      <c r="H442">
        <f t="shared" si="80"/>
        <v>4.8</v>
      </c>
      <c r="I442">
        <v>0</v>
      </c>
      <c r="J442">
        <f t="shared" si="76"/>
        <v>27.2</v>
      </c>
      <c r="K442">
        <v>1</v>
      </c>
      <c r="L442">
        <f t="shared" si="84"/>
        <v>77</v>
      </c>
      <c r="N442">
        <f>(B442-20)/2.56</f>
        <v>9.765625</v>
      </c>
      <c r="O442">
        <f t="shared" si="74"/>
        <v>45.8</v>
      </c>
      <c r="P442">
        <f t="shared" si="75"/>
        <v>100</v>
      </c>
    </row>
    <row r="443" spans="1:16" x14ac:dyDescent="0.3">
      <c r="A443" t="s">
        <v>487</v>
      </c>
      <c r="B443" s="6">
        <v>45</v>
      </c>
      <c r="C443">
        <f t="shared" si="71"/>
        <v>27.2</v>
      </c>
      <c r="D443">
        <f t="shared" si="77"/>
        <v>36.9</v>
      </c>
      <c r="E443">
        <f t="shared" si="72"/>
        <v>45.8</v>
      </c>
      <c r="F443">
        <f t="shared" si="78"/>
        <v>69.7</v>
      </c>
      <c r="G443">
        <f t="shared" si="79"/>
        <v>62.1</v>
      </c>
      <c r="H443">
        <f t="shared" si="80"/>
        <v>4.8</v>
      </c>
      <c r="I443">
        <v>0</v>
      </c>
      <c r="J443">
        <f t="shared" si="76"/>
        <v>27.2</v>
      </c>
      <c r="K443">
        <v>1</v>
      </c>
      <c r="L443">
        <f t="shared" si="84"/>
        <v>77</v>
      </c>
      <c r="N443">
        <f>(B443-20)/2.56</f>
        <v>9.765625</v>
      </c>
      <c r="O443">
        <f t="shared" si="74"/>
        <v>45.8</v>
      </c>
      <c r="P443">
        <f t="shared" si="75"/>
        <v>100</v>
      </c>
    </row>
    <row r="444" spans="1:16" x14ac:dyDescent="0.3">
      <c r="A444" t="s">
        <v>488</v>
      </c>
      <c r="B444" s="6">
        <v>45</v>
      </c>
      <c r="C444">
        <f t="shared" si="71"/>
        <v>27.2</v>
      </c>
      <c r="D444">
        <f t="shared" si="77"/>
        <v>36.9</v>
      </c>
      <c r="E444">
        <f t="shared" si="72"/>
        <v>45.8</v>
      </c>
      <c r="F444">
        <f t="shared" si="78"/>
        <v>69.7</v>
      </c>
      <c r="G444">
        <f t="shared" si="79"/>
        <v>62.1</v>
      </c>
      <c r="H444">
        <f t="shared" si="80"/>
        <v>4.8</v>
      </c>
      <c r="I444">
        <v>1</v>
      </c>
      <c r="J444">
        <f t="shared" si="76"/>
        <v>69.7</v>
      </c>
      <c r="K444">
        <v>1</v>
      </c>
      <c r="L444">
        <f t="shared" si="84"/>
        <v>77</v>
      </c>
      <c r="N444">
        <f>(B444-20)/2.56</f>
        <v>9.765625</v>
      </c>
      <c r="O444">
        <f t="shared" si="74"/>
        <v>45.8</v>
      </c>
      <c r="P444">
        <f t="shared" si="75"/>
        <v>100</v>
      </c>
    </row>
    <row r="445" spans="1:16" x14ac:dyDescent="0.3">
      <c r="A445" t="s">
        <v>489</v>
      </c>
      <c r="B445" s="6">
        <v>25</v>
      </c>
      <c r="C445">
        <f t="shared" si="71"/>
        <v>17.5</v>
      </c>
      <c r="D445">
        <f t="shared" si="77"/>
        <v>23.7</v>
      </c>
      <c r="E445">
        <f t="shared" si="72"/>
        <v>29.5</v>
      </c>
      <c r="F445">
        <f t="shared" si="78"/>
        <v>44.8</v>
      </c>
      <c r="G445">
        <f t="shared" si="79"/>
        <v>39.9</v>
      </c>
      <c r="H445">
        <f t="shared" si="80"/>
        <v>3.1</v>
      </c>
      <c r="I445">
        <v>1</v>
      </c>
      <c r="J445">
        <f t="shared" si="76"/>
        <v>44.8</v>
      </c>
      <c r="K445">
        <v>0</v>
      </c>
      <c r="L445">
        <f t="shared" si="84"/>
        <v>17.5</v>
      </c>
      <c r="N445">
        <f>(B445-20)/2.56</f>
        <v>1.953125</v>
      </c>
      <c r="O445">
        <f t="shared" si="74"/>
        <v>29.5</v>
      </c>
      <c r="P445">
        <f t="shared" si="75"/>
        <v>29.5</v>
      </c>
    </row>
    <row r="446" spans="1:16" x14ac:dyDescent="0.3">
      <c r="A446" t="s">
        <v>490</v>
      </c>
      <c r="B446" s="6">
        <v>45</v>
      </c>
      <c r="C446">
        <f t="shared" si="71"/>
        <v>27.2</v>
      </c>
      <c r="D446">
        <f t="shared" si="77"/>
        <v>36.9</v>
      </c>
      <c r="E446">
        <f t="shared" si="72"/>
        <v>45.8</v>
      </c>
      <c r="F446">
        <f t="shared" si="78"/>
        <v>69.7</v>
      </c>
      <c r="G446">
        <f t="shared" si="79"/>
        <v>62.1</v>
      </c>
      <c r="H446">
        <f t="shared" si="80"/>
        <v>4.8</v>
      </c>
      <c r="I446">
        <v>1</v>
      </c>
      <c r="J446">
        <f t="shared" si="76"/>
        <v>69.7</v>
      </c>
      <c r="K446">
        <v>0</v>
      </c>
      <c r="L446">
        <f t="shared" si="84"/>
        <v>27.2</v>
      </c>
      <c r="N446">
        <f>(B446-20)/2.56</f>
        <v>9.765625</v>
      </c>
      <c r="O446">
        <f t="shared" si="74"/>
        <v>45.8</v>
      </c>
      <c r="P446">
        <f t="shared" si="75"/>
        <v>100</v>
      </c>
    </row>
    <row r="447" spans="1:16" x14ac:dyDescent="0.3">
      <c r="A447" t="s">
        <v>491</v>
      </c>
      <c r="B447" s="6">
        <v>45</v>
      </c>
      <c r="C447">
        <f t="shared" si="71"/>
        <v>27.2</v>
      </c>
      <c r="D447">
        <f t="shared" si="77"/>
        <v>36.9</v>
      </c>
      <c r="E447">
        <f t="shared" si="72"/>
        <v>45.8</v>
      </c>
      <c r="F447">
        <f t="shared" si="78"/>
        <v>69.7</v>
      </c>
      <c r="G447">
        <f t="shared" si="79"/>
        <v>62.1</v>
      </c>
      <c r="H447">
        <f t="shared" si="80"/>
        <v>4.8</v>
      </c>
      <c r="I447">
        <v>1</v>
      </c>
      <c r="J447">
        <f t="shared" si="76"/>
        <v>69.7</v>
      </c>
      <c r="K447">
        <v>0</v>
      </c>
      <c r="L447">
        <f t="shared" si="84"/>
        <v>27.2</v>
      </c>
      <c r="N447">
        <f>(B447-20)/2.56</f>
        <v>9.765625</v>
      </c>
      <c r="O447">
        <f t="shared" si="74"/>
        <v>45.8</v>
      </c>
      <c r="P447">
        <f t="shared" si="75"/>
        <v>100</v>
      </c>
    </row>
    <row r="448" spans="1:16" x14ac:dyDescent="0.3">
      <c r="A448" t="s">
        <v>492</v>
      </c>
      <c r="B448" s="6">
        <v>140</v>
      </c>
      <c r="C448">
        <f t="shared" si="71"/>
        <v>63.8</v>
      </c>
      <c r="D448">
        <f t="shared" si="77"/>
        <v>86.4</v>
      </c>
      <c r="E448">
        <f t="shared" si="72"/>
        <v>100</v>
      </c>
      <c r="F448">
        <f t="shared" si="78"/>
        <v>100</v>
      </c>
      <c r="G448">
        <f t="shared" si="79"/>
        <v>100</v>
      </c>
      <c r="H448">
        <f t="shared" si="80"/>
        <v>11.3</v>
      </c>
      <c r="I448">
        <v>0</v>
      </c>
      <c r="J448">
        <f t="shared" si="76"/>
        <v>63.8</v>
      </c>
      <c r="K448">
        <v>0</v>
      </c>
      <c r="L448">
        <f t="shared" si="84"/>
        <v>63.8</v>
      </c>
      <c r="N448">
        <f>(B448-20)/2.56</f>
        <v>46.875</v>
      </c>
      <c r="O448">
        <f t="shared" si="74"/>
        <v>100</v>
      </c>
      <c r="P448">
        <f t="shared" si="75"/>
        <v>100</v>
      </c>
    </row>
    <row r="449" spans="1:16" x14ac:dyDescent="0.3">
      <c r="A449" t="s">
        <v>493</v>
      </c>
      <c r="B449" s="6">
        <v>60</v>
      </c>
      <c r="C449">
        <f t="shared" si="71"/>
        <v>33.799999999999997</v>
      </c>
      <c r="D449">
        <f t="shared" si="77"/>
        <v>45.8</v>
      </c>
      <c r="E449">
        <f t="shared" si="72"/>
        <v>56.8</v>
      </c>
      <c r="F449">
        <f t="shared" si="78"/>
        <v>86.4</v>
      </c>
      <c r="G449">
        <f t="shared" si="79"/>
        <v>77</v>
      </c>
      <c r="H449">
        <f t="shared" si="80"/>
        <v>6</v>
      </c>
      <c r="I449">
        <v>0</v>
      </c>
      <c r="J449">
        <f t="shared" si="76"/>
        <v>33.799999999999997</v>
      </c>
      <c r="K449">
        <v>0</v>
      </c>
      <c r="L449">
        <f t="shared" ref="L449:L496" si="85">IF(K449=0,C449,ROUND(((B449*4/255)^0.75)*100,1))</f>
        <v>33.799999999999997</v>
      </c>
      <c r="N449">
        <f>(B449-20)/2.56</f>
        <v>15.625</v>
      </c>
      <c r="O449">
        <f t="shared" si="74"/>
        <v>56.8</v>
      </c>
      <c r="P449">
        <f t="shared" si="75"/>
        <v>100</v>
      </c>
    </row>
    <row r="450" spans="1:16" x14ac:dyDescent="0.3">
      <c r="A450" t="s">
        <v>494</v>
      </c>
      <c r="B450" s="6">
        <v>150</v>
      </c>
      <c r="C450">
        <f t="shared" si="71"/>
        <v>67.2</v>
      </c>
      <c r="D450">
        <f t="shared" si="77"/>
        <v>91</v>
      </c>
      <c r="E450">
        <f t="shared" si="72"/>
        <v>100</v>
      </c>
      <c r="F450">
        <f t="shared" si="78"/>
        <v>100</v>
      </c>
      <c r="G450">
        <f t="shared" si="79"/>
        <v>100</v>
      </c>
      <c r="H450">
        <f t="shared" si="80"/>
        <v>11.9</v>
      </c>
      <c r="I450">
        <v>0</v>
      </c>
      <c r="J450">
        <f t="shared" si="76"/>
        <v>67.2</v>
      </c>
      <c r="K450">
        <v>0</v>
      </c>
      <c r="L450">
        <f t="shared" si="85"/>
        <v>67.2</v>
      </c>
      <c r="N450">
        <f>(B450-20)/2.56</f>
        <v>50.78125</v>
      </c>
      <c r="O450">
        <f t="shared" si="74"/>
        <v>100</v>
      </c>
      <c r="P450">
        <f t="shared" si="75"/>
        <v>100</v>
      </c>
    </row>
    <row r="451" spans="1:16" x14ac:dyDescent="0.3">
      <c r="A451" t="s">
        <v>495</v>
      </c>
      <c r="B451" s="6">
        <v>190</v>
      </c>
      <c r="C451">
        <f t="shared" si="71"/>
        <v>80.2</v>
      </c>
      <c r="D451">
        <f t="shared" si="77"/>
        <v>100</v>
      </c>
      <c r="E451">
        <f t="shared" si="72"/>
        <v>100</v>
      </c>
      <c r="F451">
        <f t="shared" si="78"/>
        <v>100</v>
      </c>
      <c r="G451">
        <f t="shared" si="79"/>
        <v>100</v>
      </c>
      <c r="H451">
        <f t="shared" si="80"/>
        <v>14.3</v>
      </c>
      <c r="I451">
        <v>1</v>
      </c>
      <c r="J451">
        <v>100</v>
      </c>
      <c r="K451">
        <v>0</v>
      </c>
      <c r="L451">
        <f t="shared" si="85"/>
        <v>80.2</v>
      </c>
      <c r="N451">
        <f>(B451-20)/2.56</f>
        <v>66.40625</v>
      </c>
      <c r="O451">
        <f t="shared" si="74"/>
        <v>100</v>
      </c>
      <c r="P451">
        <f t="shared" si="75"/>
        <v>100</v>
      </c>
    </row>
    <row r="452" spans="1:16" x14ac:dyDescent="0.3">
      <c r="A452" t="s">
        <v>496</v>
      </c>
      <c r="B452" s="6">
        <v>75</v>
      </c>
      <c r="C452">
        <f t="shared" si="71"/>
        <v>39.9</v>
      </c>
      <c r="D452">
        <f t="shared" si="77"/>
        <v>54.1</v>
      </c>
      <c r="E452">
        <f t="shared" si="72"/>
        <v>67.2</v>
      </c>
      <c r="F452">
        <f t="shared" si="78"/>
        <v>100</v>
      </c>
      <c r="G452">
        <f t="shared" si="79"/>
        <v>91</v>
      </c>
      <c r="H452">
        <f t="shared" si="80"/>
        <v>7.1</v>
      </c>
      <c r="I452">
        <v>1</v>
      </c>
      <c r="J452">
        <v>100</v>
      </c>
      <c r="K452">
        <v>0</v>
      </c>
      <c r="L452">
        <f t="shared" si="85"/>
        <v>39.9</v>
      </c>
      <c r="N452">
        <f>(B452-20)/2.56</f>
        <v>21.484375</v>
      </c>
      <c r="O452">
        <f t="shared" si="74"/>
        <v>67.2</v>
      </c>
      <c r="P452">
        <f t="shared" si="75"/>
        <v>100</v>
      </c>
    </row>
    <row r="453" spans="1:16" x14ac:dyDescent="0.3">
      <c r="A453" t="s">
        <v>497</v>
      </c>
      <c r="B453" s="6">
        <v>255</v>
      </c>
      <c r="C453">
        <f t="shared" si="71"/>
        <v>100</v>
      </c>
      <c r="D453">
        <f t="shared" si="77"/>
        <v>100</v>
      </c>
      <c r="E453">
        <f t="shared" si="72"/>
        <v>100</v>
      </c>
      <c r="F453">
        <f t="shared" si="78"/>
        <v>100</v>
      </c>
      <c r="G453">
        <f t="shared" si="79"/>
        <v>100</v>
      </c>
      <c r="H453">
        <f t="shared" si="80"/>
        <v>17.8</v>
      </c>
      <c r="I453">
        <v>1</v>
      </c>
      <c r="J453">
        <v>100</v>
      </c>
      <c r="K453">
        <v>0</v>
      </c>
      <c r="L453">
        <f t="shared" si="85"/>
        <v>100</v>
      </c>
      <c r="N453">
        <f>(B453-20)/2.56</f>
        <v>91.796875</v>
      </c>
      <c r="O453">
        <f t="shared" si="74"/>
        <v>100</v>
      </c>
      <c r="P453">
        <f t="shared" si="75"/>
        <v>100</v>
      </c>
    </row>
    <row r="454" spans="1:16" x14ac:dyDescent="0.3">
      <c r="A454" t="s">
        <v>498</v>
      </c>
      <c r="B454" s="6">
        <v>120</v>
      </c>
      <c r="C454">
        <f t="shared" si="71"/>
        <v>56.8</v>
      </c>
      <c r="D454">
        <f t="shared" si="77"/>
        <v>77</v>
      </c>
      <c r="E454">
        <f t="shared" si="72"/>
        <v>95.6</v>
      </c>
      <c r="F454">
        <f t="shared" si="78"/>
        <v>100</v>
      </c>
      <c r="G454">
        <f t="shared" si="79"/>
        <v>100</v>
      </c>
      <c r="H454">
        <f t="shared" si="80"/>
        <v>10.1</v>
      </c>
      <c r="I454">
        <v>1</v>
      </c>
      <c r="J454">
        <v>100</v>
      </c>
      <c r="K454">
        <v>0</v>
      </c>
      <c r="L454">
        <f t="shared" si="85"/>
        <v>56.8</v>
      </c>
      <c r="N454">
        <f>(B454-20)/2.56</f>
        <v>39.0625</v>
      </c>
      <c r="O454">
        <f t="shared" si="74"/>
        <v>95.6</v>
      </c>
      <c r="P454">
        <f t="shared" si="75"/>
        <v>100</v>
      </c>
    </row>
    <row r="455" spans="1:16" x14ac:dyDescent="0.3">
      <c r="A455" t="s">
        <v>499</v>
      </c>
      <c r="B455" s="6">
        <v>45</v>
      </c>
      <c r="C455">
        <f t="shared" si="71"/>
        <v>27.2</v>
      </c>
      <c r="D455">
        <f t="shared" si="77"/>
        <v>36.9</v>
      </c>
      <c r="E455">
        <f t="shared" si="72"/>
        <v>45.8</v>
      </c>
      <c r="F455">
        <f t="shared" si="78"/>
        <v>69.7</v>
      </c>
      <c r="G455">
        <f t="shared" si="79"/>
        <v>62.1</v>
      </c>
      <c r="H455">
        <f t="shared" si="80"/>
        <v>4.8</v>
      </c>
      <c r="I455">
        <v>1</v>
      </c>
      <c r="J455">
        <f t="shared" si="76"/>
        <v>69.7</v>
      </c>
      <c r="K455">
        <v>0</v>
      </c>
      <c r="L455">
        <f t="shared" si="85"/>
        <v>27.2</v>
      </c>
      <c r="N455">
        <f>(B455-20)/2.56</f>
        <v>9.765625</v>
      </c>
      <c r="O455">
        <f t="shared" si="74"/>
        <v>45.8</v>
      </c>
      <c r="P455">
        <f t="shared" si="75"/>
        <v>100</v>
      </c>
    </row>
    <row r="456" spans="1:16" x14ac:dyDescent="0.3">
      <c r="A456" t="s">
        <v>500</v>
      </c>
      <c r="B456" s="6">
        <v>45</v>
      </c>
      <c r="C456">
        <f t="shared" si="71"/>
        <v>27.2</v>
      </c>
      <c r="D456">
        <f t="shared" si="77"/>
        <v>36.9</v>
      </c>
      <c r="E456">
        <f t="shared" si="72"/>
        <v>45.8</v>
      </c>
      <c r="F456">
        <f t="shared" si="78"/>
        <v>69.7</v>
      </c>
      <c r="G456">
        <f t="shared" si="79"/>
        <v>62.1</v>
      </c>
      <c r="H456">
        <f t="shared" si="80"/>
        <v>4.8</v>
      </c>
      <c r="I456">
        <v>1</v>
      </c>
      <c r="J456">
        <f t="shared" si="76"/>
        <v>69.7</v>
      </c>
      <c r="K456">
        <v>0</v>
      </c>
      <c r="L456">
        <f t="shared" si="85"/>
        <v>27.2</v>
      </c>
      <c r="N456">
        <f>(B456-20)/2.56</f>
        <v>9.765625</v>
      </c>
      <c r="O456">
        <f t="shared" si="74"/>
        <v>45.8</v>
      </c>
      <c r="P456">
        <f t="shared" si="75"/>
        <v>100</v>
      </c>
    </row>
    <row r="457" spans="1:16" x14ac:dyDescent="0.3">
      <c r="A457" t="s">
        <v>501</v>
      </c>
      <c r="B457" s="6">
        <v>190</v>
      </c>
      <c r="C457">
        <f t="shared" si="71"/>
        <v>80.2</v>
      </c>
      <c r="D457">
        <f t="shared" si="77"/>
        <v>100</v>
      </c>
      <c r="E457">
        <f t="shared" si="72"/>
        <v>100</v>
      </c>
      <c r="F457">
        <f t="shared" si="78"/>
        <v>100</v>
      </c>
      <c r="G457">
        <f t="shared" si="79"/>
        <v>100</v>
      </c>
      <c r="H457">
        <f t="shared" si="80"/>
        <v>14.3</v>
      </c>
      <c r="I457">
        <v>1</v>
      </c>
      <c r="J457">
        <v>100</v>
      </c>
      <c r="K457">
        <v>0</v>
      </c>
      <c r="L457">
        <f t="shared" si="85"/>
        <v>80.2</v>
      </c>
      <c r="N457">
        <f>(B457-20)/2.56</f>
        <v>66.40625</v>
      </c>
      <c r="O457">
        <f t="shared" si="74"/>
        <v>100</v>
      </c>
      <c r="P457">
        <f t="shared" si="75"/>
        <v>100</v>
      </c>
    </row>
    <row r="458" spans="1:16" x14ac:dyDescent="0.3">
      <c r="A458" t="s">
        <v>502</v>
      </c>
      <c r="B458" s="6">
        <v>75</v>
      </c>
      <c r="C458">
        <f t="shared" si="71"/>
        <v>39.9</v>
      </c>
      <c r="D458">
        <f t="shared" si="77"/>
        <v>54.1</v>
      </c>
      <c r="E458">
        <f t="shared" si="72"/>
        <v>67.2</v>
      </c>
      <c r="F458">
        <f t="shared" si="78"/>
        <v>100</v>
      </c>
      <c r="G458">
        <f t="shared" si="79"/>
        <v>91</v>
      </c>
      <c r="H458">
        <f t="shared" si="80"/>
        <v>7.1</v>
      </c>
      <c r="I458">
        <v>1</v>
      </c>
      <c r="J458">
        <v>100</v>
      </c>
      <c r="K458">
        <v>0</v>
      </c>
      <c r="L458">
        <f t="shared" si="85"/>
        <v>39.9</v>
      </c>
      <c r="N458">
        <f>(B458-20)/2.56</f>
        <v>21.484375</v>
      </c>
      <c r="O458">
        <f t="shared" si="74"/>
        <v>67.2</v>
      </c>
      <c r="P458">
        <f t="shared" si="75"/>
        <v>100</v>
      </c>
    </row>
    <row r="459" spans="1:16" x14ac:dyDescent="0.3">
      <c r="A459" t="s">
        <v>503</v>
      </c>
      <c r="B459" s="6">
        <v>190</v>
      </c>
      <c r="C459">
        <f t="shared" si="71"/>
        <v>80.2</v>
      </c>
      <c r="D459">
        <f t="shared" si="77"/>
        <v>100</v>
      </c>
      <c r="E459">
        <f t="shared" si="72"/>
        <v>100</v>
      </c>
      <c r="F459">
        <f t="shared" si="78"/>
        <v>100</v>
      </c>
      <c r="G459">
        <f t="shared" si="79"/>
        <v>100</v>
      </c>
      <c r="H459">
        <f t="shared" si="80"/>
        <v>14.3</v>
      </c>
      <c r="I459">
        <v>0</v>
      </c>
      <c r="J459">
        <f t="shared" si="76"/>
        <v>80.2</v>
      </c>
      <c r="K459">
        <v>0</v>
      </c>
      <c r="L459">
        <f t="shared" si="85"/>
        <v>80.2</v>
      </c>
      <c r="N459">
        <f>(B459-20)/2.56</f>
        <v>66.40625</v>
      </c>
      <c r="O459">
        <f t="shared" si="74"/>
        <v>100</v>
      </c>
      <c r="P459">
        <f t="shared" si="75"/>
        <v>100</v>
      </c>
    </row>
    <row r="460" spans="1:16" x14ac:dyDescent="0.3">
      <c r="A460" t="s">
        <v>504</v>
      </c>
      <c r="B460" s="6">
        <v>120</v>
      </c>
      <c r="C460">
        <f t="shared" si="71"/>
        <v>56.8</v>
      </c>
      <c r="D460">
        <f t="shared" si="77"/>
        <v>77</v>
      </c>
      <c r="E460">
        <f t="shared" si="72"/>
        <v>95.6</v>
      </c>
      <c r="F460">
        <f t="shared" si="78"/>
        <v>100</v>
      </c>
      <c r="G460">
        <f t="shared" si="79"/>
        <v>100</v>
      </c>
      <c r="H460">
        <f t="shared" si="80"/>
        <v>10.1</v>
      </c>
      <c r="I460">
        <v>0</v>
      </c>
      <c r="J460">
        <f t="shared" si="76"/>
        <v>56.8</v>
      </c>
      <c r="K460">
        <v>0</v>
      </c>
      <c r="L460">
        <f t="shared" si="85"/>
        <v>56.8</v>
      </c>
      <c r="N460">
        <f>(B460-20)/2.56</f>
        <v>39.0625</v>
      </c>
      <c r="O460">
        <f t="shared" si="74"/>
        <v>95.6</v>
      </c>
      <c r="P460">
        <f t="shared" si="75"/>
        <v>100</v>
      </c>
    </row>
    <row r="461" spans="1:16" x14ac:dyDescent="0.3">
      <c r="A461" t="s">
        <v>505</v>
      </c>
      <c r="B461" s="6">
        <v>45</v>
      </c>
      <c r="C461">
        <f t="shared" si="71"/>
        <v>27.2</v>
      </c>
      <c r="D461">
        <f t="shared" si="77"/>
        <v>36.9</v>
      </c>
      <c r="E461">
        <f t="shared" si="72"/>
        <v>45.8</v>
      </c>
      <c r="F461">
        <f t="shared" si="78"/>
        <v>69.7</v>
      </c>
      <c r="G461">
        <f t="shared" si="79"/>
        <v>62.1</v>
      </c>
      <c r="H461">
        <f t="shared" si="80"/>
        <v>4.8</v>
      </c>
      <c r="I461">
        <v>0</v>
      </c>
      <c r="J461">
        <f t="shared" si="76"/>
        <v>27.2</v>
      </c>
      <c r="K461">
        <v>0</v>
      </c>
      <c r="L461">
        <f t="shared" si="85"/>
        <v>27.2</v>
      </c>
      <c r="N461">
        <f>(B461-20)/2.56</f>
        <v>9.765625</v>
      </c>
      <c r="O461">
        <f t="shared" si="74"/>
        <v>45.8</v>
      </c>
      <c r="P461">
        <f t="shared" si="75"/>
        <v>100</v>
      </c>
    </row>
    <row r="462" spans="1:16" x14ac:dyDescent="0.3">
      <c r="A462" t="s">
        <v>506</v>
      </c>
      <c r="B462" s="6">
        <v>25</v>
      </c>
      <c r="C462">
        <f t="shared" si="71"/>
        <v>17.5</v>
      </c>
      <c r="D462">
        <f t="shared" si="77"/>
        <v>23.7</v>
      </c>
      <c r="E462">
        <f t="shared" si="72"/>
        <v>29.5</v>
      </c>
      <c r="F462">
        <f t="shared" si="78"/>
        <v>44.8</v>
      </c>
      <c r="G462">
        <f t="shared" si="79"/>
        <v>39.9</v>
      </c>
      <c r="H462">
        <f t="shared" si="80"/>
        <v>3.1</v>
      </c>
      <c r="I462">
        <v>0</v>
      </c>
      <c r="J462">
        <f t="shared" si="76"/>
        <v>17.5</v>
      </c>
      <c r="K462">
        <v>0</v>
      </c>
      <c r="L462">
        <f t="shared" si="85"/>
        <v>17.5</v>
      </c>
      <c r="N462">
        <f>(B462-20)/2.56</f>
        <v>1.953125</v>
      </c>
      <c r="O462">
        <f t="shared" si="74"/>
        <v>29.5</v>
      </c>
      <c r="P462">
        <f t="shared" si="75"/>
        <v>29.5</v>
      </c>
    </row>
    <row r="463" spans="1:16" x14ac:dyDescent="0.3">
      <c r="A463" t="s">
        <v>507</v>
      </c>
      <c r="B463" s="6">
        <v>190</v>
      </c>
      <c r="C463">
        <f t="shared" si="71"/>
        <v>80.2</v>
      </c>
      <c r="D463">
        <f t="shared" si="77"/>
        <v>100</v>
      </c>
      <c r="E463">
        <f t="shared" si="72"/>
        <v>100</v>
      </c>
      <c r="F463">
        <f t="shared" si="78"/>
        <v>100</v>
      </c>
      <c r="G463">
        <f t="shared" si="79"/>
        <v>100</v>
      </c>
      <c r="H463">
        <f t="shared" si="80"/>
        <v>14.3</v>
      </c>
      <c r="I463">
        <v>0</v>
      </c>
      <c r="J463">
        <f t="shared" si="76"/>
        <v>80.2</v>
      </c>
      <c r="K463">
        <v>0</v>
      </c>
      <c r="L463">
        <f t="shared" si="85"/>
        <v>80.2</v>
      </c>
      <c r="N463">
        <f>(B463-20)/2.56</f>
        <v>66.40625</v>
      </c>
      <c r="O463">
        <f t="shared" si="74"/>
        <v>100</v>
      </c>
      <c r="P463">
        <f t="shared" si="75"/>
        <v>100</v>
      </c>
    </row>
    <row r="464" spans="1:16" x14ac:dyDescent="0.3">
      <c r="A464" t="s">
        <v>319</v>
      </c>
      <c r="B464" s="6">
        <v>90</v>
      </c>
      <c r="C464">
        <f t="shared" si="71"/>
        <v>45.8</v>
      </c>
      <c r="D464">
        <f t="shared" si="77"/>
        <v>62.1</v>
      </c>
      <c r="E464">
        <f t="shared" si="72"/>
        <v>77</v>
      </c>
      <c r="F464">
        <f t="shared" si="78"/>
        <v>100</v>
      </c>
      <c r="G464">
        <f t="shared" si="79"/>
        <v>100</v>
      </c>
      <c r="H464">
        <f t="shared" si="80"/>
        <v>8.1</v>
      </c>
      <c r="I464">
        <v>0</v>
      </c>
      <c r="J464">
        <f t="shared" si="76"/>
        <v>45.8</v>
      </c>
      <c r="K464">
        <v>0</v>
      </c>
      <c r="L464">
        <f t="shared" si="85"/>
        <v>45.8</v>
      </c>
      <c r="N464">
        <f>(B464-20)/2.56</f>
        <v>27.34375</v>
      </c>
      <c r="O464">
        <f t="shared" si="74"/>
        <v>77</v>
      </c>
      <c r="P464">
        <f t="shared" si="75"/>
        <v>100</v>
      </c>
    </row>
    <row r="465" spans="1:16" x14ac:dyDescent="0.3">
      <c r="A465" t="s">
        <v>508</v>
      </c>
      <c r="B465" s="6">
        <v>180</v>
      </c>
      <c r="C465">
        <f t="shared" si="71"/>
        <v>77</v>
      </c>
      <c r="D465">
        <f t="shared" si="77"/>
        <v>100</v>
      </c>
      <c r="E465">
        <f t="shared" si="72"/>
        <v>100</v>
      </c>
      <c r="F465">
        <f t="shared" si="78"/>
        <v>100</v>
      </c>
      <c r="G465">
        <f t="shared" si="79"/>
        <v>100</v>
      </c>
      <c r="H465">
        <f t="shared" si="80"/>
        <v>13.7</v>
      </c>
      <c r="I465">
        <v>0</v>
      </c>
      <c r="J465">
        <f t="shared" si="76"/>
        <v>77</v>
      </c>
      <c r="K465">
        <v>0</v>
      </c>
      <c r="L465">
        <f t="shared" si="85"/>
        <v>77</v>
      </c>
      <c r="N465">
        <f>(B465-20)/2.56</f>
        <v>62.5</v>
      </c>
      <c r="O465">
        <f t="shared" si="74"/>
        <v>100</v>
      </c>
      <c r="P465">
        <f t="shared" si="75"/>
        <v>100</v>
      </c>
    </row>
    <row r="466" spans="1:16" x14ac:dyDescent="0.3">
      <c r="A466" t="s">
        <v>509</v>
      </c>
      <c r="B466" s="6">
        <v>45</v>
      </c>
      <c r="C466">
        <f t="shared" si="71"/>
        <v>27.2</v>
      </c>
      <c r="D466">
        <f t="shared" si="77"/>
        <v>36.9</v>
      </c>
      <c r="E466">
        <f t="shared" si="72"/>
        <v>45.8</v>
      </c>
      <c r="F466">
        <f t="shared" si="78"/>
        <v>69.7</v>
      </c>
      <c r="G466">
        <f t="shared" si="79"/>
        <v>62.1</v>
      </c>
      <c r="H466">
        <f t="shared" si="80"/>
        <v>4.8</v>
      </c>
      <c r="I466">
        <v>0</v>
      </c>
      <c r="J466">
        <f t="shared" si="76"/>
        <v>27.2</v>
      </c>
      <c r="K466">
        <v>1</v>
      </c>
      <c r="L466">
        <f t="shared" si="85"/>
        <v>77</v>
      </c>
      <c r="N466">
        <f>(B466-20)/2.56</f>
        <v>9.765625</v>
      </c>
      <c r="O466">
        <f t="shared" si="74"/>
        <v>45.8</v>
      </c>
      <c r="P466">
        <f t="shared" si="75"/>
        <v>100</v>
      </c>
    </row>
    <row r="467" spans="1:16" x14ac:dyDescent="0.3">
      <c r="A467" t="s">
        <v>510</v>
      </c>
      <c r="B467" s="6">
        <v>255</v>
      </c>
      <c r="C467">
        <f t="shared" si="71"/>
        <v>100</v>
      </c>
      <c r="D467">
        <f t="shared" si="77"/>
        <v>100</v>
      </c>
      <c r="E467">
        <f t="shared" si="72"/>
        <v>100</v>
      </c>
      <c r="F467">
        <f t="shared" si="78"/>
        <v>100</v>
      </c>
      <c r="G467">
        <f t="shared" si="79"/>
        <v>100</v>
      </c>
      <c r="H467">
        <f t="shared" si="80"/>
        <v>17.8</v>
      </c>
      <c r="I467">
        <v>0</v>
      </c>
      <c r="J467">
        <f t="shared" si="76"/>
        <v>100</v>
      </c>
      <c r="K467">
        <v>0</v>
      </c>
      <c r="L467">
        <f t="shared" si="85"/>
        <v>100</v>
      </c>
      <c r="N467">
        <f>(B467-20)/2.56</f>
        <v>91.796875</v>
      </c>
      <c r="O467">
        <f t="shared" si="74"/>
        <v>100</v>
      </c>
      <c r="P467">
        <f t="shared" si="75"/>
        <v>100</v>
      </c>
    </row>
    <row r="468" spans="1:16" x14ac:dyDescent="0.3">
      <c r="A468" t="s">
        <v>511</v>
      </c>
      <c r="B468" s="6">
        <v>90</v>
      </c>
      <c r="C468">
        <f t="shared" si="71"/>
        <v>45.8</v>
      </c>
      <c r="D468">
        <f t="shared" si="77"/>
        <v>62.1</v>
      </c>
      <c r="E468">
        <f t="shared" si="72"/>
        <v>77</v>
      </c>
      <c r="F468">
        <f t="shared" si="78"/>
        <v>100</v>
      </c>
      <c r="G468">
        <f t="shared" si="79"/>
        <v>100</v>
      </c>
      <c r="H468">
        <f t="shared" si="80"/>
        <v>8.1</v>
      </c>
      <c r="I468">
        <v>0</v>
      </c>
      <c r="J468">
        <f t="shared" si="76"/>
        <v>45.8</v>
      </c>
      <c r="K468">
        <v>0</v>
      </c>
      <c r="L468">
        <f t="shared" si="85"/>
        <v>45.8</v>
      </c>
      <c r="N468">
        <f>(B468-20)/2.56</f>
        <v>27.34375</v>
      </c>
      <c r="O468">
        <f t="shared" si="74"/>
        <v>77</v>
      </c>
      <c r="P468">
        <f t="shared" si="75"/>
        <v>100</v>
      </c>
    </row>
    <row r="469" spans="1:16" x14ac:dyDescent="0.3">
      <c r="A469" t="s">
        <v>512</v>
      </c>
      <c r="B469" s="6">
        <v>190</v>
      </c>
      <c r="C469">
        <f t="shared" si="71"/>
        <v>80.2</v>
      </c>
      <c r="D469">
        <f t="shared" si="77"/>
        <v>100</v>
      </c>
      <c r="E469">
        <f t="shared" si="72"/>
        <v>100</v>
      </c>
      <c r="F469">
        <f t="shared" si="78"/>
        <v>100</v>
      </c>
      <c r="G469">
        <f t="shared" si="79"/>
        <v>100</v>
      </c>
      <c r="H469">
        <f t="shared" si="80"/>
        <v>14.3</v>
      </c>
      <c r="I469">
        <v>0</v>
      </c>
      <c r="J469">
        <f t="shared" si="76"/>
        <v>80.2</v>
      </c>
      <c r="K469">
        <v>0</v>
      </c>
      <c r="L469">
        <f t="shared" si="85"/>
        <v>80.2</v>
      </c>
      <c r="N469">
        <f>(B469-20)/2.56</f>
        <v>66.40625</v>
      </c>
      <c r="O469">
        <f t="shared" si="74"/>
        <v>100</v>
      </c>
      <c r="P469">
        <f t="shared" si="75"/>
        <v>100</v>
      </c>
    </row>
    <row r="470" spans="1:16" x14ac:dyDescent="0.3">
      <c r="A470" t="s">
        <v>513</v>
      </c>
      <c r="B470" s="6">
        <v>75</v>
      </c>
      <c r="C470">
        <f t="shared" si="71"/>
        <v>39.9</v>
      </c>
      <c r="D470">
        <f t="shared" si="77"/>
        <v>54.1</v>
      </c>
      <c r="E470">
        <f t="shared" si="72"/>
        <v>67.2</v>
      </c>
      <c r="F470">
        <f t="shared" si="78"/>
        <v>100</v>
      </c>
      <c r="G470">
        <f t="shared" si="79"/>
        <v>91</v>
      </c>
      <c r="H470">
        <f t="shared" si="80"/>
        <v>7.1</v>
      </c>
      <c r="I470">
        <v>0</v>
      </c>
      <c r="J470">
        <f t="shared" si="76"/>
        <v>39.9</v>
      </c>
      <c r="K470">
        <v>0</v>
      </c>
      <c r="L470">
        <f t="shared" si="85"/>
        <v>39.9</v>
      </c>
      <c r="N470">
        <f>(B470-20)/2.56</f>
        <v>21.484375</v>
      </c>
      <c r="O470">
        <f t="shared" si="74"/>
        <v>67.2</v>
      </c>
      <c r="P470">
        <f t="shared" si="75"/>
        <v>100</v>
      </c>
    </row>
    <row r="471" spans="1:16" x14ac:dyDescent="0.3">
      <c r="A471" t="s">
        <v>514</v>
      </c>
      <c r="B471" s="6">
        <v>45</v>
      </c>
      <c r="C471">
        <f t="shared" si="71"/>
        <v>27.2</v>
      </c>
      <c r="D471">
        <f t="shared" si="77"/>
        <v>36.9</v>
      </c>
      <c r="E471">
        <f t="shared" si="72"/>
        <v>45.8</v>
      </c>
      <c r="F471">
        <f t="shared" si="78"/>
        <v>69.7</v>
      </c>
      <c r="G471">
        <f t="shared" si="79"/>
        <v>62.1</v>
      </c>
      <c r="H471">
        <f t="shared" si="80"/>
        <v>4.8</v>
      </c>
      <c r="I471">
        <v>0</v>
      </c>
      <c r="J471">
        <f t="shared" si="76"/>
        <v>27.2</v>
      </c>
      <c r="K471">
        <v>0</v>
      </c>
      <c r="L471">
        <f t="shared" si="85"/>
        <v>27.2</v>
      </c>
      <c r="N471">
        <f>(B471-20)/2.56</f>
        <v>9.765625</v>
      </c>
      <c r="O471">
        <f t="shared" si="74"/>
        <v>45.8</v>
      </c>
      <c r="P471">
        <f t="shared" si="75"/>
        <v>100</v>
      </c>
    </row>
    <row r="472" spans="1:16" x14ac:dyDescent="0.3">
      <c r="A472" t="s">
        <v>515</v>
      </c>
      <c r="B472" s="6">
        <v>180</v>
      </c>
      <c r="C472">
        <f t="shared" si="71"/>
        <v>77</v>
      </c>
      <c r="D472">
        <f t="shared" si="77"/>
        <v>100</v>
      </c>
      <c r="E472">
        <f t="shared" si="72"/>
        <v>100</v>
      </c>
      <c r="F472">
        <f t="shared" si="78"/>
        <v>100</v>
      </c>
      <c r="G472">
        <f t="shared" si="79"/>
        <v>100</v>
      </c>
      <c r="H472">
        <f t="shared" si="80"/>
        <v>13.7</v>
      </c>
      <c r="I472">
        <v>0</v>
      </c>
      <c r="J472">
        <f t="shared" si="76"/>
        <v>77</v>
      </c>
      <c r="K472">
        <v>0</v>
      </c>
      <c r="L472">
        <f t="shared" si="85"/>
        <v>77</v>
      </c>
      <c r="N472">
        <f>(B472-20)/2.56</f>
        <v>62.5</v>
      </c>
      <c r="O472">
        <f t="shared" si="74"/>
        <v>100</v>
      </c>
      <c r="P472">
        <f t="shared" si="75"/>
        <v>100</v>
      </c>
    </row>
    <row r="473" spans="1:16" x14ac:dyDescent="0.3">
      <c r="A473" t="s">
        <v>516</v>
      </c>
      <c r="B473" s="6">
        <v>90</v>
      </c>
      <c r="C473">
        <f t="shared" si="71"/>
        <v>45.8</v>
      </c>
      <c r="D473">
        <f t="shared" si="77"/>
        <v>62.1</v>
      </c>
      <c r="E473">
        <f t="shared" si="72"/>
        <v>77</v>
      </c>
      <c r="F473">
        <f t="shared" si="78"/>
        <v>100</v>
      </c>
      <c r="G473">
        <f t="shared" si="79"/>
        <v>100</v>
      </c>
      <c r="H473">
        <f t="shared" si="80"/>
        <v>8.1</v>
      </c>
      <c r="I473">
        <v>0</v>
      </c>
      <c r="J473">
        <f t="shared" si="76"/>
        <v>45.8</v>
      </c>
      <c r="K473">
        <v>0</v>
      </c>
      <c r="L473">
        <f t="shared" si="85"/>
        <v>45.8</v>
      </c>
      <c r="N473">
        <f>(B473-20)/2.56</f>
        <v>27.34375</v>
      </c>
      <c r="O473">
        <f t="shared" si="74"/>
        <v>77</v>
      </c>
      <c r="P473">
        <f t="shared" si="75"/>
        <v>100</v>
      </c>
    </row>
    <row r="474" spans="1:16" x14ac:dyDescent="0.3">
      <c r="A474" t="s">
        <v>517</v>
      </c>
      <c r="B474" s="6">
        <v>45</v>
      </c>
      <c r="C474">
        <f t="shared" si="71"/>
        <v>27.2</v>
      </c>
      <c r="D474">
        <f t="shared" si="77"/>
        <v>36.9</v>
      </c>
      <c r="E474">
        <f t="shared" si="72"/>
        <v>45.8</v>
      </c>
      <c r="F474">
        <f t="shared" si="78"/>
        <v>69.7</v>
      </c>
      <c r="G474">
        <f t="shared" si="79"/>
        <v>62.1</v>
      </c>
      <c r="H474">
        <f t="shared" si="80"/>
        <v>4.8</v>
      </c>
      <c r="I474">
        <v>0</v>
      </c>
      <c r="J474">
        <f t="shared" si="76"/>
        <v>27.2</v>
      </c>
      <c r="K474">
        <v>0</v>
      </c>
      <c r="L474">
        <f t="shared" si="85"/>
        <v>27.2</v>
      </c>
      <c r="N474">
        <f>(B474-20)/2.56</f>
        <v>9.765625</v>
      </c>
      <c r="O474">
        <f t="shared" si="74"/>
        <v>45.8</v>
      </c>
      <c r="P474">
        <f t="shared" si="75"/>
        <v>100</v>
      </c>
    </row>
    <row r="475" spans="1:16" x14ac:dyDescent="0.3">
      <c r="A475" t="s">
        <v>518</v>
      </c>
      <c r="B475" s="6">
        <v>45</v>
      </c>
      <c r="C475">
        <f t="shared" si="71"/>
        <v>27.2</v>
      </c>
      <c r="D475">
        <f t="shared" si="77"/>
        <v>36.9</v>
      </c>
      <c r="E475">
        <f t="shared" si="72"/>
        <v>45.8</v>
      </c>
      <c r="F475">
        <f t="shared" si="78"/>
        <v>69.7</v>
      </c>
      <c r="G475">
        <f t="shared" si="79"/>
        <v>62.1</v>
      </c>
      <c r="H475">
        <f t="shared" si="80"/>
        <v>4.8</v>
      </c>
      <c r="I475">
        <v>1</v>
      </c>
      <c r="J475">
        <f t="shared" si="76"/>
        <v>69.7</v>
      </c>
      <c r="K475">
        <v>0</v>
      </c>
      <c r="L475">
        <f t="shared" si="85"/>
        <v>27.2</v>
      </c>
      <c r="N475">
        <f>(B475-20)/2.56</f>
        <v>9.765625</v>
      </c>
      <c r="O475">
        <f t="shared" si="74"/>
        <v>45.8</v>
      </c>
      <c r="P475">
        <f t="shared" si="75"/>
        <v>100</v>
      </c>
    </row>
    <row r="476" spans="1:16" x14ac:dyDescent="0.3">
      <c r="A476" t="s">
        <v>519</v>
      </c>
      <c r="B476" s="6">
        <v>15</v>
      </c>
      <c r="C476">
        <f t="shared" si="71"/>
        <v>11.9</v>
      </c>
      <c r="D476">
        <f t="shared" si="77"/>
        <v>16.2</v>
      </c>
      <c r="E476">
        <f t="shared" si="72"/>
        <v>20.100000000000001</v>
      </c>
      <c r="F476">
        <f t="shared" si="78"/>
        <v>30.6</v>
      </c>
      <c r="G476">
        <f t="shared" si="79"/>
        <v>27.2</v>
      </c>
      <c r="H476">
        <f t="shared" si="80"/>
        <v>2.1</v>
      </c>
      <c r="I476">
        <v>1</v>
      </c>
      <c r="J476">
        <f t="shared" si="76"/>
        <v>30.6</v>
      </c>
      <c r="K476">
        <v>1</v>
      </c>
      <c r="L476">
        <f t="shared" si="85"/>
        <v>33.799999999999997</v>
      </c>
      <c r="N476">
        <f>(B476-20)/2.56</f>
        <v>-1.953125</v>
      </c>
      <c r="O476">
        <f t="shared" si="74"/>
        <v>20.100000000000001</v>
      </c>
      <c r="P476">
        <f t="shared" si="75"/>
        <v>20.100000000000001</v>
      </c>
    </row>
    <row r="477" spans="1:16" x14ac:dyDescent="0.3">
      <c r="A477" t="s">
        <v>520</v>
      </c>
      <c r="B477" s="6">
        <v>225</v>
      </c>
      <c r="C477">
        <f t="shared" si="71"/>
        <v>91</v>
      </c>
      <c r="D477">
        <f t="shared" si="77"/>
        <v>100</v>
      </c>
      <c r="E477">
        <f t="shared" si="72"/>
        <v>100</v>
      </c>
      <c r="F477">
        <f t="shared" si="78"/>
        <v>100</v>
      </c>
      <c r="G477">
        <f t="shared" si="79"/>
        <v>100</v>
      </c>
      <c r="H477">
        <f t="shared" si="80"/>
        <v>16.2</v>
      </c>
      <c r="I477">
        <v>1</v>
      </c>
      <c r="J477">
        <v>100</v>
      </c>
      <c r="K477">
        <v>0</v>
      </c>
      <c r="L477">
        <f t="shared" si="85"/>
        <v>91</v>
      </c>
      <c r="N477">
        <f>(B477-20)/2.56</f>
        <v>80.078125</v>
      </c>
      <c r="O477">
        <f t="shared" si="74"/>
        <v>100</v>
      </c>
      <c r="P477">
        <f t="shared" si="75"/>
        <v>100</v>
      </c>
    </row>
    <row r="478" spans="1:16" x14ac:dyDescent="0.3">
      <c r="A478" t="s">
        <v>521</v>
      </c>
      <c r="B478" s="6">
        <v>55</v>
      </c>
      <c r="C478">
        <f t="shared" si="71"/>
        <v>31.6</v>
      </c>
      <c r="D478">
        <f t="shared" si="77"/>
        <v>42.9</v>
      </c>
      <c r="E478">
        <f t="shared" si="72"/>
        <v>53.2</v>
      </c>
      <c r="F478">
        <f t="shared" si="78"/>
        <v>81</v>
      </c>
      <c r="G478">
        <f t="shared" si="79"/>
        <v>72.099999999999994</v>
      </c>
      <c r="H478">
        <f t="shared" si="80"/>
        <v>5.6</v>
      </c>
      <c r="I478">
        <v>0</v>
      </c>
      <c r="J478">
        <f t="shared" si="76"/>
        <v>31.6</v>
      </c>
      <c r="K478">
        <v>0</v>
      </c>
      <c r="L478">
        <f t="shared" si="85"/>
        <v>31.6</v>
      </c>
      <c r="N478">
        <f>(B478-20)/2.56</f>
        <v>13.671875</v>
      </c>
      <c r="O478">
        <f t="shared" si="74"/>
        <v>53.2</v>
      </c>
      <c r="P478">
        <f t="shared" si="75"/>
        <v>100</v>
      </c>
    </row>
    <row r="479" spans="1:16" x14ac:dyDescent="0.3">
      <c r="A479" t="s">
        <v>522</v>
      </c>
      <c r="B479" s="6">
        <v>225</v>
      </c>
      <c r="C479">
        <f t="shared" si="71"/>
        <v>91</v>
      </c>
      <c r="D479">
        <f t="shared" si="77"/>
        <v>100</v>
      </c>
      <c r="E479">
        <f t="shared" si="72"/>
        <v>100</v>
      </c>
      <c r="F479">
        <f t="shared" si="78"/>
        <v>100</v>
      </c>
      <c r="G479">
        <f t="shared" si="79"/>
        <v>100</v>
      </c>
      <c r="H479">
        <f t="shared" si="80"/>
        <v>16.2</v>
      </c>
      <c r="I479">
        <v>1</v>
      </c>
      <c r="J479">
        <v>100</v>
      </c>
      <c r="K479">
        <v>0</v>
      </c>
      <c r="L479">
        <f t="shared" si="85"/>
        <v>91</v>
      </c>
      <c r="N479">
        <f>(B479-20)/2.56</f>
        <v>80.078125</v>
      </c>
      <c r="O479">
        <f t="shared" si="74"/>
        <v>100</v>
      </c>
      <c r="P479">
        <f t="shared" si="75"/>
        <v>100</v>
      </c>
    </row>
    <row r="480" spans="1:16" x14ac:dyDescent="0.3">
      <c r="A480" t="s">
        <v>523</v>
      </c>
      <c r="B480" s="6">
        <v>55</v>
      </c>
      <c r="C480">
        <f t="shared" si="71"/>
        <v>31.6</v>
      </c>
      <c r="D480">
        <f t="shared" si="77"/>
        <v>42.9</v>
      </c>
      <c r="E480">
        <f t="shared" si="72"/>
        <v>53.2</v>
      </c>
      <c r="F480">
        <f t="shared" si="78"/>
        <v>81</v>
      </c>
      <c r="G480">
        <f t="shared" si="79"/>
        <v>72.099999999999994</v>
      </c>
      <c r="H480">
        <f t="shared" si="80"/>
        <v>5.6</v>
      </c>
      <c r="I480">
        <v>1</v>
      </c>
      <c r="J480">
        <f t="shared" si="76"/>
        <v>81</v>
      </c>
      <c r="K480">
        <v>0</v>
      </c>
      <c r="L480">
        <f t="shared" si="85"/>
        <v>31.6</v>
      </c>
      <c r="N480">
        <f>(B480-20)/2.56</f>
        <v>13.671875</v>
      </c>
      <c r="O480">
        <f t="shared" si="74"/>
        <v>53.2</v>
      </c>
      <c r="P480">
        <f t="shared" si="75"/>
        <v>100</v>
      </c>
    </row>
    <row r="481" spans="1:16" x14ac:dyDescent="0.3">
      <c r="A481" t="s">
        <v>524</v>
      </c>
      <c r="B481" s="6">
        <v>225</v>
      </c>
      <c r="C481">
        <f t="shared" si="71"/>
        <v>91</v>
      </c>
      <c r="D481">
        <f t="shared" si="77"/>
        <v>100</v>
      </c>
      <c r="E481">
        <f t="shared" si="72"/>
        <v>100</v>
      </c>
      <c r="F481">
        <f t="shared" si="78"/>
        <v>100</v>
      </c>
      <c r="G481">
        <f t="shared" si="79"/>
        <v>100</v>
      </c>
      <c r="H481">
        <f t="shared" si="80"/>
        <v>16.2</v>
      </c>
      <c r="I481">
        <v>1</v>
      </c>
      <c r="J481">
        <v>100</v>
      </c>
      <c r="K481">
        <v>0</v>
      </c>
      <c r="L481">
        <f t="shared" si="85"/>
        <v>91</v>
      </c>
      <c r="N481">
        <f>(B481-20)/2.56</f>
        <v>80.078125</v>
      </c>
      <c r="O481">
        <f t="shared" si="74"/>
        <v>100</v>
      </c>
      <c r="P481">
        <f t="shared" si="75"/>
        <v>100</v>
      </c>
    </row>
    <row r="482" spans="1:16" x14ac:dyDescent="0.3">
      <c r="A482" t="s">
        <v>525</v>
      </c>
      <c r="B482" s="6">
        <v>75</v>
      </c>
      <c r="C482">
        <f t="shared" si="71"/>
        <v>39.9</v>
      </c>
      <c r="D482">
        <f t="shared" si="77"/>
        <v>54.1</v>
      </c>
      <c r="E482">
        <f t="shared" si="72"/>
        <v>67.2</v>
      </c>
      <c r="F482">
        <f t="shared" si="78"/>
        <v>100</v>
      </c>
      <c r="G482">
        <f t="shared" si="79"/>
        <v>91</v>
      </c>
      <c r="H482">
        <f t="shared" si="80"/>
        <v>7.1</v>
      </c>
      <c r="I482">
        <v>1</v>
      </c>
      <c r="J482">
        <v>100</v>
      </c>
      <c r="K482">
        <v>0</v>
      </c>
      <c r="L482">
        <f t="shared" si="85"/>
        <v>39.9</v>
      </c>
      <c r="N482">
        <f>(B482-20)/2.56</f>
        <v>21.484375</v>
      </c>
      <c r="O482">
        <f t="shared" si="74"/>
        <v>67.2</v>
      </c>
      <c r="P482">
        <f t="shared" si="75"/>
        <v>100</v>
      </c>
    </row>
    <row r="483" spans="1:16" x14ac:dyDescent="0.3">
      <c r="A483" t="s">
        <v>526</v>
      </c>
      <c r="B483" s="6">
        <v>45</v>
      </c>
      <c r="C483">
        <f t="shared" si="71"/>
        <v>27.2</v>
      </c>
      <c r="D483">
        <f t="shared" si="77"/>
        <v>36.9</v>
      </c>
      <c r="E483">
        <f t="shared" si="72"/>
        <v>45.8</v>
      </c>
      <c r="F483">
        <f t="shared" si="78"/>
        <v>69.7</v>
      </c>
      <c r="G483">
        <f t="shared" si="79"/>
        <v>62.1</v>
      </c>
      <c r="H483">
        <f t="shared" si="80"/>
        <v>4.8</v>
      </c>
      <c r="I483">
        <v>1</v>
      </c>
      <c r="J483">
        <f t="shared" si="76"/>
        <v>69.7</v>
      </c>
      <c r="K483">
        <v>0</v>
      </c>
      <c r="L483">
        <f t="shared" si="85"/>
        <v>27.2</v>
      </c>
      <c r="N483">
        <f>(B483-20)/2.56</f>
        <v>9.765625</v>
      </c>
      <c r="O483">
        <f t="shared" si="74"/>
        <v>45.8</v>
      </c>
      <c r="P483">
        <f t="shared" si="75"/>
        <v>100</v>
      </c>
    </row>
    <row r="484" spans="1:16" x14ac:dyDescent="0.3">
      <c r="A484" t="s">
        <v>527</v>
      </c>
      <c r="B484" s="6">
        <v>190</v>
      </c>
      <c r="C484">
        <f t="shared" si="71"/>
        <v>80.2</v>
      </c>
      <c r="D484">
        <f t="shared" si="77"/>
        <v>100</v>
      </c>
      <c r="E484">
        <f t="shared" si="72"/>
        <v>100</v>
      </c>
      <c r="F484">
        <f t="shared" si="78"/>
        <v>100</v>
      </c>
      <c r="G484">
        <f t="shared" si="79"/>
        <v>100</v>
      </c>
      <c r="H484">
        <f t="shared" si="80"/>
        <v>14.3</v>
      </c>
      <c r="I484">
        <v>0</v>
      </c>
      <c r="J484">
        <f t="shared" si="76"/>
        <v>80.2</v>
      </c>
      <c r="K484">
        <v>0</v>
      </c>
      <c r="L484">
        <f t="shared" si="85"/>
        <v>80.2</v>
      </c>
      <c r="N484">
        <f>(B484-20)/2.56</f>
        <v>66.40625</v>
      </c>
      <c r="O484">
        <f t="shared" si="74"/>
        <v>100</v>
      </c>
      <c r="P484">
        <f t="shared" si="75"/>
        <v>100</v>
      </c>
    </row>
    <row r="485" spans="1:16" x14ac:dyDescent="0.3">
      <c r="A485" t="s">
        <v>528</v>
      </c>
      <c r="B485" s="6">
        <v>75</v>
      </c>
      <c r="C485">
        <f t="shared" si="71"/>
        <v>39.9</v>
      </c>
      <c r="D485">
        <f t="shared" si="77"/>
        <v>54.1</v>
      </c>
      <c r="E485">
        <f t="shared" si="72"/>
        <v>67.2</v>
      </c>
      <c r="F485">
        <f t="shared" si="78"/>
        <v>100</v>
      </c>
      <c r="G485">
        <f t="shared" si="79"/>
        <v>91</v>
      </c>
      <c r="H485">
        <f t="shared" si="80"/>
        <v>7.1</v>
      </c>
      <c r="I485">
        <v>0</v>
      </c>
      <c r="J485">
        <f t="shared" si="76"/>
        <v>39.9</v>
      </c>
      <c r="K485">
        <v>0</v>
      </c>
      <c r="L485">
        <f t="shared" si="85"/>
        <v>39.9</v>
      </c>
      <c r="N485">
        <f>(B485-20)/2.56</f>
        <v>21.484375</v>
      </c>
      <c r="O485">
        <f t="shared" si="74"/>
        <v>67.2</v>
      </c>
      <c r="P485">
        <f t="shared" si="75"/>
        <v>100</v>
      </c>
    </row>
    <row r="486" spans="1:16" x14ac:dyDescent="0.3">
      <c r="A486" t="s">
        <v>529</v>
      </c>
      <c r="B486" s="6">
        <v>90</v>
      </c>
      <c r="C486">
        <f t="shared" si="71"/>
        <v>45.8</v>
      </c>
      <c r="D486">
        <f t="shared" si="77"/>
        <v>62.1</v>
      </c>
      <c r="E486">
        <f t="shared" si="72"/>
        <v>77</v>
      </c>
      <c r="F486">
        <f t="shared" si="78"/>
        <v>100</v>
      </c>
      <c r="G486">
        <f t="shared" si="79"/>
        <v>100</v>
      </c>
      <c r="H486">
        <f t="shared" si="80"/>
        <v>8.1</v>
      </c>
      <c r="I486">
        <v>0</v>
      </c>
      <c r="J486">
        <f t="shared" si="76"/>
        <v>45.8</v>
      </c>
      <c r="K486">
        <v>0</v>
      </c>
      <c r="L486">
        <f t="shared" si="85"/>
        <v>45.8</v>
      </c>
      <c r="N486">
        <f>(B486-20)/2.56</f>
        <v>27.34375</v>
      </c>
      <c r="O486">
        <f t="shared" si="74"/>
        <v>77</v>
      </c>
      <c r="P486">
        <f t="shared" si="75"/>
        <v>100</v>
      </c>
    </row>
    <row r="487" spans="1:16" x14ac:dyDescent="0.3">
      <c r="A487" t="s">
        <v>530</v>
      </c>
      <c r="B487" s="6">
        <v>45</v>
      </c>
      <c r="C487">
        <f t="shared" si="71"/>
        <v>27.2</v>
      </c>
      <c r="D487">
        <f t="shared" si="77"/>
        <v>36.9</v>
      </c>
      <c r="E487">
        <f t="shared" si="72"/>
        <v>45.8</v>
      </c>
      <c r="F487">
        <f t="shared" si="78"/>
        <v>69.7</v>
      </c>
      <c r="G487">
        <f t="shared" si="79"/>
        <v>62.1</v>
      </c>
      <c r="H487">
        <f t="shared" si="80"/>
        <v>4.8</v>
      </c>
      <c r="I487">
        <v>0</v>
      </c>
      <c r="J487">
        <f t="shared" si="76"/>
        <v>27.2</v>
      </c>
      <c r="K487">
        <v>0</v>
      </c>
      <c r="L487">
        <f t="shared" si="85"/>
        <v>27.2</v>
      </c>
      <c r="N487">
        <f>(B487-20)/2.56</f>
        <v>9.765625</v>
      </c>
      <c r="O487">
        <f t="shared" si="74"/>
        <v>45.8</v>
      </c>
      <c r="P487">
        <f t="shared" si="75"/>
        <v>100</v>
      </c>
    </row>
    <row r="488" spans="1:16" x14ac:dyDescent="0.3">
      <c r="A488" t="s">
        <v>531</v>
      </c>
      <c r="B488" s="6">
        <v>45</v>
      </c>
      <c r="C488">
        <f t="shared" si="71"/>
        <v>27.2</v>
      </c>
      <c r="D488">
        <f t="shared" si="77"/>
        <v>36.9</v>
      </c>
      <c r="E488">
        <f t="shared" si="72"/>
        <v>45.8</v>
      </c>
      <c r="F488">
        <f t="shared" si="78"/>
        <v>69.7</v>
      </c>
      <c r="G488">
        <f t="shared" si="79"/>
        <v>62.1</v>
      </c>
      <c r="H488">
        <f t="shared" si="80"/>
        <v>4.8</v>
      </c>
      <c r="I488">
        <v>0</v>
      </c>
      <c r="J488">
        <f t="shared" si="76"/>
        <v>27.2</v>
      </c>
      <c r="K488">
        <v>0</v>
      </c>
      <c r="L488">
        <f t="shared" si="85"/>
        <v>27.2</v>
      </c>
      <c r="N488">
        <f>(B488-20)/2.56</f>
        <v>9.765625</v>
      </c>
      <c r="O488">
        <f t="shared" si="74"/>
        <v>45.8</v>
      </c>
      <c r="P488">
        <f t="shared" si="75"/>
        <v>100</v>
      </c>
    </row>
    <row r="489" spans="1:16" x14ac:dyDescent="0.3">
      <c r="A489" t="s">
        <v>532</v>
      </c>
      <c r="B489" s="6">
        <v>45</v>
      </c>
      <c r="C489">
        <f t="shared" si="71"/>
        <v>27.2</v>
      </c>
      <c r="D489">
        <f t="shared" si="77"/>
        <v>36.9</v>
      </c>
      <c r="E489">
        <f t="shared" si="72"/>
        <v>45.8</v>
      </c>
      <c r="F489">
        <f t="shared" si="78"/>
        <v>69.7</v>
      </c>
      <c r="G489">
        <f t="shared" si="79"/>
        <v>62.1</v>
      </c>
      <c r="H489">
        <f t="shared" si="80"/>
        <v>4.8</v>
      </c>
      <c r="I489">
        <v>0</v>
      </c>
      <c r="J489">
        <f t="shared" si="76"/>
        <v>27.2</v>
      </c>
      <c r="K489">
        <v>0</v>
      </c>
      <c r="L489">
        <f t="shared" si="85"/>
        <v>27.2</v>
      </c>
      <c r="N489">
        <f>(B489-20)/2.56</f>
        <v>9.765625</v>
      </c>
      <c r="O489">
        <f t="shared" si="74"/>
        <v>45.8</v>
      </c>
      <c r="P489">
        <f t="shared" si="75"/>
        <v>100</v>
      </c>
    </row>
    <row r="490" spans="1:16" x14ac:dyDescent="0.3">
      <c r="A490" t="s">
        <v>533</v>
      </c>
      <c r="B490" s="6">
        <v>45</v>
      </c>
      <c r="C490">
        <f t="shared" si="71"/>
        <v>27.2</v>
      </c>
      <c r="D490">
        <f t="shared" si="77"/>
        <v>36.9</v>
      </c>
      <c r="E490">
        <f t="shared" si="72"/>
        <v>45.8</v>
      </c>
      <c r="F490">
        <f t="shared" si="78"/>
        <v>69.7</v>
      </c>
      <c r="G490">
        <f t="shared" si="79"/>
        <v>62.1</v>
      </c>
      <c r="H490">
        <f t="shared" si="80"/>
        <v>4.8</v>
      </c>
      <c r="I490">
        <v>0</v>
      </c>
      <c r="J490">
        <f t="shared" si="76"/>
        <v>27.2</v>
      </c>
      <c r="K490">
        <v>0</v>
      </c>
      <c r="L490">
        <f t="shared" si="85"/>
        <v>27.2</v>
      </c>
      <c r="N490">
        <f>(B490-20)/2.56</f>
        <v>9.765625</v>
      </c>
      <c r="O490">
        <f t="shared" si="74"/>
        <v>45.8</v>
      </c>
      <c r="P490">
        <f t="shared" si="75"/>
        <v>100</v>
      </c>
    </row>
    <row r="491" spans="1:16" x14ac:dyDescent="0.3">
      <c r="A491" t="s">
        <v>534</v>
      </c>
      <c r="B491" s="6">
        <v>45</v>
      </c>
      <c r="C491">
        <f t="shared" si="71"/>
        <v>27.2</v>
      </c>
      <c r="D491">
        <f t="shared" si="77"/>
        <v>36.9</v>
      </c>
      <c r="E491">
        <f t="shared" si="72"/>
        <v>45.8</v>
      </c>
      <c r="F491">
        <f t="shared" si="78"/>
        <v>69.7</v>
      </c>
      <c r="G491">
        <f t="shared" si="79"/>
        <v>62.1</v>
      </c>
      <c r="H491">
        <f t="shared" si="80"/>
        <v>4.8</v>
      </c>
      <c r="I491">
        <v>0</v>
      </c>
      <c r="J491">
        <f t="shared" si="76"/>
        <v>27.2</v>
      </c>
      <c r="K491">
        <v>0</v>
      </c>
      <c r="L491">
        <f t="shared" si="85"/>
        <v>27.2</v>
      </c>
      <c r="N491">
        <f>(B491-20)/2.56</f>
        <v>9.765625</v>
      </c>
      <c r="O491">
        <f t="shared" si="74"/>
        <v>45.8</v>
      </c>
      <c r="P491">
        <f t="shared" si="75"/>
        <v>100</v>
      </c>
    </row>
    <row r="492" spans="1:16" x14ac:dyDescent="0.3">
      <c r="A492" t="s">
        <v>535</v>
      </c>
      <c r="B492" s="6">
        <v>45</v>
      </c>
      <c r="C492">
        <f t="shared" si="71"/>
        <v>27.2</v>
      </c>
      <c r="D492">
        <f t="shared" si="77"/>
        <v>36.9</v>
      </c>
      <c r="E492">
        <f t="shared" si="72"/>
        <v>45.8</v>
      </c>
      <c r="F492">
        <f t="shared" si="78"/>
        <v>69.7</v>
      </c>
      <c r="G492">
        <f t="shared" si="79"/>
        <v>62.1</v>
      </c>
      <c r="H492">
        <f t="shared" si="80"/>
        <v>4.8</v>
      </c>
      <c r="I492">
        <v>0</v>
      </c>
      <c r="J492">
        <f t="shared" si="76"/>
        <v>27.2</v>
      </c>
      <c r="K492">
        <v>0</v>
      </c>
      <c r="L492">
        <f t="shared" si="85"/>
        <v>27.2</v>
      </c>
      <c r="N492">
        <f>(B492-20)/2.56</f>
        <v>9.765625</v>
      </c>
      <c r="O492">
        <f t="shared" si="74"/>
        <v>45.8</v>
      </c>
      <c r="P492">
        <f t="shared" si="75"/>
        <v>100</v>
      </c>
    </row>
    <row r="493" spans="1:16" x14ac:dyDescent="0.3">
      <c r="A493" t="s">
        <v>536</v>
      </c>
      <c r="B493" s="6">
        <v>45</v>
      </c>
      <c r="C493">
        <f t="shared" si="71"/>
        <v>27.2</v>
      </c>
      <c r="D493">
        <f t="shared" si="77"/>
        <v>36.9</v>
      </c>
      <c r="E493">
        <f t="shared" si="72"/>
        <v>45.8</v>
      </c>
      <c r="F493">
        <f t="shared" si="78"/>
        <v>69.7</v>
      </c>
      <c r="G493">
        <f t="shared" si="79"/>
        <v>62.1</v>
      </c>
      <c r="H493">
        <f t="shared" si="80"/>
        <v>4.8</v>
      </c>
      <c r="I493">
        <v>0</v>
      </c>
      <c r="J493">
        <f t="shared" si="76"/>
        <v>27.2</v>
      </c>
      <c r="K493">
        <v>1</v>
      </c>
      <c r="L493">
        <f t="shared" si="85"/>
        <v>77</v>
      </c>
      <c r="N493">
        <f>(B493-20)/2.56</f>
        <v>9.765625</v>
      </c>
      <c r="O493">
        <f t="shared" si="74"/>
        <v>45.8</v>
      </c>
      <c r="P493">
        <f t="shared" si="75"/>
        <v>100</v>
      </c>
    </row>
    <row r="494" spans="1:16" x14ac:dyDescent="0.3">
      <c r="A494" t="s">
        <v>537</v>
      </c>
      <c r="B494" s="6">
        <v>45</v>
      </c>
      <c r="C494">
        <f t="shared" si="71"/>
        <v>27.2</v>
      </c>
      <c r="D494">
        <f t="shared" si="77"/>
        <v>36.9</v>
      </c>
      <c r="E494">
        <f t="shared" si="72"/>
        <v>45.8</v>
      </c>
      <c r="F494">
        <f t="shared" si="78"/>
        <v>69.7</v>
      </c>
      <c r="G494">
        <f t="shared" si="79"/>
        <v>62.1</v>
      </c>
      <c r="H494">
        <f t="shared" si="80"/>
        <v>4.8</v>
      </c>
      <c r="I494">
        <v>1</v>
      </c>
      <c r="J494">
        <f t="shared" si="76"/>
        <v>69.7</v>
      </c>
      <c r="K494">
        <v>0</v>
      </c>
      <c r="L494">
        <f t="shared" si="85"/>
        <v>27.2</v>
      </c>
      <c r="N494">
        <f>(B494-20)/2.56</f>
        <v>9.765625</v>
      </c>
      <c r="O494">
        <f t="shared" si="74"/>
        <v>45.8</v>
      </c>
      <c r="P494">
        <f t="shared" si="75"/>
        <v>100</v>
      </c>
    </row>
    <row r="495" spans="1:16" x14ac:dyDescent="0.3">
      <c r="A495" t="s">
        <v>538</v>
      </c>
      <c r="B495" s="6">
        <v>45</v>
      </c>
      <c r="C495">
        <f t="shared" si="71"/>
        <v>27.2</v>
      </c>
      <c r="D495">
        <f t="shared" si="77"/>
        <v>36.9</v>
      </c>
      <c r="E495">
        <f t="shared" si="72"/>
        <v>45.8</v>
      </c>
      <c r="F495">
        <f t="shared" si="78"/>
        <v>69.7</v>
      </c>
      <c r="G495">
        <f t="shared" si="79"/>
        <v>62.1</v>
      </c>
      <c r="H495">
        <f t="shared" si="80"/>
        <v>4.8</v>
      </c>
      <c r="I495">
        <v>1</v>
      </c>
      <c r="J495">
        <f t="shared" si="76"/>
        <v>69.7</v>
      </c>
      <c r="K495">
        <v>0</v>
      </c>
      <c r="L495">
        <f t="shared" si="85"/>
        <v>27.2</v>
      </c>
      <c r="N495">
        <f>(B495-20)/2.56</f>
        <v>9.765625</v>
      </c>
      <c r="O495">
        <f t="shared" si="74"/>
        <v>45.8</v>
      </c>
      <c r="P495">
        <f t="shared" si="75"/>
        <v>100</v>
      </c>
    </row>
    <row r="496" spans="1:16" x14ac:dyDescent="0.3">
      <c r="A496" t="s">
        <v>539</v>
      </c>
      <c r="B496" s="6">
        <v>45</v>
      </c>
      <c r="C496">
        <f t="shared" si="71"/>
        <v>27.2</v>
      </c>
      <c r="D496">
        <f t="shared" si="77"/>
        <v>36.9</v>
      </c>
      <c r="E496">
        <f t="shared" si="72"/>
        <v>45.8</v>
      </c>
      <c r="F496">
        <f t="shared" si="78"/>
        <v>69.7</v>
      </c>
      <c r="G496">
        <f t="shared" si="79"/>
        <v>62.1</v>
      </c>
      <c r="H496">
        <f t="shared" si="80"/>
        <v>4.8</v>
      </c>
      <c r="I496">
        <v>1</v>
      </c>
      <c r="J496">
        <f t="shared" si="76"/>
        <v>69.7</v>
      </c>
      <c r="K496">
        <v>1</v>
      </c>
      <c r="L496">
        <f t="shared" si="85"/>
        <v>77</v>
      </c>
      <c r="N496">
        <f>(B496-20)/2.56</f>
        <v>9.765625</v>
      </c>
      <c r="O496">
        <f t="shared" si="74"/>
        <v>45.8</v>
      </c>
      <c r="P496">
        <f t="shared" si="75"/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Gmax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Adler</dc:creator>
  <cp:lastModifiedBy>Sam Adler</cp:lastModifiedBy>
  <dcterms:created xsi:type="dcterms:W3CDTF">2020-01-20T04:38:13Z</dcterms:created>
  <dcterms:modified xsi:type="dcterms:W3CDTF">2020-06-25T00:02:22Z</dcterms:modified>
</cp:coreProperties>
</file>