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42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8" i="1"/>
  <c r="G42" i="1"/>
  <c r="I42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22" i="1" l="1"/>
</calcChain>
</file>

<file path=xl/sharedStrings.xml><?xml version="1.0" encoding="utf-8"?>
<sst xmlns="http://schemas.openxmlformats.org/spreadsheetml/2006/main" count="21" uniqueCount="12">
  <si>
    <t>Obtained</t>
  </si>
  <si>
    <t>Best</t>
  </si>
  <si>
    <t>Deviation</t>
  </si>
  <si>
    <t>Golden et al. (1998)</t>
  </si>
  <si>
    <t>Number</t>
  </si>
  <si>
    <t>Probability</t>
  </si>
  <si>
    <t>Bullheimer</t>
  </si>
  <si>
    <t>Bullnheimer</t>
  </si>
  <si>
    <t>Replication</t>
  </si>
  <si>
    <t>Tuned</t>
  </si>
  <si>
    <t>Sorted deviations</t>
  </si>
  <si>
    <t>Unsorted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</si>
</sst>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Tuned</c:v>
          </c:tx>
          <c:xVal>
            <c:numRef>
              <c:f>Лист1!$I$2:$I$21</c:f>
              <c:numCache>
                <c:formatCode>General</c:formatCode>
                <c:ptCount val="20"/>
                <c:pt idx="0">
                  <c:v>7.0700420060114846</c:v>
                </c:pt>
                <c:pt idx="1">
                  <c:v>12.426666191206376</c:v>
                </c:pt>
                <c:pt idx="2">
                  <c:v>16.725449632276518</c:v>
                </c:pt>
                <c:pt idx="3">
                  <c:v>18.82232856225782</c:v>
                </c:pt>
                <c:pt idx="4">
                  <c:v>21.334115333528818</c:v>
                </c:pt>
                <c:pt idx="5">
                  <c:v>23.476473030872338</c:v>
                </c:pt>
                <c:pt idx="6">
                  <c:v>24.160104527584309</c:v>
                </c:pt>
                <c:pt idx="7">
                  <c:v>24.746515530634198</c:v>
                </c:pt>
                <c:pt idx="8">
                  <c:v>24.919120245765715</c:v>
                </c:pt>
                <c:pt idx="9">
                  <c:v>25.586767979123486</c:v>
                </c:pt>
                <c:pt idx="10">
                  <c:v>25.674575278265969</c:v>
                </c:pt>
                <c:pt idx="11">
                  <c:v>25.73675796928314</c:v>
                </c:pt>
                <c:pt idx="12">
                  <c:v>26.075798381162624</c:v>
                </c:pt>
                <c:pt idx="13">
                  <c:v>26.686871255792926</c:v>
                </c:pt>
                <c:pt idx="14">
                  <c:v>27.505282615392968</c:v>
                </c:pt>
                <c:pt idx="15">
                  <c:v>27.758350343036664</c:v>
                </c:pt>
                <c:pt idx="16">
                  <c:v>28.838924621720434</c:v>
                </c:pt>
                <c:pt idx="17">
                  <c:v>30.001943387623626</c:v>
                </c:pt>
                <c:pt idx="18">
                  <c:v>31.467453472537454</c:v>
                </c:pt>
                <c:pt idx="19">
                  <c:v>33.363200873687617</c:v>
                </c:pt>
              </c:numCache>
            </c:numRef>
          </c:xVal>
          <c:yVal>
            <c:numRef>
              <c:f>Лист1!$H$2:$H$21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8064"/>
        <c:axId val="186786944"/>
      </c:scatterChart>
      <c:valAx>
        <c:axId val="186568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786944"/>
        <c:crosses val="autoZero"/>
        <c:crossBetween val="midCat"/>
      </c:valAx>
      <c:valAx>
        <c:axId val="1867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6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Bullheimer</c:v>
          </c:tx>
          <c:xVal>
            <c:numRef>
              <c:f>Лист1!$K$28:$K$41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8.0796888165569611E-2</c:v>
                </c:pt>
                <c:pt idx="3">
                  <c:v>9.2385153705794226E-2</c:v>
                </c:pt>
                <c:pt idx="4">
                  <c:v>0.71783484302173139</c:v>
                </c:pt>
                <c:pt idx="5">
                  <c:v>0.74805723000944924</c:v>
                </c:pt>
                <c:pt idx="6">
                  <c:v>0.86599571503160788</c:v>
                </c:pt>
                <c:pt idx="7">
                  <c:v>1.0834949596532761</c:v>
                </c:pt>
                <c:pt idx="8">
                  <c:v>1.2185784549099998</c:v>
                </c:pt>
                <c:pt idx="9">
                  <c:v>2.2166565909549028</c:v>
                </c:pt>
                <c:pt idx="10">
                  <c:v>2.8764354221323862</c:v>
                </c:pt>
                <c:pt idx="11">
                  <c:v>3.2214464907333462</c:v>
                </c:pt>
                <c:pt idx="12">
                  <c:v>3.9975642081885718</c:v>
                </c:pt>
                <c:pt idx="13">
                  <c:v>4.0272561849084356</c:v>
                </c:pt>
              </c:numCache>
            </c:numRef>
          </c:xVal>
          <c:yVal>
            <c:numRef>
              <c:f>Лист1!$F$28:$F$41</c:f>
              <c:numCache>
                <c:formatCode>General</c:formatCode>
                <c:ptCount val="14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0.5714285714285714</c:v>
                </c:pt>
                <c:pt idx="8">
                  <c:v>0.6428571428571429</c:v>
                </c:pt>
                <c:pt idx="9">
                  <c:v>0.7142857142857143</c:v>
                </c:pt>
                <c:pt idx="10">
                  <c:v>0.7857142857142857</c:v>
                </c:pt>
                <c:pt idx="11">
                  <c:v>0.8571428571428571</c:v>
                </c:pt>
                <c:pt idx="12">
                  <c:v>0.9285714285714286</c:v>
                </c:pt>
                <c:pt idx="1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Replication</c:v>
          </c:tx>
          <c:xVal>
            <c:numRef>
              <c:f>Лист1!$L$28:$L$41</c:f>
              <c:numCache>
                <c:formatCode>General</c:formatCode>
                <c:ptCount val="14"/>
                <c:pt idx="0">
                  <c:v>9.2591198723023158</c:v>
                </c:pt>
                <c:pt idx="1">
                  <c:v>32.326972122064909</c:v>
                </c:pt>
                <c:pt idx="2">
                  <c:v>34.223214446464908</c:v>
                </c:pt>
                <c:pt idx="3">
                  <c:v>34.816038062683305</c:v>
                </c:pt>
                <c:pt idx="4">
                  <c:v>35.481260893151891</c:v>
                </c:pt>
                <c:pt idx="5">
                  <c:v>37.08755075198718</c:v>
                </c:pt>
                <c:pt idx="6">
                  <c:v>43.099468007223408</c:v>
                </c:pt>
                <c:pt idx="7">
                  <c:v>46.084211431766377</c:v>
                </c:pt>
                <c:pt idx="8">
                  <c:v>48.993996174982435</c:v>
                </c:pt>
                <c:pt idx="9">
                  <c:v>51.365203649163128</c:v>
                </c:pt>
                <c:pt idx="10">
                  <c:v>57.760656626272798</c:v>
                </c:pt>
                <c:pt idx="11">
                  <c:v>57.814020131102936</c:v>
                </c:pt>
                <c:pt idx="12">
                  <c:v>61.579487770005102</c:v>
                </c:pt>
                <c:pt idx="13">
                  <c:v>66.300733163493504</c:v>
                </c:pt>
              </c:numCache>
            </c:numRef>
          </c:xVal>
          <c:yVal>
            <c:numRef>
              <c:f>Лист1!$F$28:$F$41</c:f>
              <c:numCache>
                <c:formatCode>General</c:formatCode>
                <c:ptCount val="14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0.5714285714285714</c:v>
                </c:pt>
                <c:pt idx="8">
                  <c:v>0.6428571428571429</c:v>
                </c:pt>
                <c:pt idx="9">
                  <c:v>0.7142857142857143</c:v>
                </c:pt>
                <c:pt idx="10">
                  <c:v>0.7857142857142857</c:v>
                </c:pt>
                <c:pt idx="11">
                  <c:v>0.8571428571428571</c:v>
                </c:pt>
                <c:pt idx="12">
                  <c:v>0.9285714285714286</c:v>
                </c:pt>
                <c:pt idx="13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Tuned</c:v>
          </c:tx>
          <c:xVal>
            <c:numRef>
              <c:f>Лист1!$M$28:$M$41</c:f>
              <c:numCache>
                <c:formatCode>General</c:formatCode>
                <c:ptCount val="14"/>
                <c:pt idx="0">
                  <c:v>-8.9318945715509308</c:v>
                </c:pt>
                <c:pt idx="1">
                  <c:v>1.6573910799535529</c:v>
                </c:pt>
                <c:pt idx="2">
                  <c:v>5.7516687068388022</c:v>
                </c:pt>
                <c:pt idx="3">
                  <c:v>6.33653205624472</c:v>
                </c:pt>
                <c:pt idx="4">
                  <c:v>10.925872128210719</c:v>
                </c:pt>
                <c:pt idx="5">
                  <c:v>14.342845161167347</c:v>
                </c:pt>
                <c:pt idx="6">
                  <c:v>15.214515738079569</c:v>
                </c:pt>
                <c:pt idx="7">
                  <c:v>18.798059158709464</c:v>
                </c:pt>
                <c:pt idx="8">
                  <c:v>19.788802521760935</c:v>
                </c:pt>
                <c:pt idx="9">
                  <c:v>20.476109131729231</c:v>
                </c:pt>
                <c:pt idx="10">
                  <c:v>25.178744173775414</c:v>
                </c:pt>
                <c:pt idx="11">
                  <c:v>30.477602694645554</c:v>
                </c:pt>
                <c:pt idx="12">
                  <c:v>34.59279730546681</c:v>
                </c:pt>
                <c:pt idx="13">
                  <c:v>36.343533749970078</c:v>
                </c:pt>
              </c:numCache>
            </c:numRef>
          </c:xVal>
          <c:yVal>
            <c:numRef>
              <c:f>Лист1!$F$28:$F$41</c:f>
              <c:numCache>
                <c:formatCode>General</c:formatCode>
                <c:ptCount val="14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0.5714285714285714</c:v>
                </c:pt>
                <c:pt idx="8">
                  <c:v>0.6428571428571429</c:v>
                </c:pt>
                <c:pt idx="9">
                  <c:v>0.7142857142857143</c:v>
                </c:pt>
                <c:pt idx="10">
                  <c:v>0.7857142857142857</c:v>
                </c:pt>
                <c:pt idx="11">
                  <c:v>0.8571428571428571</c:v>
                </c:pt>
                <c:pt idx="12">
                  <c:v>0.9285714285714286</c:v>
                </c:pt>
                <c:pt idx="1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8960"/>
        <c:axId val="186818944"/>
      </c:scatterChart>
      <c:valAx>
        <c:axId val="186808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818944"/>
        <c:crosses val="autoZero"/>
        <c:crossBetween val="midCat"/>
      </c:valAx>
      <c:valAx>
        <c:axId val="1868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0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0</xdr:row>
      <xdr:rowOff>133349</xdr:rowOff>
    </xdr:from>
    <xdr:to>
      <xdr:col>21</xdr:col>
      <xdr:colOff>19050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24</xdr:row>
      <xdr:rowOff>142876</xdr:rowOff>
    </xdr:from>
    <xdr:to>
      <xdr:col>26</xdr:col>
      <xdr:colOff>523874</xdr:colOff>
      <xdr:row>45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19" workbookViewId="0">
      <selection activeCell="D41" sqref="D41"/>
    </sheetView>
  </sheetViews>
  <sheetFormatPr defaultRowHeight="15" x14ac:dyDescent="0.25"/>
  <cols>
    <col min="3" max="3" width="11.140625" customWidth="1"/>
    <col min="6" max="6" width="10.7109375" customWidth="1"/>
    <col min="7" max="7" width="9.28515625" customWidth="1"/>
  </cols>
  <sheetData>
    <row r="1" spans="1:9" x14ac:dyDescent="0.25">
      <c r="A1" t="s">
        <v>1</v>
      </c>
      <c r="B1" t="s">
        <v>0</v>
      </c>
      <c r="C1" t="s">
        <v>2</v>
      </c>
      <c r="E1" t="s">
        <v>3</v>
      </c>
      <c r="G1" t="s">
        <v>4</v>
      </c>
      <c r="H1" t="s">
        <v>5</v>
      </c>
      <c r="I1" t="s">
        <v>2</v>
      </c>
    </row>
    <row r="2" spans="1:9" x14ac:dyDescent="0.25">
      <c r="A2">
        <v>5623.47</v>
      </c>
      <c r="B2">
        <v>6681.9380000000001</v>
      </c>
      <c r="C2">
        <f>(B2-A2)/A2 * 100</f>
        <v>18.82232856225782</v>
      </c>
      <c r="G2">
        <v>1</v>
      </c>
      <c r="H2">
        <f>G2/20</f>
        <v>0.05</v>
      </c>
      <c r="I2">
        <v>7.0700420060114846</v>
      </c>
    </row>
    <row r="3" spans="1:9" x14ac:dyDescent="0.25">
      <c r="A3">
        <v>8404.61</v>
      </c>
      <c r="B3">
        <v>10377.716</v>
      </c>
      <c r="C3">
        <f t="shared" ref="C3:C21" si="0">(B3-A3)/A3 * 100</f>
        <v>23.476473030872338</v>
      </c>
      <c r="G3">
        <v>2</v>
      </c>
      <c r="H3">
        <f t="shared" ref="H3:H21" si="1">G3/20</f>
        <v>0.1</v>
      </c>
      <c r="I3">
        <v>12.426666191206376</v>
      </c>
    </row>
    <row r="4" spans="1:9" x14ac:dyDescent="0.25">
      <c r="A4">
        <v>11036.2</v>
      </c>
      <c r="B4">
        <v>14071.737999999999</v>
      </c>
      <c r="C4">
        <f t="shared" si="0"/>
        <v>27.505282615392968</v>
      </c>
      <c r="G4">
        <v>3</v>
      </c>
      <c r="H4">
        <f t="shared" si="1"/>
        <v>0.15</v>
      </c>
      <c r="I4">
        <v>16.725449632276518</v>
      </c>
    </row>
    <row r="5" spans="1:9" x14ac:dyDescent="0.25">
      <c r="A5">
        <v>13590</v>
      </c>
      <c r="B5">
        <v>17133.701000000001</v>
      </c>
      <c r="C5">
        <f t="shared" si="0"/>
        <v>26.075798381162624</v>
      </c>
      <c r="G5">
        <v>4</v>
      </c>
      <c r="H5">
        <f t="shared" si="1"/>
        <v>0.2</v>
      </c>
      <c r="I5">
        <v>18.82232856225782</v>
      </c>
    </row>
    <row r="6" spans="1:9" x14ac:dyDescent="0.25">
      <c r="A6">
        <v>6460.98</v>
      </c>
      <c r="B6">
        <v>6917.7740000000003</v>
      </c>
      <c r="C6">
        <f t="shared" si="0"/>
        <v>7.0700420060114846</v>
      </c>
      <c r="G6">
        <v>5</v>
      </c>
      <c r="H6">
        <f t="shared" si="1"/>
        <v>0.25</v>
      </c>
      <c r="I6">
        <v>21.334115333528818</v>
      </c>
    </row>
    <row r="7" spans="1:9" x14ac:dyDescent="0.25">
      <c r="A7">
        <v>8412.9</v>
      </c>
      <c r="B7">
        <v>9458.3430000000008</v>
      </c>
      <c r="C7">
        <f t="shared" si="0"/>
        <v>12.426666191206376</v>
      </c>
      <c r="G7">
        <v>6</v>
      </c>
      <c r="H7">
        <f t="shared" si="1"/>
        <v>0.3</v>
      </c>
      <c r="I7">
        <v>23.476473030872338</v>
      </c>
    </row>
    <row r="8" spans="1:9" x14ac:dyDescent="0.25">
      <c r="A8">
        <v>10102.700000000001</v>
      </c>
      <c r="B8">
        <v>11792.422</v>
      </c>
      <c r="C8">
        <f t="shared" si="0"/>
        <v>16.725449632276518</v>
      </c>
      <c r="G8">
        <v>7</v>
      </c>
      <c r="H8">
        <f t="shared" si="1"/>
        <v>0.35</v>
      </c>
      <c r="I8">
        <v>24.160104527584309</v>
      </c>
    </row>
    <row r="9" spans="1:9" x14ac:dyDescent="0.25">
      <c r="A9">
        <v>11635.3</v>
      </c>
      <c r="B9">
        <v>14629.849</v>
      </c>
      <c r="C9">
        <f t="shared" si="0"/>
        <v>25.73675796928314</v>
      </c>
      <c r="G9">
        <v>8</v>
      </c>
      <c r="H9">
        <f t="shared" si="1"/>
        <v>0.4</v>
      </c>
      <c r="I9">
        <v>24.746515530634198</v>
      </c>
    </row>
    <row r="10" spans="1:9" x14ac:dyDescent="0.25">
      <c r="A10">
        <v>579.71</v>
      </c>
      <c r="B10">
        <v>703.38599999999997</v>
      </c>
      <c r="C10">
        <f t="shared" si="0"/>
        <v>21.334115333528818</v>
      </c>
      <c r="G10">
        <v>9</v>
      </c>
      <c r="H10">
        <f t="shared" si="1"/>
        <v>0.45</v>
      </c>
      <c r="I10">
        <v>24.919120245765715</v>
      </c>
    </row>
    <row r="11" spans="1:9" x14ac:dyDescent="0.25">
      <c r="A11">
        <v>735.66</v>
      </c>
      <c r="B11">
        <v>918.98</v>
      </c>
      <c r="C11">
        <f t="shared" si="0"/>
        <v>24.919120245765715</v>
      </c>
      <c r="G11">
        <v>10</v>
      </c>
      <c r="H11">
        <f t="shared" si="1"/>
        <v>0.5</v>
      </c>
      <c r="I11">
        <v>25.586767979123486</v>
      </c>
    </row>
    <row r="12" spans="1:9" x14ac:dyDescent="0.25">
      <c r="A12">
        <v>912.03</v>
      </c>
      <c r="B12">
        <v>1145.3889999999999</v>
      </c>
      <c r="C12">
        <f t="shared" si="0"/>
        <v>25.586767979123486</v>
      </c>
      <c r="G12">
        <v>11</v>
      </c>
      <c r="H12">
        <f t="shared" si="1"/>
        <v>0.55000000000000004</v>
      </c>
      <c r="I12">
        <v>25.674575278265969</v>
      </c>
    </row>
    <row r="13" spans="1:9" x14ac:dyDescent="0.25">
      <c r="A13">
        <v>1101.5</v>
      </c>
      <c r="B13">
        <v>1448.114</v>
      </c>
      <c r="C13">
        <f t="shared" si="0"/>
        <v>31.467453472537454</v>
      </c>
      <c r="G13">
        <v>12</v>
      </c>
      <c r="H13">
        <f t="shared" si="1"/>
        <v>0.6</v>
      </c>
      <c r="I13">
        <v>25.73675796928314</v>
      </c>
    </row>
    <row r="14" spans="1:9" x14ac:dyDescent="0.25">
      <c r="A14">
        <v>857.19</v>
      </c>
      <c r="B14">
        <v>1064.288</v>
      </c>
      <c r="C14">
        <f t="shared" si="0"/>
        <v>24.160104527584309</v>
      </c>
      <c r="G14">
        <v>13</v>
      </c>
      <c r="H14">
        <f t="shared" si="1"/>
        <v>0.65</v>
      </c>
      <c r="I14">
        <v>26.075798381162624</v>
      </c>
    </row>
    <row r="15" spans="1:9" x14ac:dyDescent="0.25">
      <c r="A15">
        <v>1080.55</v>
      </c>
      <c r="B15">
        <v>1392.1690000000001</v>
      </c>
      <c r="C15">
        <f t="shared" si="0"/>
        <v>28.838924621720434</v>
      </c>
      <c r="G15">
        <v>14</v>
      </c>
      <c r="H15">
        <f t="shared" si="1"/>
        <v>0.7</v>
      </c>
      <c r="I15">
        <v>26.686871255792926</v>
      </c>
    </row>
    <row r="16" spans="1:9" x14ac:dyDescent="0.25">
      <c r="A16">
        <v>1337.87</v>
      </c>
      <c r="B16">
        <v>1739.2570000000001</v>
      </c>
      <c r="C16">
        <f t="shared" si="0"/>
        <v>30.001943387623626</v>
      </c>
      <c r="G16">
        <v>15</v>
      </c>
      <c r="H16">
        <f t="shared" si="1"/>
        <v>0.75</v>
      </c>
      <c r="I16">
        <v>27.505282615392968</v>
      </c>
    </row>
    <row r="17" spans="1:13" x14ac:dyDescent="0.25">
      <c r="A17">
        <v>1611.56</v>
      </c>
      <c r="B17">
        <v>2149.2280000000001</v>
      </c>
      <c r="C17">
        <f t="shared" si="0"/>
        <v>33.363200873687617</v>
      </c>
      <c r="G17">
        <v>16</v>
      </c>
      <c r="H17">
        <f t="shared" si="1"/>
        <v>0.8</v>
      </c>
      <c r="I17">
        <v>27.758350343036664</v>
      </c>
    </row>
    <row r="18" spans="1:13" x14ac:dyDescent="0.25">
      <c r="A18">
        <v>707.76</v>
      </c>
      <c r="B18">
        <v>896.63900000000001</v>
      </c>
      <c r="C18">
        <f t="shared" si="0"/>
        <v>26.686871255792926</v>
      </c>
      <c r="G18">
        <v>17</v>
      </c>
      <c r="H18">
        <f t="shared" si="1"/>
        <v>0.85</v>
      </c>
      <c r="I18">
        <v>28.838924621720434</v>
      </c>
    </row>
    <row r="19" spans="1:13" x14ac:dyDescent="0.25">
      <c r="A19">
        <v>995.13</v>
      </c>
      <c r="B19">
        <v>1241.3900000000001</v>
      </c>
      <c r="C19">
        <f t="shared" si="0"/>
        <v>24.746515530634198</v>
      </c>
      <c r="G19">
        <v>18</v>
      </c>
      <c r="H19">
        <f t="shared" si="1"/>
        <v>0.9</v>
      </c>
      <c r="I19">
        <v>30.001943387623626</v>
      </c>
    </row>
    <row r="20" spans="1:13" x14ac:dyDescent="0.25">
      <c r="A20">
        <v>1365.6</v>
      </c>
      <c r="B20">
        <v>1716.212</v>
      </c>
      <c r="C20">
        <f t="shared" si="0"/>
        <v>25.674575278265969</v>
      </c>
      <c r="G20">
        <v>19</v>
      </c>
      <c r="H20">
        <f t="shared" si="1"/>
        <v>0.95</v>
      </c>
      <c r="I20">
        <v>31.467453472537454</v>
      </c>
    </row>
    <row r="21" spans="1:13" x14ac:dyDescent="0.25">
      <c r="A21">
        <v>1817.59</v>
      </c>
      <c r="B21">
        <v>2322.123</v>
      </c>
      <c r="C21">
        <f t="shared" si="0"/>
        <v>27.758350343036664</v>
      </c>
      <c r="G21">
        <v>20</v>
      </c>
      <c r="H21">
        <f t="shared" si="1"/>
        <v>1</v>
      </c>
      <c r="I21">
        <v>33.363200873687617</v>
      </c>
    </row>
    <row r="22" spans="1:13" x14ac:dyDescent="0.25">
      <c r="C22">
        <f>AVERAGE(C2:C21)</f>
        <v>24.118837061888229</v>
      </c>
    </row>
    <row r="26" spans="1:13" x14ac:dyDescent="0.25">
      <c r="G26" t="s">
        <v>11</v>
      </c>
      <c r="K26" t="s">
        <v>10</v>
      </c>
    </row>
    <row r="27" spans="1:13" x14ac:dyDescent="0.25">
      <c r="A27" t="s">
        <v>1</v>
      </c>
      <c r="B27" t="s">
        <v>6</v>
      </c>
      <c r="C27" t="s">
        <v>8</v>
      </c>
      <c r="D27" t="s">
        <v>9</v>
      </c>
      <c r="E27" t="s">
        <v>4</v>
      </c>
      <c r="F27" t="s">
        <v>5</v>
      </c>
      <c r="G27" t="s">
        <v>7</v>
      </c>
      <c r="H27" t="s">
        <v>8</v>
      </c>
      <c r="I27" t="s">
        <v>9</v>
      </c>
      <c r="K27" t="s">
        <v>7</v>
      </c>
      <c r="L27" t="s">
        <v>8</v>
      </c>
      <c r="M27" t="s">
        <v>9</v>
      </c>
    </row>
    <row r="28" spans="1:13" x14ac:dyDescent="0.25">
      <c r="A28">
        <v>524.61</v>
      </c>
      <c r="B28">
        <v>524.61</v>
      </c>
      <c r="C28">
        <v>719.17499999999995</v>
      </c>
      <c r="D28">
        <v>604.89099999999996</v>
      </c>
      <c r="E28">
        <v>1</v>
      </c>
      <c r="F28">
        <f>E28/14</f>
        <v>7.1428571428571425E-2</v>
      </c>
      <c r="G28">
        <f>(B28-A28)/A28*100</f>
        <v>0</v>
      </c>
      <c r="H28">
        <f>(C28-A28)/A28*100</f>
        <v>37.08755075198718</v>
      </c>
      <c r="I28">
        <f>(D28-A28)/A28*100</f>
        <v>15.302986980804778</v>
      </c>
      <c r="K28">
        <v>0</v>
      </c>
      <c r="L28">
        <v>9.2591198723023158</v>
      </c>
      <c r="M28">
        <v>-8.9318945715509308</v>
      </c>
    </row>
    <row r="29" spans="1:13" x14ac:dyDescent="0.25">
      <c r="A29">
        <v>835.26</v>
      </c>
      <c r="B29">
        <v>844.31</v>
      </c>
      <c r="C29">
        <v>1264.2929999999999</v>
      </c>
      <c r="D29">
        <v>1111.2550000000001</v>
      </c>
      <c r="E29">
        <v>2</v>
      </c>
      <c r="F29">
        <f t="shared" ref="F29:F41" si="2">E29/14</f>
        <v>0.14285714285714285</v>
      </c>
      <c r="G29">
        <f t="shared" ref="G29:G41" si="3">(B29-A29)/A29*100</f>
        <v>1.0834949596532761</v>
      </c>
      <c r="H29">
        <f t="shared" ref="H29:H41" si="4">(C29-A29)/A29*100</f>
        <v>51.365203649163128</v>
      </c>
      <c r="I29">
        <f t="shared" ref="I29:I41" si="5">(D29-A29)/A29*100</f>
        <v>33.043004573426252</v>
      </c>
      <c r="K29">
        <v>0</v>
      </c>
      <c r="L29">
        <v>32.326972122064909</v>
      </c>
      <c r="M29">
        <v>1.6573910799535529</v>
      </c>
    </row>
    <row r="30" spans="1:13" x14ac:dyDescent="0.25">
      <c r="A30">
        <v>826.14</v>
      </c>
      <c r="B30">
        <v>832.32</v>
      </c>
      <c r="C30">
        <v>1230.8989999999999</v>
      </c>
      <c r="D30">
        <v>1141.2529999999999</v>
      </c>
      <c r="E30">
        <v>3</v>
      </c>
      <c r="F30">
        <f t="shared" si="2"/>
        <v>0.21428571428571427</v>
      </c>
      <c r="G30">
        <f t="shared" si="3"/>
        <v>0.74805723000944924</v>
      </c>
      <c r="H30">
        <f t="shared" si="4"/>
        <v>48.993996174982435</v>
      </c>
      <c r="I30">
        <f t="shared" si="5"/>
        <v>38.142808724913444</v>
      </c>
      <c r="K30">
        <v>8.0796888165569611E-2</v>
      </c>
      <c r="L30">
        <v>34.223214446464908</v>
      </c>
      <c r="M30">
        <v>5.7516687068388022</v>
      </c>
    </row>
    <row r="31" spans="1:13" x14ac:dyDescent="0.25">
      <c r="A31">
        <v>1028.42</v>
      </c>
      <c r="B31">
        <v>1061.55</v>
      </c>
      <c r="C31">
        <v>1710.27</v>
      </c>
      <c r="D31">
        <v>1371.2180000000001</v>
      </c>
      <c r="E31">
        <v>4</v>
      </c>
      <c r="F31">
        <f t="shared" si="2"/>
        <v>0.2857142857142857</v>
      </c>
      <c r="G31">
        <f t="shared" si="3"/>
        <v>3.2214464907333462</v>
      </c>
      <c r="H31">
        <f t="shared" si="4"/>
        <v>66.300733163493504</v>
      </c>
      <c r="I31">
        <f t="shared" si="5"/>
        <v>33.332490616674121</v>
      </c>
      <c r="K31">
        <v>9.2385153705794226E-2</v>
      </c>
      <c r="L31">
        <v>34.816038062683305</v>
      </c>
      <c r="M31">
        <v>6.33653205624472</v>
      </c>
    </row>
    <row r="32" spans="1:13" x14ac:dyDescent="0.25">
      <c r="A32">
        <v>1291.45</v>
      </c>
      <c r="B32">
        <v>1343.46</v>
      </c>
      <c r="C32">
        <v>2037.4</v>
      </c>
      <c r="D32">
        <v>1890.0740000000001</v>
      </c>
      <c r="E32">
        <v>5</v>
      </c>
      <c r="F32">
        <f t="shared" si="2"/>
        <v>0.35714285714285715</v>
      </c>
      <c r="G32">
        <f t="shared" si="3"/>
        <v>4.0272561849084356</v>
      </c>
      <c r="H32">
        <f t="shared" si="4"/>
        <v>57.760656626272798</v>
      </c>
      <c r="I32">
        <f t="shared" si="5"/>
        <v>46.352859189283365</v>
      </c>
      <c r="K32">
        <v>0.71783484302173139</v>
      </c>
      <c r="L32">
        <v>35.481260893151891</v>
      </c>
      <c r="M32">
        <v>10.925872128210719</v>
      </c>
    </row>
    <row r="33" spans="1:13" x14ac:dyDescent="0.25">
      <c r="A33">
        <v>555.42999999999995</v>
      </c>
      <c r="B33">
        <v>560.24</v>
      </c>
      <c r="C33">
        <v>745.51599999999996</v>
      </c>
      <c r="D33">
        <v>704.45600000000002</v>
      </c>
      <c r="E33">
        <v>6</v>
      </c>
      <c r="F33">
        <f t="shared" si="2"/>
        <v>0.42857142857142855</v>
      </c>
      <c r="G33">
        <f t="shared" si="3"/>
        <v>0.86599571503160788</v>
      </c>
      <c r="H33">
        <f t="shared" si="4"/>
        <v>34.223214446464908</v>
      </c>
      <c r="I33">
        <f t="shared" si="5"/>
        <v>26.830743748087084</v>
      </c>
      <c r="K33">
        <v>0.74805723000944924</v>
      </c>
      <c r="L33">
        <v>37.08755075198718</v>
      </c>
      <c r="M33">
        <v>14.342845161167347</v>
      </c>
    </row>
    <row r="34" spans="1:13" x14ac:dyDescent="0.25">
      <c r="A34">
        <v>909.68</v>
      </c>
      <c r="B34">
        <v>916.21</v>
      </c>
      <c r="C34">
        <v>1203.752</v>
      </c>
      <c r="D34">
        <v>1243.751</v>
      </c>
      <c r="E34">
        <v>7</v>
      </c>
      <c r="F34">
        <f t="shared" si="2"/>
        <v>0.5</v>
      </c>
      <c r="G34">
        <f t="shared" si="3"/>
        <v>0.71783484302173139</v>
      </c>
      <c r="H34">
        <f t="shared" si="4"/>
        <v>32.326972122064909</v>
      </c>
      <c r="I34">
        <f t="shared" si="5"/>
        <v>36.724012839679894</v>
      </c>
      <c r="K34">
        <v>0.86599571503160788</v>
      </c>
      <c r="L34">
        <v>43.099468007223408</v>
      </c>
      <c r="M34">
        <v>15.214515738079569</v>
      </c>
    </row>
    <row r="35" spans="1:13" x14ac:dyDescent="0.25">
      <c r="A35">
        <v>865.94</v>
      </c>
      <c r="B35">
        <v>866.74</v>
      </c>
      <c r="C35">
        <v>1167.4259999999999</v>
      </c>
      <c r="D35">
        <v>1228.1469999999999</v>
      </c>
      <c r="E35">
        <v>8</v>
      </c>
      <c r="F35">
        <f t="shared" si="2"/>
        <v>0.5714285714285714</v>
      </c>
      <c r="G35">
        <f t="shared" si="3"/>
        <v>9.2385153705794226E-2</v>
      </c>
      <c r="H35">
        <f t="shared" si="4"/>
        <v>34.816038062683305</v>
      </c>
      <c r="I35">
        <f t="shared" si="5"/>
        <v>41.82818671039562</v>
      </c>
      <c r="K35">
        <v>1.0834949596532761</v>
      </c>
      <c r="L35">
        <v>46.084211431766377</v>
      </c>
      <c r="M35">
        <v>18.798059158709464</v>
      </c>
    </row>
    <row r="36" spans="1:13" x14ac:dyDescent="0.25">
      <c r="A36">
        <v>1162.55</v>
      </c>
      <c r="B36">
        <v>1195.99</v>
      </c>
      <c r="C36">
        <v>1698.3019999999999</v>
      </c>
      <c r="D36">
        <v>1465.15</v>
      </c>
      <c r="E36">
        <v>9</v>
      </c>
      <c r="F36">
        <f t="shared" si="2"/>
        <v>0.6428571428571429</v>
      </c>
      <c r="G36">
        <f t="shared" si="3"/>
        <v>2.8764354221323862</v>
      </c>
      <c r="H36">
        <f t="shared" si="4"/>
        <v>46.084211431766377</v>
      </c>
      <c r="I36">
        <f t="shared" si="5"/>
        <v>26.028988000516119</v>
      </c>
      <c r="K36">
        <v>1.2185784549099998</v>
      </c>
      <c r="L36">
        <v>48.993996174982435</v>
      </c>
      <c r="M36">
        <v>19.788802521760935</v>
      </c>
    </row>
    <row r="37" spans="1:13" x14ac:dyDescent="0.25">
      <c r="A37">
        <v>1395.85</v>
      </c>
      <c r="B37">
        <v>1451.65</v>
      </c>
      <c r="C37">
        <v>2202.8470000000002</v>
      </c>
      <c r="D37">
        <v>1990.9290000000001</v>
      </c>
      <c r="E37">
        <v>10</v>
      </c>
      <c r="F37">
        <f t="shared" si="2"/>
        <v>0.7142857142857143</v>
      </c>
      <c r="G37">
        <f t="shared" si="3"/>
        <v>3.9975642081885718</v>
      </c>
      <c r="H37">
        <f t="shared" si="4"/>
        <v>57.814020131102936</v>
      </c>
      <c r="I37">
        <f t="shared" si="5"/>
        <v>42.63201633413334</v>
      </c>
      <c r="K37">
        <v>2.2166565909549028</v>
      </c>
      <c r="L37">
        <v>51.365203649163128</v>
      </c>
      <c r="M37">
        <v>20.476109131729231</v>
      </c>
    </row>
    <row r="38" spans="1:13" x14ac:dyDescent="0.25">
      <c r="A38">
        <v>1042.1099999999999</v>
      </c>
      <c r="B38">
        <v>1065.21</v>
      </c>
      <c r="C38">
        <v>1683.836</v>
      </c>
      <c r="D38">
        <v>1411.9949999999999</v>
      </c>
      <c r="E38">
        <v>11</v>
      </c>
      <c r="F38">
        <f t="shared" si="2"/>
        <v>0.7857142857142857</v>
      </c>
      <c r="G38">
        <f t="shared" si="3"/>
        <v>2.2166565909549028</v>
      </c>
      <c r="H38">
        <f t="shared" si="4"/>
        <v>61.579487770005102</v>
      </c>
      <c r="I38">
        <f t="shared" si="5"/>
        <v>35.493853815815989</v>
      </c>
      <c r="K38">
        <v>2.8764354221323862</v>
      </c>
      <c r="L38">
        <v>57.760656626272798</v>
      </c>
      <c r="M38">
        <v>25.178744173775414</v>
      </c>
    </row>
    <row r="39" spans="1:13" x14ac:dyDescent="0.25">
      <c r="A39">
        <v>819.56</v>
      </c>
      <c r="B39">
        <v>819.56</v>
      </c>
      <c r="C39">
        <v>1172.7860000000001</v>
      </c>
      <c r="D39">
        <v>1176.0989999999999</v>
      </c>
      <c r="E39">
        <v>12</v>
      </c>
      <c r="F39">
        <f t="shared" si="2"/>
        <v>0.8571428571428571</v>
      </c>
      <c r="G39">
        <f t="shared" si="3"/>
        <v>0</v>
      </c>
      <c r="H39">
        <f t="shared" si="4"/>
        <v>43.099468007223408</v>
      </c>
      <c r="I39">
        <f t="shared" si="5"/>
        <v>43.503709307433255</v>
      </c>
      <c r="K39">
        <v>3.2214464907333462</v>
      </c>
      <c r="L39">
        <v>57.814020131102936</v>
      </c>
      <c r="M39">
        <v>30.477602694645554</v>
      </c>
    </row>
    <row r="40" spans="1:13" x14ac:dyDescent="0.25">
      <c r="A40">
        <v>1541.14</v>
      </c>
      <c r="B40">
        <v>1559.92</v>
      </c>
      <c r="C40">
        <v>1683.836</v>
      </c>
      <c r="D40">
        <v>1407.828</v>
      </c>
      <c r="E40">
        <v>13</v>
      </c>
      <c r="F40">
        <f t="shared" si="2"/>
        <v>0.9285714285714286</v>
      </c>
      <c r="G40">
        <f t="shared" si="3"/>
        <v>1.2185784549099998</v>
      </c>
      <c r="H40">
        <f t="shared" si="4"/>
        <v>9.2591198723023158</v>
      </c>
      <c r="I40">
        <f t="shared" si="5"/>
        <v>-8.6502199670373958</v>
      </c>
      <c r="K40">
        <v>3.9975642081885718</v>
      </c>
      <c r="L40">
        <v>61.579487770005102</v>
      </c>
      <c r="M40">
        <v>34.59279730546681</v>
      </c>
    </row>
    <row r="41" spans="1:13" x14ac:dyDescent="0.25">
      <c r="A41">
        <v>866.37</v>
      </c>
      <c r="B41">
        <v>867.07</v>
      </c>
      <c r="C41">
        <v>1173.769</v>
      </c>
      <c r="D41">
        <v>1176.0989999999999</v>
      </c>
      <c r="E41">
        <v>14</v>
      </c>
      <c r="F41">
        <f t="shared" si="2"/>
        <v>1</v>
      </c>
      <c r="G41">
        <f t="shared" si="3"/>
        <v>8.0796888165569611E-2</v>
      </c>
      <c r="H41">
        <f t="shared" si="4"/>
        <v>35.481260893151891</v>
      </c>
      <c r="I41">
        <f t="shared" si="5"/>
        <v>35.750199106617259</v>
      </c>
      <c r="K41">
        <v>4.0272561849084356</v>
      </c>
      <c r="L41">
        <v>66.300733163493504</v>
      </c>
      <c r="M41">
        <v>36.343533749970078</v>
      </c>
    </row>
    <row r="42" spans="1:13" x14ac:dyDescent="0.25">
      <c r="G42">
        <f>AVERAGE(G28:G41)</f>
        <v>1.510464438672505</v>
      </c>
      <c r="H42">
        <f>AVERAGE(H28:H41)</f>
        <v>44.013709507333161</v>
      </c>
      <c r="I42">
        <f>AVERAGE(I28:I41)</f>
        <v>31.879688570053084</v>
      </c>
    </row>
  </sheetData>
  <sortState ref="M28:M41">
    <sortCondition ref="M28:M4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Aldar</dc:creator>
  <cp:lastModifiedBy>Aldar</cp:lastModifiedBy>
  <dcterms:created xsi:type="dcterms:W3CDTF">2018-04-26T22:13:57Z</dcterms:created>
  <dcterms:modified xsi:type="dcterms:W3CDTF">2018-05-10T00:36:02Z</dcterms:modified>
</cp:coreProperties>
</file>