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macrogeneurope-my.sharepoint.com/personal/eduardo_macrogen-europe_com/Documents/Desktop/WPS- ONT/13042023/"/>
    </mc:Choice>
  </mc:AlternateContent>
  <xr:revisionPtr revIDLastSave="15" documentId="8_{5BABC203-7B7F-4025-93E3-8BCE73BCF638}" xr6:coauthVersionLast="47" xr6:coauthVersionMax="47" xr10:uidLastSave="{97A7072A-4720-490F-8938-9ABFF33F12DF}"/>
  <bookViews>
    <workbookView xWindow="-120" yWindow="-120" windowWidth="29040" windowHeight="15840" activeTab="1" xr2:uid="{0A2C9C95-B98A-405B-B61C-65A552D0A0F7}"/>
  </bookViews>
  <sheets>
    <sheet name="Information" sheetId="1" r:id="rId1"/>
    <sheet name="Order Sheet " sheetId="2" r:id="rId2"/>
    <sheet name="Overview" sheetId="6" r:id="rId3"/>
    <sheet name="Barcodes" sheetId="3" r:id="rId4"/>
    <sheet name="Victor calculator" sheetId="4" r:id="rId5"/>
    <sheet name="Victor low 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9" i="2"/>
  <c r="L9" i="2" s="1"/>
  <c r="K10" i="2"/>
  <c r="L10" i="2" s="1"/>
  <c r="K11" i="2"/>
  <c r="L11" i="2" s="1"/>
  <c r="K12" i="2"/>
  <c r="K13" i="2"/>
  <c r="K14" i="2"/>
  <c r="L14" i="2" s="1"/>
  <c r="K15" i="2"/>
  <c r="L15" i="2" s="1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L86" i="2" s="1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7" i="2"/>
  <c r="L7" i="2" s="1"/>
  <c r="L12" i="2"/>
  <c r="L13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8" i="2"/>
  <c r="B97" i="5"/>
  <c r="B96" i="5"/>
  <c r="B95" i="5"/>
  <c r="B94" i="5"/>
  <c r="B93" i="5"/>
  <c r="B92" i="5"/>
  <c r="B91" i="5"/>
  <c r="B90" i="5"/>
  <c r="B89" i="5"/>
  <c r="B88" i="5"/>
  <c r="B87" i="5"/>
  <c r="D87" i="5" s="1"/>
  <c r="B86" i="5"/>
  <c r="B85" i="5"/>
  <c r="B84" i="5"/>
  <c r="D84" i="5" s="1"/>
  <c r="B83" i="5"/>
  <c r="B82" i="5"/>
  <c r="C97" i="5"/>
  <c r="C96" i="5"/>
  <c r="C95" i="5"/>
  <c r="C94" i="5"/>
  <c r="C93" i="5"/>
  <c r="C92" i="5"/>
  <c r="C91" i="5"/>
  <c r="C90" i="5"/>
  <c r="C89" i="5"/>
  <c r="C88" i="5"/>
  <c r="D88" i="5" s="1"/>
  <c r="C87" i="5"/>
  <c r="C86" i="5"/>
  <c r="B34" i="5"/>
  <c r="C21" i="4"/>
  <c r="D21" i="4" s="1"/>
  <c r="D22" i="4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7" i="2"/>
  <c r="D97" i="5"/>
  <c r="D96" i="5"/>
  <c r="D95" i="5"/>
  <c r="D92" i="5"/>
  <c r="C85" i="5"/>
  <c r="D85" i="5"/>
  <c r="C84" i="5"/>
  <c r="C83" i="5"/>
  <c r="C82" i="5"/>
  <c r="D82" i="5"/>
  <c r="C81" i="5"/>
  <c r="B81" i="5"/>
  <c r="D81" i="5" s="1"/>
  <c r="C80" i="5"/>
  <c r="B80" i="5"/>
  <c r="D80" i="5" s="1"/>
  <c r="C79" i="5"/>
  <c r="B79" i="5"/>
  <c r="D79" i="5" s="1"/>
  <c r="C78" i="5"/>
  <c r="B78" i="5"/>
  <c r="D78" i="5" s="1"/>
  <c r="C77" i="5"/>
  <c r="B77" i="5"/>
  <c r="D77" i="5" s="1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D64" i="5" s="1"/>
  <c r="B64" i="5"/>
  <c r="C63" i="5"/>
  <c r="B63" i="5"/>
  <c r="C62" i="5"/>
  <c r="B62" i="5"/>
  <c r="C61" i="5"/>
  <c r="B61" i="5"/>
  <c r="C60" i="5"/>
  <c r="D60" i="5" s="1"/>
  <c r="B60" i="5"/>
  <c r="C59" i="5"/>
  <c r="B59" i="5"/>
  <c r="C58" i="5"/>
  <c r="B58" i="5"/>
  <c r="C57" i="5"/>
  <c r="B57" i="5"/>
  <c r="C56" i="5"/>
  <c r="B56" i="5"/>
  <c r="C55" i="5"/>
  <c r="D55" i="5" s="1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D47" i="5" s="1"/>
  <c r="B47" i="5"/>
  <c r="C46" i="5"/>
  <c r="B46" i="5"/>
  <c r="C45" i="5"/>
  <c r="B45" i="5"/>
  <c r="D44" i="5"/>
  <c r="C44" i="5"/>
  <c r="B44" i="5"/>
  <c r="C43" i="5"/>
  <c r="B43" i="5"/>
  <c r="C42" i="5"/>
  <c r="B42" i="5"/>
  <c r="D42" i="5" s="1"/>
  <c r="C41" i="5"/>
  <c r="B41" i="5"/>
  <c r="D41" i="5" s="1"/>
  <c r="C40" i="5"/>
  <c r="B40" i="5"/>
  <c r="D40" i="5" s="1"/>
  <c r="C39" i="5"/>
  <c r="B39" i="5"/>
  <c r="C38" i="5"/>
  <c r="B38" i="5"/>
  <c r="D38" i="5" s="1"/>
  <c r="C37" i="5"/>
  <c r="B37" i="5"/>
  <c r="D37" i="5" s="1"/>
  <c r="C36" i="5"/>
  <c r="B36" i="5"/>
  <c r="D36" i="5" s="1"/>
  <c r="C35" i="5"/>
  <c r="B35" i="5"/>
  <c r="C34" i="5"/>
  <c r="D34" i="5"/>
  <c r="C33" i="5"/>
  <c r="B33" i="5"/>
  <c r="D33" i="5" s="1"/>
  <c r="C32" i="5"/>
  <c r="B32" i="5"/>
  <c r="C31" i="5"/>
  <c r="B31" i="5"/>
  <c r="C30" i="5"/>
  <c r="B30" i="5"/>
  <c r="C29" i="5"/>
  <c r="B29" i="5"/>
  <c r="C28" i="5"/>
  <c r="B28" i="5"/>
  <c r="D28" i="5" s="1"/>
  <c r="C27" i="5"/>
  <c r="B27" i="5"/>
  <c r="C26" i="5"/>
  <c r="B26" i="5"/>
  <c r="D26" i="5" s="1"/>
  <c r="C25" i="5"/>
  <c r="B25" i="5"/>
  <c r="D25" i="5" s="1"/>
  <c r="C24" i="5"/>
  <c r="B24" i="5"/>
  <c r="D24" i="5" s="1"/>
  <c r="C23" i="5"/>
  <c r="B23" i="5"/>
  <c r="D23" i="5" s="1"/>
  <c r="C22" i="5"/>
  <c r="B22" i="5"/>
  <c r="D22" i="5" s="1"/>
  <c r="C21" i="5"/>
  <c r="B21" i="5"/>
  <c r="D21" i="5" s="1"/>
  <c r="C20" i="5"/>
  <c r="B20" i="5"/>
  <c r="D20" i="5" s="1"/>
  <c r="C19" i="5"/>
  <c r="B19" i="5"/>
  <c r="D19" i="5" s="1"/>
  <c r="C18" i="5"/>
  <c r="B18" i="5"/>
  <c r="D18" i="5" s="1"/>
  <c r="C17" i="5"/>
  <c r="B17" i="5"/>
  <c r="D17" i="5" s="1"/>
  <c r="C16" i="5"/>
  <c r="B16" i="5"/>
  <c r="D16" i="5" s="1"/>
  <c r="C15" i="5"/>
  <c r="B15" i="5"/>
  <c r="D15" i="5" s="1"/>
  <c r="C14" i="5"/>
  <c r="B14" i="5"/>
  <c r="D14" i="5" s="1"/>
  <c r="C13" i="5"/>
  <c r="B13" i="5"/>
  <c r="D13" i="5" s="1"/>
  <c r="C12" i="5"/>
  <c r="D12" i="5" s="1"/>
  <c r="B12" i="5"/>
  <c r="C11" i="5"/>
  <c r="B11" i="5"/>
  <c r="C10" i="5"/>
  <c r="B10" i="5"/>
  <c r="C9" i="5"/>
  <c r="B9" i="5"/>
  <c r="D9" i="5" s="1"/>
  <c r="C8" i="5"/>
  <c r="B8" i="5"/>
  <c r="D8" i="5" s="1"/>
  <c r="C7" i="5"/>
  <c r="B7" i="5"/>
  <c r="D7" i="5" s="1"/>
  <c r="C6" i="5"/>
  <c r="B6" i="5"/>
  <c r="D6" i="5" s="1"/>
  <c r="C5" i="5"/>
  <c r="B5" i="5"/>
  <c r="D5" i="5" s="1"/>
  <c r="C4" i="5"/>
  <c r="B4" i="5"/>
  <c r="C3" i="5"/>
  <c r="B3" i="5"/>
  <c r="C2" i="5"/>
  <c r="B2" i="5"/>
  <c r="H11" i="4"/>
  <c r="H10" i="4"/>
  <c r="H9" i="4"/>
  <c r="H8" i="4"/>
  <c r="H7" i="4"/>
  <c r="H6" i="4"/>
  <c r="H5" i="4"/>
  <c r="H4" i="4"/>
  <c r="D86" i="5" l="1"/>
  <c r="D90" i="5"/>
  <c r="D61" i="5"/>
  <c r="D63" i="5"/>
  <c r="D83" i="5"/>
  <c r="D62" i="5"/>
  <c r="D89" i="5"/>
  <c r="D3" i="5"/>
  <c r="D32" i="5"/>
  <c r="D71" i="5"/>
  <c r="D4" i="5"/>
  <c r="D31" i="5"/>
  <c r="D39" i="5"/>
  <c r="D76" i="5"/>
  <c r="D94" i="5"/>
  <c r="D91" i="5"/>
  <c r="D93" i="5"/>
  <c r="D2" i="5"/>
  <c r="D30" i="5"/>
  <c r="D45" i="5"/>
  <c r="D49" i="5"/>
  <c r="D51" i="5"/>
  <c r="D53" i="5"/>
  <c r="D57" i="5"/>
  <c r="D66" i="5"/>
  <c r="D68" i="5"/>
  <c r="D70" i="5"/>
  <c r="D72" i="5"/>
  <c r="D74" i="5"/>
  <c r="D10" i="5"/>
  <c r="D29" i="5"/>
  <c r="D46" i="5"/>
  <c r="D48" i="5"/>
  <c r="D50" i="5"/>
  <c r="D52" i="5"/>
  <c r="D54" i="5"/>
  <c r="D56" i="5"/>
  <c r="D58" i="5"/>
  <c r="D65" i="5"/>
  <c r="D69" i="5"/>
  <c r="D73" i="5"/>
  <c r="D11" i="5"/>
  <c r="D27" i="5"/>
  <c r="D43" i="5"/>
  <c r="D59" i="5"/>
  <c r="D75" i="5"/>
  <c r="D35" i="5"/>
  <c r="D67" i="5"/>
  <c r="H13" i="4"/>
  <c r="H14" i="4"/>
  <c r="M23" i="4" s="1"/>
  <c r="N23" i="4" s="1"/>
  <c r="P23" i="4" s="1"/>
  <c r="D23" i="4"/>
  <c r="C22" i="4"/>
  <c r="C23" i="4" s="1"/>
  <c r="M59" i="4" l="1"/>
  <c r="N59" i="4" s="1"/>
  <c r="P59" i="4" s="1"/>
  <c r="M19" i="4"/>
  <c r="N19" i="4" s="1"/>
  <c r="P19" i="4" s="1"/>
  <c r="M22" i="4"/>
  <c r="N22" i="4" s="1"/>
  <c r="P22" i="4" s="1"/>
  <c r="M46" i="4"/>
  <c r="N46" i="4" s="1"/>
  <c r="P46" i="4" s="1"/>
  <c r="M66" i="4"/>
  <c r="N66" i="4" s="1"/>
  <c r="P66" i="4" s="1"/>
  <c r="M90" i="4"/>
  <c r="N90" i="4" s="1"/>
  <c r="P90" i="4" s="1"/>
  <c r="M6" i="4"/>
  <c r="N6" i="4" s="1"/>
  <c r="P6" i="4" s="1"/>
  <c r="M21" i="4"/>
  <c r="N21" i="4" s="1"/>
  <c r="P21" i="4" s="1"/>
  <c r="M45" i="4"/>
  <c r="N45" i="4" s="1"/>
  <c r="P45" i="4" s="1"/>
  <c r="M77" i="4"/>
  <c r="N77" i="4" s="1"/>
  <c r="P77" i="4" s="1"/>
  <c r="M72" i="4"/>
  <c r="N72" i="4" s="1"/>
  <c r="P72" i="4" s="1"/>
  <c r="M16" i="4"/>
  <c r="N16" i="4" s="1"/>
  <c r="P16" i="4" s="1"/>
  <c r="M36" i="4"/>
  <c r="N36" i="4" s="1"/>
  <c r="P36" i="4" s="1"/>
  <c r="M63" i="4"/>
  <c r="N63" i="4" s="1"/>
  <c r="P63" i="4" s="1"/>
  <c r="M96" i="4"/>
  <c r="N96" i="4" s="1"/>
  <c r="P96" i="4" s="1"/>
  <c r="M92" i="4"/>
  <c r="N92" i="4" s="1"/>
  <c r="P92" i="4" s="1"/>
  <c r="M51" i="4"/>
  <c r="N51" i="4" s="1"/>
  <c r="P51" i="4" s="1"/>
  <c r="M12" i="4"/>
  <c r="N12" i="4" s="1"/>
  <c r="P12" i="4" s="1"/>
  <c r="M30" i="4"/>
  <c r="N30" i="4" s="1"/>
  <c r="P30" i="4" s="1"/>
  <c r="M50" i="4"/>
  <c r="N50" i="4" s="1"/>
  <c r="P50" i="4" s="1"/>
  <c r="M70" i="4"/>
  <c r="N70" i="4" s="1"/>
  <c r="P70" i="4" s="1"/>
  <c r="M91" i="4"/>
  <c r="N91" i="4" s="1"/>
  <c r="P91" i="4" s="1"/>
  <c r="M7" i="4"/>
  <c r="N7" i="4" s="1"/>
  <c r="P7" i="4" s="1"/>
  <c r="M25" i="4"/>
  <c r="N25" i="4" s="1"/>
  <c r="P25" i="4" s="1"/>
  <c r="M57" i="4"/>
  <c r="N57" i="4" s="1"/>
  <c r="P57" i="4" s="1"/>
  <c r="M85" i="4"/>
  <c r="N85" i="4" s="1"/>
  <c r="P85" i="4" s="1"/>
  <c r="M64" i="4"/>
  <c r="N64" i="4" s="1"/>
  <c r="P64" i="4" s="1"/>
  <c r="M84" i="4"/>
  <c r="N84" i="4" s="1"/>
  <c r="P84" i="4" s="1"/>
  <c r="M28" i="4"/>
  <c r="N28" i="4" s="1"/>
  <c r="P28" i="4" s="1"/>
  <c r="M47" i="4"/>
  <c r="N47" i="4" s="1"/>
  <c r="P47" i="4" s="1"/>
  <c r="M31" i="4"/>
  <c r="N31" i="4" s="1"/>
  <c r="P31" i="4" s="1"/>
  <c r="M83" i="4"/>
  <c r="N83" i="4" s="1"/>
  <c r="P83" i="4" s="1"/>
  <c r="M43" i="4"/>
  <c r="N43" i="4" s="1"/>
  <c r="P43" i="4" s="1"/>
  <c r="M14" i="4"/>
  <c r="N14" i="4" s="1"/>
  <c r="P14" i="4" s="1"/>
  <c r="M34" i="4"/>
  <c r="N34" i="4" s="1"/>
  <c r="P34" i="4" s="1"/>
  <c r="M54" i="4"/>
  <c r="N54" i="4" s="1"/>
  <c r="P54" i="4" s="1"/>
  <c r="M78" i="4"/>
  <c r="N78" i="4" s="1"/>
  <c r="P78" i="4" s="1"/>
  <c r="M95" i="4"/>
  <c r="N95" i="4" s="1"/>
  <c r="P95" i="4" s="1"/>
  <c r="M9" i="4"/>
  <c r="N9" i="4" s="1"/>
  <c r="P9" i="4" s="1"/>
  <c r="M37" i="4"/>
  <c r="N37" i="4" s="1"/>
  <c r="P37" i="4" s="1"/>
  <c r="M61" i="4"/>
  <c r="N61" i="4" s="1"/>
  <c r="P61" i="4" s="1"/>
  <c r="M89" i="4"/>
  <c r="N89" i="4" s="1"/>
  <c r="P89" i="4" s="1"/>
  <c r="M40" i="4"/>
  <c r="N40" i="4" s="1"/>
  <c r="P40" i="4" s="1"/>
  <c r="M68" i="4"/>
  <c r="N68" i="4" s="1"/>
  <c r="P68" i="4" s="1"/>
  <c r="M20" i="4"/>
  <c r="N20" i="4" s="1"/>
  <c r="P20" i="4" s="1"/>
  <c r="M75" i="4"/>
  <c r="N75" i="4" s="1"/>
  <c r="P75" i="4" s="1"/>
  <c r="M27" i="4"/>
  <c r="N27" i="4" s="1"/>
  <c r="P27" i="4" s="1"/>
  <c r="M18" i="4"/>
  <c r="N18" i="4" s="1"/>
  <c r="P18" i="4" s="1"/>
  <c r="M38" i="4"/>
  <c r="N38" i="4" s="1"/>
  <c r="P38" i="4" s="1"/>
  <c r="M62" i="4"/>
  <c r="N62" i="4" s="1"/>
  <c r="P62" i="4" s="1"/>
  <c r="M86" i="4"/>
  <c r="N86" i="4" s="1"/>
  <c r="P86" i="4" s="1"/>
  <c r="M3" i="4"/>
  <c r="N3" i="4" s="1"/>
  <c r="P3" i="4" s="1"/>
  <c r="M11" i="4"/>
  <c r="N11" i="4" s="1"/>
  <c r="P11" i="4" s="1"/>
  <c r="M41" i="4"/>
  <c r="N41" i="4" s="1"/>
  <c r="P41" i="4" s="1"/>
  <c r="M69" i="4"/>
  <c r="N69" i="4" s="1"/>
  <c r="P69" i="4" s="1"/>
  <c r="M80" i="4"/>
  <c r="N80" i="4" s="1"/>
  <c r="P80" i="4" s="1"/>
  <c r="M32" i="4"/>
  <c r="N32" i="4" s="1"/>
  <c r="P32" i="4" s="1"/>
  <c r="M60" i="4"/>
  <c r="N60" i="4" s="1"/>
  <c r="P60" i="4" s="1"/>
  <c r="M71" i="4"/>
  <c r="N71" i="4" s="1"/>
  <c r="P71" i="4" s="1"/>
  <c r="M15" i="4"/>
  <c r="N15" i="4" s="1"/>
  <c r="P15" i="4" s="1"/>
  <c r="M67" i="4"/>
  <c r="N67" i="4" s="1"/>
  <c r="P67" i="4" s="1"/>
  <c r="M35" i="4"/>
  <c r="N35" i="4" s="1"/>
  <c r="P35" i="4" s="1"/>
  <c r="M13" i="4"/>
  <c r="N13" i="4" s="1"/>
  <c r="P13" i="4" s="1"/>
  <c r="M26" i="4"/>
  <c r="N26" i="4" s="1"/>
  <c r="P26" i="4" s="1"/>
  <c r="M42" i="4"/>
  <c r="N42" i="4" s="1"/>
  <c r="P42" i="4" s="1"/>
  <c r="M58" i="4"/>
  <c r="N58" i="4" s="1"/>
  <c r="P58" i="4" s="1"/>
  <c r="M74" i="4"/>
  <c r="N74" i="4" s="1"/>
  <c r="P74" i="4" s="1"/>
  <c r="M94" i="4"/>
  <c r="N94" i="4" s="1"/>
  <c r="P94" i="4" s="1"/>
  <c r="M5" i="4"/>
  <c r="N5" i="4" s="1"/>
  <c r="P5" i="4" s="1"/>
  <c r="M10" i="4"/>
  <c r="N10" i="4" s="1"/>
  <c r="P10" i="4" s="1"/>
  <c r="M29" i="4"/>
  <c r="N29" i="4" s="1"/>
  <c r="P29" i="4" s="1"/>
  <c r="M53" i="4"/>
  <c r="N53" i="4" s="1"/>
  <c r="P53" i="4" s="1"/>
  <c r="M73" i="4"/>
  <c r="N73" i="4" s="1"/>
  <c r="P73" i="4" s="1"/>
  <c r="M93" i="4"/>
  <c r="N93" i="4" s="1"/>
  <c r="P93" i="4" s="1"/>
  <c r="M48" i="4"/>
  <c r="N48" i="4" s="1"/>
  <c r="P48" i="4" s="1"/>
  <c r="M88" i="4"/>
  <c r="N88" i="4" s="1"/>
  <c r="P88" i="4" s="1"/>
  <c r="M52" i="4"/>
  <c r="N52" i="4" s="1"/>
  <c r="P52" i="4" s="1"/>
  <c r="M79" i="4"/>
  <c r="N79" i="4" s="1"/>
  <c r="P79" i="4" s="1"/>
  <c r="M39" i="4"/>
  <c r="N39" i="4" s="1"/>
  <c r="P39" i="4" s="1"/>
  <c r="M82" i="4"/>
  <c r="N82" i="4" s="1"/>
  <c r="P82" i="4" s="1"/>
  <c r="M87" i="4"/>
  <c r="N87" i="4" s="1"/>
  <c r="P87" i="4" s="1"/>
  <c r="M4" i="4"/>
  <c r="N4" i="4" s="1"/>
  <c r="P4" i="4" s="1"/>
  <c r="M8" i="4"/>
  <c r="N8" i="4" s="1"/>
  <c r="P8" i="4" s="1"/>
  <c r="M17" i="4"/>
  <c r="N17" i="4" s="1"/>
  <c r="P17" i="4" s="1"/>
  <c r="M33" i="4"/>
  <c r="N33" i="4" s="1"/>
  <c r="P33" i="4" s="1"/>
  <c r="M49" i="4"/>
  <c r="N49" i="4" s="1"/>
  <c r="P49" i="4" s="1"/>
  <c r="M65" i="4"/>
  <c r="N65" i="4" s="1"/>
  <c r="P65" i="4" s="1"/>
  <c r="M81" i="4"/>
  <c r="N81" i="4" s="1"/>
  <c r="P81" i="4" s="1"/>
  <c r="M97" i="4"/>
  <c r="N97" i="4" s="1"/>
  <c r="P97" i="4" s="1"/>
  <c r="M56" i="4"/>
  <c r="N56" i="4" s="1"/>
  <c r="P56" i="4" s="1"/>
  <c r="M24" i="4"/>
  <c r="N24" i="4" s="1"/>
  <c r="P24" i="4" s="1"/>
  <c r="M76" i="4"/>
  <c r="N76" i="4" s="1"/>
  <c r="P76" i="4" s="1"/>
  <c r="M44" i="4"/>
  <c r="N44" i="4" s="1"/>
  <c r="P44" i="4" s="1"/>
  <c r="M2" i="4"/>
  <c r="N2" i="4" s="1"/>
  <c r="P2" i="4" s="1"/>
  <c r="M55" i="4"/>
  <c r="N55" i="4" s="1"/>
  <c r="P55" i="4" s="1"/>
  <c r="C33" i="1"/>
  <c r="C34" i="1"/>
</calcChain>
</file>

<file path=xl/sharedStrings.xml><?xml version="1.0" encoding="utf-8"?>
<sst xmlns="http://schemas.openxmlformats.org/spreadsheetml/2006/main" count="897" uniqueCount="391">
  <si>
    <t>Whole Plasmid Sequencing Trial Order Sheet</t>
  </si>
  <si>
    <t>CUSTOMER INFORMATION</t>
  </si>
  <si>
    <t>SAMPLE INFORMATION</t>
  </si>
  <si>
    <t>PLASMID</t>
  </si>
  <si>
    <t>≤ 3 Kb</t>
  </si>
  <si>
    <t>≤ 5 Kb</t>
  </si>
  <si>
    <t>≤ 10 Kb</t>
  </si>
  <si>
    <t>≤ 8 Kb</t>
  </si>
  <si>
    <t>≤ 15 Kb</t>
  </si>
  <si>
    <t>≤ 20 Kb</t>
  </si>
  <si>
    <t>≤ 25 Kb</t>
  </si>
  <si>
    <t>≤ 30 Kb</t>
  </si>
  <si>
    <t>Tubes</t>
  </si>
  <si>
    <t>Volume</t>
  </si>
  <si>
    <t>100 ng/µL</t>
  </si>
  <si>
    <t>200 ng/µL</t>
  </si>
  <si>
    <t>400 ng/µL</t>
  </si>
  <si>
    <t>40 µL</t>
  </si>
  <si>
    <t>Concentration (Qubit)</t>
  </si>
  <si>
    <t>20 µL</t>
  </si>
  <si>
    <t>10 µL</t>
  </si>
  <si>
    <t>5 µL</t>
  </si>
  <si>
    <t>Extraction Kit / Plasmid purification used</t>
  </si>
  <si>
    <r>
      <t>50 ng/</t>
    </r>
    <r>
      <rPr>
        <sz val="10"/>
        <color theme="1"/>
        <rFont val="Calibri"/>
        <family val="2"/>
      </rPr>
      <t>µL</t>
    </r>
  </si>
  <si>
    <t>ORDER COMMENTS</t>
  </si>
  <si>
    <t>Check the tick box according to your sample information</t>
  </si>
  <si>
    <t>#</t>
  </si>
  <si>
    <t>260/280</t>
  </si>
  <si>
    <t>260/230</t>
  </si>
  <si>
    <t>Barcode assigned</t>
  </si>
  <si>
    <r>
      <t>Sample name</t>
    </r>
    <r>
      <rPr>
        <sz val="11"/>
        <color theme="9" tint="-0.249977111117893"/>
        <rFont val="Calibri"/>
        <family val="2"/>
        <scheme val="minor"/>
      </rPr>
      <t>*</t>
    </r>
  </si>
  <si>
    <r>
      <t>Purity values</t>
    </r>
    <r>
      <rPr>
        <sz val="11"/>
        <color theme="9" tint="-0.249977111117893"/>
        <rFont val="Calibri"/>
        <family val="2"/>
        <scheme val="minor"/>
      </rPr>
      <t>*</t>
    </r>
  </si>
  <si>
    <r>
      <t>Sample conc. (ng/µL)</t>
    </r>
    <r>
      <rPr>
        <sz val="11"/>
        <color theme="8" tint="-0.249977111117893"/>
        <rFont val="Calibri"/>
        <family val="2"/>
        <scheme val="minor"/>
      </rPr>
      <t>**</t>
    </r>
  </si>
  <si>
    <r>
      <t>Plasmid size (bp)</t>
    </r>
    <r>
      <rPr>
        <sz val="11"/>
        <color theme="8" tint="-0.249977111117893"/>
        <rFont val="Calibri"/>
        <family val="2"/>
        <scheme val="minor"/>
      </rPr>
      <t>**</t>
    </r>
  </si>
  <si>
    <t>Insert size:</t>
  </si>
  <si>
    <t>ID*</t>
  </si>
  <si>
    <t>Name &amp; E-mail*</t>
  </si>
  <si>
    <t>Sample size* 
(vector + insert)</t>
  </si>
  <si>
    <t>Sample 
preparation*</t>
  </si>
  <si>
    <r>
      <t xml:space="preserve">Please fill in every field marked with </t>
    </r>
    <r>
      <rPr>
        <sz val="14"/>
        <color theme="9" tint="-0.249977111117893"/>
        <rFont val="Calibri"/>
        <family val="2"/>
        <scheme val="minor"/>
      </rPr>
      <t>*</t>
    </r>
  </si>
  <si>
    <t>Only alphabet letters (either capital or lowercase), digit 0-9, hypen (-) or under bar (_) are allowed.</t>
  </si>
  <si>
    <t xml:space="preserve">                 bp</t>
  </si>
  <si>
    <t>- Provide as much information as possible to help us standardize the procedure for your future orders</t>
  </si>
  <si>
    <t>- Purity values are of utmost importance</t>
  </si>
  <si>
    <t>- Please fill in the rest of the sample information in the 'Order sheet' of this excel file</t>
  </si>
  <si>
    <t>Please indicate any other step used for plasmid purification including brand and catalog number. 
For example: PureLink Expi Plasmid purification kit, Invitrogen (Cat. A31231) 
Plasmid Mega Kit, QIAGEN (Cat. 12181), MagMAX Binding bids, Applied Biosystems (Cat. A36579)</t>
  </si>
  <si>
    <r>
      <rPr>
        <b/>
        <sz val="12"/>
        <color theme="8"/>
        <rFont val="Calibri"/>
        <family val="2"/>
        <scheme val="minor"/>
      </rPr>
      <t>**</t>
    </r>
    <r>
      <rPr>
        <b/>
        <sz val="12"/>
        <color theme="7"/>
        <rFont val="Calibri"/>
        <family val="2"/>
        <scheme val="minor"/>
      </rPr>
      <t xml:space="preserve"> Fill this column if the information differs a lot between samples</t>
    </r>
  </si>
  <si>
    <t>A 260/280 which is higher than ~1.8 indicates the presence of RNA, lower than ~1.8 can indicate the presence of protein or phenol.</t>
  </si>
  <si>
    <t>A 260/230 significantly lower than 2.0-2.2 indicates the presence of contaminants</t>
  </si>
  <si>
    <t>RB01</t>
  </si>
  <si>
    <t>AAGAAAGTTGTCGGTGTCTTTGTG</t>
  </si>
  <si>
    <t>RB02</t>
  </si>
  <si>
    <t>TCGATTCCGTTTGTAGTCGTCTGT</t>
  </si>
  <si>
    <t>RB03</t>
  </si>
  <si>
    <t>GAGTCTTGTGTCCCAGTTACCAGG</t>
  </si>
  <si>
    <t>RB04</t>
  </si>
  <si>
    <t>TTCGGATTCTATCGTGTTTCCCTA</t>
  </si>
  <si>
    <t>RB05</t>
  </si>
  <si>
    <t>CTTGTCCAGGGTTTGTGTAACCTT</t>
  </si>
  <si>
    <t>RB06</t>
  </si>
  <si>
    <t>TTCTCGCAAAGGCAGAAAGTAGTC</t>
  </si>
  <si>
    <t>RB07</t>
  </si>
  <si>
    <t>GTGTTACCGTGGGAATGAATCCTT</t>
  </si>
  <si>
    <t>RB08</t>
  </si>
  <si>
    <t>TTCAGGGAACAAACCAAGTTACGT</t>
  </si>
  <si>
    <t>RB09</t>
  </si>
  <si>
    <t>AACTAGGCACAGCGAGTCTTGGTT</t>
  </si>
  <si>
    <t>RB10</t>
  </si>
  <si>
    <t>AAGCGTTGAAACCTTTGTCCTCTC</t>
  </si>
  <si>
    <t>RB11</t>
  </si>
  <si>
    <t>GTTTCATCTATCGGAGGGAATGGA</t>
  </si>
  <si>
    <t>RB12</t>
  </si>
  <si>
    <t>CAGGTAGAAAGAAGCAGAATCGGA</t>
  </si>
  <si>
    <t>RB13</t>
  </si>
  <si>
    <t>AGAACGACTTCCATACTCGTGTGA</t>
  </si>
  <si>
    <t>RB14</t>
  </si>
  <si>
    <t>AACGAGTCTCTTGGGACCCATAGA</t>
  </si>
  <si>
    <t>RB15</t>
  </si>
  <si>
    <t>AGGTCTACCTCGCTAACACCACTG</t>
  </si>
  <si>
    <t>RB16</t>
  </si>
  <si>
    <t>CGTCAACTGACAGTGGTTCGTACT</t>
  </si>
  <si>
    <t>RB17</t>
  </si>
  <si>
    <t>ACCCTCCAGGAAAGTACCTCTGAT</t>
  </si>
  <si>
    <t>RB18</t>
  </si>
  <si>
    <t>CCAAACCCAACAACCTAGATAGGC</t>
  </si>
  <si>
    <t>RB19</t>
  </si>
  <si>
    <t>GTTCCTCGTGCAGTGTCAAGAGAT</t>
  </si>
  <si>
    <t>RB20</t>
  </si>
  <si>
    <t>TTGCGTCCTGTTACGAGAACTCAT</t>
  </si>
  <si>
    <t>RB21</t>
  </si>
  <si>
    <t>GAGCCTCTCATTGTCCGTTCTCTA</t>
  </si>
  <si>
    <t>RB22</t>
  </si>
  <si>
    <t>ACCACTGCCATGTATCAAAGTACG</t>
  </si>
  <si>
    <t>RB23</t>
  </si>
  <si>
    <t>CTTACTACCCAGTGAACCTCCTCG</t>
  </si>
  <si>
    <t>RB24</t>
  </si>
  <si>
    <t>GCATAGTTCTGCATGATGGGTTAG</t>
  </si>
  <si>
    <t>RB25</t>
  </si>
  <si>
    <t>GTAAGTTGGGTATGCAACGCAATG</t>
  </si>
  <si>
    <t>RB26</t>
  </si>
  <si>
    <t>CATACAGCGACTACGCATTCTCAT</t>
  </si>
  <si>
    <t>RB27</t>
  </si>
  <si>
    <t>CGACGGTTAGATTCACCTCTTACA</t>
  </si>
  <si>
    <t>RB28</t>
  </si>
  <si>
    <t>TGAAACCTAAGAAGGCACCGTATC</t>
  </si>
  <si>
    <t>RB29</t>
  </si>
  <si>
    <t>CTAGACACCTTGGGTTGACAGACC</t>
  </si>
  <si>
    <t>RB30</t>
  </si>
  <si>
    <t>TCAGTGAGGATCTACTTCGACCCA</t>
  </si>
  <si>
    <t>RB31</t>
  </si>
  <si>
    <t>TGCGTACAGCAATCAGTTACATTG</t>
  </si>
  <si>
    <t>RB32</t>
  </si>
  <si>
    <t>CCAGTAGAAGTCCGACAACGTCAT</t>
  </si>
  <si>
    <t>RB33</t>
  </si>
  <si>
    <t>CAGACTTGGTACGGTTGGGTAACT</t>
  </si>
  <si>
    <t>RB34</t>
  </si>
  <si>
    <t>GGACGAAGAACTCAAGTCAAAGGC</t>
  </si>
  <si>
    <t>RB35</t>
  </si>
  <si>
    <t>CTACTTACGAAGCTGAGGGACTGC</t>
  </si>
  <si>
    <t>RB36</t>
  </si>
  <si>
    <t>ATGTCCCAGTTAGAGGAGGAAACA</t>
  </si>
  <si>
    <t>RB37</t>
  </si>
  <si>
    <t>GCTTGCGATTGATGCTTAGTATCA</t>
  </si>
  <si>
    <t>RB38</t>
  </si>
  <si>
    <t>ACCACAGGAGGACGATACAGAGAA</t>
  </si>
  <si>
    <t>RB39</t>
  </si>
  <si>
    <t>CCACAGTGTCAACTAGAGCCTCTC</t>
  </si>
  <si>
    <t>RB40</t>
  </si>
  <si>
    <t>TAGTTTGGATGACCAAGGATAGCC</t>
  </si>
  <si>
    <t>RB41</t>
  </si>
  <si>
    <t>GGAGTTCGTCCAGAGAAGTACACG</t>
  </si>
  <si>
    <t>RB42</t>
  </si>
  <si>
    <t>CTACGTGTAAGGCATACCTGCCAG</t>
  </si>
  <si>
    <t>RB43</t>
  </si>
  <si>
    <t>CTTTCGTTGTTGACTCGACGGTAG</t>
  </si>
  <si>
    <t>RB44</t>
  </si>
  <si>
    <t>AGTAGAAAGGGTTCCTTCCCACTC</t>
  </si>
  <si>
    <t>RB45</t>
  </si>
  <si>
    <t>GATCCAACAGAGATGCCTTCAGTG</t>
  </si>
  <si>
    <t>RB46</t>
  </si>
  <si>
    <t>GCTGTGTTCCACTTCATTCTCCTG</t>
  </si>
  <si>
    <t>RB47</t>
  </si>
  <si>
    <t>GTGCAACTTTCCCACAGGTAGTTC</t>
  </si>
  <si>
    <t>RB48</t>
  </si>
  <si>
    <t>CATCTGGAACGTGGTACACCTGTA</t>
  </si>
  <si>
    <t>RB49</t>
  </si>
  <si>
    <t>ACTGGTGCAGCTTTGAACATCTAG</t>
  </si>
  <si>
    <t>RB50</t>
  </si>
  <si>
    <t>ATGGACTTTGGTAACTTCCTGCGT</t>
  </si>
  <si>
    <t>RB51</t>
  </si>
  <si>
    <t>GTTGAATGAGCCTACTGGGTCCTC</t>
  </si>
  <si>
    <t>RB52</t>
  </si>
  <si>
    <t>TGAGAGACAAGATTGTTCGTGGAC</t>
  </si>
  <si>
    <t>RB53</t>
  </si>
  <si>
    <t>AGATTCAGACCGTCTCATGCAAAG</t>
  </si>
  <si>
    <t>RB54</t>
  </si>
  <si>
    <t>CAAGAGCTTTGACTAAGGAGCATG</t>
  </si>
  <si>
    <t>RB55</t>
  </si>
  <si>
    <t>TGGAAGATGAGACCCTGATCTACG</t>
  </si>
  <si>
    <t>RB56</t>
  </si>
  <si>
    <t>TCACTACTCAACAGGTGGCATGAA</t>
  </si>
  <si>
    <t>RB57</t>
  </si>
  <si>
    <t>GCTAGGTCAATCTCCTTCGGAAGT</t>
  </si>
  <si>
    <t>RB58</t>
  </si>
  <si>
    <t>CAGGTTACTCCTCCGTGAGTCTGA</t>
  </si>
  <si>
    <t>RB59</t>
  </si>
  <si>
    <t>TCAATCAAGAAGGGAAAGCAAGGT</t>
  </si>
  <si>
    <t>RB60</t>
  </si>
  <si>
    <t>CATGTTCAACCAAGGCTTCTATGG</t>
  </si>
  <si>
    <t>RB61</t>
  </si>
  <si>
    <t>AGAGGGTACTATGTGCCTCAGCAC</t>
  </si>
  <si>
    <t>RB62</t>
  </si>
  <si>
    <t>CACCCACACTTACTTCAGGACGTA</t>
  </si>
  <si>
    <t>RB63</t>
  </si>
  <si>
    <t>TTCTGAAGTTCCTGGGTCTTGAAC</t>
  </si>
  <si>
    <t>RB64</t>
  </si>
  <si>
    <t>GACAGACACCGTTCATCGACTTTC</t>
  </si>
  <si>
    <t>RB65</t>
  </si>
  <si>
    <t>TTCTCAGTCTTCCTCCAGACAAGG</t>
  </si>
  <si>
    <t>RB66</t>
  </si>
  <si>
    <t>CCGATCCTTGTGGCTTCTAACTTC</t>
  </si>
  <si>
    <t>RB67</t>
  </si>
  <si>
    <t>GTTTGTCATACTCGTGTGCTCACC</t>
  </si>
  <si>
    <t>RB68</t>
  </si>
  <si>
    <t>GAATCTAAGCAAACACGAAGGTGG</t>
  </si>
  <si>
    <t>RB69</t>
  </si>
  <si>
    <t>TACAGTCCGAGCCTCATGTGATCT</t>
  </si>
  <si>
    <t>RB70</t>
  </si>
  <si>
    <t>ACCGAGATCCTACGAATGGAGTGT</t>
  </si>
  <si>
    <t>RB71</t>
  </si>
  <si>
    <t>CCTGGGAGCATCAGGTAGTAACAG</t>
  </si>
  <si>
    <t>RB72</t>
  </si>
  <si>
    <t>TAGCTGACTGTCTTCCATACCGAC</t>
  </si>
  <si>
    <t>RB73</t>
  </si>
  <si>
    <t>AAGAAACAGGATGACAGAACCCTC</t>
  </si>
  <si>
    <t>RB74</t>
  </si>
  <si>
    <t>TACAAGCATCCCAACACTTCCACT</t>
  </si>
  <si>
    <t>RB75</t>
  </si>
  <si>
    <t>GACCATTGTGATGAACCCTGTTGT</t>
  </si>
  <si>
    <t>RB76</t>
  </si>
  <si>
    <t>ATGCTTGTTACATCAACCCTGGAC</t>
  </si>
  <si>
    <t>RB77</t>
  </si>
  <si>
    <t>CGACCTGTTTCTCAGGGATACAAC</t>
  </si>
  <si>
    <t>RB78</t>
  </si>
  <si>
    <t>AACAACCGAACCTTTGAATCAGAA</t>
  </si>
  <si>
    <t>RB79</t>
  </si>
  <si>
    <t>TCTCGGAGATAGTTCTCACTGCTG</t>
  </si>
  <si>
    <t>RB80</t>
  </si>
  <si>
    <t>CGGATGAACATAGGATAGCGATTC</t>
  </si>
  <si>
    <t>RB81</t>
  </si>
  <si>
    <t>CCTCATCTTGTGAAGTTGTTTCGG</t>
  </si>
  <si>
    <t>RB82</t>
  </si>
  <si>
    <t>ACGGTATGTCGAGTTCCAGGACTA</t>
  </si>
  <si>
    <t>RB83</t>
  </si>
  <si>
    <t>TGGCTTGATCTAGGTAAGGTCGAA</t>
  </si>
  <si>
    <t>RB84</t>
  </si>
  <si>
    <t>GTAGTGGACCTAGAACCTGTGCCA</t>
  </si>
  <si>
    <t>RB85</t>
  </si>
  <si>
    <t>AACGGAGGAGTTAGTTGGATGATC</t>
  </si>
  <si>
    <t>RB86</t>
  </si>
  <si>
    <t>AGGTGATCCCAACAAGCGTAAGTA</t>
  </si>
  <si>
    <t>RB87</t>
  </si>
  <si>
    <t>TACATGCTCCTGTTGTTAGGGAGG</t>
  </si>
  <si>
    <t>RB88</t>
  </si>
  <si>
    <t>TCTTCTACTACCGATCCGAAGCAG</t>
  </si>
  <si>
    <t>RB89</t>
  </si>
  <si>
    <t>ACAGCATCAATGTTTGGCTAGTTG</t>
  </si>
  <si>
    <t>RB90</t>
  </si>
  <si>
    <t>GATGTAGAGGGTACGGTTTGAGGC</t>
  </si>
  <si>
    <t>RB91</t>
  </si>
  <si>
    <t>GGCTCCATAGGAACTCACGCTACT</t>
  </si>
  <si>
    <t>RB92</t>
  </si>
  <si>
    <t>TTGTGAGTGGAAAGATACAGGACC</t>
  </si>
  <si>
    <t>RB93</t>
  </si>
  <si>
    <t>AGTTTCCATCACTTCAGACTTGGG</t>
  </si>
  <si>
    <t>RB94</t>
  </si>
  <si>
    <t>GATTGTCCTCAAACTGCCACCTAC</t>
  </si>
  <si>
    <t>RB95</t>
  </si>
  <si>
    <t>CCTGTCTGGAAGAAGAATGGACTT</t>
  </si>
  <si>
    <t>RB96</t>
  </si>
  <si>
    <t>CTGAACGGTCATAGAGTCCACCAT</t>
  </si>
  <si>
    <t>Order# No.</t>
    <phoneticPr fontId="2" type="noConversion"/>
  </si>
  <si>
    <t>No.</t>
    <phoneticPr fontId="3" type="noConversion"/>
  </si>
  <si>
    <t>Victor data 
Average</t>
    <phoneticPr fontId="3" type="noConversion"/>
  </si>
  <si>
    <t>Diluted 
Conc. (ng/ul)</t>
    <phoneticPr fontId="2" type="noConversion"/>
  </si>
  <si>
    <t>Conc. 
(ng/ul)</t>
    <phoneticPr fontId="2" type="noConversion"/>
  </si>
  <si>
    <t>Vol.
(ul)</t>
    <phoneticPr fontId="2" type="noConversion"/>
  </si>
  <si>
    <t>Total 
Amount (ug)</t>
    <phoneticPr fontId="2" type="noConversion"/>
  </si>
  <si>
    <t>Add 
Vol. (ul)</t>
    <phoneticPr fontId="2" type="noConversion"/>
  </si>
  <si>
    <t>DIN</t>
  </si>
  <si>
    <t>Standard1</t>
    <phoneticPr fontId="3" type="noConversion"/>
  </si>
  <si>
    <t>Standard2</t>
    <phoneticPr fontId="3" type="noConversion"/>
  </si>
  <si>
    <t>A1</t>
  </si>
  <si>
    <t>1st</t>
    <phoneticPr fontId="2" type="noConversion"/>
  </si>
  <si>
    <t>2nd</t>
    <phoneticPr fontId="2" type="noConversion"/>
  </si>
  <si>
    <t>AVR</t>
    <phoneticPr fontId="2" type="noConversion"/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</si>
  <si>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</si>
  <si>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</si>
  <si>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</si>
  <si>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</si>
  <si>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</si>
  <si>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</si>
  <si>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</si>
  <si>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</si>
  <si>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</si>
  <si>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</si>
  <si>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r>
      <t>Slope (</t>
    </r>
    <r>
      <rPr>
        <b/>
        <sz val="11"/>
        <color theme="1"/>
        <rFont val="맑은 고딕"/>
        <family val="1"/>
        <charset val="129"/>
      </rPr>
      <t>÷</t>
    </r>
    <r>
      <rPr>
        <b/>
        <sz val="11"/>
        <color theme="1"/>
        <rFont val="맑은 고딕"/>
        <family val="3"/>
        <charset val="129"/>
      </rPr>
      <t>)</t>
    </r>
  </si>
  <si>
    <t>D2</t>
  </si>
  <si>
    <t>Y-INTERCEPT (-)</t>
    <phoneticPr fontId="2" type="noConversion"/>
  </si>
  <si>
    <t>E2</t>
  </si>
  <si>
    <t>Sample input (ul)</t>
    <phoneticPr fontId="2" type="noConversion"/>
  </si>
  <si>
    <t>F2</t>
  </si>
  <si>
    <t>Dilution</t>
    <phoneticPr fontId="2" type="noConversion"/>
  </si>
  <si>
    <t>G2</t>
  </si>
  <si>
    <t>H2</t>
  </si>
  <si>
    <t>A3</t>
  </si>
  <si>
    <t>B3</t>
  </si>
  <si>
    <t>C3</t>
  </si>
  <si>
    <t>D3</t>
  </si>
  <si>
    <t xml:space="preserve"> 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</si>
  <si>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</si>
  <si>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</si>
  <si>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</si>
  <si>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</si>
  <si>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</si>
  <si>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</si>
  <si>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</si>
  <si>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</si>
  <si>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</si>
  <si>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</si>
  <si>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</si>
  <si>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</si>
  <si>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</si>
  <si>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</si>
  <si>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</si>
  <si>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</si>
  <si>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</si>
  <si>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</si>
  <si>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</si>
  <si>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</si>
  <si>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</si>
  <si>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</si>
  <si>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</si>
  <si>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</si>
  <si>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</si>
  <si>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</si>
  <si>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</si>
  <si>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</si>
  <si>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</si>
  <si>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</si>
  <si>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</si>
  <si>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</si>
  <si>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</si>
  <si>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</si>
  <si>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</si>
  <si>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</si>
  <si>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</si>
  <si>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</si>
  <si>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</si>
  <si>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</si>
  <si>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</si>
  <si>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</si>
  <si>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</si>
  <si>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</si>
  <si>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</si>
  <si>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</si>
  <si>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</si>
  <si>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</si>
  <si>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</si>
  <si>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</si>
  <si>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</si>
  <si>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</si>
  <si>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</si>
  <si>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</si>
  <si>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</si>
  <si>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</si>
  <si>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</si>
  <si>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</si>
  <si>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</si>
  <si>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</si>
  <si>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</si>
  <si>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</si>
  <si>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</si>
  <si>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</si>
  <si>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</si>
  <si>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</si>
  <si>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</si>
  <si>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</si>
  <si>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</si>
  <si>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</si>
  <si>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</si>
  <si>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</si>
  <si>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</si>
  <si>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</si>
  <si>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</si>
  <si>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</si>
  <si>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1st</t>
    <phoneticPr fontId="3" type="noConversion"/>
  </si>
  <si>
    <t>2nd</t>
    <phoneticPr fontId="3" type="noConversion"/>
  </si>
  <si>
    <t>Average</t>
    <phoneticPr fontId="2" type="noConversion"/>
  </si>
  <si>
    <t>_</t>
  </si>
  <si>
    <t>PICO reagent</t>
  </si>
  <si>
    <t>DNA dye</t>
  </si>
  <si>
    <t>#Samples</t>
  </si>
  <si>
    <t>mL</t>
  </si>
  <si>
    <t>uL</t>
  </si>
  <si>
    <t>Buffer TE</t>
  </si>
  <si>
    <t>Sample</t>
  </si>
  <si>
    <t xml:space="preserve">1st run </t>
  </si>
  <si>
    <t>2nd run</t>
  </si>
  <si>
    <t>3rd run</t>
  </si>
  <si>
    <t>Read count</t>
  </si>
  <si>
    <t xml:space="preserve">Average read length </t>
  </si>
  <si>
    <t>Depth (x)</t>
  </si>
  <si>
    <t>Reference (bp)</t>
  </si>
  <si>
    <t>1st run</t>
  </si>
  <si>
    <t>Read length consensus (bp)</t>
  </si>
  <si>
    <t>V (µL) for Library</t>
  </si>
  <si>
    <t>Dilution concentration (ng/uL)</t>
  </si>
  <si>
    <t>Xrn1_P453Amber_2</t>
  </si>
  <si>
    <t>Xrn1_F841Amber_2</t>
  </si>
  <si>
    <t>P006</t>
  </si>
  <si>
    <t>P009</t>
  </si>
  <si>
    <t>P013</t>
  </si>
  <si>
    <t>P064</t>
  </si>
  <si>
    <t>P097</t>
  </si>
  <si>
    <t>P156</t>
  </si>
  <si>
    <t>BIpo2</t>
  </si>
  <si>
    <t>Control</t>
  </si>
  <si>
    <t>Germany</t>
  </si>
  <si>
    <t>PMC</t>
  </si>
  <si>
    <t>Ringo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</si>
</sst>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"/>
    <numFmt numFmtId="165" formatCode="#0.000"/>
    <numFmt numFmtId="166" formatCode="0.000"/>
    <numFmt numFmtId="167" formatCode="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rgb="FFC00000"/>
      <name val="Times New Roman"/>
      <family val="1"/>
    </font>
    <font>
      <sz val="11"/>
      <color theme="9" tint="-0.249977111117893"/>
      <name val="Calibri"/>
      <family val="2"/>
      <scheme val="minor"/>
    </font>
    <font>
      <b/>
      <sz val="14"/>
      <color theme="9" tint="-0.249977111117893"/>
      <name val="Times New Roman"/>
      <family val="1"/>
    </font>
    <font>
      <b/>
      <sz val="14"/>
      <color theme="9" tint="-0.249977111117893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sz val="12"/>
      <color theme="9" tint="-0.249977111117893"/>
      <name val="Times New Roman"/>
      <family val="1"/>
    </font>
    <font>
      <sz val="11"/>
      <color theme="8" tint="-0.249977111117893"/>
      <name val="Calibri"/>
      <family val="2"/>
      <scheme val="minor"/>
    </font>
    <font>
      <sz val="10"/>
      <color theme="4" tint="-0.249977111117893"/>
      <name val="Times New Roman"/>
      <family val="1"/>
    </font>
    <font>
      <sz val="9"/>
      <name val="Times New Roman"/>
      <family val="1"/>
    </font>
    <font>
      <u/>
      <sz val="9"/>
      <color theme="1"/>
      <name val="Times New Roman"/>
      <family val="1"/>
    </font>
    <font>
      <sz val="14"/>
      <color theme="9" tint="-0.249977111117893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8"/>
      <color theme="1"/>
      <name val="Times New Roman"/>
      <family val="1"/>
    </font>
    <font>
      <b/>
      <sz val="12"/>
      <color theme="7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1"/>
      <charset val="129"/>
    </font>
    <font>
      <b/>
      <sz val="11"/>
      <color theme="1"/>
      <name val="맑은 고딕"/>
      <family val="3"/>
      <charset val="129"/>
    </font>
    <font>
      <sz val="11"/>
      <color theme="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rgb="FFE4E6E8"/>
      </left>
      <right style="medium">
        <color rgb="FFE4E6E8"/>
      </right>
      <top style="medium">
        <color rgb="FFE4E6E8"/>
      </top>
      <bottom style="medium">
        <color rgb="FFE4E6E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5" fillId="0" borderId="0">
      <alignment vertical="center"/>
    </xf>
  </cellStyleXfs>
  <cellXfs count="15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4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0" xfId="0" applyFont="1"/>
    <xf numFmtId="0" fontId="2" fillId="0" borderId="12" xfId="0" applyFont="1" applyBorder="1" applyAlignment="1">
      <alignment vertical="center"/>
    </xf>
    <xf numFmtId="0" fontId="8" fillId="0" borderId="10" xfId="0" applyFont="1" applyBorder="1" applyAlignment="1">
      <alignment horizontal="right" vertical="center"/>
    </xf>
    <xf numFmtId="0" fontId="0" fillId="2" borderId="1" xfId="1" applyFont="1" applyAlignment="1">
      <alignment horizontal="center"/>
    </xf>
    <xf numFmtId="0" fontId="0" fillId="0" borderId="25" xfId="0" applyBorder="1"/>
    <xf numFmtId="0" fontId="8" fillId="0" borderId="11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13" fillId="0" borderId="0" xfId="0" applyFont="1"/>
    <xf numFmtId="0" fontId="14" fillId="0" borderId="0" xfId="0" quotePrefix="1" applyFont="1"/>
    <xf numFmtId="0" fontId="7" fillId="0" borderId="0" xfId="0" quotePrefix="1" applyFont="1"/>
    <xf numFmtId="0" fontId="1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22" fillId="0" borderId="28" xfId="0" applyFont="1" applyBorder="1" applyAlignment="1">
      <alignment horizontal="left" vertical="top" wrapText="1"/>
    </xf>
    <xf numFmtId="0" fontId="23" fillId="0" borderId="0" xfId="0" applyFont="1"/>
    <xf numFmtId="0" fontId="20" fillId="0" borderId="0" xfId="0" applyFont="1" applyAlignment="1">
      <alignment horizontal="center"/>
    </xf>
    <xf numFmtId="0" fontId="25" fillId="0" borderId="0" xfId="2">
      <alignment vertical="center"/>
    </xf>
    <xf numFmtId="0" fontId="24" fillId="0" borderId="0" xfId="2" applyFont="1" applyAlignment="1">
      <alignment horizontal="right" vertical="center"/>
    </xf>
    <xf numFmtId="0" fontId="26" fillId="4" borderId="10" xfId="2" applyFont="1" applyFill="1" applyBorder="1" applyAlignment="1">
      <alignment horizontal="center" vertical="center"/>
    </xf>
    <xf numFmtId="0" fontId="27" fillId="5" borderId="29" xfId="2" applyFont="1" applyFill="1" applyBorder="1" applyAlignment="1">
      <alignment horizontal="center" vertical="center"/>
    </xf>
    <xf numFmtId="0" fontId="27" fillId="5" borderId="10" xfId="2" applyFont="1" applyFill="1" applyBorder="1" applyAlignment="1">
      <alignment horizontal="center" vertical="center" wrapText="1"/>
    </xf>
    <xf numFmtId="0" fontId="27" fillId="5" borderId="29" xfId="2" applyFont="1" applyFill="1" applyBorder="1" applyAlignment="1">
      <alignment horizontal="center" vertical="center" wrapText="1"/>
    </xf>
    <xf numFmtId="0" fontId="27" fillId="5" borderId="30" xfId="2" applyFont="1" applyFill="1" applyBorder="1" applyAlignment="1">
      <alignment horizontal="center" vertical="center" wrapText="1"/>
    </xf>
    <xf numFmtId="0" fontId="27" fillId="5" borderId="14" xfId="2" applyFont="1" applyFill="1" applyBorder="1" applyAlignment="1">
      <alignment horizontal="center" vertical="center" wrapText="1"/>
    </xf>
    <xf numFmtId="0" fontId="27" fillId="0" borderId="0" xfId="2" applyFont="1" applyAlignment="1">
      <alignment horizontal="center" vertical="center" wrapText="1"/>
    </xf>
    <xf numFmtId="0" fontId="25" fillId="0" borderId="10" xfId="2" applyBorder="1">
      <alignment vertical="center"/>
    </xf>
    <xf numFmtId="0" fontId="26" fillId="6" borderId="10" xfId="2" applyFont="1" applyFill="1" applyBorder="1">
      <alignment vertical="center"/>
    </xf>
    <xf numFmtId="164" fontId="25" fillId="0" borderId="0" xfId="2" applyNumberFormat="1">
      <alignment vertical="center"/>
    </xf>
    <xf numFmtId="165" fontId="25" fillId="0" borderId="0" xfId="2" applyNumberFormat="1">
      <alignment vertical="center"/>
    </xf>
    <xf numFmtId="166" fontId="25" fillId="7" borderId="10" xfId="2" applyNumberFormat="1" applyFill="1" applyBorder="1">
      <alignment vertical="center"/>
    </xf>
    <xf numFmtId="1" fontId="25" fillId="7" borderId="10" xfId="2" applyNumberFormat="1" applyFill="1" applyBorder="1">
      <alignment vertical="center"/>
    </xf>
    <xf numFmtId="166" fontId="25" fillId="0" borderId="10" xfId="2" applyNumberFormat="1" applyBorder="1">
      <alignment vertical="center"/>
    </xf>
    <xf numFmtId="0" fontId="25" fillId="7" borderId="11" xfId="2" applyFill="1" applyBorder="1">
      <alignment vertical="center"/>
    </xf>
    <xf numFmtId="167" fontId="25" fillId="3" borderId="10" xfId="2" applyNumberFormat="1" applyFill="1" applyBorder="1">
      <alignment vertical="center"/>
    </xf>
    <xf numFmtId="167" fontId="25" fillId="0" borderId="0" xfId="2" applyNumberFormat="1">
      <alignment vertical="center"/>
    </xf>
    <xf numFmtId="0" fontId="25" fillId="4" borderId="10" xfId="2" applyFill="1" applyBorder="1" applyAlignment="1">
      <alignment horizontal="center" vertical="center"/>
    </xf>
    <xf numFmtId="0" fontId="26" fillId="0" borderId="10" xfId="2" applyFont="1" applyBorder="1" applyAlignment="1">
      <alignment horizontal="center" vertical="center"/>
    </xf>
    <xf numFmtId="0" fontId="26" fillId="0" borderId="10" xfId="2" applyFont="1" applyBorder="1">
      <alignment vertical="center"/>
    </xf>
    <xf numFmtId="0" fontId="25" fillId="0" borderId="0" xfId="2" applyAlignment="1"/>
    <xf numFmtId="0" fontId="27" fillId="0" borderId="10" xfId="2" applyFont="1" applyBorder="1" applyAlignment="1">
      <alignment horizontal="center" vertical="center"/>
    </xf>
    <xf numFmtId="164" fontId="26" fillId="4" borderId="10" xfId="2" applyNumberFormat="1" applyFont="1" applyFill="1" applyBorder="1" applyAlignment="1">
      <alignment horizontal="center" vertical="center"/>
    </xf>
    <xf numFmtId="0" fontId="26" fillId="4" borderId="10" xfId="2" applyFont="1" applyFill="1" applyBorder="1" applyAlignment="1">
      <alignment horizontal="center"/>
    </xf>
    <xf numFmtId="164" fontId="25" fillId="0" borderId="10" xfId="2" applyNumberFormat="1" applyBorder="1">
      <alignment vertical="center"/>
    </xf>
    <xf numFmtId="164" fontId="25" fillId="4" borderId="10" xfId="2" applyNumberFormat="1" applyFill="1" applyBorder="1">
      <alignment vertical="center"/>
    </xf>
    <xf numFmtId="0" fontId="27" fillId="5" borderId="11" xfId="2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top" wrapText="1"/>
    </xf>
    <xf numFmtId="0" fontId="23" fillId="0" borderId="0" xfId="0" applyFont="1" applyAlignment="1">
      <alignment horizontal="center"/>
    </xf>
    <xf numFmtId="166" fontId="25" fillId="0" borderId="0" xfId="2" applyNumberFormat="1">
      <alignment vertical="center"/>
    </xf>
    <xf numFmtId="167" fontId="25" fillId="3" borderId="29" xfId="2" applyNumberFormat="1" applyFill="1" applyBorder="1">
      <alignment vertical="center"/>
    </xf>
    <xf numFmtId="0" fontId="25" fillId="0" borderId="16" xfId="2" applyBorder="1">
      <alignment vertical="center"/>
    </xf>
    <xf numFmtId="0" fontId="0" fillId="0" borderId="21" xfId="0" applyBorder="1"/>
    <xf numFmtId="0" fontId="0" fillId="0" borderId="30" xfId="0" applyBorder="1"/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10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3" xfId="0" applyFill="1" applyBorder="1" applyAlignment="1">
      <alignment vertical="center"/>
    </xf>
    <xf numFmtId="0" fontId="0" fillId="6" borderId="3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6" borderId="0" xfId="0" applyFont="1" applyFill="1"/>
    <xf numFmtId="0" fontId="8" fillId="17" borderId="0" xfId="0" applyFont="1" applyFill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2" fontId="0" fillId="0" borderId="0" xfId="0" applyNumberFormat="1"/>
    <xf numFmtId="2" fontId="30" fillId="0" borderId="0" xfId="0" applyNumberFormat="1" applyFont="1"/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19" fillId="0" borderId="15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2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2" borderId="26" xfId="1" applyFont="1" applyBorder="1" applyAlignment="1">
      <alignment horizontal="center" vertical="center"/>
    </xf>
    <xf numFmtId="0" fontId="0" fillId="2" borderId="27" xfId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1" applyFont="1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10" borderId="31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25" fillId="4" borderId="15" xfId="2" applyFill="1" applyBorder="1" applyAlignment="1">
      <alignment horizontal="center" vertical="center"/>
    </xf>
    <xf numFmtId="0" fontId="25" fillId="4" borderId="17" xfId="2" applyFill="1" applyBorder="1" applyAlignment="1">
      <alignment horizontal="center" vertical="center"/>
    </xf>
  </cellXfs>
  <cellStyles count="3">
    <cellStyle name="Normal" xfId="0" builtinId="0"/>
    <cellStyle name="Normal 2" xfId="2" xr:uid="{38E20DAC-DD10-43BD-BFE1-792ABDA86ED6}"/>
    <cellStyle name="Note" xfId="1" builtinId="1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75924508149018"/>
          <c:y val="5.1679793045307926E-2"/>
          <c:w val="0.79299609718136654"/>
          <c:h val="0.87338850246570399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7.5313721954750834E-2"/>
                  <c:y val="-8.9034852069474979E-2"/>
                </c:manualLayout>
              </c:layout>
              <c:numFmt formatCode="#,##0.0000_);[Red]\(#,##0.00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돋움"/>
                      <a:ea typeface="돋움"/>
                      <a:cs typeface="돋움"/>
                    </a:defRPr>
                  </a:pPr>
                  <a:endParaRPr lang="en-NL"/>
                </a:p>
              </c:txPr>
            </c:trendlineLbl>
          </c:trendline>
          <c:xVal>
            <c:numRef>
              <c:f>'Victor calculator'!$G$4:$G$11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</c:numCache>
            </c:numRef>
          </c:xVal>
          <c:yVal>
            <c:numRef>
              <c:f>'Victor calculator'!$H$4:$H$11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AF-4530-B56A-6C8406D5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39872"/>
        <c:axId val="133240448"/>
      </c:scatterChart>
      <c:valAx>
        <c:axId val="133239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en-NL"/>
          </a:p>
        </c:txPr>
        <c:crossAx val="133240448"/>
        <c:crosses val="autoZero"/>
        <c:crossBetween val="midCat"/>
      </c:valAx>
      <c:valAx>
        <c:axId val="13324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en-NL"/>
          </a:p>
        </c:txPr>
        <c:crossAx val="1332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en-NL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</xdr:row>
      <xdr:rowOff>133350</xdr:rowOff>
    </xdr:from>
    <xdr:to>
      <xdr:col>2</xdr:col>
      <xdr:colOff>352388</xdr:colOff>
      <xdr:row>1</xdr:row>
      <xdr:rowOff>796559</xdr:rowOff>
    </xdr:to>
    <xdr:pic>
      <xdr:nvPicPr>
        <xdr:cNvPr id="2" name="Picture 1" descr="Macrogen Europe | Brightland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9813"/>
        <a:stretch/>
      </xdr:blipFill>
      <xdr:spPr bwMode="auto">
        <a:xfrm>
          <a:off x="704850" y="333375"/>
          <a:ext cx="352388" cy="663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10</xdr:row>
          <xdr:rowOff>38100</xdr:rowOff>
        </xdr:from>
        <xdr:to>
          <xdr:col>4</xdr:col>
          <xdr:colOff>219075</xdr:colOff>
          <xdr:row>10</xdr:row>
          <xdr:rowOff>219075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11</xdr:row>
          <xdr:rowOff>38100</xdr:rowOff>
        </xdr:from>
        <xdr:to>
          <xdr:col>4</xdr:col>
          <xdr:colOff>219075</xdr:colOff>
          <xdr:row>11</xdr:row>
          <xdr:rowOff>219075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10</xdr:row>
          <xdr:rowOff>47625</xdr:rowOff>
        </xdr:from>
        <xdr:to>
          <xdr:col>5</xdr:col>
          <xdr:colOff>228600</xdr:colOff>
          <xdr:row>10</xdr:row>
          <xdr:rowOff>228600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11</xdr:row>
          <xdr:rowOff>47625</xdr:rowOff>
        </xdr:from>
        <xdr:to>
          <xdr:col>5</xdr:col>
          <xdr:colOff>228600</xdr:colOff>
          <xdr:row>11</xdr:row>
          <xdr:rowOff>228600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790575</xdr:colOff>
          <xdr:row>10</xdr:row>
          <xdr:rowOff>47625</xdr:rowOff>
        </xdr:from>
        <xdr:to>
          <xdr:col>6</xdr:col>
          <xdr:colOff>238125</xdr:colOff>
          <xdr:row>10</xdr:row>
          <xdr:rowOff>228600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781050</xdr:colOff>
          <xdr:row>11</xdr:row>
          <xdr:rowOff>38100</xdr:rowOff>
        </xdr:from>
        <xdr:to>
          <xdr:col>6</xdr:col>
          <xdr:colOff>238125</xdr:colOff>
          <xdr:row>11</xdr:row>
          <xdr:rowOff>219075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771525</xdr:colOff>
          <xdr:row>10</xdr:row>
          <xdr:rowOff>28575</xdr:rowOff>
        </xdr:from>
        <xdr:to>
          <xdr:col>7</xdr:col>
          <xdr:colOff>228600</xdr:colOff>
          <xdr:row>10</xdr:row>
          <xdr:rowOff>209550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771525</xdr:colOff>
          <xdr:row>11</xdr:row>
          <xdr:rowOff>28575</xdr:rowOff>
        </xdr:from>
        <xdr:to>
          <xdr:col>7</xdr:col>
          <xdr:colOff>228600</xdr:colOff>
          <xdr:row>11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266700</xdr:colOff>
      <xdr:row>13</xdr:row>
      <xdr:rowOff>38100</xdr:rowOff>
    </xdr:from>
    <xdr:to>
      <xdr:col>4</xdr:col>
      <xdr:colOff>736600</xdr:colOff>
      <xdr:row>13</xdr:row>
      <xdr:rowOff>228600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60600" y="3454400"/>
          <a:ext cx="4699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38100</xdr:rowOff>
        </xdr:from>
        <xdr:to>
          <xdr:col>4</xdr:col>
          <xdr:colOff>238125</xdr:colOff>
          <xdr:row>15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38100</xdr:rowOff>
        </xdr:from>
        <xdr:to>
          <xdr:col>4</xdr:col>
          <xdr:colOff>238125</xdr:colOff>
          <xdr:row>16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38100</xdr:rowOff>
        </xdr:from>
        <xdr:to>
          <xdr:col>4</xdr:col>
          <xdr:colOff>238125</xdr:colOff>
          <xdr:row>17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38100</xdr:rowOff>
        </xdr:from>
        <xdr:to>
          <xdr:col>4</xdr:col>
          <xdr:colOff>238125</xdr:colOff>
          <xdr:row>18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50800</xdr:colOff>
      <xdr:row>19</xdr:row>
      <xdr:rowOff>222250</xdr:rowOff>
    </xdr:from>
    <xdr:to>
      <xdr:col>7</xdr:col>
      <xdr:colOff>730250</xdr:colOff>
      <xdr:row>21</xdr:row>
      <xdr:rowOff>234461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36396" y="5453673"/>
          <a:ext cx="3031392" cy="53975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117230</xdr:colOff>
      <xdr:row>12</xdr:row>
      <xdr:rowOff>36634</xdr:rowOff>
    </xdr:from>
    <xdr:to>
      <xdr:col>5</xdr:col>
      <xdr:colOff>587130</xdr:colOff>
      <xdr:row>12</xdr:row>
      <xdr:rowOff>227134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886807" y="3421672"/>
          <a:ext cx="4699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27</xdr:row>
      <xdr:rowOff>71907</xdr:rowOff>
    </xdr:from>
    <xdr:to>
      <xdr:col>7</xdr:col>
      <xdr:colOff>824005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72DB-A24D-42C4-AA84-EC81C31D41E7}">
  <dimension ref="B1:I35"/>
  <sheetViews>
    <sheetView showGridLines="0" zoomScale="130" zoomScaleNormal="130" workbookViewId="0">
      <selection activeCell="E20" sqref="E20:H22"/>
    </sheetView>
  </sheetViews>
  <sheetFormatPr defaultRowHeight="15"/>
  <cols>
    <col min="1" max="1" width="4" customWidth="1"/>
    <col min="2" max="2" width="6.42578125" customWidth="1"/>
    <col min="3" max="4" width="9.7109375" customWidth="1"/>
    <col min="5" max="8" width="11.7109375" customWidth="1"/>
    <col min="9" max="9" width="8.7109375" customWidth="1"/>
    <col min="10" max="10" width="5.85546875" customWidth="1"/>
  </cols>
  <sheetData>
    <row r="1" spans="2:9" ht="15.75" thickBot="1"/>
    <row r="2" spans="2:9" ht="72.75" customHeight="1">
      <c r="B2" s="85" t="s">
        <v>0</v>
      </c>
      <c r="C2" s="86"/>
      <c r="D2" s="86"/>
      <c r="E2" s="86"/>
      <c r="F2" s="86"/>
      <c r="G2" s="86"/>
      <c r="H2" s="86"/>
      <c r="I2" s="6"/>
    </row>
    <row r="3" spans="2:9" ht="21.6" customHeight="1">
      <c r="B3" s="1"/>
      <c r="C3" s="87" t="s">
        <v>1</v>
      </c>
      <c r="D3" s="88"/>
      <c r="E3" s="88"/>
      <c r="F3" s="88"/>
      <c r="G3" s="88"/>
      <c r="H3" s="89"/>
      <c r="I3" s="2"/>
    </row>
    <row r="4" spans="2:9" ht="10.5" customHeight="1">
      <c r="B4" s="1"/>
      <c r="I4" s="2"/>
    </row>
    <row r="5" spans="2:9" ht="21.6" customHeight="1">
      <c r="B5" s="1"/>
      <c r="C5" s="96" t="s">
        <v>35</v>
      </c>
      <c r="D5" s="97"/>
      <c r="E5" s="98"/>
      <c r="F5" s="99"/>
      <c r="G5" s="99"/>
      <c r="H5" s="100"/>
      <c r="I5" s="2"/>
    </row>
    <row r="6" spans="2:9" ht="21.6" customHeight="1">
      <c r="B6" s="1"/>
      <c r="C6" s="96" t="s">
        <v>36</v>
      </c>
      <c r="D6" s="97"/>
      <c r="E6" s="98"/>
      <c r="F6" s="99"/>
      <c r="G6" s="99"/>
      <c r="H6" s="100"/>
      <c r="I6" s="2"/>
    </row>
    <row r="7" spans="2:9" ht="12" customHeight="1">
      <c r="B7" s="1"/>
      <c r="I7" s="2"/>
    </row>
    <row r="8" spans="2:9" ht="21.6" customHeight="1">
      <c r="B8" s="1"/>
      <c r="C8" s="87" t="s">
        <v>2</v>
      </c>
      <c r="D8" s="101"/>
      <c r="E8" s="101"/>
      <c r="F8" s="101"/>
      <c r="G8" s="101"/>
      <c r="H8" s="102"/>
      <c r="I8" s="2"/>
    </row>
    <row r="9" spans="2:9" ht="10.5" customHeight="1">
      <c r="B9" s="1"/>
      <c r="I9" s="2"/>
    </row>
    <row r="10" spans="2:9" ht="21.6" customHeight="1">
      <c r="B10" s="1"/>
      <c r="E10" s="96" t="s">
        <v>3</v>
      </c>
      <c r="F10" s="97"/>
      <c r="G10" s="97"/>
      <c r="H10" s="103"/>
      <c r="I10" s="2"/>
    </row>
    <row r="11" spans="2:9" ht="21.6" customHeight="1">
      <c r="B11" s="1"/>
      <c r="C11" s="90" t="s">
        <v>37</v>
      </c>
      <c r="D11" s="91"/>
      <c r="E11" s="12" t="s">
        <v>4</v>
      </c>
      <c r="F11" s="12" t="s">
        <v>5</v>
      </c>
      <c r="G11" s="12" t="s">
        <v>7</v>
      </c>
      <c r="H11" s="12" t="s">
        <v>6</v>
      </c>
      <c r="I11" s="2"/>
    </row>
    <row r="12" spans="2:9" ht="21.6" customHeight="1">
      <c r="B12" s="1"/>
      <c r="C12" s="92"/>
      <c r="D12" s="93"/>
      <c r="E12" s="12" t="s">
        <v>8</v>
      </c>
      <c r="F12" s="12" t="s">
        <v>9</v>
      </c>
      <c r="G12" s="12" t="s">
        <v>10</v>
      </c>
      <c r="H12" s="12" t="s">
        <v>11</v>
      </c>
      <c r="I12" s="2"/>
    </row>
    <row r="13" spans="2:9" ht="21.6" customHeight="1">
      <c r="B13" s="1"/>
      <c r="C13" s="94"/>
      <c r="D13" s="95"/>
      <c r="E13" s="15" t="s">
        <v>34</v>
      </c>
      <c r="F13" s="16" t="s">
        <v>41</v>
      </c>
      <c r="G13" s="16"/>
      <c r="H13" s="17"/>
      <c r="I13" s="2"/>
    </row>
    <row r="14" spans="2:9" ht="21.6" customHeight="1">
      <c r="B14" s="1"/>
      <c r="C14" s="90" t="s">
        <v>38</v>
      </c>
      <c r="D14" s="107"/>
      <c r="E14" s="7"/>
      <c r="F14" s="11" t="s">
        <v>12</v>
      </c>
      <c r="G14" s="8"/>
      <c r="H14" s="9"/>
      <c r="I14" s="2"/>
    </row>
    <row r="15" spans="2:9" ht="21.6" customHeight="1">
      <c r="B15" s="1"/>
      <c r="C15" s="108"/>
      <c r="D15" s="109"/>
      <c r="E15" s="96" t="s">
        <v>18</v>
      </c>
      <c r="F15" s="103"/>
      <c r="G15" s="96" t="s">
        <v>13</v>
      </c>
      <c r="H15" s="103"/>
      <c r="I15" s="2"/>
    </row>
    <row r="16" spans="2:9" ht="21.6" customHeight="1">
      <c r="B16" s="1"/>
      <c r="C16" s="108"/>
      <c r="D16" s="109"/>
      <c r="E16" s="127" t="s">
        <v>23</v>
      </c>
      <c r="F16" s="127"/>
      <c r="G16" s="127" t="s">
        <v>17</v>
      </c>
      <c r="H16" s="127"/>
      <c r="I16" s="2"/>
    </row>
    <row r="17" spans="2:9" ht="21.6" customHeight="1">
      <c r="B17" s="1"/>
      <c r="C17" s="108"/>
      <c r="D17" s="109"/>
      <c r="E17" s="127" t="s">
        <v>14</v>
      </c>
      <c r="F17" s="127"/>
      <c r="G17" s="127" t="s">
        <v>19</v>
      </c>
      <c r="H17" s="127"/>
      <c r="I17" s="2"/>
    </row>
    <row r="18" spans="2:9" ht="21.6" customHeight="1">
      <c r="B18" s="1"/>
      <c r="C18" s="108"/>
      <c r="D18" s="109"/>
      <c r="E18" s="127" t="s">
        <v>15</v>
      </c>
      <c r="F18" s="127"/>
      <c r="G18" s="127" t="s">
        <v>20</v>
      </c>
      <c r="H18" s="127"/>
      <c r="I18" s="2"/>
    </row>
    <row r="19" spans="2:9" ht="21.6" customHeight="1">
      <c r="B19" s="1"/>
      <c r="C19" s="108"/>
      <c r="D19" s="109"/>
      <c r="E19" s="127" t="s">
        <v>16</v>
      </c>
      <c r="F19" s="127"/>
      <c r="G19" s="127" t="s">
        <v>21</v>
      </c>
      <c r="H19" s="127"/>
      <c r="I19" s="2"/>
    </row>
    <row r="20" spans="2:9" ht="21.6" customHeight="1">
      <c r="B20" s="1"/>
      <c r="C20" s="108"/>
      <c r="D20" s="109"/>
      <c r="E20" s="112" t="s">
        <v>22</v>
      </c>
      <c r="F20" s="113"/>
      <c r="G20" s="113"/>
      <c r="H20" s="114"/>
      <c r="I20" s="2"/>
    </row>
    <row r="21" spans="2:9" ht="21.6" customHeight="1">
      <c r="B21" s="1"/>
      <c r="C21" s="108"/>
      <c r="D21" s="109"/>
      <c r="E21" s="115"/>
      <c r="F21" s="116"/>
      <c r="G21" s="116"/>
      <c r="H21" s="117"/>
      <c r="I21" s="2"/>
    </row>
    <row r="22" spans="2:9" ht="21.6" customHeight="1">
      <c r="B22" s="1"/>
      <c r="C22" s="110"/>
      <c r="D22" s="111"/>
      <c r="E22" s="118"/>
      <c r="F22" s="119"/>
      <c r="G22" s="119"/>
      <c r="H22" s="120"/>
      <c r="I22" s="2"/>
    </row>
    <row r="23" spans="2:9" ht="24" customHeight="1">
      <c r="B23" s="1"/>
      <c r="C23" s="121" t="s">
        <v>45</v>
      </c>
      <c r="D23" s="122"/>
      <c r="E23" s="122"/>
      <c r="F23" s="122"/>
      <c r="G23" s="122"/>
      <c r="H23" s="123"/>
      <c r="I23" s="2"/>
    </row>
    <row r="24" spans="2:9" ht="20.25" customHeight="1">
      <c r="B24" s="1"/>
      <c r="C24" s="124"/>
      <c r="D24" s="125"/>
      <c r="E24" s="125"/>
      <c r="F24" s="125"/>
      <c r="G24" s="125"/>
      <c r="H24" s="126"/>
      <c r="I24" s="2"/>
    </row>
    <row r="25" spans="2:9" ht="15" customHeight="1">
      <c r="B25" s="1"/>
      <c r="I25" s="2"/>
    </row>
    <row r="26" spans="2:9" ht="21" customHeight="1">
      <c r="B26" s="1"/>
      <c r="C26" s="128" t="s">
        <v>24</v>
      </c>
      <c r="D26" s="129"/>
      <c r="E26" s="129"/>
      <c r="F26" s="129"/>
      <c r="G26" s="129"/>
      <c r="H26" s="130"/>
      <c r="I26" s="2"/>
    </row>
    <row r="27" spans="2:9" ht="37.5" customHeight="1">
      <c r="B27" s="1"/>
      <c r="C27" s="104"/>
      <c r="D27" s="105"/>
      <c r="E27" s="105"/>
      <c r="F27" s="105"/>
      <c r="G27" s="105"/>
      <c r="H27" s="106"/>
      <c r="I27" s="2"/>
    </row>
    <row r="28" spans="2:9" ht="11.25" customHeight="1">
      <c r="B28" s="1"/>
      <c r="I28" s="2"/>
    </row>
    <row r="29" spans="2:9" ht="14.25" customHeight="1">
      <c r="B29" s="1"/>
      <c r="C29" s="18" t="s">
        <v>25</v>
      </c>
      <c r="I29" s="2"/>
    </row>
    <row r="30" spans="2:9" ht="18.75" customHeight="1">
      <c r="B30" s="1"/>
      <c r="C30" s="19" t="s">
        <v>44</v>
      </c>
      <c r="I30" s="2"/>
    </row>
    <row r="31" spans="2:9" ht="15.75" customHeight="1">
      <c r="B31" s="1"/>
      <c r="C31" s="20" t="s">
        <v>42</v>
      </c>
      <c r="I31" s="2"/>
    </row>
    <row r="32" spans="2:9" ht="15.75" customHeight="1">
      <c r="B32" s="1"/>
      <c r="C32" s="20" t="s">
        <v>43</v>
      </c>
      <c r="I32" s="2"/>
    </row>
    <row r="33" spans="2:9" ht="15.75" customHeight="1">
      <c r="B33" s="1"/>
      <c r="C33" s="10" t="str">
        <f>"- Remember to fill in everything marked with *"</f>
        <v>- Remember to fill in everything marked with *</v>
      </c>
      <c r="I33" s="2"/>
    </row>
    <row r="34" spans="2:9" ht="15.75" customHeight="1">
      <c r="B34" s="1"/>
      <c r="C34" s="21" t="str">
        <f>"- The sequencing results can be used only for research purpose, not for clinical diagnostic use."</f>
        <v>- The sequencing results can be used only for research purpose, not for clinical diagnostic use.</v>
      </c>
      <c r="I34" s="2"/>
    </row>
    <row r="35" spans="2:9" ht="15" customHeight="1" thickBot="1">
      <c r="B35" s="3"/>
      <c r="C35" s="4"/>
      <c r="D35" s="4"/>
      <c r="E35" s="4"/>
      <c r="F35" s="4"/>
      <c r="G35" s="4"/>
      <c r="H35" s="4"/>
      <c r="I35" s="5"/>
    </row>
  </sheetData>
  <mergeCells count="24">
    <mergeCell ref="C27:H27"/>
    <mergeCell ref="C14:D22"/>
    <mergeCell ref="E20:H22"/>
    <mergeCell ref="C23:H24"/>
    <mergeCell ref="G17:H17"/>
    <mergeCell ref="G18:H18"/>
    <mergeCell ref="G19:H19"/>
    <mergeCell ref="E17:F17"/>
    <mergeCell ref="E18:F18"/>
    <mergeCell ref="E19:F19"/>
    <mergeCell ref="E15:F15"/>
    <mergeCell ref="G15:H15"/>
    <mergeCell ref="E16:F16"/>
    <mergeCell ref="G16:H16"/>
    <mergeCell ref="C26:H26"/>
    <mergeCell ref="B2:H2"/>
    <mergeCell ref="C3:H3"/>
    <mergeCell ref="C11:D13"/>
    <mergeCell ref="C5:D5"/>
    <mergeCell ref="C6:D6"/>
    <mergeCell ref="E5:H5"/>
    <mergeCell ref="E6:H6"/>
    <mergeCell ref="C8:H8"/>
    <mergeCell ref="E10:H10"/>
  </mergeCells>
  <pageMargins left="1.0986614173228348" right="0.70866141732283472" top="0.74803149606299213" bottom="0.74803149606299213" header="0.31496062992125984" footer="0.31496062992125984"/>
  <pageSetup scale="9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628650</xdr:colOff>
                    <xdr:row>10</xdr:row>
                    <xdr:rowOff>38100</xdr:rowOff>
                  </from>
                  <to>
                    <xdr:col>4</xdr:col>
                    <xdr:colOff>219075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628650</xdr:colOff>
                    <xdr:row>11</xdr:row>
                    <xdr:rowOff>38100</xdr:rowOff>
                  </from>
                  <to>
                    <xdr:col>4</xdr:col>
                    <xdr:colOff>219075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771525</xdr:colOff>
                    <xdr:row>10</xdr:row>
                    <xdr:rowOff>47625</xdr:rowOff>
                  </from>
                  <to>
                    <xdr:col>5</xdr:col>
                    <xdr:colOff>228600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771525</xdr:colOff>
                    <xdr:row>11</xdr:row>
                    <xdr:rowOff>47625</xdr:rowOff>
                  </from>
                  <to>
                    <xdr:col>5</xdr:col>
                    <xdr:colOff>228600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790575</xdr:colOff>
                    <xdr:row>10</xdr:row>
                    <xdr:rowOff>47625</xdr:rowOff>
                  </from>
                  <to>
                    <xdr:col>6</xdr:col>
                    <xdr:colOff>238125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5</xdr:col>
                    <xdr:colOff>781050</xdr:colOff>
                    <xdr:row>11</xdr:row>
                    <xdr:rowOff>38100</xdr:rowOff>
                  </from>
                  <to>
                    <xdr:col>6</xdr:col>
                    <xdr:colOff>238125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6</xdr:col>
                    <xdr:colOff>771525</xdr:colOff>
                    <xdr:row>10</xdr:row>
                    <xdr:rowOff>28575</xdr:rowOff>
                  </from>
                  <to>
                    <xdr:col>7</xdr:col>
                    <xdr:colOff>228600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6</xdr:col>
                    <xdr:colOff>771525</xdr:colOff>
                    <xdr:row>11</xdr:row>
                    <xdr:rowOff>28575</xdr:rowOff>
                  </from>
                  <to>
                    <xdr:col>7</xdr:col>
                    <xdr:colOff>228600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38100</xdr:rowOff>
                  </from>
                  <to>
                    <xdr:col>4</xdr:col>
                    <xdr:colOff>238125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38100</xdr:rowOff>
                  </from>
                  <to>
                    <xdr:col>4</xdr:col>
                    <xdr:colOff>238125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38100</xdr:rowOff>
                  </from>
                  <to>
                    <xdr:col>4</xdr:col>
                    <xdr:colOff>238125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38100</xdr:rowOff>
                  </from>
                  <to>
                    <xdr:col>4</xdr:col>
                    <xdr:colOff>238125</xdr:colOff>
                    <xdr:row>18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E10A-8498-4819-887D-A7475A8FDBD2}">
  <dimension ref="B1:L102"/>
  <sheetViews>
    <sheetView tabSelected="1" workbookViewId="0">
      <selection activeCell="H7" sqref="H7:H16"/>
    </sheetView>
  </sheetViews>
  <sheetFormatPr defaultRowHeight="15"/>
  <cols>
    <col min="1" max="1" width="3.5703125" customWidth="1"/>
    <col min="3" max="3" width="18.140625" customWidth="1"/>
    <col min="4" max="4" width="18.42578125" customWidth="1"/>
    <col min="5" max="5" width="10" customWidth="1"/>
    <col min="6" max="6" width="10.85546875" customWidth="1"/>
    <col min="7" max="7" width="26.28515625" customWidth="1"/>
    <col min="8" max="8" width="19.5703125" customWidth="1"/>
    <col min="11" max="11" width="29.7109375" customWidth="1"/>
    <col min="12" max="12" width="16" customWidth="1"/>
  </cols>
  <sheetData>
    <row r="1" spans="2:12" ht="18.75">
      <c r="B1" s="131" t="s">
        <v>40</v>
      </c>
      <c r="C1" s="131"/>
      <c r="D1" s="131"/>
      <c r="E1" s="131"/>
      <c r="F1" s="131"/>
      <c r="G1" s="131"/>
      <c r="H1" s="131"/>
      <c r="K1" t="s">
        <v>47</v>
      </c>
    </row>
    <row r="2" spans="2:12" ht="18.75">
      <c r="B2" s="132" t="s">
        <v>39</v>
      </c>
      <c r="C2" s="132"/>
      <c r="D2" s="132"/>
      <c r="E2" s="132"/>
      <c r="F2" s="132"/>
      <c r="G2" s="132"/>
      <c r="H2" s="132"/>
      <c r="K2" t="s">
        <v>48</v>
      </c>
    </row>
    <row r="3" spans="2:12" ht="15.75">
      <c r="B3" s="133" t="s">
        <v>46</v>
      </c>
      <c r="C3" s="133"/>
      <c r="D3" s="133"/>
      <c r="E3" s="133"/>
      <c r="F3" s="133"/>
      <c r="G3" s="133"/>
      <c r="H3" s="133"/>
      <c r="I3" t="s">
        <v>359</v>
      </c>
      <c r="K3" s="22"/>
    </row>
    <row r="4" spans="2:12" ht="15.75">
      <c r="B4" s="26"/>
      <c r="C4" s="26"/>
      <c r="D4" s="26"/>
      <c r="E4" s="26"/>
      <c r="F4" s="26"/>
      <c r="G4" s="26"/>
      <c r="H4" s="26"/>
      <c r="K4" s="22"/>
    </row>
    <row r="5" spans="2:12">
      <c r="B5" s="136" t="s">
        <v>26</v>
      </c>
      <c r="C5" s="134" t="s">
        <v>30</v>
      </c>
      <c r="D5" s="134" t="s">
        <v>29</v>
      </c>
      <c r="E5" s="137" t="s">
        <v>31</v>
      </c>
      <c r="F5" s="138"/>
      <c r="G5" s="134" t="s">
        <v>32</v>
      </c>
      <c r="H5" s="134" t="s">
        <v>33</v>
      </c>
      <c r="K5" s="22"/>
    </row>
    <row r="6" spans="2:12" ht="15.75" thickBot="1">
      <c r="B6" s="136"/>
      <c r="C6" s="135"/>
      <c r="D6" s="135"/>
      <c r="E6" s="13" t="s">
        <v>27</v>
      </c>
      <c r="F6" s="13" t="s">
        <v>28</v>
      </c>
      <c r="G6" s="135"/>
      <c r="H6" s="135"/>
      <c r="K6" s="22" t="s">
        <v>377</v>
      </c>
      <c r="L6" s="22" t="s">
        <v>376</v>
      </c>
    </row>
    <row r="7" spans="2:12" ht="15.75" thickBot="1">
      <c r="B7" s="22" t="s">
        <v>252</v>
      </c>
      <c r="C7" s="14" t="s">
        <v>378</v>
      </c>
      <c r="D7" s="56" t="s">
        <v>209</v>
      </c>
      <c r="E7">
        <v>2.14</v>
      </c>
      <c r="F7">
        <v>2.36</v>
      </c>
      <c r="G7">
        <v>122</v>
      </c>
      <c r="H7">
        <v>9071</v>
      </c>
      <c r="J7" t="str">
        <f>B7&amp;$I$3&amp;C7&amp;$I$3&amp;D7</f>
        <v>A1_Xrn1_P453Amber_2_RB81</v>
      </c>
      <c r="K7" s="83">
        <f>IF(G7&lt;=65,G7,G7/4)</f>
        <v>30.5</v>
      </c>
      <c r="L7" s="84">
        <f>IF(K7&gt;=53,1,53/K7)</f>
        <v>1.7377049180327868</v>
      </c>
    </row>
    <row r="8" spans="2:12" ht="15.75" thickBot="1">
      <c r="B8" s="22" t="s">
        <v>256</v>
      </c>
      <c r="C8" t="s">
        <v>379</v>
      </c>
      <c r="D8" s="56" t="s">
        <v>211</v>
      </c>
      <c r="E8">
        <v>2.11</v>
      </c>
      <c r="F8">
        <v>2.2999999999999998</v>
      </c>
      <c r="G8">
        <v>108</v>
      </c>
      <c r="H8">
        <v>9071</v>
      </c>
      <c r="J8" t="str">
        <f t="shared" ref="J8:J71" si="0">B8&amp;$I$3&amp;C8&amp;$I$3&amp;D8</f>
        <v>B1_Xrn1_F841Amber_2_RB82</v>
      </c>
      <c r="K8" s="83">
        <f t="shared" ref="K8:K71" si="1">IF(G8&lt;=65,G8,G8/4)</f>
        <v>27</v>
      </c>
      <c r="L8" s="84">
        <f t="shared" ref="L8:L71" si="2">IF(K8&gt;=53,1,53/K8)</f>
        <v>1.962962962962963</v>
      </c>
    </row>
    <row r="9" spans="2:12" ht="15.75" thickBot="1">
      <c r="B9" s="22" t="s">
        <v>257</v>
      </c>
      <c r="C9" t="s">
        <v>387</v>
      </c>
      <c r="D9" s="56" t="s">
        <v>213</v>
      </c>
      <c r="G9">
        <v>100</v>
      </c>
      <c r="H9">
        <v>3200</v>
      </c>
      <c r="J9" t="str">
        <f t="shared" si="0"/>
        <v>C1_Control_RB83</v>
      </c>
      <c r="K9" s="83">
        <f t="shared" si="1"/>
        <v>25</v>
      </c>
      <c r="L9" s="84">
        <f t="shared" si="2"/>
        <v>2.12</v>
      </c>
    </row>
    <row r="10" spans="2:12" ht="15.75" thickBot="1">
      <c r="B10" s="22" t="s">
        <v>258</v>
      </c>
      <c r="C10" t="s">
        <v>380</v>
      </c>
      <c r="D10" s="56" t="s">
        <v>215</v>
      </c>
      <c r="G10">
        <v>80</v>
      </c>
      <c r="H10">
        <v>6898</v>
      </c>
      <c r="J10" t="str">
        <f t="shared" si="0"/>
        <v>D1_P006_RB84</v>
      </c>
      <c r="K10" s="83">
        <f t="shared" si="1"/>
        <v>20</v>
      </c>
      <c r="L10" s="84">
        <f t="shared" si="2"/>
        <v>2.65</v>
      </c>
    </row>
    <row r="11" spans="2:12" ht="15.75" thickBot="1">
      <c r="B11" s="22" t="s">
        <v>259</v>
      </c>
      <c r="C11" t="s">
        <v>381</v>
      </c>
      <c r="D11" s="56" t="s">
        <v>217</v>
      </c>
      <c r="G11">
        <v>80</v>
      </c>
      <c r="H11">
        <v>6697</v>
      </c>
      <c r="J11" t="str">
        <f t="shared" si="0"/>
        <v>E1_P009_RB85</v>
      </c>
      <c r="K11" s="83">
        <f t="shared" si="1"/>
        <v>20</v>
      </c>
      <c r="L11" s="84">
        <f t="shared" si="2"/>
        <v>2.65</v>
      </c>
    </row>
    <row r="12" spans="2:12" ht="15.75" thickBot="1">
      <c r="B12" s="22" t="s">
        <v>260</v>
      </c>
      <c r="C12" t="s">
        <v>382</v>
      </c>
      <c r="D12" s="56" t="s">
        <v>219</v>
      </c>
      <c r="G12">
        <v>80</v>
      </c>
      <c r="H12">
        <v>8624</v>
      </c>
      <c r="J12" t="str">
        <f t="shared" si="0"/>
        <v>F1_P013_RB86</v>
      </c>
      <c r="K12" s="83">
        <f t="shared" si="1"/>
        <v>20</v>
      </c>
      <c r="L12" s="84">
        <f t="shared" si="2"/>
        <v>2.65</v>
      </c>
    </row>
    <row r="13" spans="2:12" ht="15.75" thickBot="1">
      <c r="B13" s="22" t="s">
        <v>261</v>
      </c>
      <c r="C13" t="s">
        <v>383</v>
      </c>
      <c r="D13" s="56" t="s">
        <v>221</v>
      </c>
      <c r="G13">
        <v>80</v>
      </c>
      <c r="H13">
        <v>11809</v>
      </c>
      <c r="J13" t="str">
        <f t="shared" si="0"/>
        <v>G1_P064_RB87</v>
      </c>
      <c r="K13" s="83">
        <f t="shared" si="1"/>
        <v>20</v>
      </c>
      <c r="L13" s="84">
        <f t="shared" si="2"/>
        <v>2.65</v>
      </c>
    </row>
    <row r="14" spans="2:12" ht="15.75" thickBot="1">
      <c r="B14" s="22" t="s">
        <v>262</v>
      </c>
      <c r="C14" t="s">
        <v>384</v>
      </c>
      <c r="D14" s="56" t="s">
        <v>223</v>
      </c>
      <c r="G14">
        <v>80</v>
      </c>
      <c r="H14">
        <v>11054</v>
      </c>
      <c r="J14" t="str">
        <f t="shared" si="0"/>
        <v>H1_P097_RB88</v>
      </c>
      <c r="K14" s="83">
        <f t="shared" si="1"/>
        <v>20</v>
      </c>
      <c r="L14" s="84">
        <f t="shared" si="2"/>
        <v>2.65</v>
      </c>
    </row>
    <row r="15" spans="2:12" ht="15.75" thickBot="1">
      <c r="B15" s="22" t="s">
        <v>263</v>
      </c>
      <c r="C15" t="s">
        <v>385</v>
      </c>
      <c r="D15" s="56" t="s">
        <v>225</v>
      </c>
      <c r="G15">
        <v>80</v>
      </c>
      <c r="H15">
        <v>6500</v>
      </c>
      <c r="J15" t="str">
        <f t="shared" si="0"/>
        <v>A2_P156_RB89</v>
      </c>
      <c r="K15" s="83">
        <f t="shared" si="1"/>
        <v>20</v>
      </c>
      <c r="L15" s="84">
        <f t="shared" si="2"/>
        <v>2.65</v>
      </c>
    </row>
    <row r="16" spans="2:12" ht="15.75" thickBot="1">
      <c r="B16" s="22" t="s">
        <v>264</v>
      </c>
      <c r="C16" t="s">
        <v>386</v>
      </c>
      <c r="D16" s="56" t="s">
        <v>227</v>
      </c>
      <c r="G16">
        <v>50</v>
      </c>
      <c r="H16">
        <v>12000</v>
      </c>
      <c r="J16" t="str">
        <f t="shared" si="0"/>
        <v>B2_BIpo2_RB90</v>
      </c>
      <c r="K16" s="83">
        <f t="shared" si="1"/>
        <v>50</v>
      </c>
      <c r="L16" s="84">
        <f t="shared" si="2"/>
        <v>1.06</v>
      </c>
    </row>
    <row r="17" spans="2:12" ht="15.75" thickBot="1">
      <c r="B17" s="22" t="s">
        <v>265</v>
      </c>
      <c r="D17" s="56"/>
      <c r="J17" t="str">
        <f t="shared" si="0"/>
        <v>C2__</v>
      </c>
      <c r="K17" s="83">
        <f t="shared" si="1"/>
        <v>0</v>
      </c>
      <c r="L17" s="83" t="e">
        <f t="shared" si="2"/>
        <v>#DIV/0!</v>
      </c>
    </row>
    <row r="18" spans="2:12" ht="15.75" thickBot="1">
      <c r="B18" s="22" t="s">
        <v>267</v>
      </c>
      <c r="D18" s="56"/>
      <c r="J18" t="str">
        <f t="shared" si="0"/>
        <v>D2__</v>
      </c>
      <c r="K18" s="83">
        <f t="shared" si="1"/>
        <v>0</v>
      </c>
      <c r="L18" s="83" t="e">
        <f t="shared" si="2"/>
        <v>#DIV/0!</v>
      </c>
    </row>
    <row r="19" spans="2:12" ht="15.75" thickBot="1">
      <c r="B19" s="22" t="s">
        <v>269</v>
      </c>
      <c r="D19" s="56" t="s">
        <v>73</v>
      </c>
      <c r="J19" t="str">
        <f t="shared" si="0"/>
        <v>E2__RB13</v>
      </c>
      <c r="K19" s="83">
        <f t="shared" si="1"/>
        <v>0</v>
      </c>
      <c r="L19" s="83" t="e">
        <f t="shared" si="2"/>
        <v>#DIV/0!</v>
      </c>
    </row>
    <row r="20" spans="2:12" ht="15.75" thickBot="1">
      <c r="B20" s="22" t="s">
        <v>271</v>
      </c>
      <c r="D20" s="56" t="s">
        <v>75</v>
      </c>
      <c r="J20" t="str">
        <f t="shared" si="0"/>
        <v>F2__RB14</v>
      </c>
      <c r="K20" s="83">
        <f t="shared" si="1"/>
        <v>0</v>
      </c>
      <c r="L20" s="83" t="e">
        <f t="shared" si="2"/>
        <v>#DIV/0!</v>
      </c>
    </row>
    <row r="21" spans="2:12" ht="15.75" thickBot="1">
      <c r="B21" s="22" t="s">
        <v>273</v>
      </c>
      <c r="D21" s="56" t="s">
        <v>77</v>
      </c>
      <c r="J21" t="str">
        <f t="shared" si="0"/>
        <v>G2__RB15</v>
      </c>
      <c r="K21" s="83">
        <f t="shared" si="1"/>
        <v>0</v>
      </c>
      <c r="L21" s="83" t="e">
        <f t="shared" si="2"/>
        <v>#DIV/0!</v>
      </c>
    </row>
    <row r="22" spans="2:12" ht="15.75" thickBot="1">
      <c r="B22" s="22" t="s">
        <v>274</v>
      </c>
      <c r="D22" s="56" t="s">
        <v>79</v>
      </c>
      <c r="J22" t="str">
        <f t="shared" si="0"/>
        <v>H2__RB16</v>
      </c>
      <c r="K22" s="83">
        <f t="shared" si="1"/>
        <v>0</v>
      </c>
      <c r="L22" s="83" t="e">
        <f t="shared" si="2"/>
        <v>#DIV/0!</v>
      </c>
    </row>
    <row r="23" spans="2:12" ht="15.75" thickBot="1">
      <c r="B23" s="22" t="s">
        <v>275</v>
      </c>
      <c r="D23" s="56" t="s">
        <v>81</v>
      </c>
      <c r="J23" t="str">
        <f t="shared" si="0"/>
        <v>A3__RB17</v>
      </c>
      <c r="K23" s="83">
        <f t="shared" si="1"/>
        <v>0</v>
      </c>
      <c r="L23" s="83" t="e">
        <f t="shared" si="2"/>
        <v>#DIV/0!</v>
      </c>
    </row>
    <row r="24" spans="2:12" ht="15.75" thickBot="1">
      <c r="B24" s="22" t="s">
        <v>276</v>
      </c>
      <c r="D24" s="56" t="s">
        <v>83</v>
      </c>
      <c r="J24" t="str">
        <f t="shared" si="0"/>
        <v>B3__RB18</v>
      </c>
      <c r="K24" s="83">
        <f t="shared" si="1"/>
        <v>0</v>
      </c>
      <c r="L24" s="83" t="e">
        <f t="shared" si="2"/>
        <v>#DIV/0!</v>
      </c>
    </row>
    <row r="25" spans="2:12" ht="15.75" thickBot="1">
      <c r="B25" s="22" t="s">
        <v>277</v>
      </c>
      <c r="D25" s="56" t="s">
        <v>85</v>
      </c>
      <c r="J25" t="str">
        <f t="shared" si="0"/>
        <v>C3__RB19</v>
      </c>
      <c r="K25" s="83">
        <f t="shared" si="1"/>
        <v>0</v>
      </c>
      <c r="L25" s="83" t="e">
        <f t="shared" si="2"/>
        <v>#DIV/0!</v>
      </c>
    </row>
    <row r="26" spans="2:12" ht="15.75" thickBot="1">
      <c r="B26" s="22" t="s">
        <v>278</v>
      </c>
      <c r="D26" s="56" t="s">
        <v>87</v>
      </c>
      <c r="J26" t="str">
        <f t="shared" si="0"/>
        <v>D3__RB20</v>
      </c>
      <c r="K26" s="83">
        <f t="shared" si="1"/>
        <v>0</v>
      </c>
      <c r="L26" s="83" t="e">
        <f t="shared" si="2"/>
        <v>#DIV/0!</v>
      </c>
    </row>
    <row r="27" spans="2:12" ht="15.75" thickBot="1">
      <c r="B27" s="22" t="s">
        <v>280</v>
      </c>
      <c r="D27" s="56" t="s">
        <v>89</v>
      </c>
      <c r="J27" t="str">
        <f t="shared" si="0"/>
        <v>E3__RB21</v>
      </c>
      <c r="K27" s="83">
        <f t="shared" si="1"/>
        <v>0</v>
      </c>
      <c r="L27" s="83" t="e">
        <f t="shared" si="2"/>
        <v>#DIV/0!</v>
      </c>
    </row>
    <row r="28" spans="2:12" ht="15.75" thickBot="1">
      <c r="B28" s="22" t="s">
        <v>281</v>
      </c>
      <c r="D28" s="56" t="s">
        <v>91</v>
      </c>
      <c r="J28" t="str">
        <f t="shared" si="0"/>
        <v>F3__RB22</v>
      </c>
      <c r="K28" s="83">
        <f t="shared" si="1"/>
        <v>0</v>
      </c>
      <c r="L28" s="83" t="e">
        <f t="shared" si="2"/>
        <v>#DIV/0!</v>
      </c>
    </row>
    <row r="29" spans="2:12" ht="15.75" thickBot="1">
      <c r="B29" s="22" t="s">
        <v>282</v>
      </c>
      <c r="D29" s="56" t="s">
        <v>93</v>
      </c>
      <c r="J29" t="str">
        <f t="shared" si="0"/>
        <v>G3__RB23</v>
      </c>
      <c r="K29" s="83">
        <f t="shared" si="1"/>
        <v>0</v>
      </c>
      <c r="L29" s="83" t="e">
        <f t="shared" si="2"/>
        <v>#DIV/0!</v>
      </c>
    </row>
    <row r="30" spans="2:12" ht="15.75" thickBot="1">
      <c r="B30" s="22" t="s">
        <v>283</v>
      </c>
      <c r="D30" s="56" t="s">
        <v>95</v>
      </c>
      <c r="J30" t="str">
        <f t="shared" si="0"/>
        <v>H3__RB24</v>
      </c>
      <c r="K30" s="83">
        <f t="shared" si="1"/>
        <v>0</v>
      </c>
      <c r="L30" s="83" t="e">
        <f t="shared" si="2"/>
        <v>#DIV/0!</v>
      </c>
    </row>
    <row r="31" spans="2:12" ht="15.75" thickBot="1">
      <c r="B31" s="22" t="s">
        <v>284</v>
      </c>
      <c r="D31" s="56" t="s">
        <v>97</v>
      </c>
      <c r="J31" t="str">
        <f t="shared" si="0"/>
        <v>A4__RB25</v>
      </c>
      <c r="K31" s="83">
        <f t="shared" si="1"/>
        <v>0</v>
      </c>
      <c r="L31" s="83" t="e">
        <f t="shared" si="2"/>
        <v>#DIV/0!</v>
      </c>
    </row>
    <row r="32" spans="2:12" ht="15.75" thickBot="1">
      <c r="B32" s="22" t="s">
        <v>285</v>
      </c>
      <c r="D32" s="56" t="s">
        <v>99</v>
      </c>
      <c r="J32" t="str">
        <f t="shared" si="0"/>
        <v>B4__RB26</v>
      </c>
      <c r="K32" s="83">
        <f t="shared" si="1"/>
        <v>0</v>
      </c>
      <c r="L32" s="83" t="e">
        <f t="shared" si="2"/>
        <v>#DIV/0!</v>
      </c>
    </row>
    <row r="33" spans="2:12" ht="15.75" thickBot="1">
      <c r="B33" s="22" t="s">
        <v>286</v>
      </c>
      <c r="D33" s="56" t="s">
        <v>101</v>
      </c>
      <c r="J33" t="str">
        <f t="shared" si="0"/>
        <v>C4__RB27</v>
      </c>
      <c r="K33" s="83">
        <f t="shared" si="1"/>
        <v>0</v>
      </c>
      <c r="L33" s="83" t="e">
        <f t="shared" si="2"/>
        <v>#DIV/0!</v>
      </c>
    </row>
    <row r="34" spans="2:12" ht="15.75" thickBot="1">
      <c r="B34" s="22" t="s">
        <v>287</v>
      </c>
      <c r="D34" s="56" t="s">
        <v>103</v>
      </c>
      <c r="J34" t="str">
        <f t="shared" si="0"/>
        <v>D4__RB28</v>
      </c>
      <c r="K34" s="83">
        <f t="shared" si="1"/>
        <v>0</v>
      </c>
      <c r="L34" s="83" t="e">
        <f t="shared" si="2"/>
        <v>#DIV/0!</v>
      </c>
    </row>
    <row r="35" spans="2:12" ht="15.75" thickBot="1">
      <c r="B35" s="22" t="s">
        <v>288</v>
      </c>
      <c r="D35" s="56" t="s">
        <v>105</v>
      </c>
      <c r="J35" t="str">
        <f t="shared" si="0"/>
        <v>E4__RB29</v>
      </c>
      <c r="K35" s="83">
        <f t="shared" si="1"/>
        <v>0</v>
      </c>
      <c r="L35" s="83" t="e">
        <f t="shared" si="2"/>
        <v>#DIV/0!</v>
      </c>
    </row>
    <row r="36" spans="2:12" ht="15.75" thickBot="1">
      <c r="B36" s="22" t="s">
        <v>289</v>
      </c>
      <c r="D36" s="56" t="s">
        <v>107</v>
      </c>
      <c r="J36" t="str">
        <f t="shared" si="0"/>
        <v>F4__RB30</v>
      </c>
      <c r="K36" s="83">
        <f t="shared" si="1"/>
        <v>0</v>
      </c>
      <c r="L36" s="83" t="e">
        <f t="shared" si="2"/>
        <v>#DIV/0!</v>
      </c>
    </row>
    <row r="37" spans="2:12" ht="15.75" thickBot="1">
      <c r="B37" s="22" t="s">
        <v>290</v>
      </c>
      <c r="D37" s="56" t="s">
        <v>109</v>
      </c>
      <c r="J37" t="str">
        <f t="shared" si="0"/>
        <v>G4__RB31</v>
      </c>
      <c r="K37" s="83">
        <f t="shared" si="1"/>
        <v>0</v>
      </c>
      <c r="L37" s="83" t="e">
        <f t="shared" si="2"/>
        <v>#DIV/0!</v>
      </c>
    </row>
    <row r="38" spans="2:12" ht="15.75" thickBot="1">
      <c r="B38" s="22" t="s">
        <v>291</v>
      </c>
      <c r="D38" s="56" t="s">
        <v>111</v>
      </c>
      <c r="J38" t="str">
        <f t="shared" si="0"/>
        <v>H4__RB32</v>
      </c>
      <c r="K38" s="83">
        <f t="shared" si="1"/>
        <v>0</v>
      </c>
      <c r="L38" s="83" t="e">
        <f t="shared" si="2"/>
        <v>#DIV/0!</v>
      </c>
    </row>
    <row r="39" spans="2:12" ht="15.75" thickBot="1">
      <c r="B39" s="22" t="s">
        <v>292</v>
      </c>
      <c r="D39" s="56" t="s">
        <v>113</v>
      </c>
      <c r="J39" t="str">
        <f t="shared" si="0"/>
        <v>A5__RB33</v>
      </c>
      <c r="K39" s="83">
        <f t="shared" si="1"/>
        <v>0</v>
      </c>
      <c r="L39" s="83" t="e">
        <f t="shared" si="2"/>
        <v>#DIV/0!</v>
      </c>
    </row>
    <row r="40" spans="2:12" ht="15.75" thickBot="1">
      <c r="B40" s="22" t="s">
        <v>293</v>
      </c>
      <c r="D40" s="56" t="s">
        <v>115</v>
      </c>
      <c r="J40" t="str">
        <f t="shared" si="0"/>
        <v>B5__RB34</v>
      </c>
      <c r="K40" s="83">
        <f t="shared" si="1"/>
        <v>0</v>
      </c>
      <c r="L40" s="83" t="e">
        <f t="shared" si="2"/>
        <v>#DIV/0!</v>
      </c>
    </row>
    <row r="41" spans="2:12" ht="15.75" thickBot="1">
      <c r="B41" s="22" t="s">
        <v>294</v>
      </c>
      <c r="D41" s="56" t="s">
        <v>117</v>
      </c>
      <c r="J41" t="str">
        <f t="shared" si="0"/>
        <v>C5__RB35</v>
      </c>
      <c r="K41" s="83">
        <f t="shared" si="1"/>
        <v>0</v>
      </c>
      <c r="L41" s="83" t="e">
        <f t="shared" si="2"/>
        <v>#DIV/0!</v>
      </c>
    </row>
    <row r="42" spans="2:12" ht="15.75" thickBot="1">
      <c r="B42" s="22" t="s">
        <v>295</v>
      </c>
      <c r="D42" s="56" t="s">
        <v>119</v>
      </c>
      <c r="J42" t="str">
        <f t="shared" si="0"/>
        <v>D5__RB36</v>
      </c>
      <c r="K42" s="83">
        <f t="shared" si="1"/>
        <v>0</v>
      </c>
      <c r="L42" s="83" t="e">
        <f t="shared" si="2"/>
        <v>#DIV/0!</v>
      </c>
    </row>
    <row r="43" spans="2:12" ht="15.75" thickBot="1">
      <c r="B43" s="22" t="s">
        <v>296</v>
      </c>
      <c r="D43" s="56" t="s">
        <v>121</v>
      </c>
      <c r="J43" t="str">
        <f t="shared" si="0"/>
        <v>E5__RB37</v>
      </c>
      <c r="K43" s="83">
        <f t="shared" si="1"/>
        <v>0</v>
      </c>
      <c r="L43" s="83" t="e">
        <f t="shared" si="2"/>
        <v>#DIV/0!</v>
      </c>
    </row>
    <row r="44" spans="2:12" ht="15.75" thickBot="1">
      <c r="B44" s="22" t="s">
        <v>297</v>
      </c>
      <c r="D44" s="56" t="s">
        <v>123</v>
      </c>
      <c r="J44" t="str">
        <f t="shared" si="0"/>
        <v>F5__RB38</v>
      </c>
      <c r="K44" s="83">
        <f t="shared" si="1"/>
        <v>0</v>
      </c>
      <c r="L44" s="83" t="e">
        <f t="shared" si="2"/>
        <v>#DIV/0!</v>
      </c>
    </row>
    <row r="45" spans="2:12" ht="15.75" thickBot="1">
      <c r="B45" s="22" t="s">
        <v>298</v>
      </c>
      <c r="D45" s="56" t="s">
        <v>125</v>
      </c>
      <c r="J45" t="str">
        <f t="shared" si="0"/>
        <v>G5__RB39</v>
      </c>
      <c r="K45" s="83">
        <f t="shared" si="1"/>
        <v>0</v>
      </c>
      <c r="L45" s="83" t="e">
        <f t="shared" si="2"/>
        <v>#DIV/0!</v>
      </c>
    </row>
    <row r="46" spans="2:12" ht="15.75" thickBot="1">
      <c r="B46" s="22" t="s">
        <v>299</v>
      </c>
      <c r="D46" s="56" t="s">
        <v>127</v>
      </c>
      <c r="J46" t="str">
        <f t="shared" si="0"/>
        <v>H5__RB40</v>
      </c>
      <c r="K46" s="83">
        <f t="shared" si="1"/>
        <v>0</v>
      </c>
      <c r="L46" s="83" t="e">
        <f t="shared" si="2"/>
        <v>#DIV/0!</v>
      </c>
    </row>
    <row r="47" spans="2:12" ht="15.75" thickBot="1">
      <c r="B47" s="22" t="s">
        <v>300</v>
      </c>
      <c r="D47" s="56" t="s">
        <v>129</v>
      </c>
      <c r="J47" t="str">
        <f t="shared" si="0"/>
        <v>A6__RB41</v>
      </c>
      <c r="K47" s="83">
        <f t="shared" si="1"/>
        <v>0</v>
      </c>
      <c r="L47" s="83" t="e">
        <f t="shared" si="2"/>
        <v>#DIV/0!</v>
      </c>
    </row>
    <row r="48" spans="2:12" ht="15.75" thickBot="1">
      <c r="B48" s="22" t="s">
        <v>301</v>
      </c>
      <c r="D48" s="56" t="s">
        <v>131</v>
      </c>
      <c r="J48" t="str">
        <f t="shared" si="0"/>
        <v>B6__RB42</v>
      </c>
      <c r="K48" s="83">
        <f t="shared" si="1"/>
        <v>0</v>
      </c>
      <c r="L48" s="83" t="e">
        <f t="shared" si="2"/>
        <v>#DIV/0!</v>
      </c>
    </row>
    <row r="49" spans="2:12" ht="15.75" thickBot="1">
      <c r="B49" s="22" t="s">
        <v>302</v>
      </c>
      <c r="D49" s="56" t="s">
        <v>133</v>
      </c>
      <c r="J49" t="str">
        <f t="shared" si="0"/>
        <v>C6__RB43</v>
      </c>
      <c r="K49" s="83">
        <f t="shared" si="1"/>
        <v>0</v>
      </c>
      <c r="L49" s="83" t="e">
        <f t="shared" si="2"/>
        <v>#DIV/0!</v>
      </c>
    </row>
    <row r="50" spans="2:12" ht="15.75" thickBot="1">
      <c r="B50" s="22" t="s">
        <v>303</v>
      </c>
      <c r="D50" s="56" t="s">
        <v>135</v>
      </c>
      <c r="J50" t="str">
        <f t="shared" si="0"/>
        <v>D6__RB44</v>
      </c>
      <c r="K50" s="83">
        <f t="shared" si="1"/>
        <v>0</v>
      </c>
      <c r="L50" s="83" t="e">
        <f t="shared" si="2"/>
        <v>#DIV/0!</v>
      </c>
    </row>
    <row r="51" spans="2:12" ht="15.75" thickBot="1">
      <c r="B51" s="22" t="s">
        <v>304</v>
      </c>
      <c r="D51" s="56" t="s">
        <v>137</v>
      </c>
      <c r="J51" t="str">
        <f t="shared" si="0"/>
        <v>E6__RB45</v>
      </c>
      <c r="K51" s="83">
        <f t="shared" si="1"/>
        <v>0</v>
      </c>
      <c r="L51" s="83" t="e">
        <f t="shared" si="2"/>
        <v>#DIV/0!</v>
      </c>
    </row>
    <row r="52" spans="2:12" ht="15.75" thickBot="1">
      <c r="B52" s="22" t="s">
        <v>305</v>
      </c>
      <c r="D52" s="56" t="s">
        <v>139</v>
      </c>
      <c r="J52" t="str">
        <f t="shared" si="0"/>
        <v>F6__RB46</v>
      </c>
      <c r="K52" s="83">
        <f t="shared" si="1"/>
        <v>0</v>
      </c>
      <c r="L52" s="83" t="e">
        <f t="shared" si="2"/>
        <v>#DIV/0!</v>
      </c>
    </row>
    <row r="53" spans="2:12" ht="15.75" thickBot="1">
      <c r="B53" s="22" t="s">
        <v>306</v>
      </c>
      <c r="D53" s="56" t="s">
        <v>141</v>
      </c>
      <c r="J53" t="str">
        <f t="shared" si="0"/>
        <v>G6__RB47</v>
      </c>
      <c r="K53" s="83">
        <f t="shared" si="1"/>
        <v>0</v>
      </c>
      <c r="L53" s="83" t="e">
        <f t="shared" si="2"/>
        <v>#DIV/0!</v>
      </c>
    </row>
    <row r="54" spans="2:12">
      <c r="B54" s="22" t="s">
        <v>307</v>
      </c>
      <c r="D54" s="57" t="s">
        <v>143</v>
      </c>
      <c r="J54" t="str">
        <f t="shared" si="0"/>
        <v>H6__RB48</v>
      </c>
      <c r="K54" s="83">
        <f t="shared" si="1"/>
        <v>0</v>
      </c>
      <c r="L54" s="83" t="e">
        <f t="shared" si="2"/>
        <v>#DIV/0!</v>
      </c>
    </row>
    <row r="55" spans="2:12">
      <c r="B55" s="22" t="s">
        <v>308</v>
      </c>
      <c r="D55" s="57" t="s">
        <v>145</v>
      </c>
      <c r="J55" t="str">
        <f t="shared" si="0"/>
        <v>A7__RB49</v>
      </c>
      <c r="K55" s="83">
        <f t="shared" si="1"/>
        <v>0</v>
      </c>
      <c r="L55" s="83" t="e">
        <f t="shared" si="2"/>
        <v>#DIV/0!</v>
      </c>
    </row>
    <row r="56" spans="2:12">
      <c r="B56" s="22" t="s">
        <v>309</v>
      </c>
      <c r="D56" s="57" t="s">
        <v>147</v>
      </c>
      <c r="J56" t="str">
        <f t="shared" si="0"/>
        <v>B7__RB50</v>
      </c>
      <c r="K56" s="83">
        <f t="shared" si="1"/>
        <v>0</v>
      </c>
      <c r="L56" s="83" t="e">
        <f t="shared" si="2"/>
        <v>#DIV/0!</v>
      </c>
    </row>
    <row r="57" spans="2:12">
      <c r="B57" s="22" t="s">
        <v>310</v>
      </c>
      <c r="D57" s="57" t="s">
        <v>149</v>
      </c>
      <c r="J57" t="str">
        <f t="shared" si="0"/>
        <v>C7__RB51</v>
      </c>
      <c r="K57" s="83">
        <f t="shared" si="1"/>
        <v>0</v>
      </c>
      <c r="L57" s="83" t="e">
        <f t="shared" si="2"/>
        <v>#DIV/0!</v>
      </c>
    </row>
    <row r="58" spans="2:12">
      <c r="B58" s="22" t="s">
        <v>311</v>
      </c>
      <c r="D58" s="57" t="s">
        <v>151</v>
      </c>
      <c r="J58" t="str">
        <f t="shared" si="0"/>
        <v>D7__RB52</v>
      </c>
      <c r="K58" s="83">
        <f t="shared" si="1"/>
        <v>0</v>
      </c>
      <c r="L58" s="83" t="e">
        <f t="shared" si="2"/>
        <v>#DIV/0!</v>
      </c>
    </row>
    <row r="59" spans="2:12">
      <c r="B59" s="22" t="s">
        <v>312</v>
      </c>
      <c r="D59" s="57" t="s">
        <v>153</v>
      </c>
      <c r="J59" t="str">
        <f t="shared" si="0"/>
        <v>E7__RB53</v>
      </c>
      <c r="K59" s="83">
        <f t="shared" si="1"/>
        <v>0</v>
      </c>
      <c r="L59" s="83" t="e">
        <f t="shared" si="2"/>
        <v>#DIV/0!</v>
      </c>
    </row>
    <row r="60" spans="2:12">
      <c r="B60" s="22" t="s">
        <v>313</v>
      </c>
      <c r="D60" s="57" t="s">
        <v>155</v>
      </c>
      <c r="J60" t="str">
        <f t="shared" si="0"/>
        <v>F7__RB54</v>
      </c>
      <c r="K60" s="83">
        <f t="shared" si="1"/>
        <v>0</v>
      </c>
      <c r="L60" s="83" t="e">
        <f t="shared" si="2"/>
        <v>#DIV/0!</v>
      </c>
    </row>
    <row r="61" spans="2:12">
      <c r="B61" s="22" t="s">
        <v>314</v>
      </c>
      <c r="D61" s="57" t="s">
        <v>157</v>
      </c>
      <c r="J61" t="str">
        <f t="shared" si="0"/>
        <v>G7__RB55</v>
      </c>
      <c r="K61" s="83">
        <f t="shared" si="1"/>
        <v>0</v>
      </c>
      <c r="L61" s="83" t="e">
        <f t="shared" si="2"/>
        <v>#DIV/0!</v>
      </c>
    </row>
    <row r="62" spans="2:12">
      <c r="B62" s="22" t="s">
        <v>315</v>
      </c>
      <c r="D62" s="57" t="s">
        <v>159</v>
      </c>
      <c r="J62" t="str">
        <f t="shared" si="0"/>
        <v>H7__RB56</v>
      </c>
      <c r="K62" s="83">
        <f t="shared" si="1"/>
        <v>0</v>
      </c>
      <c r="L62" s="83" t="e">
        <f t="shared" si="2"/>
        <v>#DIV/0!</v>
      </c>
    </row>
    <row r="63" spans="2:12">
      <c r="B63" s="22" t="s">
        <v>316</v>
      </c>
      <c r="D63" s="57" t="s">
        <v>161</v>
      </c>
      <c r="J63" t="str">
        <f t="shared" si="0"/>
        <v>A8__RB57</v>
      </c>
      <c r="K63" s="83">
        <f t="shared" si="1"/>
        <v>0</v>
      </c>
      <c r="L63" s="83" t="e">
        <f t="shared" si="2"/>
        <v>#DIV/0!</v>
      </c>
    </row>
    <row r="64" spans="2:12">
      <c r="B64" s="22" t="s">
        <v>317</v>
      </c>
      <c r="D64" s="57" t="s">
        <v>163</v>
      </c>
      <c r="J64" t="str">
        <f t="shared" si="0"/>
        <v>B8__RB58</v>
      </c>
      <c r="K64" s="83">
        <f t="shared" si="1"/>
        <v>0</v>
      </c>
      <c r="L64" s="83" t="e">
        <f t="shared" si="2"/>
        <v>#DIV/0!</v>
      </c>
    </row>
    <row r="65" spans="2:12">
      <c r="B65" s="22" t="s">
        <v>318</v>
      </c>
      <c r="D65" s="57" t="s">
        <v>165</v>
      </c>
      <c r="J65" t="str">
        <f t="shared" si="0"/>
        <v>C8__RB59</v>
      </c>
      <c r="K65" s="83">
        <f t="shared" si="1"/>
        <v>0</v>
      </c>
      <c r="L65" s="83" t="e">
        <f t="shared" si="2"/>
        <v>#DIV/0!</v>
      </c>
    </row>
    <row r="66" spans="2:12">
      <c r="B66" s="22" t="s">
        <v>319</v>
      </c>
      <c r="D66" s="57" t="s">
        <v>167</v>
      </c>
      <c r="J66" t="str">
        <f t="shared" si="0"/>
        <v>D8__RB60</v>
      </c>
      <c r="K66" s="83">
        <f t="shared" si="1"/>
        <v>0</v>
      </c>
      <c r="L66" s="83" t="e">
        <f t="shared" si="2"/>
        <v>#DIV/0!</v>
      </c>
    </row>
    <row r="67" spans="2:12">
      <c r="B67" s="22" t="s">
        <v>320</v>
      </c>
      <c r="D67" s="57" t="s">
        <v>169</v>
      </c>
      <c r="J67" t="str">
        <f t="shared" si="0"/>
        <v>E8__RB61</v>
      </c>
      <c r="K67" s="83">
        <f t="shared" si="1"/>
        <v>0</v>
      </c>
      <c r="L67" s="83" t="e">
        <f t="shared" si="2"/>
        <v>#DIV/0!</v>
      </c>
    </row>
    <row r="68" spans="2:12">
      <c r="B68" s="22" t="s">
        <v>321</v>
      </c>
      <c r="D68" s="57" t="s">
        <v>171</v>
      </c>
      <c r="J68" t="str">
        <f t="shared" si="0"/>
        <v>F8__RB62</v>
      </c>
      <c r="K68" s="83">
        <f t="shared" si="1"/>
        <v>0</v>
      </c>
      <c r="L68" s="83" t="e">
        <f t="shared" si="2"/>
        <v>#DIV/0!</v>
      </c>
    </row>
    <row r="69" spans="2:12">
      <c r="B69" s="22" t="s">
        <v>322</v>
      </c>
      <c r="D69" s="57" t="s">
        <v>173</v>
      </c>
      <c r="J69" t="str">
        <f t="shared" si="0"/>
        <v>G8__RB63</v>
      </c>
      <c r="K69" s="83">
        <f t="shared" si="1"/>
        <v>0</v>
      </c>
      <c r="L69" s="83" t="e">
        <f t="shared" si="2"/>
        <v>#DIV/0!</v>
      </c>
    </row>
    <row r="70" spans="2:12">
      <c r="B70" s="22" t="s">
        <v>323</v>
      </c>
      <c r="D70" s="57" t="s">
        <v>175</v>
      </c>
      <c r="J70" t="str">
        <f t="shared" si="0"/>
        <v>H8__RB64</v>
      </c>
      <c r="K70" s="83">
        <f t="shared" si="1"/>
        <v>0</v>
      </c>
      <c r="L70" s="83" t="e">
        <f t="shared" si="2"/>
        <v>#DIV/0!</v>
      </c>
    </row>
    <row r="71" spans="2:12">
      <c r="B71" s="22" t="s">
        <v>324</v>
      </c>
      <c r="D71" s="57" t="s">
        <v>177</v>
      </c>
      <c r="J71" t="str">
        <f t="shared" si="0"/>
        <v>A9__RB65</v>
      </c>
      <c r="K71" s="83">
        <f t="shared" si="1"/>
        <v>0</v>
      </c>
      <c r="L71" s="83" t="e">
        <f t="shared" si="2"/>
        <v>#DIV/0!</v>
      </c>
    </row>
    <row r="72" spans="2:12">
      <c r="B72" s="22" t="s">
        <v>325</v>
      </c>
      <c r="D72" s="57" t="s">
        <v>179</v>
      </c>
      <c r="J72" t="str">
        <f t="shared" ref="J72:J102" si="3">B72&amp;$I$3&amp;C72&amp;$I$3&amp;D72</f>
        <v>B9__RB66</v>
      </c>
      <c r="K72" s="83">
        <f t="shared" ref="K72:K102" si="4">IF(G72&lt;=65,G72,G72/4)</f>
        <v>0</v>
      </c>
      <c r="L72" s="83" t="e">
        <f t="shared" ref="L72:L102" si="5">IF(K72&gt;=53,1,53/K72)</f>
        <v>#DIV/0!</v>
      </c>
    </row>
    <row r="73" spans="2:12">
      <c r="B73" s="22" t="s">
        <v>326</v>
      </c>
      <c r="D73" s="57" t="s">
        <v>181</v>
      </c>
      <c r="J73" t="str">
        <f t="shared" si="3"/>
        <v>C9__RB67</v>
      </c>
      <c r="K73" s="83">
        <f t="shared" si="4"/>
        <v>0</v>
      </c>
      <c r="L73" s="83" t="e">
        <f t="shared" si="5"/>
        <v>#DIV/0!</v>
      </c>
    </row>
    <row r="74" spans="2:12">
      <c r="B74" s="22" t="s">
        <v>327</v>
      </c>
      <c r="D74" s="57" t="s">
        <v>183</v>
      </c>
      <c r="J74" t="str">
        <f t="shared" si="3"/>
        <v>D9__RB68</v>
      </c>
      <c r="K74" s="83">
        <f t="shared" si="4"/>
        <v>0</v>
      </c>
      <c r="L74" s="83" t="e">
        <f t="shared" si="5"/>
        <v>#DIV/0!</v>
      </c>
    </row>
    <row r="75" spans="2:12">
      <c r="B75" s="22" t="s">
        <v>328</v>
      </c>
      <c r="D75" s="57" t="s">
        <v>185</v>
      </c>
      <c r="J75" t="str">
        <f t="shared" si="3"/>
        <v>E9__RB69</v>
      </c>
      <c r="K75" s="83">
        <f t="shared" si="4"/>
        <v>0</v>
      </c>
      <c r="L75" s="83" t="e">
        <f t="shared" si="5"/>
        <v>#DIV/0!</v>
      </c>
    </row>
    <row r="76" spans="2:12">
      <c r="B76" s="22" t="s">
        <v>329</v>
      </c>
      <c r="D76" s="57" t="s">
        <v>187</v>
      </c>
      <c r="J76" t="str">
        <f t="shared" si="3"/>
        <v>F9__RB70</v>
      </c>
      <c r="K76" s="83">
        <f t="shared" si="4"/>
        <v>0</v>
      </c>
      <c r="L76" s="83" t="e">
        <f t="shared" si="5"/>
        <v>#DIV/0!</v>
      </c>
    </row>
    <row r="77" spans="2:12">
      <c r="B77" s="22" t="s">
        <v>330</v>
      </c>
      <c r="D77" s="57" t="s">
        <v>189</v>
      </c>
      <c r="J77" t="str">
        <f t="shared" si="3"/>
        <v>G9__RB71</v>
      </c>
      <c r="K77" s="83">
        <f t="shared" si="4"/>
        <v>0</v>
      </c>
      <c r="L77" s="83" t="e">
        <f t="shared" si="5"/>
        <v>#DIV/0!</v>
      </c>
    </row>
    <row r="78" spans="2:12">
      <c r="B78" s="22" t="s">
        <v>331</v>
      </c>
      <c r="D78" s="57" t="s">
        <v>191</v>
      </c>
      <c r="J78" t="str">
        <f t="shared" si="3"/>
        <v>H9__RB72</v>
      </c>
      <c r="K78" s="83">
        <f t="shared" si="4"/>
        <v>0</v>
      </c>
      <c r="L78" s="83" t="e">
        <f t="shared" si="5"/>
        <v>#DIV/0!</v>
      </c>
    </row>
    <row r="79" spans="2:12">
      <c r="B79" s="22" t="s">
        <v>332</v>
      </c>
      <c r="D79" s="57" t="s">
        <v>193</v>
      </c>
      <c r="J79" t="str">
        <f t="shared" si="3"/>
        <v>A10__RB73</v>
      </c>
      <c r="K79" s="83">
        <f t="shared" si="4"/>
        <v>0</v>
      </c>
      <c r="L79" s="83" t="e">
        <f t="shared" si="5"/>
        <v>#DIV/0!</v>
      </c>
    </row>
    <row r="80" spans="2:12">
      <c r="B80" s="22" t="s">
        <v>333</v>
      </c>
      <c r="D80" s="57" t="s">
        <v>195</v>
      </c>
      <c r="J80" t="str">
        <f t="shared" si="3"/>
        <v>B10__RB74</v>
      </c>
      <c r="K80" s="83">
        <f t="shared" si="4"/>
        <v>0</v>
      </c>
      <c r="L80" s="83" t="e">
        <f t="shared" si="5"/>
        <v>#DIV/0!</v>
      </c>
    </row>
    <row r="81" spans="2:12">
      <c r="B81" s="22" t="s">
        <v>334</v>
      </c>
      <c r="D81" s="57" t="s">
        <v>197</v>
      </c>
      <c r="J81" t="str">
        <f t="shared" si="3"/>
        <v>C10__RB75</v>
      </c>
      <c r="K81" s="83">
        <f t="shared" si="4"/>
        <v>0</v>
      </c>
      <c r="L81" s="83" t="e">
        <f t="shared" si="5"/>
        <v>#DIV/0!</v>
      </c>
    </row>
    <row r="82" spans="2:12">
      <c r="B82" s="22" t="s">
        <v>335</v>
      </c>
      <c r="D82" s="57" t="s">
        <v>199</v>
      </c>
      <c r="J82" t="str">
        <f t="shared" si="3"/>
        <v>D10__RB76</v>
      </c>
      <c r="K82" s="83">
        <f t="shared" si="4"/>
        <v>0</v>
      </c>
      <c r="L82" s="83" t="e">
        <f t="shared" si="5"/>
        <v>#DIV/0!</v>
      </c>
    </row>
    <row r="83" spans="2:12">
      <c r="B83" s="22" t="s">
        <v>336</v>
      </c>
      <c r="D83" s="57" t="s">
        <v>201</v>
      </c>
      <c r="J83" t="str">
        <f t="shared" si="3"/>
        <v>E10__RB77</v>
      </c>
      <c r="K83" s="83">
        <f t="shared" si="4"/>
        <v>0</v>
      </c>
      <c r="L83" s="83" t="e">
        <f t="shared" si="5"/>
        <v>#DIV/0!</v>
      </c>
    </row>
    <row r="84" spans="2:12">
      <c r="B84" s="22" t="s">
        <v>337</v>
      </c>
      <c r="D84" s="57" t="s">
        <v>203</v>
      </c>
      <c r="J84" t="str">
        <f t="shared" si="3"/>
        <v>F10__RB78</v>
      </c>
      <c r="K84" s="83">
        <f t="shared" si="4"/>
        <v>0</v>
      </c>
      <c r="L84" s="83" t="e">
        <f t="shared" si="5"/>
        <v>#DIV/0!</v>
      </c>
    </row>
    <row r="85" spans="2:12">
      <c r="B85" s="22" t="s">
        <v>338</v>
      </c>
      <c r="D85" s="57" t="s">
        <v>205</v>
      </c>
      <c r="J85" t="str">
        <f t="shared" si="3"/>
        <v>G10__RB79</v>
      </c>
      <c r="K85" s="83">
        <f t="shared" si="4"/>
        <v>0</v>
      </c>
      <c r="L85" s="83" t="e">
        <f t="shared" si="5"/>
        <v>#DIV/0!</v>
      </c>
    </row>
    <row r="86" spans="2:12">
      <c r="B86" s="22" t="s">
        <v>339</v>
      </c>
      <c r="D86" s="57" t="s">
        <v>207</v>
      </c>
      <c r="J86" t="str">
        <f t="shared" si="3"/>
        <v>H10__RB80</v>
      </c>
      <c r="K86" s="83">
        <f t="shared" si="4"/>
        <v>0</v>
      </c>
      <c r="L86" s="83" t="e">
        <f t="shared" si="5"/>
        <v>#DIV/0!</v>
      </c>
    </row>
    <row r="87" spans="2:12">
      <c r="B87" s="22" t="s">
        <v>340</v>
      </c>
      <c r="D87" s="57" t="s">
        <v>209</v>
      </c>
      <c r="J87" t="str">
        <f t="shared" si="3"/>
        <v>A11__RB81</v>
      </c>
      <c r="K87" s="83">
        <f t="shared" si="4"/>
        <v>0</v>
      </c>
      <c r="L87" s="83" t="e">
        <f t="shared" si="5"/>
        <v>#DIV/0!</v>
      </c>
    </row>
    <row r="88" spans="2:12">
      <c r="B88" s="22" t="s">
        <v>341</v>
      </c>
      <c r="D88" s="57" t="s">
        <v>211</v>
      </c>
      <c r="J88" t="str">
        <f t="shared" si="3"/>
        <v>B11__RB82</v>
      </c>
      <c r="K88" s="83">
        <f t="shared" si="4"/>
        <v>0</v>
      </c>
      <c r="L88" s="83" t="e">
        <f t="shared" si="5"/>
        <v>#DIV/0!</v>
      </c>
    </row>
    <row r="89" spans="2:12">
      <c r="B89" s="22" t="s">
        <v>342</v>
      </c>
      <c r="D89" s="57" t="s">
        <v>213</v>
      </c>
      <c r="J89" t="str">
        <f t="shared" si="3"/>
        <v>C11__RB83</v>
      </c>
      <c r="K89" s="83">
        <f t="shared" si="4"/>
        <v>0</v>
      </c>
      <c r="L89" s="83" t="e">
        <f t="shared" si="5"/>
        <v>#DIV/0!</v>
      </c>
    </row>
    <row r="90" spans="2:12">
      <c r="B90" s="22" t="s">
        <v>343</v>
      </c>
      <c r="D90" s="57" t="s">
        <v>215</v>
      </c>
      <c r="J90" t="str">
        <f t="shared" si="3"/>
        <v>D11__RB84</v>
      </c>
      <c r="K90" s="83">
        <f t="shared" si="4"/>
        <v>0</v>
      </c>
      <c r="L90" s="83" t="e">
        <f t="shared" si="5"/>
        <v>#DIV/0!</v>
      </c>
    </row>
    <row r="91" spans="2:12">
      <c r="B91" s="22" t="s">
        <v>344</v>
      </c>
      <c r="D91" s="57" t="s">
        <v>217</v>
      </c>
      <c r="J91" t="str">
        <f t="shared" si="3"/>
        <v>E11__RB85</v>
      </c>
      <c r="K91" s="83">
        <f t="shared" si="4"/>
        <v>0</v>
      </c>
      <c r="L91" s="83" t="e">
        <f t="shared" si="5"/>
        <v>#DIV/0!</v>
      </c>
    </row>
    <row r="92" spans="2:12">
      <c r="B92" s="22" t="s">
        <v>345</v>
      </c>
      <c r="D92" s="57" t="s">
        <v>219</v>
      </c>
      <c r="J92" t="str">
        <f t="shared" si="3"/>
        <v>F11__RB86</v>
      </c>
      <c r="K92" s="83">
        <f t="shared" si="4"/>
        <v>0</v>
      </c>
      <c r="L92" s="83" t="e">
        <f t="shared" si="5"/>
        <v>#DIV/0!</v>
      </c>
    </row>
    <row r="93" spans="2:12">
      <c r="B93" s="22" t="s">
        <v>346</v>
      </c>
      <c r="D93" s="57" t="s">
        <v>221</v>
      </c>
      <c r="J93" t="str">
        <f t="shared" si="3"/>
        <v>G11__RB87</v>
      </c>
      <c r="K93" s="83">
        <f t="shared" si="4"/>
        <v>0</v>
      </c>
      <c r="L93" s="83" t="e">
        <f t="shared" si="5"/>
        <v>#DIV/0!</v>
      </c>
    </row>
    <row r="94" spans="2:12">
      <c r="B94" s="22" t="s">
        <v>347</v>
      </c>
      <c r="D94" s="57" t="s">
        <v>223</v>
      </c>
      <c r="J94" t="str">
        <f t="shared" si="3"/>
        <v>H11__RB88</v>
      </c>
      <c r="K94" s="83">
        <f t="shared" si="4"/>
        <v>0</v>
      </c>
      <c r="L94" s="83" t="e">
        <f t="shared" si="5"/>
        <v>#DIV/0!</v>
      </c>
    </row>
    <row r="95" spans="2:12">
      <c r="B95" s="22" t="s">
        <v>348</v>
      </c>
      <c r="D95" s="57" t="s">
        <v>225</v>
      </c>
      <c r="J95" t="str">
        <f t="shared" si="3"/>
        <v>A12__RB89</v>
      </c>
      <c r="K95" s="83">
        <f t="shared" si="4"/>
        <v>0</v>
      </c>
      <c r="L95" s="83" t="e">
        <f t="shared" si="5"/>
        <v>#DIV/0!</v>
      </c>
    </row>
    <row r="96" spans="2:12">
      <c r="B96" s="22" t="s">
        <v>349</v>
      </c>
      <c r="D96" s="57" t="s">
        <v>227</v>
      </c>
      <c r="J96" t="str">
        <f t="shared" si="3"/>
        <v>B12__RB90</v>
      </c>
      <c r="K96" s="83">
        <f t="shared" si="4"/>
        <v>0</v>
      </c>
      <c r="L96" s="83" t="e">
        <f t="shared" si="5"/>
        <v>#DIV/0!</v>
      </c>
    </row>
    <row r="97" spans="2:12">
      <c r="B97" s="22" t="s">
        <v>350</v>
      </c>
      <c r="D97" s="57" t="s">
        <v>229</v>
      </c>
      <c r="J97" t="str">
        <f t="shared" si="3"/>
        <v>C12__RB91</v>
      </c>
      <c r="K97" s="83">
        <f t="shared" si="4"/>
        <v>0</v>
      </c>
      <c r="L97" s="83" t="e">
        <f t="shared" si="5"/>
        <v>#DIV/0!</v>
      </c>
    </row>
    <row r="98" spans="2:12">
      <c r="B98" s="22" t="s">
        <v>351</v>
      </c>
      <c r="D98" s="57" t="s">
        <v>231</v>
      </c>
      <c r="J98" t="str">
        <f t="shared" si="3"/>
        <v>D12__RB92</v>
      </c>
      <c r="K98" s="83">
        <f t="shared" si="4"/>
        <v>0</v>
      </c>
      <c r="L98" s="83" t="e">
        <f t="shared" si="5"/>
        <v>#DIV/0!</v>
      </c>
    </row>
    <row r="99" spans="2:12">
      <c r="B99" s="22" t="s">
        <v>352</v>
      </c>
      <c r="D99" s="57" t="s">
        <v>233</v>
      </c>
      <c r="J99" t="str">
        <f t="shared" si="3"/>
        <v>E12__RB93</v>
      </c>
      <c r="K99" s="83">
        <f t="shared" si="4"/>
        <v>0</v>
      </c>
      <c r="L99" s="83" t="e">
        <f t="shared" si="5"/>
        <v>#DIV/0!</v>
      </c>
    </row>
    <row r="100" spans="2:12">
      <c r="B100" s="22" t="s">
        <v>353</v>
      </c>
      <c r="D100" s="57" t="s">
        <v>235</v>
      </c>
      <c r="J100" t="str">
        <f t="shared" si="3"/>
        <v>F12__RB94</v>
      </c>
      <c r="K100" s="83">
        <f t="shared" si="4"/>
        <v>0</v>
      </c>
      <c r="L100" s="83" t="e">
        <f t="shared" si="5"/>
        <v>#DIV/0!</v>
      </c>
    </row>
    <row r="101" spans="2:12">
      <c r="B101" s="22" t="s">
        <v>354</v>
      </c>
      <c r="D101" s="57" t="s">
        <v>237</v>
      </c>
      <c r="J101" t="str">
        <f t="shared" si="3"/>
        <v>G12__RB95</v>
      </c>
      <c r="K101" s="83">
        <f t="shared" si="4"/>
        <v>0</v>
      </c>
      <c r="L101" s="83" t="e">
        <f t="shared" si="5"/>
        <v>#DIV/0!</v>
      </c>
    </row>
    <row r="102" spans="2:12">
      <c r="B102" s="22" t="s">
        <v>355</v>
      </c>
      <c r="D102" s="57" t="s">
        <v>239</v>
      </c>
      <c r="J102" t="str">
        <f t="shared" si="3"/>
        <v>H12__RB96</v>
      </c>
      <c r="K102" s="83">
        <f t="shared" si="4"/>
        <v>0</v>
      </c>
      <c r="L102" s="83" t="e">
        <f t="shared" si="5"/>
        <v>#DIV/0!</v>
      </c>
    </row>
  </sheetData>
  <mergeCells count="9">
    <mergeCell ref="B1:H1"/>
    <mergeCell ref="B2:H2"/>
    <mergeCell ref="B3:H3"/>
    <mergeCell ref="C5:C6"/>
    <mergeCell ref="D5:D6"/>
    <mergeCell ref="H5:H6"/>
    <mergeCell ref="G5:G6"/>
    <mergeCell ref="B5:B6"/>
    <mergeCell ref="E5:F5"/>
  </mergeCells>
  <conditionalFormatting sqref="E7:E102">
    <cfRule type="cellIs" dxfId="9" priority="4" operator="lessThan">
      <formula>1.8</formula>
    </cfRule>
    <cfRule type="cellIs" dxfId="8" priority="5" operator="greaterThan">
      <formula>1.9</formula>
    </cfRule>
  </conditionalFormatting>
  <conditionalFormatting sqref="F7:F102">
    <cfRule type="cellIs" dxfId="7" priority="3" operator="lessThan">
      <formula>1.75</formula>
    </cfRule>
  </conditionalFormatting>
  <conditionalFormatting sqref="G7:G102">
    <cfRule type="iconSet" priority="1">
      <iconSet reverse="1">
        <cfvo type="percent" val="0"/>
        <cfvo type="num" val="65"/>
        <cfvo type="num" val="200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33A8-F160-4F3B-A3E4-29BBFEB99459}">
  <dimension ref="A1:N99"/>
  <sheetViews>
    <sheetView zoomScaleNormal="100" workbookViewId="0">
      <pane xSplit="1" topLeftCell="B1" activePane="topRight" state="frozen"/>
      <selection pane="topRight" activeCell="B3" sqref="B3"/>
    </sheetView>
  </sheetViews>
  <sheetFormatPr defaultRowHeight="15"/>
  <cols>
    <col min="1" max="1" width="9.140625" style="61"/>
    <col min="2" max="2" width="8.7109375" style="62" customWidth="1"/>
    <col min="3" max="3" width="9.28515625" style="62" customWidth="1"/>
    <col min="4" max="4" width="8.85546875" style="61" customWidth="1"/>
    <col min="5" max="5" width="14.42578125" style="62" bestFit="1" customWidth="1"/>
    <col min="6" max="6" width="8" style="62" customWidth="1"/>
    <col min="7" max="7" width="8.85546875" style="62" customWidth="1"/>
    <col min="8" max="8" width="8.140625" style="61" customWidth="1"/>
    <col min="9" max="9" width="8.42578125" style="62" customWidth="1"/>
    <col min="10" max="10" width="8.85546875" style="62" customWidth="1"/>
    <col min="11" max="11" width="8.42578125" style="61" customWidth="1"/>
    <col min="12" max="12" width="7.42578125" style="62" bestFit="1" customWidth="1"/>
    <col min="13" max="13" width="7.7109375" style="62" bestFit="1" customWidth="1"/>
    <col min="14" max="14" width="7.28515625" style="82" bestFit="1" customWidth="1"/>
  </cols>
  <sheetData>
    <row r="1" spans="1:14" ht="15.75" thickBot="1">
      <c r="A1" s="151" t="s">
        <v>366</v>
      </c>
      <c r="B1" s="148" t="s">
        <v>375</v>
      </c>
      <c r="C1" s="149"/>
      <c r="D1" s="150"/>
      <c r="E1" s="153" t="s">
        <v>373</v>
      </c>
      <c r="F1" s="139" t="s">
        <v>370</v>
      </c>
      <c r="G1" s="140"/>
      <c r="H1" s="141"/>
      <c r="I1" s="142" t="s">
        <v>371</v>
      </c>
      <c r="J1" s="143"/>
      <c r="K1" s="144"/>
      <c r="L1" s="145" t="s">
        <v>372</v>
      </c>
      <c r="M1" s="146"/>
      <c r="N1" s="147"/>
    </row>
    <row r="2" spans="1:14" ht="15.75" thickBot="1">
      <c r="A2" s="152"/>
      <c r="B2" s="63" t="s">
        <v>367</v>
      </c>
      <c r="C2" s="64" t="s">
        <v>368</v>
      </c>
      <c r="D2" s="65" t="s">
        <v>369</v>
      </c>
      <c r="E2" s="154"/>
      <c r="F2" s="67" t="s">
        <v>367</v>
      </c>
      <c r="G2" s="66" t="s">
        <v>368</v>
      </c>
      <c r="H2" s="67" t="s">
        <v>369</v>
      </c>
      <c r="I2" s="68" t="s">
        <v>367</v>
      </c>
      <c r="J2" s="68" t="s">
        <v>368</v>
      </c>
      <c r="K2" s="69" t="s">
        <v>369</v>
      </c>
      <c r="L2" s="72" t="s">
        <v>367</v>
      </c>
      <c r="M2" s="70" t="s">
        <v>368</v>
      </c>
      <c r="N2" s="71" t="s">
        <v>369</v>
      </c>
    </row>
    <row r="3" spans="1:14">
      <c r="A3" s="61" t="s">
        <v>378</v>
      </c>
    </row>
    <row r="4" spans="1:14">
      <c r="A4" s="61" t="s">
        <v>379</v>
      </c>
    </row>
    <row r="5" spans="1:14">
      <c r="A5" s="61" t="s">
        <v>387</v>
      </c>
    </row>
    <row r="6" spans="1:14">
      <c r="A6" s="61" t="s">
        <v>380</v>
      </c>
    </row>
    <row r="7" spans="1:14">
      <c r="A7" s="61" t="s">
        <v>381</v>
      </c>
    </row>
    <row r="8" spans="1:14">
      <c r="A8" s="61" t="s">
        <v>382</v>
      </c>
    </row>
    <row r="9" spans="1:14">
      <c r="A9" s="61" t="s">
        <v>383</v>
      </c>
    </row>
    <row r="10" spans="1:14">
      <c r="A10" s="61" t="s">
        <v>384</v>
      </c>
    </row>
    <row r="11" spans="1:14">
      <c r="A11" s="61" t="s">
        <v>385</v>
      </c>
    </row>
    <row r="12" spans="1:14">
      <c r="A12" s="61" t="s">
        <v>386</v>
      </c>
    </row>
    <row r="99" spans="1:14" ht="15.75" thickBot="1">
      <c r="A99" s="79"/>
      <c r="B99" s="80"/>
      <c r="C99" s="80"/>
      <c r="D99" s="79"/>
      <c r="E99" s="80"/>
      <c r="F99" s="80"/>
      <c r="G99" s="80"/>
      <c r="H99" s="79"/>
      <c r="I99" s="80"/>
      <c r="J99" s="80"/>
      <c r="K99" s="79"/>
      <c r="L99" s="80"/>
      <c r="M99" s="80"/>
      <c r="N99" s="81"/>
    </row>
  </sheetData>
  <mergeCells count="6">
    <mergeCell ref="F1:H1"/>
    <mergeCell ref="I1:K1"/>
    <mergeCell ref="L1:N1"/>
    <mergeCell ref="B1:D1"/>
    <mergeCell ref="A1:A2"/>
    <mergeCell ref="E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BB80-1BE3-4417-A487-D897663A6C6F}">
  <dimension ref="B1:S97"/>
  <sheetViews>
    <sheetView workbookViewId="0">
      <selection activeCell="W19" sqref="W19"/>
    </sheetView>
  </sheetViews>
  <sheetFormatPr defaultRowHeight="12.75"/>
  <cols>
    <col min="1" max="1" width="9.140625" style="23"/>
    <col min="2" max="2" width="8.28515625" style="23" bestFit="1" customWidth="1"/>
    <col min="3" max="3" width="27.85546875" style="23" customWidth="1"/>
    <col min="4" max="16384" width="9.140625" style="23"/>
  </cols>
  <sheetData>
    <row r="1" spans="2:19" ht="13.5" thickBot="1"/>
    <row r="2" spans="2:19" ht="13.5" thickBot="1">
      <c r="B2" s="24" t="s">
        <v>49</v>
      </c>
      <c r="C2" s="24" t="s">
        <v>50</v>
      </c>
    </row>
    <row r="3" spans="2:19" ht="13.5" thickBot="1">
      <c r="B3" s="24" t="s">
        <v>51</v>
      </c>
      <c r="C3" s="24" t="s">
        <v>52</v>
      </c>
      <c r="F3" s="23" t="s">
        <v>49</v>
      </c>
      <c r="G3" s="23" t="s">
        <v>65</v>
      </c>
      <c r="H3" s="23" t="s">
        <v>81</v>
      </c>
      <c r="I3" s="23" t="s">
        <v>97</v>
      </c>
      <c r="J3" s="23" t="s">
        <v>113</v>
      </c>
      <c r="K3" s="23" t="s">
        <v>129</v>
      </c>
      <c r="L3" s="23" t="s">
        <v>145</v>
      </c>
      <c r="M3" s="23" t="s">
        <v>161</v>
      </c>
      <c r="N3" s="23" t="s">
        <v>177</v>
      </c>
      <c r="O3" s="23" t="s">
        <v>193</v>
      </c>
      <c r="P3" s="78" t="s">
        <v>209</v>
      </c>
      <c r="Q3" s="74" t="s">
        <v>225</v>
      </c>
      <c r="S3" s="78" t="s">
        <v>388</v>
      </c>
    </row>
    <row r="4" spans="2:19" ht="13.5" thickBot="1">
      <c r="B4" s="24" t="s">
        <v>53</v>
      </c>
      <c r="C4" s="24" t="s">
        <v>54</v>
      </c>
      <c r="F4" s="23" t="s">
        <v>51</v>
      </c>
      <c r="G4" s="23" t="s">
        <v>67</v>
      </c>
      <c r="H4" s="23" t="s">
        <v>83</v>
      </c>
      <c r="I4" s="23" t="s">
        <v>99</v>
      </c>
      <c r="J4" s="23" t="s">
        <v>115</v>
      </c>
      <c r="K4" s="23" t="s">
        <v>131</v>
      </c>
      <c r="L4" s="23" t="s">
        <v>147</v>
      </c>
      <c r="M4" s="23" t="s">
        <v>163</v>
      </c>
      <c r="N4" s="23" t="s">
        <v>179</v>
      </c>
      <c r="O4" s="23" t="s">
        <v>195</v>
      </c>
      <c r="P4" s="78" t="s">
        <v>211</v>
      </c>
      <c r="Q4" s="75" t="s">
        <v>227</v>
      </c>
      <c r="S4" s="73" t="s">
        <v>387</v>
      </c>
    </row>
    <row r="5" spans="2:19" ht="13.5" thickBot="1">
      <c r="B5" s="24" t="s">
        <v>55</v>
      </c>
      <c r="C5" s="24" t="s">
        <v>56</v>
      </c>
      <c r="F5" s="23" t="s">
        <v>53</v>
      </c>
      <c r="G5" s="23" t="s">
        <v>69</v>
      </c>
      <c r="H5" s="23" t="s">
        <v>85</v>
      </c>
      <c r="I5" s="23" t="s">
        <v>101</v>
      </c>
      <c r="J5" s="23" t="s">
        <v>117</v>
      </c>
      <c r="K5" s="23" t="s">
        <v>133</v>
      </c>
      <c r="L5" s="23" t="s">
        <v>149</v>
      </c>
      <c r="M5" s="23" t="s">
        <v>165</v>
      </c>
      <c r="N5" s="23" t="s">
        <v>181</v>
      </c>
      <c r="O5" s="23" t="s">
        <v>197</v>
      </c>
      <c r="P5" s="73" t="s">
        <v>213</v>
      </c>
      <c r="Q5" s="23" t="s">
        <v>229</v>
      </c>
      <c r="S5" s="74" t="s">
        <v>389</v>
      </c>
    </row>
    <row r="6" spans="2:19" ht="13.5" thickBot="1">
      <c r="B6" s="24" t="s">
        <v>57</v>
      </c>
      <c r="C6" s="24" t="s">
        <v>58</v>
      </c>
      <c r="E6" s="23" t="s">
        <v>374</v>
      </c>
      <c r="F6" s="23" t="s">
        <v>55</v>
      </c>
      <c r="G6" s="23" t="s">
        <v>71</v>
      </c>
      <c r="H6" s="23" t="s">
        <v>87</v>
      </c>
      <c r="I6" s="23" t="s">
        <v>103</v>
      </c>
      <c r="J6" s="23" t="s">
        <v>119</v>
      </c>
      <c r="K6" s="23" t="s">
        <v>135</v>
      </c>
      <c r="L6" s="23" t="s">
        <v>151</v>
      </c>
      <c r="M6" s="23" t="s">
        <v>167</v>
      </c>
      <c r="N6" s="23" t="s">
        <v>183</v>
      </c>
      <c r="O6" s="23" t="s">
        <v>199</v>
      </c>
      <c r="P6" s="74" t="s">
        <v>215</v>
      </c>
      <c r="Q6" s="23" t="s">
        <v>231</v>
      </c>
      <c r="S6" s="75" t="s">
        <v>390</v>
      </c>
    </row>
    <row r="7" spans="2:19" ht="13.5" thickBot="1">
      <c r="B7" s="24" t="s">
        <v>59</v>
      </c>
      <c r="C7" s="24" t="s">
        <v>60</v>
      </c>
      <c r="F7" s="23" t="s">
        <v>57</v>
      </c>
      <c r="G7" s="23" t="s">
        <v>73</v>
      </c>
      <c r="H7" s="23" t="s">
        <v>89</v>
      </c>
      <c r="I7" s="23" t="s">
        <v>105</v>
      </c>
      <c r="J7" s="23" t="s">
        <v>121</v>
      </c>
      <c r="K7" s="23" t="s">
        <v>137</v>
      </c>
      <c r="L7" s="23" t="s">
        <v>153</v>
      </c>
      <c r="M7" s="23" t="s">
        <v>169</v>
      </c>
      <c r="N7" s="23" t="s">
        <v>185</v>
      </c>
      <c r="O7" s="23" t="s">
        <v>201</v>
      </c>
      <c r="P7" s="74" t="s">
        <v>217</v>
      </c>
      <c r="Q7" s="23" t="s">
        <v>233</v>
      </c>
      <c r="S7" s="76"/>
    </row>
    <row r="8" spans="2:19" ht="13.5" thickBot="1">
      <c r="B8" s="24" t="s">
        <v>61</v>
      </c>
      <c r="C8" s="24" t="s">
        <v>62</v>
      </c>
      <c r="F8" s="23" t="s">
        <v>59</v>
      </c>
      <c r="G8" s="23" t="s">
        <v>75</v>
      </c>
      <c r="H8" s="23" t="s">
        <v>91</v>
      </c>
      <c r="I8" s="23" t="s">
        <v>107</v>
      </c>
      <c r="J8" s="23" t="s">
        <v>123</v>
      </c>
      <c r="K8" s="23" t="s">
        <v>139</v>
      </c>
      <c r="L8" s="23" t="s">
        <v>155</v>
      </c>
      <c r="M8" s="23" t="s">
        <v>171</v>
      </c>
      <c r="N8" s="23" t="s">
        <v>187</v>
      </c>
      <c r="O8" s="23" t="s">
        <v>203</v>
      </c>
      <c r="P8" s="74" t="s">
        <v>219</v>
      </c>
      <c r="Q8" s="23" t="s">
        <v>235</v>
      </c>
      <c r="S8" s="77"/>
    </row>
    <row r="9" spans="2:19" ht="13.5" thickBot="1">
      <c r="B9" s="24" t="s">
        <v>63</v>
      </c>
      <c r="C9" s="24" t="s">
        <v>64</v>
      </c>
      <c r="F9" s="23" t="s">
        <v>61</v>
      </c>
      <c r="G9" s="23" t="s">
        <v>77</v>
      </c>
      <c r="H9" s="23" t="s">
        <v>93</v>
      </c>
      <c r="I9" s="23" t="s">
        <v>109</v>
      </c>
      <c r="J9" s="23" t="s">
        <v>125</v>
      </c>
      <c r="K9" s="23" t="s">
        <v>141</v>
      </c>
      <c r="L9" s="23" t="s">
        <v>157</v>
      </c>
      <c r="M9" s="23" t="s">
        <v>173</v>
      </c>
      <c r="N9" s="23" t="s">
        <v>189</v>
      </c>
      <c r="O9" s="23" t="s">
        <v>205</v>
      </c>
      <c r="P9" s="74" t="s">
        <v>221</v>
      </c>
      <c r="Q9" s="23" t="s">
        <v>237</v>
      </c>
    </row>
    <row r="10" spans="2:19" ht="13.5" thickBot="1">
      <c r="B10" s="24" t="s">
        <v>65</v>
      </c>
      <c r="C10" s="24" t="s">
        <v>66</v>
      </c>
      <c r="F10" s="23" t="s">
        <v>63</v>
      </c>
      <c r="G10" s="23" t="s">
        <v>79</v>
      </c>
      <c r="H10" s="23" t="s">
        <v>95</v>
      </c>
      <c r="I10" s="23" t="s">
        <v>111</v>
      </c>
      <c r="J10" s="23" t="s">
        <v>127</v>
      </c>
      <c r="K10" s="23" t="s">
        <v>143</v>
      </c>
      <c r="L10" s="23" t="s">
        <v>159</v>
      </c>
      <c r="M10" s="23" t="s">
        <v>175</v>
      </c>
      <c r="N10" s="23" t="s">
        <v>191</v>
      </c>
      <c r="O10" s="23" t="s">
        <v>207</v>
      </c>
      <c r="P10" s="74" t="s">
        <v>223</v>
      </c>
      <c r="Q10" s="23" t="s">
        <v>239</v>
      </c>
    </row>
    <row r="11" spans="2:19" ht="13.5" thickBot="1">
      <c r="B11" s="24" t="s">
        <v>67</v>
      </c>
      <c r="C11" s="24" t="s">
        <v>68</v>
      </c>
    </row>
    <row r="12" spans="2:19" ht="13.5" thickBot="1">
      <c r="B12" s="24" t="s">
        <v>69</v>
      </c>
      <c r="C12" s="24" t="s">
        <v>70</v>
      </c>
    </row>
    <row r="13" spans="2:19" ht="13.5" thickBot="1">
      <c r="B13" s="24" t="s">
        <v>71</v>
      </c>
      <c r="C13" s="24" t="s">
        <v>72</v>
      </c>
      <c r="F13" s="23" t="s">
        <v>49</v>
      </c>
      <c r="G13" s="23" t="s">
        <v>65</v>
      </c>
      <c r="H13" s="23" t="s">
        <v>81</v>
      </c>
      <c r="I13" s="23" t="s">
        <v>97</v>
      </c>
      <c r="J13" s="23" t="s">
        <v>113</v>
      </c>
      <c r="K13" s="23" t="s">
        <v>129</v>
      </c>
      <c r="L13" s="23" t="s">
        <v>145</v>
      </c>
      <c r="M13" s="23" t="s">
        <v>161</v>
      </c>
      <c r="N13" s="23" t="s">
        <v>177</v>
      </c>
      <c r="O13" s="23" t="s">
        <v>193</v>
      </c>
      <c r="P13" s="23" t="s">
        <v>209</v>
      </c>
      <c r="Q13" s="23" t="s">
        <v>225</v>
      </c>
    </row>
    <row r="14" spans="2:19" ht="13.5" thickBot="1">
      <c r="B14" s="24" t="s">
        <v>73</v>
      </c>
      <c r="C14" s="24" t="s">
        <v>74</v>
      </c>
      <c r="F14" s="23" t="s">
        <v>51</v>
      </c>
      <c r="G14" s="23" t="s">
        <v>67</v>
      </c>
      <c r="H14" s="23" t="s">
        <v>83</v>
      </c>
      <c r="I14" s="23" t="s">
        <v>99</v>
      </c>
      <c r="J14" s="23" t="s">
        <v>115</v>
      </c>
      <c r="K14" s="23" t="s">
        <v>131</v>
      </c>
      <c r="L14" s="23" t="s">
        <v>147</v>
      </c>
      <c r="M14" s="23" t="s">
        <v>163</v>
      </c>
      <c r="N14" s="23" t="s">
        <v>179</v>
      </c>
      <c r="O14" s="23" t="s">
        <v>195</v>
      </c>
      <c r="P14" s="23" t="s">
        <v>211</v>
      </c>
      <c r="Q14" s="23" t="s">
        <v>227</v>
      </c>
    </row>
    <row r="15" spans="2:19" ht="13.5" thickBot="1">
      <c r="B15" s="24" t="s">
        <v>75</v>
      </c>
      <c r="C15" s="24" t="s">
        <v>76</v>
      </c>
      <c r="F15" s="23" t="s">
        <v>53</v>
      </c>
      <c r="G15" s="23" t="s">
        <v>69</v>
      </c>
      <c r="H15" s="23" t="s">
        <v>85</v>
      </c>
      <c r="I15" s="23" t="s">
        <v>101</v>
      </c>
      <c r="J15" s="23" t="s">
        <v>117</v>
      </c>
      <c r="K15" s="23" t="s">
        <v>133</v>
      </c>
      <c r="L15" s="23" t="s">
        <v>149</v>
      </c>
      <c r="M15" s="23" t="s">
        <v>165</v>
      </c>
      <c r="N15" s="23" t="s">
        <v>181</v>
      </c>
      <c r="O15" s="23" t="s">
        <v>197</v>
      </c>
      <c r="P15" s="23" t="s">
        <v>213</v>
      </c>
      <c r="Q15" s="23" t="s">
        <v>229</v>
      </c>
    </row>
    <row r="16" spans="2:19" ht="13.5" thickBot="1">
      <c r="B16" s="24" t="s">
        <v>77</v>
      </c>
      <c r="C16" s="24" t="s">
        <v>78</v>
      </c>
      <c r="E16" s="23" t="s">
        <v>368</v>
      </c>
      <c r="F16" s="23" t="s">
        <v>55</v>
      </c>
      <c r="G16" s="23" t="s">
        <v>71</v>
      </c>
      <c r="H16" s="23" t="s">
        <v>87</v>
      </c>
      <c r="I16" s="23" t="s">
        <v>103</v>
      </c>
      <c r="J16" s="23" t="s">
        <v>119</v>
      </c>
      <c r="K16" s="23" t="s">
        <v>135</v>
      </c>
      <c r="L16" s="23" t="s">
        <v>151</v>
      </c>
      <c r="M16" s="23" t="s">
        <v>167</v>
      </c>
      <c r="N16" s="23" t="s">
        <v>183</v>
      </c>
      <c r="O16" s="23" t="s">
        <v>199</v>
      </c>
      <c r="P16" s="23" t="s">
        <v>215</v>
      </c>
      <c r="Q16" s="23" t="s">
        <v>231</v>
      </c>
    </row>
    <row r="17" spans="2:17" ht="13.5" thickBot="1">
      <c r="B17" s="24" t="s">
        <v>79</v>
      </c>
      <c r="C17" s="24" t="s">
        <v>80</v>
      </c>
      <c r="F17" s="23" t="s">
        <v>57</v>
      </c>
      <c r="G17" s="23" t="s">
        <v>73</v>
      </c>
      <c r="H17" s="23" t="s">
        <v>89</v>
      </c>
      <c r="I17" s="23" t="s">
        <v>105</v>
      </c>
      <c r="J17" s="23" t="s">
        <v>121</v>
      </c>
      <c r="K17" s="23" t="s">
        <v>137</v>
      </c>
      <c r="L17" s="23" t="s">
        <v>153</v>
      </c>
      <c r="M17" s="23" t="s">
        <v>169</v>
      </c>
      <c r="N17" s="23" t="s">
        <v>185</v>
      </c>
      <c r="O17" s="23" t="s">
        <v>201</v>
      </c>
      <c r="P17" s="23" t="s">
        <v>217</v>
      </c>
      <c r="Q17" s="23" t="s">
        <v>233</v>
      </c>
    </row>
    <row r="18" spans="2:17" ht="13.5" thickBot="1">
      <c r="B18" s="24" t="s">
        <v>81</v>
      </c>
      <c r="C18" s="24" t="s">
        <v>82</v>
      </c>
      <c r="F18" s="23" t="s">
        <v>59</v>
      </c>
      <c r="G18" s="23" t="s">
        <v>75</v>
      </c>
      <c r="H18" s="23" t="s">
        <v>91</v>
      </c>
      <c r="I18" s="23" t="s">
        <v>107</v>
      </c>
      <c r="J18" s="23" t="s">
        <v>123</v>
      </c>
      <c r="K18" s="23" t="s">
        <v>139</v>
      </c>
      <c r="L18" s="23" t="s">
        <v>155</v>
      </c>
      <c r="M18" s="23" t="s">
        <v>171</v>
      </c>
      <c r="N18" s="23" t="s">
        <v>187</v>
      </c>
      <c r="O18" s="23" t="s">
        <v>203</v>
      </c>
      <c r="P18" s="23" t="s">
        <v>219</v>
      </c>
      <c r="Q18" s="23" t="s">
        <v>235</v>
      </c>
    </row>
    <row r="19" spans="2:17" ht="13.5" thickBot="1">
      <c r="B19" s="24" t="s">
        <v>83</v>
      </c>
      <c r="C19" s="24" t="s">
        <v>84</v>
      </c>
      <c r="F19" s="23" t="s">
        <v>61</v>
      </c>
      <c r="G19" s="23" t="s">
        <v>77</v>
      </c>
      <c r="H19" s="23" t="s">
        <v>93</v>
      </c>
      <c r="I19" s="23" t="s">
        <v>109</v>
      </c>
      <c r="J19" s="23" t="s">
        <v>125</v>
      </c>
      <c r="K19" s="23" t="s">
        <v>141</v>
      </c>
      <c r="L19" s="23" t="s">
        <v>157</v>
      </c>
      <c r="M19" s="23" t="s">
        <v>173</v>
      </c>
      <c r="N19" s="23" t="s">
        <v>189</v>
      </c>
      <c r="O19" s="23" t="s">
        <v>205</v>
      </c>
      <c r="P19" s="23" t="s">
        <v>221</v>
      </c>
      <c r="Q19" s="23" t="s">
        <v>237</v>
      </c>
    </row>
    <row r="20" spans="2:17" ht="13.5" thickBot="1">
      <c r="B20" s="24" t="s">
        <v>85</v>
      </c>
      <c r="C20" s="24" t="s">
        <v>86</v>
      </c>
      <c r="F20" s="23" t="s">
        <v>63</v>
      </c>
      <c r="G20" s="23" t="s">
        <v>79</v>
      </c>
      <c r="H20" s="23" t="s">
        <v>95</v>
      </c>
      <c r="I20" s="23" t="s">
        <v>111</v>
      </c>
      <c r="J20" s="23" t="s">
        <v>127</v>
      </c>
      <c r="K20" s="23" t="s">
        <v>143</v>
      </c>
      <c r="L20" s="23" t="s">
        <v>159</v>
      </c>
      <c r="M20" s="23" t="s">
        <v>175</v>
      </c>
      <c r="N20" s="23" t="s">
        <v>191</v>
      </c>
      <c r="O20" s="23" t="s">
        <v>207</v>
      </c>
      <c r="P20" s="23" t="s">
        <v>223</v>
      </c>
      <c r="Q20" s="23" t="s">
        <v>239</v>
      </c>
    </row>
    <row r="21" spans="2:17" ht="13.5" thickBot="1">
      <c r="B21" s="24" t="s">
        <v>87</v>
      </c>
      <c r="C21" s="24" t="s">
        <v>88</v>
      </c>
    </row>
    <row r="22" spans="2:17" ht="13.5" thickBot="1">
      <c r="B22" s="24" t="s">
        <v>89</v>
      </c>
      <c r="C22" s="24" t="s">
        <v>90</v>
      </c>
    </row>
    <row r="23" spans="2:17" ht="13.5" thickBot="1">
      <c r="B23" s="24" t="s">
        <v>91</v>
      </c>
      <c r="C23" s="24" t="s">
        <v>92</v>
      </c>
      <c r="F23" s="23" t="s">
        <v>49</v>
      </c>
      <c r="G23" s="23" t="s">
        <v>65</v>
      </c>
      <c r="H23" s="23" t="s">
        <v>81</v>
      </c>
      <c r="I23" s="23" t="s">
        <v>97</v>
      </c>
      <c r="J23" s="23" t="s">
        <v>113</v>
      </c>
      <c r="K23" s="23" t="s">
        <v>129</v>
      </c>
      <c r="L23" s="23" t="s">
        <v>145</v>
      </c>
      <c r="M23" s="23" t="s">
        <v>161</v>
      </c>
      <c r="N23" s="23" t="s">
        <v>177</v>
      </c>
      <c r="O23" s="23" t="s">
        <v>193</v>
      </c>
      <c r="P23" s="23" t="s">
        <v>209</v>
      </c>
      <c r="Q23" s="23" t="s">
        <v>225</v>
      </c>
    </row>
    <row r="24" spans="2:17" ht="13.5" thickBot="1">
      <c r="B24" s="24" t="s">
        <v>93</v>
      </c>
      <c r="C24" s="24" t="s">
        <v>94</v>
      </c>
      <c r="F24" s="23" t="s">
        <v>51</v>
      </c>
      <c r="G24" s="23" t="s">
        <v>67</v>
      </c>
      <c r="H24" s="23" t="s">
        <v>83</v>
      </c>
      <c r="I24" s="23" t="s">
        <v>99</v>
      </c>
      <c r="J24" s="23" t="s">
        <v>115</v>
      </c>
      <c r="K24" s="23" t="s">
        <v>131</v>
      </c>
      <c r="L24" s="23" t="s">
        <v>147</v>
      </c>
      <c r="M24" s="23" t="s">
        <v>163</v>
      </c>
      <c r="N24" s="23" t="s">
        <v>179</v>
      </c>
      <c r="O24" s="23" t="s">
        <v>195</v>
      </c>
      <c r="P24" s="23" t="s">
        <v>211</v>
      </c>
      <c r="Q24" s="23" t="s">
        <v>227</v>
      </c>
    </row>
    <row r="25" spans="2:17" ht="13.5" thickBot="1">
      <c r="B25" s="24" t="s">
        <v>95</v>
      </c>
      <c r="C25" s="24" t="s">
        <v>96</v>
      </c>
      <c r="F25" s="23" t="s">
        <v>53</v>
      </c>
      <c r="G25" s="23" t="s">
        <v>69</v>
      </c>
      <c r="H25" s="23" t="s">
        <v>85</v>
      </c>
      <c r="I25" s="23" t="s">
        <v>101</v>
      </c>
      <c r="J25" s="23" t="s">
        <v>117</v>
      </c>
      <c r="K25" s="23" t="s">
        <v>133</v>
      </c>
      <c r="L25" s="23" t="s">
        <v>149</v>
      </c>
      <c r="M25" s="23" t="s">
        <v>165</v>
      </c>
      <c r="N25" s="23" t="s">
        <v>181</v>
      </c>
      <c r="O25" s="23" t="s">
        <v>197</v>
      </c>
      <c r="P25" s="23" t="s">
        <v>213</v>
      </c>
      <c r="Q25" s="23" t="s">
        <v>229</v>
      </c>
    </row>
    <row r="26" spans="2:17" ht="13.5" thickBot="1">
      <c r="B26" s="24" t="s">
        <v>97</v>
      </c>
      <c r="C26" s="24" t="s">
        <v>98</v>
      </c>
      <c r="E26" s="23" t="s">
        <v>369</v>
      </c>
      <c r="F26" s="23" t="s">
        <v>55</v>
      </c>
      <c r="G26" s="23" t="s">
        <v>71</v>
      </c>
      <c r="H26" s="23" t="s">
        <v>87</v>
      </c>
      <c r="I26" s="23" t="s">
        <v>103</v>
      </c>
      <c r="J26" s="23" t="s">
        <v>119</v>
      </c>
      <c r="K26" s="23" t="s">
        <v>135</v>
      </c>
      <c r="L26" s="23" t="s">
        <v>151</v>
      </c>
      <c r="M26" s="23" t="s">
        <v>167</v>
      </c>
      <c r="N26" s="23" t="s">
        <v>183</v>
      </c>
      <c r="O26" s="23" t="s">
        <v>199</v>
      </c>
      <c r="P26" s="23" t="s">
        <v>215</v>
      </c>
      <c r="Q26" s="23" t="s">
        <v>231</v>
      </c>
    </row>
    <row r="27" spans="2:17" ht="13.5" thickBot="1">
      <c r="B27" s="24" t="s">
        <v>99</v>
      </c>
      <c r="C27" s="24" t="s">
        <v>100</v>
      </c>
      <c r="F27" s="23" t="s">
        <v>57</v>
      </c>
      <c r="G27" s="23" t="s">
        <v>73</v>
      </c>
      <c r="H27" s="23" t="s">
        <v>89</v>
      </c>
      <c r="I27" s="23" t="s">
        <v>105</v>
      </c>
      <c r="J27" s="23" t="s">
        <v>121</v>
      </c>
      <c r="K27" s="23" t="s">
        <v>137</v>
      </c>
      <c r="L27" s="23" t="s">
        <v>153</v>
      </c>
      <c r="M27" s="23" t="s">
        <v>169</v>
      </c>
      <c r="N27" s="23" t="s">
        <v>185</v>
      </c>
      <c r="O27" s="23" t="s">
        <v>201</v>
      </c>
      <c r="P27" s="23" t="s">
        <v>217</v>
      </c>
      <c r="Q27" s="23" t="s">
        <v>233</v>
      </c>
    </row>
    <row r="28" spans="2:17" ht="13.5" thickBot="1">
      <c r="B28" s="24" t="s">
        <v>101</v>
      </c>
      <c r="C28" s="24" t="s">
        <v>102</v>
      </c>
      <c r="F28" s="23" t="s">
        <v>59</v>
      </c>
      <c r="G28" s="23" t="s">
        <v>75</v>
      </c>
      <c r="H28" s="23" t="s">
        <v>91</v>
      </c>
      <c r="I28" s="23" t="s">
        <v>107</v>
      </c>
      <c r="J28" s="23" t="s">
        <v>123</v>
      </c>
      <c r="K28" s="23" t="s">
        <v>139</v>
      </c>
      <c r="L28" s="23" t="s">
        <v>155</v>
      </c>
      <c r="M28" s="23" t="s">
        <v>171</v>
      </c>
      <c r="N28" s="23" t="s">
        <v>187</v>
      </c>
      <c r="O28" s="23" t="s">
        <v>203</v>
      </c>
      <c r="P28" s="23" t="s">
        <v>219</v>
      </c>
      <c r="Q28" s="23" t="s">
        <v>235</v>
      </c>
    </row>
    <row r="29" spans="2:17" ht="13.5" thickBot="1">
      <c r="B29" s="24" t="s">
        <v>103</v>
      </c>
      <c r="C29" s="24" t="s">
        <v>104</v>
      </c>
      <c r="F29" s="23" t="s">
        <v>61</v>
      </c>
      <c r="G29" s="23" t="s">
        <v>77</v>
      </c>
      <c r="H29" s="23" t="s">
        <v>93</v>
      </c>
      <c r="I29" s="23" t="s">
        <v>109</v>
      </c>
      <c r="J29" s="23" t="s">
        <v>125</v>
      </c>
      <c r="K29" s="23" t="s">
        <v>141</v>
      </c>
      <c r="L29" s="23" t="s">
        <v>157</v>
      </c>
      <c r="M29" s="23" t="s">
        <v>173</v>
      </c>
      <c r="N29" s="23" t="s">
        <v>189</v>
      </c>
      <c r="O29" s="23" t="s">
        <v>205</v>
      </c>
      <c r="P29" s="23" t="s">
        <v>221</v>
      </c>
      <c r="Q29" s="23" t="s">
        <v>237</v>
      </c>
    </row>
    <row r="30" spans="2:17" ht="13.5" thickBot="1">
      <c r="B30" s="24" t="s">
        <v>105</v>
      </c>
      <c r="C30" s="24" t="s">
        <v>106</v>
      </c>
      <c r="F30" s="23" t="s">
        <v>63</v>
      </c>
      <c r="G30" s="23" t="s">
        <v>79</v>
      </c>
      <c r="H30" s="23" t="s">
        <v>95</v>
      </c>
      <c r="I30" s="23" t="s">
        <v>111</v>
      </c>
      <c r="J30" s="23" t="s">
        <v>127</v>
      </c>
      <c r="K30" s="23" t="s">
        <v>143</v>
      </c>
      <c r="L30" s="23" t="s">
        <v>159</v>
      </c>
      <c r="M30" s="23" t="s">
        <v>175</v>
      </c>
      <c r="N30" s="23" t="s">
        <v>191</v>
      </c>
      <c r="O30" s="23" t="s">
        <v>207</v>
      </c>
      <c r="P30" s="23" t="s">
        <v>223</v>
      </c>
      <c r="Q30" s="23" t="s">
        <v>239</v>
      </c>
    </row>
    <row r="31" spans="2:17" ht="13.5" thickBot="1">
      <c r="B31" s="24" t="s">
        <v>107</v>
      </c>
      <c r="C31" s="24" t="s">
        <v>108</v>
      </c>
    </row>
    <row r="32" spans="2:17" ht="13.5" thickBot="1">
      <c r="B32" s="24" t="s">
        <v>109</v>
      </c>
      <c r="C32" s="24" t="s">
        <v>110</v>
      </c>
    </row>
    <row r="33" spans="2:3" ht="13.5" thickBot="1">
      <c r="B33" s="24" t="s">
        <v>111</v>
      </c>
      <c r="C33" s="24" t="s">
        <v>112</v>
      </c>
    </row>
    <row r="34" spans="2:3" ht="13.5" thickBot="1">
      <c r="B34" s="24" t="s">
        <v>113</v>
      </c>
      <c r="C34" s="24" t="s">
        <v>114</v>
      </c>
    </row>
    <row r="35" spans="2:3" ht="13.5" thickBot="1">
      <c r="B35" s="24" t="s">
        <v>115</v>
      </c>
      <c r="C35" s="24" t="s">
        <v>116</v>
      </c>
    </row>
    <row r="36" spans="2:3" ht="13.5" thickBot="1">
      <c r="B36" s="24" t="s">
        <v>117</v>
      </c>
      <c r="C36" s="24" t="s">
        <v>118</v>
      </c>
    </row>
    <row r="37" spans="2:3" ht="13.5" thickBot="1">
      <c r="B37" s="24" t="s">
        <v>119</v>
      </c>
      <c r="C37" s="24" t="s">
        <v>120</v>
      </c>
    </row>
    <row r="38" spans="2:3" ht="13.5" thickBot="1">
      <c r="B38" s="24" t="s">
        <v>121</v>
      </c>
      <c r="C38" s="24" t="s">
        <v>122</v>
      </c>
    </row>
    <row r="39" spans="2:3" ht="13.5" thickBot="1">
      <c r="B39" s="24" t="s">
        <v>123</v>
      </c>
      <c r="C39" s="24" t="s">
        <v>124</v>
      </c>
    </row>
    <row r="40" spans="2:3" ht="13.5" thickBot="1">
      <c r="B40" s="24" t="s">
        <v>125</v>
      </c>
      <c r="C40" s="24" t="s">
        <v>126</v>
      </c>
    </row>
    <row r="41" spans="2:3" ht="13.5" thickBot="1">
      <c r="B41" s="24" t="s">
        <v>127</v>
      </c>
      <c r="C41" s="24" t="s">
        <v>128</v>
      </c>
    </row>
    <row r="42" spans="2:3" ht="13.5" thickBot="1">
      <c r="B42" s="24" t="s">
        <v>129</v>
      </c>
      <c r="C42" s="24" t="s">
        <v>130</v>
      </c>
    </row>
    <row r="43" spans="2:3" ht="13.5" thickBot="1">
      <c r="B43" s="24" t="s">
        <v>131</v>
      </c>
      <c r="C43" s="24" t="s">
        <v>132</v>
      </c>
    </row>
    <row r="44" spans="2:3" ht="13.5" thickBot="1">
      <c r="B44" s="24" t="s">
        <v>133</v>
      </c>
      <c r="C44" s="24" t="s">
        <v>134</v>
      </c>
    </row>
    <row r="45" spans="2:3" ht="13.5" thickBot="1">
      <c r="B45" s="24" t="s">
        <v>135</v>
      </c>
      <c r="C45" s="24" t="s">
        <v>136</v>
      </c>
    </row>
    <row r="46" spans="2:3" ht="13.5" thickBot="1">
      <c r="B46" s="24" t="s">
        <v>137</v>
      </c>
      <c r="C46" s="24" t="s">
        <v>138</v>
      </c>
    </row>
    <row r="47" spans="2:3" ht="13.5" thickBot="1">
      <c r="B47" s="24" t="s">
        <v>139</v>
      </c>
      <c r="C47" s="24" t="s">
        <v>140</v>
      </c>
    </row>
    <row r="48" spans="2:3" ht="13.5" thickBot="1">
      <c r="B48" s="24" t="s">
        <v>141</v>
      </c>
      <c r="C48" s="24" t="s">
        <v>142</v>
      </c>
    </row>
    <row r="49" spans="2:3">
      <c r="B49" s="25" t="s">
        <v>143</v>
      </c>
      <c r="C49" s="25" t="s">
        <v>144</v>
      </c>
    </row>
    <row r="50" spans="2:3">
      <c r="B50" s="25" t="s">
        <v>145</v>
      </c>
      <c r="C50" s="25" t="s">
        <v>146</v>
      </c>
    </row>
    <row r="51" spans="2:3">
      <c r="B51" s="25" t="s">
        <v>147</v>
      </c>
      <c r="C51" s="25" t="s">
        <v>148</v>
      </c>
    </row>
    <row r="52" spans="2:3">
      <c r="B52" s="25" t="s">
        <v>149</v>
      </c>
      <c r="C52" s="25" t="s">
        <v>150</v>
      </c>
    </row>
    <row r="53" spans="2:3">
      <c r="B53" s="25" t="s">
        <v>151</v>
      </c>
      <c r="C53" s="25" t="s">
        <v>152</v>
      </c>
    </row>
    <row r="54" spans="2:3">
      <c r="B54" s="25" t="s">
        <v>153</v>
      </c>
      <c r="C54" s="25" t="s">
        <v>154</v>
      </c>
    </row>
    <row r="55" spans="2:3">
      <c r="B55" s="25" t="s">
        <v>155</v>
      </c>
      <c r="C55" s="25" t="s">
        <v>156</v>
      </c>
    </row>
    <row r="56" spans="2:3">
      <c r="B56" s="25" t="s">
        <v>157</v>
      </c>
      <c r="C56" s="25" t="s">
        <v>158</v>
      </c>
    </row>
    <row r="57" spans="2:3">
      <c r="B57" s="25" t="s">
        <v>159</v>
      </c>
      <c r="C57" s="25" t="s">
        <v>160</v>
      </c>
    </row>
    <row r="58" spans="2:3">
      <c r="B58" s="25" t="s">
        <v>161</v>
      </c>
      <c r="C58" s="25" t="s">
        <v>162</v>
      </c>
    </row>
    <row r="59" spans="2:3">
      <c r="B59" s="25" t="s">
        <v>163</v>
      </c>
      <c r="C59" s="25" t="s">
        <v>164</v>
      </c>
    </row>
    <row r="60" spans="2:3">
      <c r="B60" s="25" t="s">
        <v>165</v>
      </c>
      <c r="C60" s="25" t="s">
        <v>166</v>
      </c>
    </row>
    <row r="61" spans="2:3">
      <c r="B61" s="25" t="s">
        <v>167</v>
      </c>
      <c r="C61" s="25" t="s">
        <v>168</v>
      </c>
    </row>
    <row r="62" spans="2:3">
      <c r="B62" s="25" t="s">
        <v>169</v>
      </c>
      <c r="C62" s="25" t="s">
        <v>170</v>
      </c>
    </row>
    <row r="63" spans="2:3">
      <c r="B63" s="25" t="s">
        <v>171</v>
      </c>
      <c r="C63" s="25" t="s">
        <v>172</v>
      </c>
    </row>
    <row r="64" spans="2:3">
      <c r="B64" s="25" t="s">
        <v>173</v>
      </c>
      <c r="C64" s="25" t="s">
        <v>174</v>
      </c>
    </row>
    <row r="65" spans="2:3">
      <c r="B65" s="25" t="s">
        <v>175</v>
      </c>
      <c r="C65" s="25" t="s">
        <v>176</v>
      </c>
    </row>
    <row r="66" spans="2:3">
      <c r="B66" s="25" t="s">
        <v>177</v>
      </c>
      <c r="C66" s="25" t="s">
        <v>178</v>
      </c>
    </row>
    <row r="67" spans="2:3">
      <c r="B67" s="25" t="s">
        <v>179</v>
      </c>
      <c r="C67" s="25" t="s">
        <v>180</v>
      </c>
    </row>
    <row r="68" spans="2:3">
      <c r="B68" s="25" t="s">
        <v>181</v>
      </c>
      <c r="C68" s="25" t="s">
        <v>182</v>
      </c>
    </row>
    <row r="69" spans="2:3">
      <c r="B69" s="25" t="s">
        <v>183</v>
      </c>
      <c r="C69" s="25" t="s">
        <v>184</v>
      </c>
    </row>
    <row r="70" spans="2:3">
      <c r="B70" s="25" t="s">
        <v>185</v>
      </c>
      <c r="C70" s="25" t="s">
        <v>186</v>
      </c>
    </row>
    <row r="71" spans="2:3">
      <c r="B71" s="25" t="s">
        <v>187</v>
      </c>
      <c r="C71" s="25" t="s">
        <v>188</v>
      </c>
    </row>
    <row r="72" spans="2:3">
      <c r="B72" s="25" t="s">
        <v>189</v>
      </c>
      <c r="C72" s="25" t="s">
        <v>190</v>
      </c>
    </row>
    <row r="73" spans="2:3">
      <c r="B73" s="25" t="s">
        <v>191</v>
      </c>
      <c r="C73" s="25" t="s">
        <v>192</v>
      </c>
    </row>
    <row r="74" spans="2:3">
      <c r="B74" s="25" t="s">
        <v>193</v>
      </c>
      <c r="C74" s="25" t="s">
        <v>194</v>
      </c>
    </row>
    <row r="75" spans="2:3">
      <c r="B75" s="25" t="s">
        <v>195</v>
      </c>
      <c r="C75" s="25" t="s">
        <v>196</v>
      </c>
    </row>
    <row r="76" spans="2:3">
      <c r="B76" s="25" t="s">
        <v>197</v>
      </c>
      <c r="C76" s="25" t="s">
        <v>198</v>
      </c>
    </row>
    <row r="77" spans="2:3">
      <c r="B77" s="25" t="s">
        <v>199</v>
      </c>
      <c r="C77" s="25" t="s">
        <v>200</v>
      </c>
    </row>
    <row r="78" spans="2:3">
      <c r="B78" s="25" t="s">
        <v>201</v>
      </c>
      <c r="C78" s="25" t="s">
        <v>202</v>
      </c>
    </row>
    <row r="79" spans="2:3">
      <c r="B79" s="25" t="s">
        <v>203</v>
      </c>
      <c r="C79" s="25" t="s">
        <v>204</v>
      </c>
    </row>
    <row r="80" spans="2:3">
      <c r="B80" s="25" t="s">
        <v>205</v>
      </c>
      <c r="C80" s="25" t="s">
        <v>206</v>
      </c>
    </row>
    <row r="81" spans="2:3">
      <c r="B81" s="25" t="s">
        <v>207</v>
      </c>
      <c r="C81" s="25" t="s">
        <v>208</v>
      </c>
    </row>
    <row r="82" spans="2:3">
      <c r="B82" s="25" t="s">
        <v>209</v>
      </c>
      <c r="C82" s="25" t="s">
        <v>210</v>
      </c>
    </row>
    <row r="83" spans="2:3">
      <c r="B83" s="25" t="s">
        <v>211</v>
      </c>
      <c r="C83" s="25" t="s">
        <v>212</v>
      </c>
    </row>
    <row r="84" spans="2:3">
      <c r="B84" s="25" t="s">
        <v>213</v>
      </c>
      <c r="C84" s="25" t="s">
        <v>214</v>
      </c>
    </row>
    <row r="85" spans="2:3">
      <c r="B85" s="25" t="s">
        <v>215</v>
      </c>
      <c r="C85" s="25" t="s">
        <v>216</v>
      </c>
    </row>
    <row r="86" spans="2:3">
      <c r="B86" s="25" t="s">
        <v>217</v>
      </c>
      <c r="C86" s="25" t="s">
        <v>218</v>
      </c>
    </row>
    <row r="87" spans="2:3">
      <c r="B87" s="25" t="s">
        <v>219</v>
      </c>
      <c r="C87" s="25" t="s">
        <v>220</v>
      </c>
    </row>
    <row r="88" spans="2:3">
      <c r="B88" s="25" t="s">
        <v>221</v>
      </c>
      <c r="C88" s="25" t="s">
        <v>222</v>
      </c>
    </row>
    <row r="89" spans="2:3">
      <c r="B89" s="25" t="s">
        <v>223</v>
      </c>
      <c r="C89" s="25" t="s">
        <v>224</v>
      </c>
    </row>
    <row r="90" spans="2:3">
      <c r="B90" s="25" t="s">
        <v>225</v>
      </c>
      <c r="C90" s="25" t="s">
        <v>226</v>
      </c>
    </row>
    <row r="91" spans="2:3">
      <c r="B91" s="25" t="s">
        <v>227</v>
      </c>
      <c r="C91" s="25" t="s">
        <v>228</v>
      </c>
    </row>
    <row r="92" spans="2:3">
      <c r="B92" s="25" t="s">
        <v>229</v>
      </c>
      <c r="C92" s="25" t="s">
        <v>230</v>
      </c>
    </row>
    <row r="93" spans="2:3">
      <c r="B93" s="25" t="s">
        <v>231</v>
      </c>
      <c r="C93" s="25" t="s">
        <v>232</v>
      </c>
    </row>
    <row r="94" spans="2:3">
      <c r="B94" s="25" t="s">
        <v>233</v>
      </c>
      <c r="C94" s="25" t="s">
        <v>234</v>
      </c>
    </row>
    <row r="95" spans="2:3">
      <c r="B95" s="25" t="s">
        <v>235</v>
      </c>
      <c r="C95" s="25" t="s">
        <v>236</v>
      </c>
    </row>
    <row r="96" spans="2:3">
      <c r="B96" s="25" t="s">
        <v>237</v>
      </c>
      <c r="C96" s="25" t="s">
        <v>238</v>
      </c>
    </row>
    <row r="97" spans="2:3">
      <c r="B97" s="25" t="s">
        <v>239</v>
      </c>
      <c r="C97" s="25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C01F-8653-48B3-AA1E-6CF33F2F9C8C}">
  <dimension ref="B1:AE2987"/>
  <sheetViews>
    <sheetView zoomScale="75" zoomScaleNormal="75" workbookViewId="0">
      <selection activeCell="S104" sqref="S104"/>
    </sheetView>
  </sheetViews>
  <sheetFormatPr defaultRowHeight="15"/>
  <cols>
    <col min="1" max="1" width="9.140625" style="27"/>
    <col min="2" max="5" width="12.42578125" style="27" customWidth="1"/>
    <col min="6" max="6" width="9.140625" style="27"/>
    <col min="7" max="7" width="17.140625" style="27" bestFit="1" customWidth="1"/>
    <col min="8" max="8" width="12.42578125" style="27" customWidth="1"/>
    <col min="9" max="9" width="9.140625" style="28"/>
    <col min="10" max="10" width="11.7109375" style="27" customWidth="1"/>
    <col min="11" max="11" width="5.7109375" style="27" customWidth="1"/>
    <col min="12" max="12" width="13.28515625" style="27" customWidth="1"/>
    <col min="13" max="13" width="14.42578125" style="27" customWidth="1"/>
    <col min="14" max="14" width="10.85546875" style="27" customWidth="1"/>
    <col min="15" max="15" width="10.7109375" style="27" customWidth="1"/>
    <col min="16" max="16" width="14.28515625" style="27" customWidth="1"/>
    <col min="17" max="17" width="9.7109375" style="27" customWidth="1"/>
    <col min="18" max="18" width="9.140625" style="36"/>
    <col min="19" max="19" width="12.42578125" style="27" customWidth="1"/>
    <col min="20" max="16384" width="9.140625" style="27"/>
  </cols>
  <sheetData>
    <row r="1" spans="2:31" ht="49.5">
      <c r="J1" s="29" t="s">
        <v>241</v>
      </c>
      <c r="K1" s="30" t="s">
        <v>242</v>
      </c>
      <c r="L1" s="31" t="s">
        <v>243</v>
      </c>
      <c r="M1" s="31" t="s">
        <v>244</v>
      </c>
      <c r="N1" s="32" t="s">
        <v>245</v>
      </c>
      <c r="O1" s="32" t="s">
        <v>246</v>
      </c>
      <c r="P1" s="33" t="s">
        <v>247</v>
      </c>
      <c r="Q1" s="34" t="s">
        <v>248</v>
      </c>
      <c r="R1" s="31" t="s">
        <v>249</v>
      </c>
      <c r="S1" s="35"/>
      <c r="T1" s="35"/>
    </row>
    <row r="2" spans="2:31">
      <c r="B2" s="155" t="s">
        <v>250</v>
      </c>
      <c r="C2" s="156"/>
      <c r="D2" s="155" t="s">
        <v>251</v>
      </c>
      <c r="E2" s="156"/>
      <c r="I2" s="28" t="s">
        <v>252</v>
      </c>
      <c r="J2" s="36"/>
      <c r="K2" s="37">
        <v>1</v>
      </c>
      <c r="L2" s="38"/>
      <c r="M2" s="39" t="e">
        <f t="shared" ref="M2:M65" si="0">(L2-$H$14)/$H$13/$H$15</f>
        <v>#DIV/0!</v>
      </c>
      <c r="N2" s="40" t="e">
        <f>M2*$H$16</f>
        <v>#DIV/0!</v>
      </c>
      <c r="O2" s="41"/>
      <c r="P2" s="42" t="e">
        <f>N2*O2/1000</f>
        <v>#DIV/0!</v>
      </c>
      <c r="Q2" s="43"/>
      <c r="R2" s="44"/>
      <c r="S2" s="45"/>
      <c r="T2" s="45"/>
    </row>
    <row r="3" spans="2:31">
      <c r="B3" s="46" t="s">
        <v>253</v>
      </c>
      <c r="C3" s="46" t="s">
        <v>254</v>
      </c>
      <c r="D3" s="46" t="s">
        <v>253</v>
      </c>
      <c r="E3" s="46" t="s">
        <v>254</v>
      </c>
      <c r="H3" s="47" t="s">
        <v>255</v>
      </c>
      <c r="I3" s="28" t="s">
        <v>256</v>
      </c>
      <c r="J3" s="36"/>
      <c r="K3" s="48">
        <v>2</v>
      </c>
      <c r="L3" s="38"/>
      <c r="M3" s="39" t="e">
        <f t="shared" si="0"/>
        <v>#DIV/0!</v>
      </c>
      <c r="N3" s="40" t="e">
        <f t="shared" ref="N3:N66" si="1">M3*$H$16</f>
        <v>#DIV/0!</v>
      </c>
      <c r="O3" s="41"/>
      <c r="P3" s="42" t="e">
        <f t="shared" ref="P3:P66" si="2">N3*O3/1000</f>
        <v>#DIV/0!</v>
      </c>
      <c r="Q3" s="43"/>
      <c r="R3" s="44"/>
    </row>
    <row r="4" spans="2:31">
      <c r="B4" s="49"/>
      <c r="C4" s="49"/>
      <c r="D4" s="49"/>
      <c r="E4" s="49"/>
      <c r="G4" s="36">
        <v>100</v>
      </c>
      <c r="H4" s="36" t="e">
        <f>AVERAGE(B4:E4)</f>
        <v>#DIV/0!</v>
      </c>
      <c r="I4" s="28" t="s">
        <v>257</v>
      </c>
      <c r="J4" s="36"/>
      <c r="K4" s="48">
        <v>3</v>
      </c>
      <c r="L4" s="38"/>
      <c r="M4" s="39" t="e">
        <f t="shared" si="0"/>
        <v>#DIV/0!</v>
      </c>
      <c r="N4" s="40" t="e">
        <f t="shared" si="1"/>
        <v>#DIV/0!</v>
      </c>
      <c r="O4" s="41"/>
      <c r="P4" s="42" t="e">
        <f t="shared" si="2"/>
        <v>#DIV/0!</v>
      </c>
      <c r="Q4" s="43"/>
      <c r="R4" s="44"/>
      <c r="T4" s="58"/>
      <c r="Z4" s="49"/>
      <c r="AA4" s="49"/>
      <c r="AB4" s="49"/>
      <c r="AC4" s="49"/>
      <c r="AD4" s="49"/>
      <c r="AE4" s="49"/>
    </row>
    <row r="5" spans="2:31">
      <c r="B5" s="49"/>
      <c r="C5" s="49"/>
      <c r="D5" s="49"/>
      <c r="E5" s="49"/>
      <c r="G5" s="36">
        <v>50</v>
      </c>
      <c r="H5" s="36" t="e">
        <f>AVERAGE(B5:E5)</f>
        <v>#DIV/0!</v>
      </c>
      <c r="I5" s="28" t="s">
        <v>258</v>
      </c>
      <c r="J5" s="36"/>
      <c r="K5" s="48">
        <v>4</v>
      </c>
      <c r="L5" s="38"/>
      <c r="M5" s="39" t="e">
        <f t="shared" si="0"/>
        <v>#DIV/0!</v>
      </c>
      <c r="N5" s="40" t="e">
        <f t="shared" si="1"/>
        <v>#DIV/0!</v>
      </c>
      <c r="O5" s="41"/>
      <c r="P5" s="42" t="e">
        <f t="shared" si="2"/>
        <v>#DIV/0!</v>
      </c>
      <c r="Q5" s="43"/>
      <c r="R5" s="44"/>
      <c r="T5" s="58"/>
      <c r="W5" s="49"/>
      <c r="X5" s="49"/>
      <c r="Y5" s="49"/>
      <c r="Z5" s="49"/>
      <c r="AA5" s="49"/>
      <c r="AB5" s="49"/>
      <c r="AC5" s="49"/>
      <c r="AD5" s="49"/>
      <c r="AE5" s="49"/>
    </row>
    <row r="6" spans="2:31">
      <c r="B6" s="49"/>
      <c r="C6" s="49"/>
      <c r="D6" s="49"/>
      <c r="E6" s="49"/>
      <c r="G6" s="36">
        <v>25</v>
      </c>
      <c r="H6" s="36" t="e">
        <f t="shared" ref="H6:H11" si="3">AVERAGE(B6:E6)</f>
        <v>#DIV/0!</v>
      </c>
      <c r="I6" s="28" t="s">
        <v>259</v>
      </c>
      <c r="J6" s="36"/>
      <c r="K6" s="48">
        <v>5</v>
      </c>
      <c r="L6" s="38"/>
      <c r="M6" s="39" t="e">
        <f t="shared" si="0"/>
        <v>#DIV/0!</v>
      </c>
      <c r="N6" s="40" t="e">
        <f>M6*$H$16</f>
        <v>#DIV/0!</v>
      </c>
      <c r="O6" s="41"/>
      <c r="P6" s="42" t="e">
        <f t="shared" si="2"/>
        <v>#DIV/0!</v>
      </c>
      <c r="Q6" s="43"/>
      <c r="R6" s="44"/>
      <c r="T6" s="58"/>
      <c r="W6" s="49"/>
      <c r="X6" s="49"/>
      <c r="Y6" s="49"/>
      <c r="Z6" s="49"/>
      <c r="AA6" s="49"/>
      <c r="AB6" s="49"/>
      <c r="AC6" s="49"/>
      <c r="AD6" s="49"/>
      <c r="AE6" s="49"/>
    </row>
    <row r="7" spans="2:31">
      <c r="B7" s="49"/>
      <c r="C7" s="49"/>
      <c r="D7" s="49"/>
      <c r="E7" s="49"/>
      <c r="G7" s="36">
        <v>12.5</v>
      </c>
      <c r="H7" s="36" t="e">
        <f t="shared" si="3"/>
        <v>#DIV/0!</v>
      </c>
      <c r="I7" s="28" t="s">
        <v>260</v>
      </c>
      <c r="J7" s="36"/>
      <c r="K7" s="48">
        <v>6</v>
      </c>
      <c r="L7" s="38"/>
      <c r="M7" s="39" t="e">
        <f t="shared" si="0"/>
        <v>#DIV/0!</v>
      </c>
      <c r="N7" s="40" t="e">
        <f t="shared" si="1"/>
        <v>#DIV/0!</v>
      </c>
      <c r="O7" s="41"/>
      <c r="P7" s="42" t="e">
        <f t="shared" si="2"/>
        <v>#DIV/0!</v>
      </c>
      <c r="Q7" s="43"/>
      <c r="R7" s="44"/>
      <c r="T7" s="58"/>
      <c r="Z7" s="49"/>
      <c r="AA7" s="49"/>
      <c r="AB7" s="49"/>
      <c r="AC7" s="49"/>
      <c r="AD7" s="49"/>
      <c r="AE7" s="49"/>
    </row>
    <row r="8" spans="2:31">
      <c r="B8" s="49"/>
      <c r="C8" s="49"/>
      <c r="D8" s="49"/>
      <c r="E8" s="49"/>
      <c r="G8" s="36">
        <v>6.25</v>
      </c>
      <c r="H8" s="36" t="e">
        <f t="shared" si="3"/>
        <v>#DIV/0!</v>
      </c>
      <c r="I8" s="28" t="s">
        <v>261</v>
      </c>
      <c r="J8" s="36"/>
      <c r="K8" s="48">
        <v>7</v>
      </c>
      <c r="L8" s="38"/>
      <c r="M8" s="39" t="e">
        <f t="shared" si="0"/>
        <v>#DIV/0!</v>
      </c>
      <c r="N8" s="40" t="e">
        <f t="shared" si="1"/>
        <v>#DIV/0!</v>
      </c>
      <c r="O8" s="41"/>
      <c r="P8" s="42" t="e">
        <f t="shared" si="2"/>
        <v>#DIV/0!</v>
      </c>
      <c r="Q8" s="43"/>
      <c r="R8" s="44"/>
      <c r="T8" s="58"/>
      <c r="W8" s="49"/>
      <c r="X8" s="49"/>
      <c r="Y8" s="49"/>
      <c r="Z8" s="49"/>
      <c r="AA8" s="49"/>
      <c r="AB8" s="49"/>
      <c r="AC8" s="49"/>
      <c r="AD8" s="49"/>
      <c r="AE8" s="49"/>
    </row>
    <row r="9" spans="2:31">
      <c r="B9" s="49"/>
      <c r="C9" s="49"/>
      <c r="D9" s="49"/>
      <c r="E9" s="49"/>
      <c r="G9" s="36">
        <v>3.125</v>
      </c>
      <c r="H9" s="36" t="e">
        <f t="shared" si="3"/>
        <v>#DIV/0!</v>
      </c>
      <c r="I9" s="28" t="s">
        <v>262</v>
      </c>
      <c r="J9" s="36"/>
      <c r="K9" s="48">
        <v>8</v>
      </c>
      <c r="L9" s="38"/>
      <c r="M9" s="39" t="e">
        <f t="shared" si="0"/>
        <v>#DIV/0!</v>
      </c>
      <c r="N9" s="40" t="e">
        <f t="shared" si="1"/>
        <v>#DIV/0!</v>
      </c>
      <c r="O9" s="41"/>
      <c r="P9" s="42" t="e">
        <f t="shared" si="2"/>
        <v>#DIV/0!</v>
      </c>
      <c r="Q9" s="43"/>
      <c r="R9" s="44"/>
      <c r="T9" s="58"/>
      <c r="W9" s="49"/>
      <c r="X9" s="49"/>
      <c r="Y9" s="49"/>
      <c r="Z9" s="49"/>
      <c r="AA9" s="49"/>
      <c r="AB9" s="49"/>
      <c r="AC9" s="49"/>
      <c r="AD9" s="49"/>
      <c r="AE9" s="49"/>
    </row>
    <row r="10" spans="2:31">
      <c r="B10" s="49"/>
      <c r="C10" s="49"/>
      <c r="D10" s="49"/>
      <c r="E10" s="49"/>
      <c r="G10" s="36">
        <v>1.5625</v>
      </c>
      <c r="H10" s="36" t="e">
        <f t="shared" si="3"/>
        <v>#DIV/0!</v>
      </c>
      <c r="I10" s="28" t="s">
        <v>263</v>
      </c>
      <c r="J10" s="36"/>
      <c r="K10" s="37">
        <v>9</v>
      </c>
      <c r="L10" s="38"/>
      <c r="M10" s="39" t="e">
        <f t="shared" si="0"/>
        <v>#DIV/0!</v>
      </c>
      <c r="N10" s="40" t="e">
        <f t="shared" si="1"/>
        <v>#DIV/0!</v>
      </c>
      <c r="O10" s="41"/>
      <c r="P10" s="42" t="e">
        <f t="shared" si="2"/>
        <v>#DIV/0!</v>
      </c>
      <c r="Q10" s="43"/>
      <c r="R10" s="44"/>
      <c r="T10" s="58"/>
      <c r="W10" s="49"/>
      <c r="X10" s="49"/>
      <c r="Y10" s="49"/>
      <c r="Z10" s="49"/>
      <c r="AA10" s="49"/>
      <c r="AB10" s="49"/>
      <c r="AC10" s="49"/>
      <c r="AD10" s="49"/>
      <c r="AE10" s="49"/>
    </row>
    <row r="11" spans="2:31">
      <c r="B11" s="49"/>
      <c r="C11" s="49"/>
      <c r="D11" s="49"/>
      <c r="E11" s="49"/>
      <c r="G11" s="36">
        <v>0</v>
      </c>
      <c r="H11" s="36" t="e">
        <f t="shared" si="3"/>
        <v>#DIV/0!</v>
      </c>
      <c r="I11" s="28" t="s">
        <v>264</v>
      </c>
      <c r="J11" s="36"/>
      <c r="K11" s="48">
        <v>10</v>
      </c>
      <c r="L11" s="38"/>
      <c r="M11" s="39" t="e">
        <f t="shared" si="0"/>
        <v>#DIV/0!</v>
      </c>
      <c r="N11" s="40" t="e">
        <f t="shared" si="1"/>
        <v>#DIV/0!</v>
      </c>
      <c r="O11" s="41"/>
      <c r="P11" s="42" t="e">
        <f t="shared" si="2"/>
        <v>#DIV/0!</v>
      </c>
      <c r="Q11" s="43"/>
      <c r="R11" s="44"/>
      <c r="T11" s="58"/>
      <c r="W11" s="49"/>
      <c r="X11" s="49"/>
      <c r="Y11" s="49"/>
      <c r="Z11" s="49"/>
      <c r="AA11" s="49"/>
      <c r="AB11" s="49"/>
      <c r="AC11" s="49"/>
      <c r="AD11" s="49"/>
      <c r="AE11" s="49"/>
    </row>
    <row r="12" spans="2:31">
      <c r="I12" s="28" t="s">
        <v>265</v>
      </c>
      <c r="J12" s="36"/>
      <c r="K12" s="48">
        <v>11</v>
      </c>
      <c r="L12" s="38"/>
      <c r="M12" s="39" t="e">
        <f t="shared" si="0"/>
        <v>#DIV/0!</v>
      </c>
      <c r="N12" s="40" t="e">
        <f t="shared" si="1"/>
        <v>#DIV/0!</v>
      </c>
      <c r="O12" s="41"/>
      <c r="P12" s="42" t="e">
        <f t="shared" si="2"/>
        <v>#DIV/0!</v>
      </c>
      <c r="Q12" s="43"/>
      <c r="R12" s="44"/>
      <c r="T12" s="58"/>
      <c r="W12" s="49"/>
      <c r="X12" s="49"/>
      <c r="Y12" s="49"/>
      <c r="Z12" s="49"/>
      <c r="AA12" s="49"/>
      <c r="AB12" s="49"/>
      <c r="AC12" s="49"/>
      <c r="AD12" s="49"/>
      <c r="AE12" s="49"/>
    </row>
    <row r="13" spans="2:31" ht="16.5">
      <c r="G13" s="29" t="s">
        <v>266</v>
      </c>
      <c r="H13" s="36" t="e">
        <f>SLOPE(H4:H11,G4:G11)</f>
        <v>#DIV/0!</v>
      </c>
      <c r="I13" s="28" t="s">
        <v>267</v>
      </c>
      <c r="J13" s="36"/>
      <c r="K13" s="48">
        <v>12</v>
      </c>
      <c r="L13" s="38"/>
      <c r="M13" s="39" t="e">
        <f t="shared" si="0"/>
        <v>#DIV/0!</v>
      </c>
      <c r="N13" s="40" t="e">
        <f t="shared" si="1"/>
        <v>#DIV/0!</v>
      </c>
      <c r="O13" s="41"/>
      <c r="P13" s="42" t="e">
        <f t="shared" si="2"/>
        <v>#DIV/0!</v>
      </c>
      <c r="Q13" s="43"/>
      <c r="R13" s="44"/>
      <c r="T13" s="58"/>
      <c r="W13" s="49"/>
      <c r="X13" s="49"/>
      <c r="Y13" s="49"/>
      <c r="Z13" s="49"/>
      <c r="AA13" s="49"/>
      <c r="AB13" s="49"/>
      <c r="AC13" s="49"/>
      <c r="AD13" s="49"/>
      <c r="AE13" s="49"/>
    </row>
    <row r="14" spans="2:31">
      <c r="G14" s="29" t="s">
        <v>268</v>
      </c>
      <c r="H14" s="36" t="e">
        <f>INTERCEPT(H4:H11,G4:G11)</f>
        <v>#DIV/0!</v>
      </c>
      <c r="I14" s="28" t="s">
        <v>269</v>
      </c>
      <c r="J14" s="36"/>
      <c r="K14" s="48">
        <v>13</v>
      </c>
      <c r="L14" s="38"/>
      <c r="M14" s="39" t="e">
        <f t="shared" si="0"/>
        <v>#DIV/0!</v>
      </c>
      <c r="N14" s="40" t="e">
        <f t="shared" si="1"/>
        <v>#DIV/0!</v>
      </c>
      <c r="O14" s="41"/>
      <c r="P14" s="42" t="e">
        <f t="shared" si="2"/>
        <v>#DIV/0!</v>
      </c>
      <c r="Q14" s="43"/>
      <c r="R14" s="44"/>
      <c r="T14" s="58"/>
      <c r="W14" s="49"/>
      <c r="X14" s="49"/>
      <c r="Y14" s="49"/>
      <c r="Z14" s="49"/>
      <c r="AA14" s="49"/>
      <c r="AB14" s="49"/>
      <c r="AC14" s="49"/>
      <c r="AD14" s="49"/>
      <c r="AE14" s="49"/>
    </row>
    <row r="15" spans="2:31">
      <c r="G15" s="29" t="s">
        <v>270</v>
      </c>
      <c r="H15" s="36">
        <v>2</v>
      </c>
      <c r="I15" s="28" t="s">
        <v>271</v>
      </c>
      <c r="J15" s="36"/>
      <c r="K15" s="48">
        <v>14</v>
      </c>
      <c r="L15" s="38"/>
      <c r="M15" s="39" t="e">
        <f t="shared" si="0"/>
        <v>#DIV/0!</v>
      </c>
      <c r="N15" s="40" t="e">
        <f t="shared" si="1"/>
        <v>#DIV/0!</v>
      </c>
      <c r="O15" s="41"/>
      <c r="P15" s="42" t="e">
        <f t="shared" si="2"/>
        <v>#DIV/0!</v>
      </c>
      <c r="Q15" s="43"/>
      <c r="R15" s="44"/>
      <c r="T15" s="58"/>
      <c r="W15" s="49"/>
      <c r="X15" s="49"/>
      <c r="Y15" s="49"/>
      <c r="Z15" s="49"/>
      <c r="AA15" s="49"/>
      <c r="AB15" s="49"/>
      <c r="AC15" s="49"/>
      <c r="AD15" s="49"/>
      <c r="AE15" s="49"/>
    </row>
    <row r="16" spans="2:31">
      <c r="G16" s="29" t="s">
        <v>272</v>
      </c>
      <c r="H16" s="36">
        <v>10</v>
      </c>
      <c r="I16" s="28" t="s">
        <v>273</v>
      </c>
      <c r="J16" s="36"/>
      <c r="K16" s="48">
        <v>15</v>
      </c>
      <c r="L16" s="38"/>
      <c r="M16" s="39" t="e">
        <f t="shared" si="0"/>
        <v>#DIV/0!</v>
      </c>
      <c r="N16" s="40" t="e">
        <f t="shared" si="1"/>
        <v>#DIV/0!</v>
      </c>
      <c r="O16" s="41"/>
      <c r="P16" s="42" t="e">
        <f t="shared" si="2"/>
        <v>#DIV/0!</v>
      </c>
      <c r="Q16" s="43"/>
      <c r="R16" s="44"/>
      <c r="W16" s="49"/>
      <c r="X16" s="49"/>
      <c r="Y16" s="49"/>
      <c r="Z16" s="49"/>
      <c r="AA16" s="49"/>
      <c r="AB16" s="49"/>
      <c r="AC16" s="49"/>
      <c r="AD16" s="49"/>
      <c r="AE16" s="49"/>
    </row>
    <row r="17" spans="2:31">
      <c r="I17" s="28" t="s">
        <v>274</v>
      </c>
      <c r="J17" s="36"/>
      <c r="K17" s="48">
        <v>16</v>
      </c>
      <c r="L17" s="38"/>
      <c r="M17" s="39" t="e">
        <f t="shared" si="0"/>
        <v>#DIV/0!</v>
      </c>
      <c r="N17" s="40" t="e">
        <f t="shared" si="1"/>
        <v>#DIV/0!</v>
      </c>
      <c r="O17" s="41"/>
      <c r="P17" s="42" t="e">
        <f t="shared" si="2"/>
        <v>#DIV/0!</v>
      </c>
      <c r="Q17" s="43"/>
      <c r="R17" s="44"/>
      <c r="W17" s="49"/>
      <c r="X17" s="49"/>
      <c r="Y17" s="49"/>
      <c r="Z17" s="49"/>
      <c r="AA17" s="49"/>
      <c r="AB17" s="49"/>
      <c r="AC17" s="49"/>
      <c r="AD17" s="49"/>
      <c r="AE17" s="49"/>
    </row>
    <row r="18" spans="2:31">
      <c r="I18" s="28" t="s">
        <v>275</v>
      </c>
      <c r="J18" s="36"/>
      <c r="K18" s="37">
        <v>17</v>
      </c>
      <c r="L18" s="38"/>
      <c r="M18" s="39" t="e">
        <f t="shared" si="0"/>
        <v>#DIV/0!</v>
      </c>
      <c r="N18" s="40" t="e">
        <f t="shared" si="1"/>
        <v>#DIV/0!</v>
      </c>
      <c r="O18" s="41"/>
      <c r="P18" s="42" t="e">
        <f t="shared" si="2"/>
        <v>#DIV/0!</v>
      </c>
      <c r="Q18" s="43"/>
      <c r="R18" s="44"/>
      <c r="W18" s="49"/>
      <c r="X18" s="49"/>
      <c r="Y18" s="49"/>
      <c r="Z18" s="49"/>
      <c r="AA18" s="49"/>
      <c r="AB18" s="49"/>
      <c r="AC18" s="49"/>
      <c r="AD18" s="49"/>
      <c r="AE18" s="49"/>
    </row>
    <row r="19" spans="2:31">
      <c r="I19" s="28" t="s">
        <v>276</v>
      </c>
      <c r="J19" s="36"/>
      <c r="K19" s="48">
        <v>18</v>
      </c>
      <c r="L19" s="38"/>
      <c r="M19" s="39" t="e">
        <f t="shared" si="0"/>
        <v>#DIV/0!</v>
      </c>
      <c r="N19" s="40" t="e">
        <f t="shared" si="1"/>
        <v>#DIV/0!</v>
      </c>
      <c r="O19" s="41"/>
      <c r="P19" s="42" t="e">
        <f t="shared" si="2"/>
        <v>#DIV/0!</v>
      </c>
      <c r="Q19" s="43"/>
      <c r="R19" s="44"/>
      <c r="W19" s="49"/>
      <c r="X19" s="49"/>
      <c r="Y19" s="49"/>
      <c r="Z19" s="49"/>
      <c r="AA19" s="49"/>
      <c r="AB19" s="49"/>
      <c r="AC19" s="49"/>
      <c r="AD19" s="49"/>
      <c r="AE19" s="49"/>
    </row>
    <row r="20" spans="2:31">
      <c r="B20" s="27" t="s">
        <v>362</v>
      </c>
      <c r="C20" s="27">
        <v>0</v>
      </c>
      <c r="I20" s="28" t="s">
        <v>277</v>
      </c>
      <c r="J20" s="36"/>
      <c r="K20" s="48">
        <v>19</v>
      </c>
      <c r="L20" s="38"/>
      <c r="M20" s="39" t="e">
        <f t="shared" si="0"/>
        <v>#DIV/0!</v>
      </c>
      <c r="N20" s="40" t="e">
        <f t="shared" si="1"/>
        <v>#DIV/0!</v>
      </c>
      <c r="O20" s="41"/>
      <c r="P20" s="42" t="e">
        <f t="shared" si="2"/>
        <v>#DIV/0!</v>
      </c>
      <c r="Q20" s="43"/>
      <c r="R20" s="44"/>
      <c r="W20" s="49"/>
      <c r="X20" s="49"/>
      <c r="Y20" s="49"/>
      <c r="Z20" s="49"/>
      <c r="AA20" s="49"/>
      <c r="AB20" s="49"/>
      <c r="AC20" s="49"/>
      <c r="AD20" s="49"/>
      <c r="AE20" s="49"/>
    </row>
    <row r="21" spans="2:31">
      <c r="B21" s="27" t="s">
        <v>360</v>
      </c>
      <c r="C21" s="27">
        <f>C20*200</f>
        <v>0</v>
      </c>
      <c r="D21" s="27">
        <f>(C21*2)/1000</f>
        <v>0</v>
      </c>
      <c r="E21" s="27" t="s">
        <v>363</v>
      </c>
      <c r="I21" s="28" t="s">
        <v>278</v>
      </c>
      <c r="J21" s="36"/>
      <c r="K21" s="48">
        <v>20</v>
      </c>
      <c r="L21" s="38"/>
      <c r="M21" s="39" t="e">
        <f t="shared" si="0"/>
        <v>#DIV/0!</v>
      </c>
      <c r="N21" s="40" t="e">
        <f t="shared" si="1"/>
        <v>#DIV/0!</v>
      </c>
      <c r="O21" s="41"/>
      <c r="P21" s="42" t="e">
        <f t="shared" si="2"/>
        <v>#DIV/0!</v>
      </c>
      <c r="Q21" s="43"/>
      <c r="R21" s="44"/>
      <c r="W21" s="49"/>
      <c r="X21" s="49"/>
      <c r="Y21" s="49" t="s">
        <v>279</v>
      </c>
      <c r="Z21" s="49"/>
      <c r="AA21" s="49"/>
      <c r="AB21" s="49"/>
      <c r="AC21" s="49"/>
      <c r="AD21" s="49"/>
      <c r="AE21" s="49"/>
    </row>
    <row r="22" spans="2:31">
      <c r="B22" s="27" t="s">
        <v>361</v>
      </c>
      <c r="C22" s="27">
        <f>C21/400</f>
        <v>0</v>
      </c>
      <c r="D22" s="27">
        <f>(D21/400)*1000</f>
        <v>0</v>
      </c>
      <c r="E22" s="27" t="s">
        <v>364</v>
      </c>
      <c r="I22" s="28" t="s">
        <v>280</v>
      </c>
      <c r="J22" s="36"/>
      <c r="K22" s="48">
        <v>21</v>
      </c>
      <c r="L22" s="38"/>
      <c r="M22" s="39" t="e">
        <f t="shared" si="0"/>
        <v>#DIV/0!</v>
      </c>
      <c r="N22" s="40" t="e">
        <f t="shared" si="1"/>
        <v>#DIV/0!</v>
      </c>
      <c r="O22" s="41"/>
      <c r="P22" s="42" t="e">
        <f t="shared" si="2"/>
        <v>#DIV/0!</v>
      </c>
      <c r="Q22" s="43"/>
      <c r="R22" s="44"/>
      <c r="W22" s="49"/>
      <c r="X22" s="49"/>
      <c r="Y22" s="49"/>
      <c r="Z22" s="49"/>
      <c r="AA22" s="49"/>
      <c r="AB22" s="49"/>
      <c r="AC22" s="49"/>
      <c r="AD22" s="49"/>
      <c r="AE22" s="49"/>
    </row>
    <row r="23" spans="2:31">
      <c r="B23" s="27" t="s">
        <v>365</v>
      </c>
      <c r="C23" s="27">
        <f>C21-C22</f>
        <v>0</v>
      </c>
      <c r="D23" s="27">
        <f>(D21-(D22/1000))</f>
        <v>0</v>
      </c>
      <c r="E23" s="27" t="s">
        <v>363</v>
      </c>
      <c r="I23" s="28" t="s">
        <v>281</v>
      </c>
      <c r="J23" s="36"/>
      <c r="K23" s="48">
        <v>22</v>
      </c>
      <c r="L23" s="38"/>
      <c r="M23" s="39" t="e">
        <f t="shared" si="0"/>
        <v>#DIV/0!</v>
      </c>
      <c r="N23" s="40" t="e">
        <f t="shared" si="1"/>
        <v>#DIV/0!</v>
      </c>
      <c r="O23" s="41"/>
      <c r="P23" s="42" t="e">
        <f t="shared" si="2"/>
        <v>#DIV/0!</v>
      </c>
      <c r="Q23" s="43"/>
      <c r="R23" s="44"/>
      <c r="W23" s="49"/>
      <c r="X23" s="49"/>
      <c r="Y23" s="49"/>
      <c r="Z23" s="49"/>
      <c r="AA23" s="49"/>
      <c r="AB23" s="49"/>
      <c r="AC23" s="49"/>
      <c r="AD23" s="49"/>
      <c r="AE23" s="49"/>
    </row>
    <row r="24" spans="2:31">
      <c r="I24" s="28" t="s">
        <v>282</v>
      </c>
      <c r="J24" s="36"/>
      <c r="K24" s="48">
        <v>23</v>
      </c>
      <c r="L24" s="38"/>
      <c r="M24" s="39" t="e">
        <f t="shared" si="0"/>
        <v>#DIV/0!</v>
      </c>
      <c r="N24" s="40" t="e">
        <f t="shared" si="1"/>
        <v>#DIV/0!</v>
      </c>
      <c r="O24" s="41"/>
      <c r="P24" s="42" t="e">
        <f t="shared" si="2"/>
        <v>#DIV/0!</v>
      </c>
      <c r="Q24" s="43"/>
      <c r="R24" s="44"/>
      <c r="W24" s="49"/>
      <c r="X24" s="49"/>
      <c r="Y24" s="49"/>
      <c r="Z24" s="49"/>
      <c r="AA24" s="49"/>
      <c r="AB24" s="49"/>
      <c r="AC24" s="49"/>
      <c r="AD24" s="49"/>
      <c r="AE24" s="49"/>
    </row>
    <row r="25" spans="2:31">
      <c r="I25" s="28" t="s">
        <v>283</v>
      </c>
      <c r="J25" s="36"/>
      <c r="K25" s="48">
        <v>24</v>
      </c>
      <c r="L25" s="38"/>
      <c r="M25" s="39" t="e">
        <f t="shared" si="0"/>
        <v>#DIV/0!</v>
      </c>
      <c r="N25" s="40" t="e">
        <f t="shared" si="1"/>
        <v>#DIV/0!</v>
      </c>
      <c r="O25" s="41"/>
      <c r="P25" s="42" t="e">
        <f t="shared" si="2"/>
        <v>#DIV/0!</v>
      </c>
      <c r="Q25" s="43"/>
      <c r="R25" s="44"/>
      <c r="W25" s="49"/>
      <c r="X25" s="49"/>
      <c r="Y25" s="49"/>
      <c r="Z25" s="49"/>
      <c r="AA25" s="49"/>
      <c r="AB25" s="49"/>
      <c r="AC25" s="49"/>
      <c r="AD25" s="49"/>
      <c r="AE25" s="49"/>
    </row>
    <row r="26" spans="2:31">
      <c r="I26" s="28" t="s">
        <v>284</v>
      </c>
      <c r="J26" s="36"/>
      <c r="K26" s="37">
        <v>25</v>
      </c>
      <c r="L26" s="38"/>
      <c r="M26" s="39" t="e">
        <f t="shared" si="0"/>
        <v>#DIV/0!</v>
      </c>
      <c r="N26" s="40" t="e">
        <f t="shared" si="1"/>
        <v>#DIV/0!</v>
      </c>
      <c r="O26" s="41"/>
      <c r="P26" s="42" t="e">
        <f t="shared" si="2"/>
        <v>#DIV/0!</v>
      </c>
      <c r="Q26" s="43"/>
      <c r="R26" s="44"/>
    </row>
    <row r="27" spans="2:31">
      <c r="I27" s="28" t="s">
        <v>285</v>
      </c>
      <c r="J27" s="36"/>
      <c r="K27" s="48">
        <v>26</v>
      </c>
      <c r="L27" s="38"/>
      <c r="M27" s="39" t="e">
        <f t="shared" si="0"/>
        <v>#DIV/0!</v>
      </c>
      <c r="N27" s="40" t="e">
        <f t="shared" si="1"/>
        <v>#DIV/0!</v>
      </c>
      <c r="O27" s="41"/>
      <c r="P27" s="42" t="e">
        <f t="shared" si="2"/>
        <v>#DIV/0!</v>
      </c>
      <c r="Q27" s="43"/>
      <c r="R27" s="44"/>
    </row>
    <row r="28" spans="2:31">
      <c r="I28" s="28" t="s">
        <v>286</v>
      </c>
      <c r="J28" s="36"/>
      <c r="K28" s="48">
        <v>27</v>
      </c>
      <c r="L28" s="38"/>
      <c r="M28" s="39" t="e">
        <f t="shared" si="0"/>
        <v>#DIV/0!</v>
      </c>
      <c r="N28" s="40" t="e">
        <f t="shared" si="1"/>
        <v>#DIV/0!</v>
      </c>
      <c r="O28" s="41"/>
      <c r="P28" s="42" t="e">
        <f t="shared" si="2"/>
        <v>#DIV/0!</v>
      </c>
      <c r="Q28" s="43"/>
      <c r="R28" s="44"/>
    </row>
    <row r="29" spans="2:31">
      <c r="I29" s="28" t="s">
        <v>287</v>
      </c>
      <c r="J29" s="36"/>
      <c r="K29" s="48">
        <v>28</v>
      </c>
      <c r="L29" s="38"/>
      <c r="M29" s="39" t="e">
        <f t="shared" si="0"/>
        <v>#DIV/0!</v>
      </c>
      <c r="N29" s="40" t="e">
        <f t="shared" si="1"/>
        <v>#DIV/0!</v>
      </c>
      <c r="O29" s="41"/>
      <c r="P29" s="42" t="e">
        <f t="shared" si="2"/>
        <v>#DIV/0!</v>
      </c>
      <c r="Q29" s="43"/>
      <c r="R29" s="44"/>
    </row>
    <row r="30" spans="2:31">
      <c r="I30" s="28" t="s">
        <v>288</v>
      </c>
      <c r="J30" s="36"/>
      <c r="K30" s="48">
        <v>29</v>
      </c>
      <c r="L30" s="38"/>
      <c r="M30" s="39" t="e">
        <f t="shared" si="0"/>
        <v>#DIV/0!</v>
      </c>
      <c r="N30" s="40" t="e">
        <f t="shared" si="1"/>
        <v>#DIV/0!</v>
      </c>
      <c r="O30" s="41"/>
      <c r="P30" s="42" t="e">
        <f t="shared" si="2"/>
        <v>#DIV/0!</v>
      </c>
      <c r="Q30" s="43"/>
      <c r="R30" s="44"/>
    </row>
    <row r="31" spans="2:31">
      <c r="I31" s="28" t="s">
        <v>289</v>
      </c>
      <c r="J31" s="36"/>
      <c r="K31" s="48">
        <v>30</v>
      </c>
      <c r="L31" s="38"/>
      <c r="M31" s="39" t="e">
        <f t="shared" si="0"/>
        <v>#DIV/0!</v>
      </c>
      <c r="N31" s="40" t="e">
        <f t="shared" si="1"/>
        <v>#DIV/0!</v>
      </c>
      <c r="O31" s="41"/>
      <c r="P31" s="42" t="e">
        <f t="shared" si="2"/>
        <v>#DIV/0!</v>
      </c>
      <c r="Q31" s="43"/>
      <c r="R31" s="44"/>
    </row>
    <row r="32" spans="2:31">
      <c r="I32" s="28" t="s">
        <v>290</v>
      </c>
      <c r="J32" s="36"/>
      <c r="K32" s="48">
        <v>31</v>
      </c>
      <c r="L32" s="38"/>
      <c r="M32" s="39" t="e">
        <f t="shared" si="0"/>
        <v>#DIV/0!</v>
      </c>
      <c r="N32" s="40" t="e">
        <f t="shared" si="1"/>
        <v>#DIV/0!</v>
      </c>
      <c r="O32" s="41"/>
      <c r="P32" s="42" t="e">
        <f t="shared" si="2"/>
        <v>#DIV/0!</v>
      </c>
      <c r="Q32" s="43"/>
      <c r="R32" s="44"/>
    </row>
    <row r="33" spans="9:20">
      <c r="I33" s="28" t="s">
        <v>291</v>
      </c>
      <c r="J33" s="36"/>
      <c r="K33" s="48">
        <v>32</v>
      </c>
      <c r="L33" s="38"/>
      <c r="M33" s="39" t="e">
        <f t="shared" si="0"/>
        <v>#DIV/0!</v>
      </c>
      <c r="N33" s="40" t="e">
        <f t="shared" si="1"/>
        <v>#DIV/0!</v>
      </c>
      <c r="O33" s="41"/>
      <c r="P33" s="42" t="e">
        <f t="shared" si="2"/>
        <v>#DIV/0!</v>
      </c>
      <c r="Q33" s="43"/>
      <c r="R33" s="44"/>
    </row>
    <row r="34" spans="9:20">
      <c r="I34" s="28" t="s">
        <v>292</v>
      </c>
      <c r="J34" s="36"/>
      <c r="K34" s="37">
        <v>33</v>
      </c>
      <c r="L34" s="38"/>
      <c r="M34" s="39" t="e">
        <f t="shared" si="0"/>
        <v>#DIV/0!</v>
      </c>
      <c r="N34" s="40" t="e">
        <f t="shared" si="1"/>
        <v>#DIV/0!</v>
      </c>
      <c r="O34" s="41"/>
      <c r="P34" s="42" t="e">
        <f t="shared" si="2"/>
        <v>#DIV/0!</v>
      </c>
      <c r="Q34" s="43"/>
      <c r="R34" s="44"/>
    </row>
    <row r="35" spans="9:20">
      <c r="I35" s="28" t="s">
        <v>293</v>
      </c>
      <c r="J35" s="36"/>
      <c r="K35" s="48">
        <v>34</v>
      </c>
      <c r="L35" s="38"/>
      <c r="M35" s="39" t="e">
        <f t="shared" si="0"/>
        <v>#DIV/0!</v>
      </c>
      <c r="N35" s="40" t="e">
        <f t="shared" si="1"/>
        <v>#DIV/0!</v>
      </c>
      <c r="O35" s="41"/>
      <c r="P35" s="42" t="e">
        <f t="shared" si="2"/>
        <v>#DIV/0!</v>
      </c>
      <c r="Q35" s="43"/>
      <c r="R35" s="44"/>
    </row>
    <row r="36" spans="9:20">
      <c r="I36" s="28" t="s">
        <v>294</v>
      </c>
      <c r="J36" s="36"/>
      <c r="K36" s="48">
        <v>35</v>
      </c>
      <c r="L36" s="38"/>
      <c r="M36" s="39" t="e">
        <f t="shared" si="0"/>
        <v>#DIV/0!</v>
      </c>
      <c r="N36" s="40" t="e">
        <f t="shared" si="1"/>
        <v>#DIV/0!</v>
      </c>
      <c r="O36" s="41"/>
      <c r="P36" s="42" t="e">
        <f t="shared" si="2"/>
        <v>#DIV/0!</v>
      </c>
      <c r="Q36" s="43"/>
      <c r="R36" s="44"/>
    </row>
    <row r="37" spans="9:20">
      <c r="I37" s="28" t="s">
        <v>295</v>
      </c>
      <c r="J37" s="36"/>
      <c r="K37" s="48">
        <v>36</v>
      </c>
      <c r="L37" s="38"/>
      <c r="M37" s="39" t="e">
        <f t="shared" si="0"/>
        <v>#DIV/0!</v>
      </c>
      <c r="N37" s="40" t="e">
        <f t="shared" si="1"/>
        <v>#DIV/0!</v>
      </c>
      <c r="O37" s="41"/>
      <c r="P37" s="42" t="e">
        <f t="shared" si="2"/>
        <v>#DIV/0!</v>
      </c>
      <c r="Q37" s="43"/>
      <c r="R37" s="44"/>
    </row>
    <row r="38" spans="9:20">
      <c r="I38" s="28" t="s">
        <v>296</v>
      </c>
      <c r="J38" s="36"/>
      <c r="K38" s="48">
        <v>37</v>
      </c>
      <c r="L38" s="38"/>
      <c r="M38" s="39" t="e">
        <f t="shared" si="0"/>
        <v>#DIV/0!</v>
      </c>
      <c r="N38" s="40" t="e">
        <f t="shared" si="1"/>
        <v>#DIV/0!</v>
      </c>
      <c r="O38" s="41"/>
      <c r="P38" s="42" t="e">
        <f t="shared" si="2"/>
        <v>#DIV/0!</v>
      </c>
      <c r="Q38" s="43"/>
      <c r="R38" s="44"/>
    </row>
    <row r="39" spans="9:20">
      <c r="I39" s="28" t="s">
        <v>297</v>
      </c>
      <c r="J39" s="36"/>
      <c r="K39" s="48">
        <v>38</v>
      </c>
      <c r="L39" s="38"/>
      <c r="M39" s="39" t="e">
        <f t="shared" si="0"/>
        <v>#DIV/0!</v>
      </c>
      <c r="N39" s="40" t="e">
        <f t="shared" si="1"/>
        <v>#DIV/0!</v>
      </c>
      <c r="O39" s="41"/>
      <c r="P39" s="42" t="e">
        <f t="shared" si="2"/>
        <v>#DIV/0!</v>
      </c>
      <c r="Q39" s="43"/>
      <c r="R39" s="44"/>
    </row>
    <row r="40" spans="9:20">
      <c r="I40" s="28" t="s">
        <v>298</v>
      </c>
      <c r="J40" s="36"/>
      <c r="K40" s="48">
        <v>39</v>
      </c>
      <c r="L40" s="38"/>
      <c r="M40" s="39" t="e">
        <f t="shared" si="0"/>
        <v>#DIV/0!</v>
      </c>
      <c r="N40" s="40" t="e">
        <f t="shared" si="1"/>
        <v>#DIV/0!</v>
      </c>
      <c r="O40" s="41"/>
      <c r="P40" s="42" t="e">
        <f t="shared" si="2"/>
        <v>#DIV/0!</v>
      </c>
      <c r="Q40" s="43"/>
      <c r="R40" s="44"/>
    </row>
    <row r="41" spans="9:20">
      <c r="I41" s="28" t="s">
        <v>299</v>
      </c>
      <c r="J41" s="36"/>
      <c r="K41" s="48">
        <v>40</v>
      </c>
      <c r="L41" s="38"/>
      <c r="M41" s="39" t="e">
        <f t="shared" si="0"/>
        <v>#DIV/0!</v>
      </c>
      <c r="N41" s="40" t="e">
        <f t="shared" si="1"/>
        <v>#DIV/0!</v>
      </c>
      <c r="O41" s="41"/>
      <c r="P41" s="42" t="e">
        <f t="shared" si="2"/>
        <v>#DIV/0!</v>
      </c>
      <c r="Q41" s="43"/>
      <c r="R41" s="44"/>
    </row>
    <row r="42" spans="9:20">
      <c r="I42" s="28" t="s">
        <v>300</v>
      </c>
      <c r="J42" s="36"/>
      <c r="K42" s="37">
        <v>41</v>
      </c>
      <c r="L42" s="38"/>
      <c r="M42" s="39" t="e">
        <f t="shared" si="0"/>
        <v>#DIV/0!</v>
      </c>
      <c r="N42" s="40" t="e">
        <f t="shared" si="1"/>
        <v>#DIV/0!</v>
      </c>
      <c r="O42" s="41"/>
      <c r="P42" s="42" t="e">
        <f t="shared" si="2"/>
        <v>#DIV/0!</v>
      </c>
      <c r="Q42" s="43"/>
      <c r="R42" s="44"/>
    </row>
    <row r="43" spans="9:20">
      <c r="I43" s="28" t="s">
        <v>301</v>
      </c>
      <c r="J43" s="36"/>
      <c r="K43" s="48">
        <v>42</v>
      </c>
      <c r="L43" s="38"/>
      <c r="M43" s="39" t="e">
        <f t="shared" si="0"/>
        <v>#DIV/0!</v>
      </c>
      <c r="N43" s="40" t="e">
        <f t="shared" si="1"/>
        <v>#DIV/0!</v>
      </c>
      <c r="O43" s="41"/>
      <c r="P43" s="42" t="e">
        <f t="shared" si="2"/>
        <v>#DIV/0!</v>
      </c>
      <c r="Q43" s="43"/>
      <c r="R43" s="44"/>
      <c r="S43" s="45"/>
      <c r="T43" s="45"/>
    </row>
    <row r="44" spans="9:20">
      <c r="I44" s="28" t="s">
        <v>302</v>
      </c>
      <c r="J44" s="36"/>
      <c r="K44" s="48">
        <v>43</v>
      </c>
      <c r="L44" s="38"/>
      <c r="M44" s="39" t="e">
        <f t="shared" si="0"/>
        <v>#DIV/0!</v>
      </c>
      <c r="N44" s="40" t="e">
        <f t="shared" si="1"/>
        <v>#DIV/0!</v>
      </c>
      <c r="O44" s="41"/>
      <c r="P44" s="42" t="e">
        <f t="shared" si="2"/>
        <v>#DIV/0!</v>
      </c>
      <c r="Q44" s="43"/>
      <c r="R44" s="44"/>
      <c r="S44" s="45"/>
      <c r="T44" s="45"/>
    </row>
    <row r="45" spans="9:20">
      <c r="I45" s="28" t="s">
        <v>303</v>
      </c>
      <c r="J45" s="36"/>
      <c r="K45" s="48">
        <v>44</v>
      </c>
      <c r="L45" s="38"/>
      <c r="M45" s="39" t="e">
        <f t="shared" si="0"/>
        <v>#DIV/0!</v>
      </c>
      <c r="N45" s="40" t="e">
        <f t="shared" si="1"/>
        <v>#DIV/0!</v>
      </c>
      <c r="O45" s="41"/>
      <c r="P45" s="42" t="e">
        <f t="shared" si="2"/>
        <v>#DIV/0!</v>
      </c>
      <c r="Q45" s="43"/>
      <c r="R45" s="44"/>
      <c r="S45" s="45"/>
      <c r="T45" s="45"/>
    </row>
    <row r="46" spans="9:20">
      <c r="I46" s="28" t="s">
        <v>304</v>
      </c>
      <c r="J46" s="36"/>
      <c r="K46" s="48">
        <v>45</v>
      </c>
      <c r="L46" s="38"/>
      <c r="M46" s="39" t="e">
        <f t="shared" si="0"/>
        <v>#DIV/0!</v>
      </c>
      <c r="N46" s="40" t="e">
        <f t="shared" si="1"/>
        <v>#DIV/0!</v>
      </c>
      <c r="O46" s="41"/>
      <c r="P46" s="42" t="e">
        <f t="shared" si="2"/>
        <v>#DIV/0!</v>
      </c>
      <c r="Q46" s="43"/>
      <c r="R46" s="44"/>
      <c r="S46" s="45"/>
      <c r="T46" s="45"/>
    </row>
    <row r="47" spans="9:20">
      <c r="I47" s="28" t="s">
        <v>305</v>
      </c>
      <c r="J47" s="36"/>
      <c r="K47" s="48">
        <v>46</v>
      </c>
      <c r="L47" s="38"/>
      <c r="M47" s="39" t="e">
        <f t="shared" si="0"/>
        <v>#DIV/0!</v>
      </c>
      <c r="N47" s="40" t="e">
        <f t="shared" si="1"/>
        <v>#DIV/0!</v>
      </c>
      <c r="O47" s="41"/>
      <c r="P47" s="42" t="e">
        <f t="shared" si="2"/>
        <v>#DIV/0!</v>
      </c>
      <c r="Q47" s="43"/>
      <c r="R47" s="44"/>
      <c r="S47" s="45"/>
      <c r="T47" s="45"/>
    </row>
    <row r="48" spans="9:20">
      <c r="I48" s="28" t="s">
        <v>306</v>
      </c>
      <c r="J48" s="36"/>
      <c r="K48" s="48">
        <v>47</v>
      </c>
      <c r="L48" s="38"/>
      <c r="M48" s="39" t="e">
        <f t="shared" si="0"/>
        <v>#DIV/0!</v>
      </c>
      <c r="N48" s="40" t="e">
        <f t="shared" si="1"/>
        <v>#DIV/0!</v>
      </c>
      <c r="O48" s="41"/>
      <c r="P48" s="42" t="e">
        <f t="shared" si="2"/>
        <v>#DIV/0!</v>
      </c>
      <c r="Q48" s="43"/>
      <c r="R48" s="44"/>
      <c r="S48" s="45"/>
      <c r="T48" s="45"/>
    </row>
    <row r="49" spans="9:20">
      <c r="I49" s="28" t="s">
        <v>307</v>
      </c>
      <c r="J49" s="36"/>
      <c r="K49" s="48">
        <v>48</v>
      </c>
      <c r="L49" s="38"/>
      <c r="M49" s="39" t="e">
        <f t="shared" si="0"/>
        <v>#DIV/0!</v>
      </c>
      <c r="N49" s="40" t="e">
        <f t="shared" si="1"/>
        <v>#DIV/0!</v>
      </c>
      <c r="O49" s="41"/>
      <c r="P49" s="42" t="e">
        <f t="shared" si="2"/>
        <v>#DIV/0!</v>
      </c>
      <c r="Q49" s="43"/>
      <c r="R49" s="44"/>
      <c r="S49" s="45"/>
      <c r="T49" s="45"/>
    </row>
    <row r="50" spans="9:20">
      <c r="I50" s="28" t="s">
        <v>308</v>
      </c>
      <c r="J50" s="36"/>
      <c r="K50" s="37">
        <v>49</v>
      </c>
      <c r="L50" s="38"/>
      <c r="M50" s="39" t="e">
        <f t="shared" si="0"/>
        <v>#DIV/0!</v>
      </c>
      <c r="N50" s="40" t="e">
        <f t="shared" si="1"/>
        <v>#DIV/0!</v>
      </c>
      <c r="O50" s="41"/>
      <c r="P50" s="42" t="e">
        <f t="shared" si="2"/>
        <v>#DIV/0!</v>
      </c>
      <c r="Q50" s="43"/>
      <c r="R50" s="44"/>
      <c r="S50" s="45"/>
      <c r="T50" s="45"/>
    </row>
    <row r="51" spans="9:20">
      <c r="I51" s="28" t="s">
        <v>309</v>
      </c>
      <c r="J51" s="36"/>
      <c r="K51" s="48">
        <v>50</v>
      </c>
      <c r="L51" s="38"/>
      <c r="M51" s="39" t="e">
        <f t="shared" si="0"/>
        <v>#DIV/0!</v>
      </c>
      <c r="N51" s="40" t="e">
        <f t="shared" si="1"/>
        <v>#DIV/0!</v>
      </c>
      <c r="O51" s="41"/>
      <c r="P51" s="42" t="e">
        <f t="shared" si="2"/>
        <v>#DIV/0!</v>
      </c>
      <c r="Q51" s="43"/>
      <c r="R51" s="44"/>
      <c r="S51" s="45"/>
      <c r="T51" s="45"/>
    </row>
    <row r="52" spans="9:20">
      <c r="I52" s="28" t="s">
        <v>310</v>
      </c>
      <c r="J52" s="36"/>
      <c r="K52" s="48">
        <v>51</v>
      </c>
      <c r="L52" s="38"/>
      <c r="M52" s="39" t="e">
        <f t="shared" si="0"/>
        <v>#DIV/0!</v>
      </c>
      <c r="N52" s="40" t="e">
        <f t="shared" si="1"/>
        <v>#DIV/0!</v>
      </c>
      <c r="O52" s="41"/>
      <c r="P52" s="42" t="e">
        <f t="shared" si="2"/>
        <v>#DIV/0!</v>
      </c>
      <c r="Q52" s="43"/>
      <c r="R52" s="44"/>
      <c r="S52" s="45"/>
      <c r="T52" s="45"/>
    </row>
    <row r="53" spans="9:20">
      <c r="I53" s="28" t="s">
        <v>311</v>
      </c>
      <c r="J53" s="36"/>
      <c r="K53" s="48">
        <v>52</v>
      </c>
      <c r="L53" s="38"/>
      <c r="M53" s="39" t="e">
        <f t="shared" si="0"/>
        <v>#DIV/0!</v>
      </c>
      <c r="N53" s="40" t="e">
        <f t="shared" si="1"/>
        <v>#DIV/0!</v>
      </c>
      <c r="O53" s="41"/>
      <c r="P53" s="42" t="e">
        <f t="shared" si="2"/>
        <v>#DIV/0!</v>
      </c>
      <c r="Q53" s="43"/>
      <c r="R53" s="44"/>
      <c r="S53" s="45"/>
      <c r="T53" s="45"/>
    </row>
    <row r="54" spans="9:20">
      <c r="I54" s="28" t="s">
        <v>312</v>
      </c>
      <c r="J54" s="36"/>
      <c r="K54" s="48">
        <v>53</v>
      </c>
      <c r="L54" s="38"/>
      <c r="M54" s="39" t="e">
        <f t="shared" si="0"/>
        <v>#DIV/0!</v>
      </c>
      <c r="N54" s="40" t="e">
        <f t="shared" si="1"/>
        <v>#DIV/0!</v>
      </c>
      <c r="O54" s="41"/>
      <c r="P54" s="42" t="e">
        <f t="shared" si="2"/>
        <v>#DIV/0!</v>
      </c>
      <c r="Q54" s="43"/>
      <c r="R54" s="44"/>
      <c r="S54" s="45"/>
      <c r="T54" s="45"/>
    </row>
    <row r="55" spans="9:20">
      <c r="I55" s="28" t="s">
        <v>313</v>
      </c>
      <c r="J55" s="36"/>
      <c r="K55" s="48">
        <v>54</v>
      </c>
      <c r="L55" s="38"/>
      <c r="M55" s="39" t="e">
        <f t="shared" si="0"/>
        <v>#DIV/0!</v>
      </c>
      <c r="N55" s="40" t="e">
        <f t="shared" si="1"/>
        <v>#DIV/0!</v>
      </c>
      <c r="O55" s="41"/>
      <c r="P55" s="42" t="e">
        <f t="shared" si="2"/>
        <v>#DIV/0!</v>
      </c>
      <c r="Q55" s="43"/>
      <c r="R55" s="44"/>
      <c r="S55" s="45"/>
      <c r="T55" s="45"/>
    </row>
    <row r="56" spans="9:20">
      <c r="I56" s="28" t="s">
        <v>314</v>
      </c>
      <c r="J56" s="36"/>
      <c r="K56" s="48">
        <v>55</v>
      </c>
      <c r="L56" s="38"/>
      <c r="M56" s="39" t="e">
        <f t="shared" si="0"/>
        <v>#DIV/0!</v>
      </c>
      <c r="N56" s="40" t="e">
        <f t="shared" si="1"/>
        <v>#DIV/0!</v>
      </c>
      <c r="O56" s="41"/>
      <c r="P56" s="42" t="e">
        <f t="shared" si="2"/>
        <v>#DIV/0!</v>
      </c>
      <c r="Q56" s="43"/>
      <c r="R56" s="44"/>
      <c r="S56" s="45"/>
      <c r="T56" s="45"/>
    </row>
    <row r="57" spans="9:20">
      <c r="I57" s="28" t="s">
        <v>315</v>
      </c>
      <c r="J57" s="36"/>
      <c r="K57" s="48">
        <v>56</v>
      </c>
      <c r="L57" s="38"/>
      <c r="M57" s="39" t="e">
        <f t="shared" si="0"/>
        <v>#DIV/0!</v>
      </c>
      <c r="N57" s="40" t="e">
        <f t="shared" si="1"/>
        <v>#DIV/0!</v>
      </c>
      <c r="O57" s="41"/>
      <c r="P57" s="42" t="e">
        <f t="shared" si="2"/>
        <v>#DIV/0!</v>
      </c>
      <c r="Q57" s="43"/>
      <c r="R57" s="44"/>
      <c r="S57" s="45"/>
      <c r="T57" s="45"/>
    </row>
    <row r="58" spans="9:20">
      <c r="I58" s="28" t="s">
        <v>316</v>
      </c>
      <c r="J58" s="36"/>
      <c r="K58" s="37">
        <v>57</v>
      </c>
      <c r="L58" s="38"/>
      <c r="M58" s="39" t="e">
        <f t="shared" si="0"/>
        <v>#DIV/0!</v>
      </c>
      <c r="N58" s="40" t="e">
        <f t="shared" si="1"/>
        <v>#DIV/0!</v>
      </c>
      <c r="O58" s="41"/>
      <c r="P58" s="42" t="e">
        <f t="shared" si="2"/>
        <v>#DIV/0!</v>
      </c>
      <c r="Q58" s="43"/>
      <c r="R58" s="44"/>
      <c r="S58" s="45"/>
      <c r="T58" s="45"/>
    </row>
    <row r="59" spans="9:20">
      <c r="I59" s="28" t="s">
        <v>317</v>
      </c>
      <c r="J59" s="36"/>
      <c r="K59" s="48">
        <v>58</v>
      </c>
      <c r="L59" s="38"/>
      <c r="M59" s="39" t="e">
        <f t="shared" si="0"/>
        <v>#DIV/0!</v>
      </c>
      <c r="N59" s="40" t="e">
        <f t="shared" si="1"/>
        <v>#DIV/0!</v>
      </c>
      <c r="O59" s="41"/>
      <c r="P59" s="42" t="e">
        <f t="shared" si="2"/>
        <v>#DIV/0!</v>
      </c>
      <c r="Q59" s="43"/>
      <c r="R59" s="44"/>
      <c r="S59" s="45"/>
      <c r="T59" s="45"/>
    </row>
    <row r="60" spans="9:20">
      <c r="I60" s="28" t="s">
        <v>318</v>
      </c>
      <c r="J60" s="36"/>
      <c r="K60" s="48">
        <v>59</v>
      </c>
      <c r="L60" s="38"/>
      <c r="M60" s="39" t="e">
        <f t="shared" si="0"/>
        <v>#DIV/0!</v>
      </c>
      <c r="N60" s="40" t="e">
        <f t="shared" si="1"/>
        <v>#DIV/0!</v>
      </c>
      <c r="O60" s="41"/>
      <c r="P60" s="42" t="e">
        <f t="shared" si="2"/>
        <v>#DIV/0!</v>
      </c>
      <c r="Q60" s="43"/>
      <c r="R60" s="44"/>
      <c r="S60" s="45"/>
      <c r="T60" s="45"/>
    </row>
    <row r="61" spans="9:20">
      <c r="I61" s="28" t="s">
        <v>319</v>
      </c>
      <c r="J61" s="36"/>
      <c r="K61" s="48">
        <v>60</v>
      </c>
      <c r="L61" s="38"/>
      <c r="M61" s="39" t="e">
        <f t="shared" si="0"/>
        <v>#DIV/0!</v>
      </c>
      <c r="N61" s="40" t="e">
        <f t="shared" si="1"/>
        <v>#DIV/0!</v>
      </c>
      <c r="O61" s="41"/>
      <c r="P61" s="42" t="e">
        <f t="shared" si="2"/>
        <v>#DIV/0!</v>
      </c>
      <c r="Q61" s="43"/>
      <c r="R61" s="44"/>
    </row>
    <row r="62" spans="9:20">
      <c r="I62" s="28" t="s">
        <v>320</v>
      </c>
      <c r="J62" s="36"/>
      <c r="K62" s="48">
        <v>61</v>
      </c>
      <c r="L62" s="38"/>
      <c r="M62" s="39" t="e">
        <f t="shared" si="0"/>
        <v>#DIV/0!</v>
      </c>
      <c r="N62" s="40" t="e">
        <f t="shared" si="1"/>
        <v>#DIV/0!</v>
      </c>
      <c r="O62" s="41"/>
      <c r="P62" s="42" t="e">
        <f t="shared" si="2"/>
        <v>#DIV/0!</v>
      </c>
      <c r="Q62" s="43"/>
      <c r="R62" s="44"/>
    </row>
    <row r="63" spans="9:20">
      <c r="I63" s="28" t="s">
        <v>321</v>
      </c>
      <c r="J63" s="36"/>
      <c r="K63" s="48">
        <v>62</v>
      </c>
      <c r="L63" s="38"/>
      <c r="M63" s="39" t="e">
        <f t="shared" si="0"/>
        <v>#DIV/0!</v>
      </c>
      <c r="N63" s="40" t="e">
        <f t="shared" si="1"/>
        <v>#DIV/0!</v>
      </c>
      <c r="O63" s="41"/>
      <c r="P63" s="42" t="e">
        <f t="shared" si="2"/>
        <v>#DIV/0!</v>
      </c>
      <c r="Q63" s="43"/>
      <c r="R63" s="44"/>
    </row>
    <row r="64" spans="9:20">
      <c r="I64" s="28" t="s">
        <v>322</v>
      </c>
      <c r="J64" s="36"/>
      <c r="K64" s="48">
        <v>63</v>
      </c>
      <c r="L64" s="38"/>
      <c r="M64" s="39" t="e">
        <f t="shared" si="0"/>
        <v>#DIV/0!</v>
      </c>
      <c r="N64" s="40" t="e">
        <f t="shared" si="1"/>
        <v>#DIV/0!</v>
      </c>
      <c r="O64" s="41"/>
      <c r="P64" s="42" t="e">
        <f t="shared" si="2"/>
        <v>#DIV/0!</v>
      </c>
      <c r="Q64" s="43"/>
      <c r="R64" s="44"/>
    </row>
    <row r="65" spans="9:20">
      <c r="I65" s="28" t="s">
        <v>323</v>
      </c>
      <c r="J65" s="36"/>
      <c r="K65" s="48">
        <v>64</v>
      </c>
      <c r="L65" s="38"/>
      <c r="M65" s="39" t="e">
        <f t="shared" si="0"/>
        <v>#DIV/0!</v>
      </c>
      <c r="N65" s="40" t="e">
        <f t="shared" si="1"/>
        <v>#DIV/0!</v>
      </c>
      <c r="O65" s="41"/>
      <c r="P65" s="42" t="e">
        <f t="shared" si="2"/>
        <v>#DIV/0!</v>
      </c>
      <c r="Q65" s="43"/>
      <c r="R65" s="44"/>
    </row>
    <row r="66" spans="9:20">
      <c r="I66" s="28" t="s">
        <v>324</v>
      </c>
      <c r="J66" s="36"/>
      <c r="K66" s="37">
        <v>65</v>
      </c>
      <c r="L66" s="38"/>
      <c r="M66" s="39" t="e">
        <f t="shared" ref="M66:M97" si="4">(L66-$H$14)/$H$13/$H$15</f>
        <v>#DIV/0!</v>
      </c>
      <c r="N66" s="40" t="e">
        <f t="shared" si="1"/>
        <v>#DIV/0!</v>
      </c>
      <c r="O66" s="41"/>
      <c r="P66" s="42" t="e">
        <f t="shared" si="2"/>
        <v>#DIV/0!</v>
      </c>
      <c r="Q66" s="43"/>
      <c r="R66" s="44"/>
    </row>
    <row r="67" spans="9:20">
      <c r="I67" s="28" t="s">
        <v>325</v>
      </c>
      <c r="J67" s="36"/>
      <c r="K67" s="48">
        <v>66</v>
      </c>
      <c r="L67" s="38"/>
      <c r="M67" s="39" t="e">
        <f t="shared" si="4"/>
        <v>#DIV/0!</v>
      </c>
      <c r="N67" s="40" t="e">
        <f t="shared" ref="N67:N97" si="5">M67*$H$16</f>
        <v>#DIV/0!</v>
      </c>
      <c r="O67" s="41"/>
      <c r="P67" s="42" t="e">
        <f t="shared" ref="P67:P97" si="6">N67*O67/1000</f>
        <v>#DIV/0!</v>
      </c>
      <c r="Q67" s="43"/>
      <c r="R67" s="44"/>
    </row>
    <row r="68" spans="9:20">
      <c r="I68" s="28" t="s">
        <v>326</v>
      </c>
      <c r="J68" s="36"/>
      <c r="K68" s="48">
        <v>67</v>
      </c>
      <c r="L68" s="38"/>
      <c r="M68" s="39" t="e">
        <f t="shared" si="4"/>
        <v>#DIV/0!</v>
      </c>
      <c r="N68" s="40" t="e">
        <f t="shared" si="5"/>
        <v>#DIV/0!</v>
      </c>
      <c r="O68" s="41"/>
      <c r="P68" s="42" t="e">
        <f t="shared" si="6"/>
        <v>#DIV/0!</v>
      </c>
      <c r="Q68" s="43"/>
      <c r="R68" s="44"/>
    </row>
    <row r="69" spans="9:20">
      <c r="I69" s="28" t="s">
        <v>327</v>
      </c>
      <c r="J69" s="36"/>
      <c r="K69" s="48">
        <v>68</v>
      </c>
      <c r="L69" s="38"/>
      <c r="M69" s="39" t="e">
        <f t="shared" si="4"/>
        <v>#DIV/0!</v>
      </c>
      <c r="N69" s="40" t="e">
        <f t="shared" si="5"/>
        <v>#DIV/0!</v>
      </c>
      <c r="O69" s="41"/>
      <c r="P69" s="42" t="e">
        <f t="shared" si="6"/>
        <v>#DIV/0!</v>
      </c>
      <c r="Q69" s="43"/>
      <c r="R69" s="44"/>
      <c r="S69" s="45"/>
      <c r="T69" s="45"/>
    </row>
    <row r="70" spans="9:20">
      <c r="I70" s="28" t="s">
        <v>328</v>
      </c>
      <c r="J70" s="36"/>
      <c r="K70" s="48">
        <v>69</v>
      </c>
      <c r="L70" s="38"/>
      <c r="M70" s="39" t="e">
        <f t="shared" si="4"/>
        <v>#DIV/0!</v>
      </c>
      <c r="N70" s="40" t="e">
        <f t="shared" si="5"/>
        <v>#DIV/0!</v>
      </c>
      <c r="O70" s="41"/>
      <c r="P70" s="42" t="e">
        <f t="shared" si="6"/>
        <v>#DIV/0!</v>
      </c>
      <c r="Q70" s="43"/>
      <c r="R70" s="44"/>
      <c r="S70" s="45"/>
      <c r="T70" s="45"/>
    </row>
    <row r="71" spans="9:20">
      <c r="I71" s="28" t="s">
        <v>329</v>
      </c>
      <c r="J71" s="36"/>
      <c r="K71" s="48">
        <v>70</v>
      </c>
      <c r="L71" s="38"/>
      <c r="M71" s="39" t="e">
        <f t="shared" si="4"/>
        <v>#DIV/0!</v>
      </c>
      <c r="N71" s="40" t="e">
        <f t="shared" si="5"/>
        <v>#DIV/0!</v>
      </c>
      <c r="O71" s="41"/>
      <c r="P71" s="42" t="e">
        <f t="shared" si="6"/>
        <v>#DIV/0!</v>
      </c>
      <c r="Q71" s="43"/>
      <c r="R71" s="44"/>
      <c r="S71" s="45"/>
      <c r="T71" s="45"/>
    </row>
    <row r="72" spans="9:20">
      <c r="I72" s="28" t="s">
        <v>330</v>
      </c>
      <c r="J72" s="36"/>
      <c r="K72" s="48">
        <v>71</v>
      </c>
      <c r="L72" s="38"/>
      <c r="M72" s="39" t="e">
        <f t="shared" si="4"/>
        <v>#DIV/0!</v>
      </c>
      <c r="N72" s="40" t="e">
        <f t="shared" si="5"/>
        <v>#DIV/0!</v>
      </c>
      <c r="O72" s="41"/>
      <c r="P72" s="42" t="e">
        <f t="shared" si="6"/>
        <v>#DIV/0!</v>
      </c>
      <c r="Q72" s="43"/>
      <c r="R72" s="44"/>
      <c r="S72" s="45"/>
      <c r="T72" s="45"/>
    </row>
    <row r="73" spans="9:20">
      <c r="I73" s="28" t="s">
        <v>331</v>
      </c>
      <c r="J73" s="36"/>
      <c r="K73" s="48">
        <v>72</v>
      </c>
      <c r="L73" s="38"/>
      <c r="M73" s="39" t="e">
        <f t="shared" si="4"/>
        <v>#DIV/0!</v>
      </c>
      <c r="N73" s="40" t="e">
        <f t="shared" si="5"/>
        <v>#DIV/0!</v>
      </c>
      <c r="O73" s="41"/>
      <c r="P73" s="42" t="e">
        <f t="shared" si="6"/>
        <v>#DIV/0!</v>
      </c>
      <c r="Q73" s="43"/>
      <c r="R73" s="44"/>
      <c r="S73" s="45"/>
      <c r="T73" s="45"/>
    </row>
    <row r="74" spans="9:20">
      <c r="I74" s="28" t="s">
        <v>332</v>
      </c>
      <c r="J74" s="36"/>
      <c r="K74" s="37">
        <v>73</v>
      </c>
      <c r="L74" s="38"/>
      <c r="M74" s="39" t="e">
        <f t="shared" si="4"/>
        <v>#DIV/0!</v>
      </c>
      <c r="N74" s="40" t="e">
        <f t="shared" si="5"/>
        <v>#DIV/0!</v>
      </c>
      <c r="O74" s="41"/>
      <c r="P74" s="42" t="e">
        <f t="shared" si="6"/>
        <v>#DIV/0!</v>
      </c>
      <c r="Q74" s="43"/>
      <c r="R74" s="44"/>
      <c r="S74" s="45"/>
      <c r="T74" s="45"/>
    </row>
    <row r="75" spans="9:20">
      <c r="I75" s="28" t="s">
        <v>333</v>
      </c>
      <c r="J75" s="36"/>
      <c r="K75" s="48">
        <v>74</v>
      </c>
      <c r="L75" s="38"/>
      <c r="M75" s="39" t="e">
        <f t="shared" si="4"/>
        <v>#DIV/0!</v>
      </c>
      <c r="N75" s="40" t="e">
        <f t="shared" si="5"/>
        <v>#DIV/0!</v>
      </c>
      <c r="O75" s="41"/>
      <c r="P75" s="42" t="e">
        <f t="shared" si="6"/>
        <v>#DIV/0!</v>
      </c>
      <c r="Q75" s="43"/>
      <c r="R75" s="44"/>
      <c r="S75" s="45"/>
      <c r="T75" s="45"/>
    </row>
    <row r="76" spans="9:20">
      <c r="I76" s="28" t="s">
        <v>334</v>
      </c>
      <c r="J76" s="36"/>
      <c r="K76" s="48">
        <v>75</v>
      </c>
      <c r="L76" s="38"/>
      <c r="M76" s="39" t="e">
        <f t="shared" si="4"/>
        <v>#DIV/0!</v>
      </c>
      <c r="N76" s="40" t="e">
        <f t="shared" si="5"/>
        <v>#DIV/0!</v>
      </c>
      <c r="O76" s="41"/>
      <c r="P76" s="42" t="e">
        <f t="shared" si="6"/>
        <v>#DIV/0!</v>
      </c>
      <c r="Q76" s="43"/>
      <c r="R76" s="44"/>
      <c r="S76" s="45"/>
      <c r="T76" s="45"/>
    </row>
    <row r="77" spans="9:20">
      <c r="I77" s="28" t="s">
        <v>335</v>
      </c>
      <c r="J77" s="36"/>
      <c r="K77" s="48">
        <v>76</v>
      </c>
      <c r="L77" s="38"/>
      <c r="M77" s="39" t="e">
        <f t="shared" si="4"/>
        <v>#DIV/0!</v>
      </c>
      <c r="N77" s="40" t="e">
        <f t="shared" si="5"/>
        <v>#DIV/0!</v>
      </c>
      <c r="O77" s="41"/>
      <c r="P77" s="42" t="e">
        <f t="shared" si="6"/>
        <v>#DIV/0!</v>
      </c>
      <c r="Q77" s="43"/>
      <c r="R77" s="44"/>
      <c r="S77" s="45"/>
      <c r="T77" s="45"/>
    </row>
    <row r="78" spans="9:20">
      <c r="I78" s="28" t="s">
        <v>336</v>
      </c>
      <c r="J78" s="36"/>
      <c r="K78" s="48">
        <v>77</v>
      </c>
      <c r="L78" s="38"/>
      <c r="M78" s="39" t="e">
        <f t="shared" si="4"/>
        <v>#DIV/0!</v>
      </c>
      <c r="N78" s="40" t="e">
        <f t="shared" si="5"/>
        <v>#DIV/0!</v>
      </c>
      <c r="O78" s="41"/>
      <c r="P78" s="42" t="e">
        <f t="shared" si="6"/>
        <v>#DIV/0!</v>
      </c>
      <c r="Q78" s="43"/>
      <c r="R78" s="44"/>
      <c r="S78" s="45"/>
      <c r="T78" s="45"/>
    </row>
    <row r="79" spans="9:20">
      <c r="I79" s="28" t="s">
        <v>337</v>
      </c>
      <c r="J79" s="36"/>
      <c r="K79" s="48">
        <v>78</v>
      </c>
      <c r="L79" s="38"/>
      <c r="M79" s="39" t="e">
        <f t="shared" si="4"/>
        <v>#DIV/0!</v>
      </c>
      <c r="N79" s="40" t="e">
        <f t="shared" si="5"/>
        <v>#DIV/0!</v>
      </c>
      <c r="O79" s="41"/>
      <c r="P79" s="42" t="e">
        <f t="shared" si="6"/>
        <v>#DIV/0!</v>
      </c>
      <c r="Q79" s="43"/>
      <c r="R79" s="44"/>
      <c r="S79" s="45"/>
      <c r="T79" s="45"/>
    </row>
    <row r="80" spans="9:20">
      <c r="I80" s="28" t="s">
        <v>338</v>
      </c>
      <c r="J80" s="36"/>
      <c r="K80" s="48">
        <v>79</v>
      </c>
      <c r="L80" s="38"/>
      <c r="M80" s="39" t="e">
        <f t="shared" si="4"/>
        <v>#DIV/0!</v>
      </c>
      <c r="N80" s="40" t="e">
        <f t="shared" si="5"/>
        <v>#DIV/0!</v>
      </c>
      <c r="O80" s="41"/>
      <c r="P80" s="42" t="e">
        <f t="shared" si="6"/>
        <v>#DIV/0!</v>
      </c>
      <c r="Q80" s="43"/>
      <c r="R80" s="44"/>
      <c r="S80" s="45"/>
      <c r="T80" s="45"/>
    </row>
    <row r="81" spans="9:20">
      <c r="I81" s="28" t="s">
        <v>339</v>
      </c>
      <c r="J81" s="36"/>
      <c r="K81" s="48">
        <v>80</v>
      </c>
      <c r="L81" s="38"/>
      <c r="M81" s="39" t="e">
        <f t="shared" si="4"/>
        <v>#DIV/0!</v>
      </c>
      <c r="N81" s="40" t="e">
        <f t="shared" si="5"/>
        <v>#DIV/0!</v>
      </c>
      <c r="O81" s="41"/>
      <c r="P81" s="42" t="e">
        <f t="shared" si="6"/>
        <v>#DIV/0!</v>
      </c>
      <c r="Q81" s="43"/>
      <c r="R81" s="44"/>
      <c r="S81" s="45"/>
      <c r="T81" s="45"/>
    </row>
    <row r="82" spans="9:20">
      <c r="I82" s="28" t="s">
        <v>340</v>
      </c>
      <c r="J82" s="36"/>
      <c r="K82" s="37">
        <v>81</v>
      </c>
      <c r="L82" s="38"/>
      <c r="M82" s="39" t="e">
        <f t="shared" si="4"/>
        <v>#DIV/0!</v>
      </c>
      <c r="N82" s="40" t="e">
        <f t="shared" si="5"/>
        <v>#DIV/0!</v>
      </c>
      <c r="O82" s="41"/>
      <c r="P82" s="42" t="e">
        <f t="shared" si="6"/>
        <v>#DIV/0!</v>
      </c>
      <c r="Q82" s="43"/>
      <c r="R82" s="44"/>
      <c r="S82" s="45"/>
      <c r="T82" s="45"/>
    </row>
    <row r="83" spans="9:20">
      <c r="I83" s="28" t="s">
        <v>341</v>
      </c>
      <c r="J83" s="36"/>
      <c r="K83" s="48">
        <v>82</v>
      </c>
      <c r="L83" s="38"/>
      <c r="M83" s="39" t="e">
        <f t="shared" si="4"/>
        <v>#DIV/0!</v>
      </c>
      <c r="N83" s="40" t="e">
        <f t="shared" si="5"/>
        <v>#DIV/0!</v>
      </c>
      <c r="O83" s="41"/>
      <c r="P83" s="42" t="e">
        <f t="shared" si="6"/>
        <v>#DIV/0!</v>
      </c>
      <c r="Q83" s="43"/>
      <c r="R83" s="44"/>
      <c r="S83" s="45"/>
      <c r="T83" s="45"/>
    </row>
    <row r="84" spans="9:20">
      <c r="I84" s="28" t="s">
        <v>342</v>
      </c>
      <c r="J84" s="36"/>
      <c r="K84" s="48">
        <v>83</v>
      </c>
      <c r="L84" s="38"/>
      <c r="M84" s="39" t="e">
        <f t="shared" si="4"/>
        <v>#DIV/0!</v>
      </c>
      <c r="N84" s="40" t="e">
        <f t="shared" si="5"/>
        <v>#DIV/0!</v>
      </c>
      <c r="O84" s="41"/>
      <c r="P84" s="42" t="e">
        <f t="shared" si="6"/>
        <v>#DIV/0!</v>
      </c>
      <c r="Q84" s="43"/>
      <c r="R84" s="44"/>
      <c r="S84" s="45"/>
      <c r="T84" s="45"/>
    </row>
    <row r="85" spans="9:20">
      <c r="I85" s="28" t="s">
        <v>343</v>
      </c>
      <c r="J85" s="36"/>
      <c r="K85" s="48">
        <v>84</v>
      </c>
      <c r="L85" s="38"/>
      <c r="M85" s="39" t="e">
        <f t="shared" si="4"/>
        <v>#DIV/0!</v>
      </c>
      <c r="N85" s="40" t="e">
        <f t="shared" si="5"/>
        <v>#DIV/0!</v>
      </c>
      <c r="O85" s="41"/>
      <c r="P85" s="42" t="e">
        <f t="shared" si="6"/>
        <v>#DIV/0!</v>
      </c>
      <c r="Q85" s="43"/>
      <c r="R85" s="44"/>
      <c r="S85" s="45"/>
      <c r="T85" s="45"/>
    </row>
    <row r="86" spans="9:20">
      <c r="I86" s="28" t="s">
        <v>344</v>
      </c>
      <c r="J86" s="36"/>
      <c r="K86" s="48">
        <v>85</v>
      </c>
      <c r="L86" s="38"/>
      <c r="M86" s="39" t="e">
        <f t="shared" si="4"/>
        <v>#DIV/0!</v>
      </c>
      <c r="N86" s="40" t="e">
        <f t="shared" si="5"/>
        <v>#DIV/0!</v>
      </c>
      <c r="O86" s="41"/>
      <c r="P86" s="42" t="e">
        <f t="shared" si="6"/>
        <v>#DIV/0!</v>
      </c>
      <c r="Q86" s="43"/>
      <c r="R86" s="44"/>
      <c r="S86" s="45"/>
      <c r="T86" s="45"/>
    </row>
    <row r="87" spans="9:20">
      <c r="I87" s="28" t="s">
        <v>345</v>
      </c>
      <c r="J87" s="36"/>
      <c r="K87" s="48">
        <v>86</v>
      </c>
      <c r="L87" s="38"/>
      <c r="M87" s="39" t="e">
        <f t="shared" si="4"/>
        <v>#DIV/0!</v>
      </c>
      <c r="N87" s="40" t="e">
        <f t="shared" si="5"/>
        <v>#DIV/0!</v>
      </c>
      <c r="O87" s="41"/>
      <c r="P87" s="42" t="e">
        <f t="shared" si="6"/>
        <v>#DIV/0!</v>
      </c>
      <c r="Q87" s="43"/>
      <c r="R87" s="44"/>
      <c r="S87" s="45"/>
      <c r="T87" s="45"/>
    </row>
    <row r="88" spans="9:20">
      <c r="I88" s="28" t="s">
        <v>346</v>
      </c>
      <c r="J88" s="36"/>
      <c r="K88" s="48">
        <v>87</v>
      </c>
      <c r="L88" s="38"/>
      <c r="M88" s="39" t="e">
        <f t="shared" si="4"/>
        <v>#DIV/0!</v>
      </c>
      <c r="N88" s="40" t="e">
        <f t="shared" si="5"/>
        <v>#DIV/0!</v>
      </c>
      <c r="O88" s="41"/>
      <c r="P88" s="42" t="e">
        <f t="shared" si="6"/>
        <v>#DIV/0!</v>
      </c>
      <c r="Q88" s="43"/>
      <c r="R88" s="44"/>
      <c r="S88" s="45"/>
      <c r="T88" s="45"/>
    </row>
    <row r="89" spans="9:20">
      <c r="I89" s="28" t="s">
        <v>347</v>
      </c>
      <c r="J89" s="36"/>
      <c r="K89" s="48">
        <v>88</v>
      </c>
      <c r="L89" s="38"/>
      <c r="M89" s="39" t="e">
        <f t="shared" si="4"/>
        <v>#DIV/0!</v>
      </c>
      <c r="N89" s="40" t="e">
        <f t="shared" si="5"/>
        <v>#DIV/0!</v>
      </c>
      <c r="O89" s="41"/>
      <c r="P89" s="42" t="e">
        <f t="shared" si="6"/>
        <v>#DIV/0!</v>
      </c>
      <c r="Q89" s="43"/>
      <c r="R89" s="44"/>
      <c r="S89" s="45"/>
      <c r="T89" s="45"/>
    </row>
    <row r="90" spans="9:20">
      <c r="I90" s="28" t="s">
        <v>348</v>
      </c>
      <c r="J90" s="36"/>
      <c r="K90" s="37">
        <v>89</v>
      </c>
      <c r="L90" s="38"/>
      <c r="M90" s="39" t="e">
        <f t="shared" si="4"/>
        <v>#DIV/0!</v>
      </c>
      <c r="N90" s="40" t="e">
        <f t="shared" si="5"/>
        <v>#DIV/0!</v>
      </c>
      <c r="O90" s="41"/>
      <c r="P90" s="42" t="e">
        <f t="shared" si="6"/>
        <v>#DIV/0!</v>
      </c>
      <c r="Q90" s="43"/>
      <c r="R90" s="44"/>
      <c r="S90" s="45"/>
      <c r="T90" s="45"/>
    </row>
    <row r="91" spans="9:20">
      <c r="I91" s="28" t="s">
        <v>349</v>
      </c>
      <c r="J91" s="36"/>
      <c r="K91" s="48">
        <v>90</v>
      </c>
      <c r="L91" s="38"/>
      <c r="M91" s="39" t="e">
        <f t="shared" si="4"/>
        <v>#DIV/0!</v>
      </c>
      <c r="N91" s="40" t="e">
        <f t="shared" si="5"/>
        <v>#DIV/0!</v>
      </c>
      <c r="O91" s="41"/>
      <c r="P91" s="42" t="e">
        <f t="shared" si="6"/>
        <v>#DIV/0!</v>
      </c>
      <c r="Q91" s="43"/>
      <c r="R91" s="44"/>
      <c r="S91" s="45"/>
      <c r="T91" s="45"/>
    </row>
    <row r="92" spans="9:20">
      <c r="I92" s="28" t="s">
        <v>350</v>
      </c>
      <c r="J92" s="36"/>
      <c r="K92" s="48">
        <v>91</v>
      </c>
      <c r="L92" s="38"/>
      <c r="M92" s="39" t="e">
        <f t="shared" si="4"/>
        <v>#DIV/0!</v>
      </c>
      <c r="N92" s="40" t="e">
        <f t="shared" si="5"/>
        <v>#DIV/0!</v>
      </c>
      <c r="O92" s="41"/>
      <c r="P92" s="42" t="e">
        <f t="shared" si="6"/>
        <v>#DIV/0!</v>
      </c>
      <c r="Q92" s="43"/>
      <c r="R92" s="44"/>
      <c r="S92" s="45"/>
      <c r="T92" s="45"/>
    </row>
    <row r="93" spans="9:20">
      <c r="I93" s="28" t="s">
        <v>351</v>
      </c>
      <c r="J93" s="36"/>
      <c r="K93" s="48">
        <v>92</v>
      </c>
      <c r="L93" s="38"/>
      <c r="M93" s="39" t="e">
        <f t="shared" si="4"/>
        <v>#DIV/0!</v>
      </c>
      <c r="N93" s="40" t="e">
        <f t="shared" si="5"/>
        <v>#DIV/0!</v>
      </c>
      <c r="O93" s="41"/>
      <c r="P93" s="42" t="e">
        <f t="shared" si="6"/>
        <v>#DIV/0!</v>
      </c>
      <c r="Q93" s="43"/>
      <c r="R93" s="44"/>
      <c r="S93" s="45"/>
      <c r="T93" s="45"/>
    </row>
    <row r="94" spans="9:20">
      <c r="I94" s="28" t="s">
        <v>352</v>
      </c>
      <c r="J94" s="36"/>
      <c r="K94" s="48">
        <v>93</v>
      </c>
      <c r="L94" s="38"/>
      <c r="M94" s="39" t="e">
        <f t="shared" si="4"/>
        <v>#DIV/0!</v>
      </c>
      <c r="N94" s="40" t="e">
        <f t="shared" si="5"/>
        <v>#DIV/0!</v>
      </c>
      <c r="O94" s="41"/>
      <c r="P94" s="42" t="e">
        <f t="shared" si="6"/>
        <v>#DIV/0!</v>
      </c>
      <c r="Q94" s="43"/>
      <c r="R94" s="44"/>
      <c r="S94" s="45"/>
      <c r="T94" s="45"/>
    </row>
    <row r="95" spans="9:20">
      <c r="I95" s="28" t="s">
        <v>353</v>
      </c>
      <c r="J95" s="36"/>
      <c r="K95" s="48">
        <v>94</v>
      </c>
      <c r="L95" s="38"/>
      <c r="M95" s="39" t="e">
        <f t="shared" si="4"/>
        <v>#DIV/0!</v>
      </c>
      <c r="N95" s="40" t="e">
        <f t="shared" si="5"/>
        <v>#DIV/0!</v>
      </c>
      <c r="O95" s="41"/>
      <c r="P95" s="42" t="e">
        <f t="shared" si="6"/>
        <v>#DIV/0!</v>
      </c>
      <c r="Q95" s="43"/>
      <c r="R95" s="44"/>
      <c r="S95" s="45"/>
      <c r="T95" s="45"/>
    </row>
    <row r="96" spans="9:20">
      <c r="I96" s="28" t="s">
        <v>354</v>
      </c>
      <c r="J96" s="36"/>
      <c r="K96" s="48">
        <v>95</v>
      </c>
      <c r="L96" s="38"/>
      <c r="M96" s="39" t="e">
        <f t="shared" si="4"/>
        <v>#DIV/0!</v>
      </c>
      <c r="N96" s="40" t="e">
        <f t="shared" si="5"/>
        <v>#DIV/0!</v>
      </c>
      <c r="O96" s="41"/>
      <c r="P96" s="42" t="e">
        <f t="shared" si="6"/>
        <v>#DIV/0!</v>
      </c>
      <c r="Q96" s="43"/>
      <c r="R96" s="44"/>
      <c r="S96" s="45"/>
      <c r="T96" s="45"/>
    </row>
    <row r="97" spans="9:20">
      <c r="I97" s="28" t="s">
        <v>355</v>
      </c>
      <c r="J97" s="36"/>
      <c r="K97" s="48">
        <v>96</v>
      </c>
      <c r="L97" s="38"/>
      <c r="M97" s="39" t="e">
        <f t="shared" si="4"/>
        <v>#DIV/0!</v>
      </c>
      <c r="N97" s="40" t="e">
        <f t="shared" si="5"/>
        <v>#DIV/0!</v>
      </c>
      <c r="O97" s="41"/>
      <c r="P97" s="42" t="e">
        <f t="shared" si="6"/>
        <v>#DIV/0!</v>
      </c>
      <c r="Q97" s="43"/>
      <c r="R97" s="59"/>
      <c r="S97" s="45"/>
      <c r="T97" s="45"/>
    </row>
    <row r="98" spans="9:20">
      <c r="R98" s="60"/>
    </row>
    <row r="99" spans="9:20">
      <c r="R99" s="27"/>
    </row>
    <row r="100" spans="9:20">
      <c r="R100" s="27"/>
    </row>
    <row r="101" spans="9:20">
      <c r="R101" s="27"/>
    </row>
    <row r="102" spans="9:20">
      <c r="R102" s="27"/>
    </row>
    <row r="103" spans="9:20">
      <c r="R103" s="27"/>
    </row>
    <row r="104" spans="9:20">
      <c r="R104" s="27"/>
    </row>
    <row r="105" spans="9:20">
      <c r="R105" s="27"/>
    </row>
    <row r="106" spans="9:20">
      <c r="R106" s="27"/>
    </row>
    <row r="107" spans="9:20">
      <c r="R107" s="27"/>
    </row>
    <row r="108" spans="9:20">
      <c r="R108" s="27"/>
    </row>
    <row r="109" spans="9:20">
      <c r="R109" s="27"/>
    </row>
    <row r="110" spans="9:20">
      <c r="R110" s="27"/>
    </row>
    <row r="111" spans="9:20">
      <c r="R111" s="27"/>
    </row>
    <row r="112" spans="9:20">
      <c r="R112" s="27"/>
    </row>
    <row r="113" spans="18:18">
      <c r="R113" s="27"/>
    </row>
    <row r="114" spans="18:18">
      <c r="R114" s="27"/>
    </row>
    <row r="115" spans="18:18">
      <c r="R115" s="27"/>
    </row>
    <row r="116" spans="18:18">
      <c r="R116" s="27"/>
    </row>
    <row r="117" spans="18:18">
      <c r="R117" s="27"/>
    </row>
    <row r="118" spans="18:18">
      <c r="R118" s="27"/>
    </row>
    <row r="119" spans="18:18">
      <c r="R119" s="27"/>
    </row>
    <row r="120" spans="18:18">
      <c r="R120" s="27"/>
    </row>
    <row r="121" spans="18:18">
      <c r="R121" s="27"/>
    </row>
    <row r="122" spans="18:18">
      <c r="R122" s="27"/>
    </row>
    <row r="123" spans="18:18">
      <c r="R123" s="27"/>
    </row>
    <row r="124" spans="18:18">
      <c r="R124" s="27"/>
    </row>
    <row r="125" spans="18:18">
      <c r="R125" s="27"/>
    </row>
    <row r="126" spans="18:18">
      <c r="R126" s="27"/>
    </row>
    <row r="127" spans="18:18">
      <c r="R127" s="27"/>
    </row>
    <row r="128" spans="18:18">
      <c r="R128" s="27"/>
    </row>
    <row r="129" spans="18:18">
      <c r="R129" s="27"/>
    </row>
    <row r="130" spans="18:18">
      <c r="R130" s="27"/>
    </row>
    <row r="131" spans="18:18">
      <c r="R131" s="27"/>
    </row>
    <row r="132" spans="18:18">
      <c r="R132" s="27"/>
    </row>
    <row r="133" spans="18:18">
      <c r="R133" s="27"/>
    </row>
    <row r="134" spans="18:18">
      <c r="R134" s="27"/>
    </row>
    <row r="135" spans="18:18">
      <c r="R135" s="27"/>
    </row>
    <row r="136" spans="18:18">
      <c r="R136" s="27"/>
    </row>
    <row r="137" spans="18:18">
      <c r="R137" s="27"/>
    </row>
    <row r="138" spans="18:18">
      <c r="R138" s="27"/>
    </row>
    <row r="139" spans="18:18">
      <c r="R139" s="27"/>
    </row>
    <row r="140" spans="18:18">
      <c r="R140" s="27"/>
    </row>
    <row r="141" spans="18:18">
      <c r="R141" s="27"/>
    </row>
    <row r="142" spans="18:18">
      <c r="R142" s="27"/>
    </row>
    <row r="143" spans="18:18">
      <c r="R143" s="27"/>
    </row>
    <row r="144" spans="18:18">
      <c r="R144" s="27"/>
    </row>
    <row r="145" spans="18:18">
      <c r="R145" s="27"/>
    </row>
    <row r="146" spans="18:18">
      <c r="R146" s="27"/>
    </row>
    <row r="147" spans="18:18">
      <c r="R147" s="27"/>
    </row>
    <row r="148" spans="18:18">
      <c r="R148" s="27"/>
    </row>
    <row r="149" spans="18:18">
      <c r="R149" s="27"/>
    </row>
    <row r="150" spans="18:18">
      <c r="R150" s="27"/>
    </row>
    <row r="151" spans="18:18">
      <c r="R151" s="27"/>
    </row>
    <row r="152" spans="18:18">
      <c r="R152" s="27"/>
    </row>
    <row r="153" spans="18:18">
      <c r="R153" s="27"/>
    </row>
    <row r="154" spans="18:18">
      <c r="R154" s="27"/>
    </row>
    <row r="155" spans="18:18">
      <c r="R155" s="27"/>
    </row>
    <row r="156" spans="18:18">
      <c r="R156" s="27"/>
    </row>
    <row r="157" spans="18:18">
      <c r="R157" s="27"/>
    </row>
    <row r="158" spans="18:18">
      <c r="R158" s="27"/>
    </row>
    <row r="159" spans="18:18">
      <c r="R159" s="27"/>
    </row>
    <row r="160" spans="18:18">
      <c r="R160" s="27"/>
    </row>
    <row r="161" spans="18:18">
      <c r="R161" s="27"/>
    </row>
    <row r="162" spans="18:18">
      <c r="R162" s="27"/>
    </row>
    <row r="163" spans="18:18">
      <c r="R163" s="27"/>
    </row>
    <row r="164" spans="18:18">
      <c r="R164" s="27"/>
    </row>
    <row r="165" spans="18:18">
      <c r="R165" s="27"/>
    </row>
    <row r="166" spans="18:18">
      <c r="R166" s="27"/>
    </row>
    <row r="167" spans="18:18">
      <c r="R167" s="27"/>
    </row>
    <row r="168" spans="18:18">
      <c r="R168" s="27"/>
    </row>
    <row r="169" spans="18:18">
      <c r="R169" s="27"/>
    </row>
    <row r="170" spans="18:18">
      <c r="R170" s="27"/>
    </row>
    <row r="171" spans="18:18">
      <c r="R171" s="27"/>
    </row>
    <row r="172" spans="18:18">
      <c r="R172" s="27"/>
    </row>
    <row r="173" spans="18:18">
      <c r="R173" s="27"/>
    </row>
    <row r="174" spans="18:18">
      <c r="R174" s="27"/>
    </row>
    <row r="175" spans="18:18">
      <c r="R175" s="27"/>
    </row>
    <row r="176" spans="18:18">
      <c r="R176" s="27"/>
    </row>
    <row r="177" spans="18:18">
      <c r="R177" s="27"/>
    </row>
    <row r="178" spans="18:18">
      <c r="R178" s="27"/>
    </row>
    <row r="179" spans="18:18">
      <c r="R179" s="27"/>
    </row>
    <row r="180" spans="18:18">
      <c r="R180" s="27"/>
    </row>
    <row r="181" spans="18:18">
      <c r="R181" s="27"/>
    </row>
    <row r="182" spans="18:18">
      <c r="R182" s="27"/>
    </row>
    <row r="183" spans="18:18">
      <c r="R183" s="27"/>
    </row>
    <row r="184" spans="18:18">
      <c r="R184" s="27"/>
    </row>
    <row r="185" spans="18:18">
      <c r="R185" s="27"/>
    </row>
    <row r="186" spans="18:18">
      <c r="R186" s="27"/>
    </row>
    <row r="187" spans="18:18">
      <c r="R187" s="27"/>
    </row>
    <row r="188" spans="18:18">
      <c r="R188" s="27"/>
    </row>
    <row r="189" spans="18:18">
      <c r="R189" s="27"/>
    </row>
    <row r="190" spans="18:18">
      <c r="R190" s="27"/>
    </row>
    <row r="191" spans="18:18">
      <c r="R191" s="27"/>
    </row>
    <row r="192" spans="18:18">
      <c r="R192" s="27"/>
    </row>
    <row r="193" spans="18:18">
      <c r="R193" s="27"/>
    </row>
    <row r="194" spans="18:18">
      <c r="R194" s="27"/>
    </row>
    <row r="195" spans="18:18">
      <c r="R195" s="27"/>
    </row>
    <row r="196" spans="18:18">
      <c r="R196" s="27"/>
    </row>
    <row r="197" spans="18:18">
      <c r="R197" s="27"/>
    </row>
    <row r="198" spans="18:18">
      <c r="R198" s="27"/>
    </row>
    <row r="199" spans="18:18">
      <c r="R199" s="27"/>
    </row>
    <row r="200" spans="18:18">
      <c r="R200" s="27"/>
    </row>
    <row r="201" spans="18:18">
      <c r="R201" s="27"/>
    </row>
    <row r="202" spans="18:18">
      <c r="R202" s="27"/>
    </row>
    <row r="203" spans="18:18">
      <c r="R203" s="27"/>
    </row>
    <row r="204" spans="18:18">
      <c r="R204" s="27"/>
    </row>
    <row r="205" spans="18:18">
      <c r="R205" s="27"/>
    </row>
    <row r="206" spans="18:18">
      <c r="R206" s="27"/>
    </row>
    <row r="207" spans="18:18">
      <c r="R207" s="27"/>
    </row>
    <row r="208" spans="18:18">
      <c r="R208" s="27"/>
    </row>
    <row r="209" spans="18:18">
      <c r="R209" s="27"/>
    </row>
    <row r="210" spans="18:18">
      <c r="R210" s="27"/>
    </row>
    <row r="211" spans="18:18">
      <c r="R211" s="27"/>
    </row>
    <row r="212" spans="18:18">
      <c r="R212" s="27"/>
    </row>
    <row r="213" spans="18:18">
      <c r="R213" s="27"/>
    </row>
    <row r="214" spans="18:18">
      <c r="R214" s="27"/>
    </row>
    <row r="215" spans="18:18">
      <c r="R215" s="27"/>
    </row>
    <row r="216" spans="18:18">
      <c r="R216" s="27"/>
    </row>
    <row r="217" spans="18:18">
      <c r="R217" s="27"/>
    </row>
    <row r="218" spans="18:18">
      <c r="R218" s="27"/>
    </row>
    <row r="219" spans="18:18">
      <c r="R219" s="27"/>
    </row>
    <row r="220" spans="18:18">
      <c r="R220" s="27"/>
    </row>
    <row r="221" spans="18:18">
      <c r="R221" s="27"/>
    </row>
    <row r="222" spans="18:18">
      <c r="R222" s="27"/>
    </row>
    <row r="223" spans="18:18">
      <c r="R223" s="27"/>
    </row>
    <row r="224" spans="18:18">
      <c r="R224" s="27"/>
    </row>
    <row r="225" spans="18:18">
      <c r="R225" s="27"/>
    </row>
    <row r="226" spans="18:18">
      <c r="R226" s="27"/>
    </row>
    <row r="227" spans="18:18">
      <c r="R227" s="27"/>
    </row>
    <row r="228" spans="18:18">
      <c r="R228" s="27"/>
    </row>
    <row r="229" spans="18:18">
      <c r="R229" s="27"/>
    </row>
    <row r="230" spans="18:18">
      <c r="R230" s="27"/>
    </row>
    <row r="231" spans="18:18">
      <c r="R231" s="27"/>
    </row>
    <row r="232" spans="18:18">
      <c r="R232" s="27"/>
    </row>
    <row r="233" spans="18:18">
      <c r="R233" s="27"/>
    </row>
    <row r="234" spans="18:18">
      <c r="R234" s="27"/>
    </row>
    <row r="235" spans="18:18">
      <c r="R235" s="27"/>
    </row>
    <row r="236" spans="18:18">
      <c r="R236" s="27"/>
    </row>
    <row r="237" spans="18:18">
      <c r="R237" s="27"/>
    </row>
    <row r="238" spans="18:18">
      <c r="R238" s="27"/>
    </row>
    <row r="239" spans="18:18">
      <c r="R239" s="27"/>
    </row>
    <row r="240" spans="18:18">
      <c r="R240" s="27"/>
    </row>
    <row r="241" spans="18:18">
      <c r="R241" s="27"/>
    </row>
    <row r="242" spans="18:18">
      <c r="R242" s="27"/>
    </row>
    <row r="243" spans="18:18">
      <c r="R243" s="27"/>
    </row>
    <row r="244" spans="18:18">
      <c r="R244" s="27"/>
    </row>
    <row r="245" spans="18:18">
      <c r="R245" s="27"/>
    </row>
    <row r="246" spans="18:18">
      <c r="R246" s="27"/>
    </row>
    <row r="247" spans="18:18">
      <c r="R247" s="27"/>
    </row>
    <row r="248" spans="18:18">
      <c r="R248" s="27"/>
    </row>
    <row r="249" spans="18:18">
      <c r="R249" s="27"/>
    </row>
    <row r="250" spans="18:18">
      <c r="R250" s="27"/>
    </row>
    <row r="251" spans="18:18">
      <c r="R251" s="27"/>
    </row>
    <row r="252" spans="18:18">
      <c r="R252" s="27"/>
    </row>
    <row r="253" spans="18:18">
      <c r="R253" s="27"/>
    </row>
    <row r="254" spans="18:18">
      <c r="R254" s="27"/>
    </row>
    <row r="255" spans="18:18">
      <c r="R255" s="27"/>
    </row>
    <row r="256" spans="18:18">
      <c r="R256" s="27"/>
    </row>
    <row r="257" spans="18:18">
      <c r="R257" s="27"/>
    </row>
    <row r="258" spans="18:18">
      <c r="R258" s="27"/>
    </row>
    <row r="259" spans="18:18">
      <c r="R259" s="27"/>
    </row>
    <row r="260" spans="18:18">
      <c r="R260" s="27"/>
    </row>
    <row r="261" spans="18:18">
      <c r="R261" s="27"/>
    </row>
    <row r="262" spans="18:18">
      <c r="R262" s="27"/>
    </row>
    <row r="263" spans="18:18">
      <c r="R263" s="27"/>
    </row>
    <row r="264" spans="18:18">
      <c r="R264" s="27"/>
    </row>
    <row r="265" spans="18:18">
      <c r="R265" s="27"/>
    </row>
    <row r="266" spans="18:18">
      <c r="R266" s="27"/>
    </row>
    <row r="267" spans="18:18">
      <c r="R267" s="27"/>
    </row>
    <row r="268" spans="18:18">
      <c r="R268" s="27"/>
    </row>
    <row r="269" spans="18:18">
      <c r="R269" s="27"/>
    </row>
    <row r="270" spans="18:18">
      <c r="R270" s="27"/>
    </row>
    <row r="271" spans="18:18">
      <c r="R271" s="27"/>
    </row>
    <row r="272" spans="18:18">
      <c r="R272" s="27"/>
    </row>
    <row r="273" spans="18:18">
      <c r="R273" s="27"/>
    </row>
    <row r="274" spans="18:18">
      <c r="R274" s="27"/>
    </row>
    <row r="275" spans="18:18">
      <c r="R275" s="27"/>
    </row>
    <row r="276" spans="18:18">
      <c r="R276" s="27"/>
    </row>
    <row r="277" spans="18:18">
      <c r="R277" s="27"/>
    </row>
    <row r="278" spans="18:18">
      <c r="R278" s="27"/>
    </row>
    <row r="279" spans="18:18">
      <c r="R279" s="27"/>
    </row>
    <row r="280" spans="18:18">
      <c r="R280" s="27"/>
    </row>
    <row r="281" spans="18:18">
      <c r="R281" s="27"/>
    </row>
    <row r="282" spans="18:18">
      <c r="R282" s="27"/>
    </row>
    <row r="283" spans="18:18">
      <c r="R283" s="27"/>
    </row>
    <row r="284" spans="18:18">
      <c r="R284" s="27"/>
    </row>
    <row r="285" spans="18:18">
      <c r="R285" s="27"/>
    </row>
    <row r="286" spans="18:18">
      <c r="R286" s="27"/>
    </row>
    <row r="287" spans="18:18">
      <c r="R287" s="27"/>
    </row>
    <row r="288" spans="18:18">
      <c r="R288" s="27"/>
    </row>
    <row r="289" spans="18:18">
      <c r="R289" s="27"/>
    </row>
    <row r="290" spans="18:18">
      <c r="R290" s="27"/>
    </row>
    <row r="291" spans="18:18">
      <c r="R291" s="27"/>
    </row>
    <row r="292" spans="18:18">
      <c r="R292" s="27"/>
    </row>
    <row r="293" spans="18:18">
      <c r="R293" s="27"/>
    </row>
    <row r="294" spans="18:18">
      <c r="R294" s="27"/>
    </row>
    <row r="295" spans="18:18">
      <c r="R295" s="27"/>
    </row>
    <row r="296" spans="18:18">
      <c r="R296" s="27"/>
    </row>
    <row r="297" spans="18:18">
      <c r="R297" s="27"/>
    </row>
    <row r="298" spans="18:18">
      <c r="R298" s="27"/>
    </row>
    <row r="299" spans="18:18">
      <c r="R299" s="27"/>
    </row>
    <row r="300" spans="18:18">
      <c r="R300" s="27"/>
    </row>
    <row r="301" spans="18:18">
      <c r="R301" s="27"/>
    </row>
    <row r="302" spans="18:18">
      <c r="R302" s="27"/>
    </row>
    <row r="303" spans="18:18">
      <c r="R303" s="27"/>
    </row>
    <row r="304" spans="18:18">
      <c r="R304" s="27"/>
    </row>
    <row r="305" spans="18:18">
      <c r="R305" s="27"/>
    </row>
    <row r="306" spans="18:18">
      <c r="R306" s="27"/>
    </row>
    <row r="307" spans="18:18">
      <c r="R307" s="27"/>
    </row>
    <row r="308" spans="18:18">
      <c r="R308" s="27"/>
    </row>
    <row r="309" spans="18:18">
      <c r="R309" s="27"/>
    </row>
    <row r="310" spans="18:18">
      <c r="R310" s="27"/>
    </row>
    <row r="311" spans="18:18">
      <c r="R311" s="27"/>
    </row>
    <row r="312" spans="18:18">
      <c r="R312" s="27"/>
    </row>
    <row r="313" spans="18:18">
      <c r="R313" s="27"/>
    </row>
    <row r="314" spans="18:18">
      <c r="R314" s="27"/>
    </row>
    <row r="315" spans="18:18">
      <c r="R315" s="27"/>
    </row>
    <row r="316" spans="18:18">
      <c r="R316" s="27"/>
    </row>
    <row r="317" spans="18:18">
      <c r="R317" s="27"/>
    </row>
    <row r="318" spans="18:18">
      <c r="R318" s="27"/>
    </row>
    <row r="319" spans="18:18">
      <c r="R319" s="27"/>
    </row>
    <row r="320" spans="18:18">
      <c r="R320" s="27"/>
    </row>
    <row r="321" spans="18:18">
      <c r="R321" s="27"/>
    </row>
    <row r="322" spans="18:18">
      <c r="R322" s="27"/>
    </row>
    <row r="323" spans="18:18">
      <c r="R323" s="27"/>
    </row>
    <row r="324" spans="18:18">
      <c r="R324" s="27"/>
    </row>
    <row r="325" spans="18:18">
      <c r="R325" s="27"/>
    </row>
    <row r="326" spans="18:18">
      <c r="R326" s="27"/>
    </row>
    <row r="327" spans="18:18">
      <c r="R327" s="27"/>
    </row>
    <row r="328" spans="18:18">
      <c r="R328" s="27"/>
    </row>
    <row r="329" spans="18:18">
      <c r="R329" s="27"/>
    </row>
    <row r="330" spans="18:18">
      <c r="R330" s="27"/>
    </row>
    <row r="331" spans="18:18">
      <c r="R331" s="27"/>
    </row>
    <row r="332" spans="18:18">
      <c r="R332" s="27"/>
    </row>
    <row r="333" spans="18:18">
      <c r="R333" s="27"/>
    </row>
    <row r="334" spans="18:18">
      <c r="R334" s="27"/>
    </row>
    <row r="335" spans="18:18">
      <c r="R335" s="27"/>
    </row>
    <row r="336" spans="18:18">
      <c r="R336" s="27"/>
    </row>
    <row r="337" spans="18:18">
      <c r="R337" s="27"/>
    </row>
    <row r="338" spans="18:18">
      <c r="R338" s="27"/>
    </row>
    <row r="339" spans="18:18">
      <c r="R339" s="27"/>
    </row>
    <row r="340" spans="18:18">
      <c r="R340" s="27"/>
    </row>
    <row r="341" spans="18:18">
      <c r="R341" s="27"/>
    </row>
    <row r="342" spans="18:18">
      <c r="R342" s="27"/>
    </row>
    <row r="343" spans="18:18">
      <c r="R343" s="27"/>
    </row>
    <row r="344" spans="18:18">
      <c r="R344" s="27"/>
    </row>
    <row r="345" spans="18:18">
      <c r="R345" s="27"/>
    </row>
    <row r="346" spans="18:18">
      <c r="R346" s="27"/>
    </row>
    <row r="347" spans="18:18">
      <c r="R347" s="27"/>
    </row>
    <row r="348" spans="18:18">
      <c r="R348" s="27"/>
    </row>
    <row r="349" spans="18:18">
      <c r="R349" s="27"/>
    </row>
    <row r="350" spans="18:18">
      <c r="R350" s="27"/>
    </row>
    <row r="351" spans="18:18">
      <c r="R351" s="27"/>
    </row>
    <row r="352" spans="18:18">
      <c r="R352" s="27"/>
    </row>
    <row r="353" spans="18:18">
      <c r="R353" s="27"/>
    </row>
    <row r="354" spans="18:18">
      <c r="R354" s="27"/>
    </row>
    <row r="355" spans="18:18">
      <c r="R355" s="27"/>
    </row>
    <row r="356" spans="18:18">
      <c r="R356" s="27"/>
    </row>
    <row r="357" spans="18:18">
      <c r="R357" s="27"/>
    </row>
    <row r="358" spans="18:18">
      <c r="R358" s="27"/>
    </row>
    <row r="359" spans="18:18">
      <c r="R359" s="27"/>
    </row>
    <row r="360" spans="18:18">
      <c r="R360" s="27"/>
    </row>
    <row r="361" spans="18:18">
      <c r="R361" s="27"/>
    </row>
    <row r="362" spans="18:18">
      <c r="R362" s="27"/>
    </row>
    <row r="363" spans="18:18">
      <c r="R363" s="27"/>
    </row>
    <row r="364" spans="18:18">
      <c r="R364" s="27"/>
    </row>
    <row r="365" spans="18:18">
      <c r="R365" s="27"/>
    </row>
    <row r="366" spans="18:18">
      <c r="R366" s="27"/>
    </row>
    <row r="367" spans="18:18">
      <c r="R367" s="27"/>
    </row>
    <row r="368" spans="18:18">
      <c r="R368" s="27"/>
    </row>
    <row r="369" spans="18:18">
      <c r="R369" s="27"/>
    </row>
    <row r="370" spans="18:18">
      <c r="R370" s="27"/>
    </row>
    <row r="371" spans="18:18">
      <c r="R371" s="27"/>
    </row>
    <row r="372" spans="18:18">
      <c r="R372" s="27"/>
    </row>
    <row r="373" spans="18:18">
      <c r="R373" s="27"/>
    </row>
    <row r="374" spans="18:18">
      <c r="R374" s="27"/>
    </row>
    <row r="375" spans="18:18">
      <c r="R375" s="27"/>
    </row>
    <row r="376" spans="18:18">
      <c r="R376" s="27"/>
    </row>
    <row r="377" spans="18:18">
      <c r="R377" s="27"/>
    </row>
    <row r="378" spans="18:18">
      <c r="R378" s="27"/>
    </row>
    <row r="379" spans="18:18">
      <c r="R379" s="27"/>
    </row>
    <row r="380" spans="18:18">
      <c r="R380" s="27"/>
    </row>
    <row r="381" spans="18:18">
      <c r="R381" s="27"/>
    </row>
    <row r="382" spans="18:18">
      <c r="R382" s="27"/>
    </row>
    <row r="383" spans="18:18">
      <c r="R383" s="27"/>
    </row>
    <row r="384" spans="18:18">
      <c r="R384" s="27"/>
    </row>
    <row r="385" spans="18:18">
      <c r="R385" s="27"/>
    </row>
    <row r="386" spans="18:18">
      <c r="R386" s="27"/>
    </row>
    <row r="387" spans="18:18">
      <c r="R387" s="27"/>
    </row>
    <row r="388" spans="18:18">
      <c r="R388" s="27"/>
    </row>
    <row r="389" spans="18:18">
      <c r="R389" s="27"/>
    </row>
    <row r="390" spans="18:18">
      <c r="R390" s="27"/>
    </row>
    <row r="391" spans="18:18">
      <c r="R391" s="27"/>
    </row>
    <row r="392" spans="18:18">
      <c r="R392" s="27"/>
    </row>
    <row r="393" spans="18:18">
      <c r="R393" s="27"/>
    </row>
    <row r="394" spans="18:18">
      <c r="R394" s="27"/>
    </row>
    <row r="395" spans="18:18">
      <c r="R395" s="27"/>
    </row>
    <row r="396" spans="18:18">
      <c r="R396" s="27"/>
    </row>
    <row r="397" spans="18:18">
      <c r="R397" s="27"/>
    </row>
    <row r="398" spans="18:18">
      <c r="R398" s="27"/>
    </row>
    <row r="399" spans="18:18">
      <c r="R399" s="27"/>
    </row>
    <row r="400" spans="18:18">
      <c r="R400" s="27"/>
    </row>
    <row r="401" spans="18:18">
      <c r="R401" s="27"/>
    </row>
    <row r="402" spans="18:18">
      <c r="R402" s="27"/>
    </row>
    <row r="403" spans="18:18">
      <c r="R403" s="27"/>
    </row>
    <row r="404" spans="18:18">
      <c r="R404" s="27"/>
    </row>
    <row r="405" spans="18:18">
      <c r="R405" s="27"/>
    </row>
    <row r="406" spans="18:18">
      <c r="R406" s="27"/>
    </row>
    <row r="407" spans="18:18">
      <c r="R407" s="27"/>
    </row>
    <row r="408" spans="18:18">
      <c r="R408" s="27"/>
    </row>
    <row r="409" spans="18:18">
      <c r="R409" s="27"/>
    </row>
    <row r="410" spans="18:18">
      <c r="R410" s="27"/>
    </row>
    <row r="411" spans="18:18">
      <c r="R411" s="27"/>
    </row>
    <row r="412" spans="18:18">
      <c r="R412" s="27"/>
    </row>
    <row r="413" spans="18:18">
      <c r="R413" s="27"/>
    </row>
    <row r="414" spans="18:18">
      <c r="R414" s="27"/>
    </row>
    <row r="415" spans="18:18">
      <c r="R415" s="27"/>
    </row>
    <row r="416" spans="18:18">
      <c r="R416" s="27"/>
    </row>
    <row r="417" spans="18:18">
      <c r="R417" s="27"/>
    </row>
    <row r="418" spans="18:18">
      <c r="R418" s="27"/>
    </row>
    <row r="419" spans="18:18">
      <c r="R419" s="27"/>
    </row>
    <row r="420" spans="18:18">
      <c r="R420" s="27"/>
    </row>
    <row r="421" spans="18:18">
      <c r="R421" s="27"/>
    </row>
    <row r="422" spans="18:18">
      <c r="R422" s="27"/>
    </row>
    <row r="423" spans="18:18">
      <c r="R423" s="27"/>
    </row>
    <row r="424" spans="18:18">
      <c r="R424" s="27"/>
    </row>
    <row r="425" spans="18:18">
      <c r="R425" s="27"/>
    </row>
    <row r="426" spans="18:18">
      <c r="R426" s="27"/>
    </row>
    <row r="427" spans="18:18">
      <c r="R427" s="27"/>
    </row>
    <row r="428" spans="18:18">
      <c r="R428" s="27"/>
    </row>
    <row r="429" spans="18:18">
      <c r="R429" s="27"/>
    </row>
    <row r="430" spans="18:18">
      <c r="R430" s="27"/>
    </row>
    <row r="431" spans="18:18">
      <c r="R431" s="27"/>
    </row>
    <row r="432" spans="18:18">
      <c r="R432" s="27"/>
    </row>
    <row r="433" spans="18:18">
      <c r="R433" s="27"/>
    </row>
    <row r="434" spans="18:18">
      <c r="R434" s="27"/>
    </row>
    <row r="435" spans="18:18">
      <c r="R435" s="27"/>
    </row>
    <row r="436" spans="18:18">
      <c r="R436" s="27"/>
    </row>
    <row r="437" spans="18:18">
      <c r="R437" s="27"/>
    </row>
    <row r="438" spans="18:18">
      <c r="R438" s="27"/>
    </row>
    <row r="439" spans="18:18">
      <c r="R439" s="27"/>
    </row>
    <row r="440" spans="18:18">
      <c r="R440" s="27"/>
    </row>
    <row r="441" spans="18:18">
      <c r="R441" s="27"/>
    </row>
    <row r="442" spans="18:18">
      <c r="R442" s="27"/>
    </row>
    <row r="443" spans="18:18">
      <c r="R443" s="27"/>
    </row>
    <row r="444" spans="18:18">
      <c r="R444" s="27"/>
    </row>
    <row r="445" spans="18:18">
      <c r="R445" s="27"/>
    </row>
    <row r="446" spans="18:18">
      <c r="R446" s="27"/>
    </row>
    <row r="447" spans="18:18">
      <c r="R447" s="27"/>
    </row>
    <row r="448" spans="18:18">
      <c r="R448" s="27"/>
    </row>
    <row r="449" spans="18:18">
      <c r="R449" s="27"/>
    </row>
    <row r="450" spans="18:18">
      <c r="R450" s="27"/>
    </row>
    <row r="451" spans="18:18">
      <c r="R451" s="27"/>
    </row>
    <row r="452" spans="18:18">
      <c r="R452" s="27"/>
    </row>
    <row r="453" spans="18:18">
      <c r="R453" s="27"/>
    </row>
    <row r="454" spans="18:18">
      <c r="R454" s="27"/>
    </row>
    <row r="455" spans="18:18">
      <c r="R455" s="27"/>
    </row>
    <row r="456" spans="18:18">
      <c r="R456" s="27"/>
    </row>
    <row r="457" spans="18:18">
      <c r="R457" s="27"/>
    </row>
    <row r="458" spans="18:18">
      <c r="R458" s="27"/>
    </row>
    <row r="459" spans="18:18">
      <c r="R459" s="27"/>
    </row>
    <row r="460" spans="18:18">
      <c r="R460" s="27"/>
    </row>
    <row r="461" spans="18:18">
      <c r="R461" s="27"/>
    </row>
    <row r="462" spans="18:18">
      <c r="R462" s="27"/>
    </row>
    <row r="463" spans="18:18">
      <c r="R463" s="27"/>
    </row>
    <row r="464" spans="18:18">
      <c r="R464" s="27"/>
    </row>
    <row r="465" spans="18:18">
      <c r="R465" s="27"/>
    </row>
    <row r="466" spans="18:18">
      <c r="R466" s="27"/>
    </row>
    <row r="467" spans="18:18">
      <c r="R467" s="27"/>
    </row>
    <row r="468" spans="18:18">
      <c r="R468" s="27"/>
    </row>
    <row r="469" spans="18:18">
      <c r="R469" s="27"/>
    </row>
    <row r="470" spans="18:18">
      <c r="R470" s="27"/>
    </row>
    <row r="471" spans="18:18">
      <c r="R471" s="27"/>
    </row>
    <row r="472" spans="18:18">
      <c r="R472" s="27"/>
    </row>
    <row r="473" spans="18:18">
      <c r="R473" s="27"/>
    </row>
    <row r="474" spans="18:18">
      <c r="R474" s="27"/>
    </row>
    <row r="475" spans="18:18">
      <c r="R475" s="27"/>
    </row>
    <row r="476" spans="18:18">
      <c r="R476" s="27"/>
    </row>
    <row r="477" spans="18:18">
      <c r="R477" s="27"/>
    </row>
    <row r="478" spans="18:18">
      <c r="R478" s="27"/>
    </row>
    <row r="479" spans="18:18">
      <c r="R479" s="27"/>
    </row>
    <row r="480" spans="18:18">
      <c r="R480" s="27"/>
    </row>
    <row r="481" spans="18:18">
      <c r="R481" s="27"/>
    </row>
    <row r="482" spans="18:18">
      <c r="R482" s="27"/>
    </row>
    <row r="483" spans="18:18">
      <c r="R483" s="27"/>
    </row>
    <row r="484" spans="18:18">
      <c r="R484" s="27"/>
    </row>
    <row r="485" spans="18:18">
      <c r="R485" s="27"/>
    </row>
    <row r="486" spans="18:18">
      <c r="R486" s="27"/>
    </row>
    <row r="487" spans="18:18">
      <c r="R487" s="27"/>
    </row>
    <row r="488" spans="18:18">
      <c r="R488" s="27"/>
    </row>
    <row r="489" spans="18:18">
      <c r="R489" s="27"/>
    </row>
    <row r="490" spans="18:18">
      <c r="R490" s="27"/>
    </row>
    <row r="491" spans="18:18">
      <c r="R491" s="27"/>
    </row>
    <row r="492" spans="18:18">
      <c r="R492" s="27"/>
    </row>
    <row r="493" spans="18:18">
      <c r="R493" s="27"/>
    </row>
    <row r="494" spans="18:18">
      <c r="R494" s="27"/>
    </row>
    <row r="495" spans="18:18">
      <c r="R495" s="27"/>
    </row>
    <row r="496" spans="18:18">
      <c r="R496" s="27"/>
    </row>
    <row r="497" spans="18:18">
      <c r="R497" s="27"/>
    </row>
    <row r="498" spans="18:18">
      <c r="R498" s="27"/>
    </row>
    <row r="499" spans="18:18">
      <c r="R499" s="27"/>
    </row>
    <row r="500" spans="18:18">
      <c r="R500" s="27"/>
    </row>
    <row r="501" spans="18:18">
      <c r="R501" s="27"/>
    </row>
    <row r="502" spans="18:18">
      <c r="R502" s="27"/>
    </row>
    <row r="503" spans="18:18">
      <c r="R503" s="27"/>
    </row>
    <row r="504" spans="18:18">
      <c r="R504" s="27"/>
    </row>
    <row r="505" spans="18:18">
      <c r="R505" s="27"/>
    </row>
    <row r="506" spans="18:18">
      <c r="R506" s="27"/>
    </row>
    <row r="507" spans="18:18">
      <c r="R507" s="27"/>
    </row>
    <row r="508" spans="18:18">
      <c r="R508" s="27"/>
    </row>
    <row r="509" spans="18:18">
      <c r="R509" s="27"/>
    </row>
    <row r="510" spans="18:18">
      <c r="R510" s="27"/>
    </row>
    <row r="511" spans="18:18">
      <c r="R511" s="27"/>
    </row>
    <row r="512" spans="18:18">
      <c r="R512" s="27"/>
    </row>
    <row r="513" spans="18:18">
      <c r="R513" s="27"/>
    </row>
    <row r="514" spans="18:18">
      <c r="R514" s="27"/>
    </row>
    <row r="515" spans="18:18">
      <c r="R515" s="27"/>
    </row>
    <row r="516" spans="18:18">
      <c r="R516" s="27"/>
    </row>
    <row r="517" spans="18:18">
      <c r="R517" s="27"/>
    </row>
    <row r="518" spans="18:18">
      <c r="R518" s="27"/>
    </row>
    <row r="519" spans="18:18">
      <c r="R519" s="27"/>
    </row>
    <row r="520" spans="18:18">
      <c r="R520" s="27"/>
    </row>
    <row r="521" spans="18:18">
      <c r="R521" s="27"/>
    </row>
    <row r="522" spans="18:18">
      <c r="R522" s="27"/>
    </row>
    <row r="523" spans="18:18">
      <c r="R523" s="27"/>
    </row>
    <row r="524" spans="18:18">
      <c r="R524" s="27"/>
    </row>
    <row r="525" spans="18:18">
      <c r="R525" s="27"/>
    </row>
    <row r="526" spans="18:18">
      <c r="R526" s="27"/>
    </row>
    <row r="527" spans="18:18">
      <c r="R527" s="27"/>
    </row>
    <row r="528" spans="18:18">
      <c r="R528" s="27"/>
    </row>
    <row r="529" spans="18:18">
      <c r="R529" s="27"/>
    </row>
    <row r="530" spans="18:18">
      <c r="R530" s="27"/>
    </row>
    <row r="531" spans="18:18">
      <c r="R531" s="27"/>
    </row>
    <row r="532" spans="18:18">
      <c r="R532" s="27"/>
    </row>
    <row r="533" spans="18:18">
      <c r="R533" s="27"/>
    </row>
    <row r="534" spans="18:18">
      <c r="R534" s="27"/>
    </row>
    <row r="535" spans="18:18">
      <c r="R535" s="27"/>
    </row>
    <row r="536" spans="18:18">
      <c r="R536" s="27"/>
    </row>
    <row r="537" spans="18:18">
      <c r="R537" s="27"/>
    </row>
    <row r="538" spans="18:18">
      <c r="R538" s="27"/>
    </row>
    <row r="539" spans="18:18">
      <c r="R539" s="27"/>
    </row>
    <row r="540" spans="18:18">
      <c r="R540" s="27"/>
    </row>
    <row r="541" spans="18:18">
      <c r="R541" s="27"/>
    </row>
    <row r="542" spans="18:18">
      <c r="R542" s="27"/>
    </row>
    <row r="543" spans="18:18">
      <c r="R543" s="27"/>
    </row>
    <row r="544" spans="18:18">
      <c r="R544" s="27"/>
    </row>
    <row r="545" spans="18:18">
      <c r="R545" s="27"/>
    </row>
    <row r="546" spans="18:18">
      <c r="R546" s="27"/>
    </row>
    <row r="547" spans="18:18">
      <c r="R547" s="27"/>
    </row>
    <row r="548" spans="18:18">
      <c r="R548" s="27"/>
    </row>
    <row r="549" spans="18:18">
      <c r="R549" s="27"/>
    </row>
    <row r="550" spans="18:18">
      <c r="R550" s="27"/>
    </row>
    <row r="551" spans="18:18">
      <c r="R551" s="27"/>
    </row>
    <row r="552" spans="18:18">
      <c r="R552" s="27"/>
    </row>
    <row r="553" spans="18:18">
      <c r="R553" s="27"/>
    </row>
    <row r="554" spans="18:18">
      <c r="R554" s="27"/>
    </row>
    <row r="555" spans="18:18">
      <c r="R555" s="27"/>
    </row>
    <row r="556" spans="18:18">
      <c r="R556" s="27"/>
    </row>
    <row r="557" spans="18:18">
      <c r="R557" s="27"/>
    </row>
    <row r="558" spans="18:18">
      <c r="R558" s="27"/>
    </row>
    <row r="559" spans="18:18">
      <c r="R559" s="27"/>
    </row>
    <row r="560" spans="18:18">
      <c r="R560" s="27"/>
    </row>
    <row r="561" spans="18:18">
      <c r="R561" s="27"/>
    </row>
    <row r="562" spans="18:18">
      <c r="R562" s="27"/>
    </row>
    <row r="563" spans="18:18">
      <c r="R563" s="27"/>
    </row>
    <row r="564" spans="18:18">
      <c r="R564" s="27"/>
    </row>
    <row r="565" spans="18:18">
      <c r="R565" s="27"/>
    </row>
    <row r="566" spans="18:18">
      <c r="R566" s="27"/>
    </row>
    <row r="567" spans="18:18">
      <c r="R567" s="27"/>
    </row>
    <row r="568" spans="18:18">
      <c r="R568" s="27"/>
    </row>
    <row r="569" spans="18:18">
      <c r="R569" s="27"/>
    </row>
    <row r="570" spans="18:18">
      <c r="R570" s="27"/>
    </row>
    <row r="571" spans="18:18">
      <c r="R571" s="27"/>
    </row>
    <row r="572" spans="18:18">
      <c r="R572" s="27"/>
    </row>
    <row r="573" spans="18:18">
      <c r="R573" s="27"/>
    </row>
    <row r="574" spans="18:18">
      <c r="R574" s="27"/>
    </row>
    <row r="575" spans="18:18">
      <c r="R575" s="27"/>
    </row>
    <row r="576" spans="18:18">
      <c r="R576" s="27"/>
    </row>
    <row r="577" spans="18:18">
      <c r="R577" s="27"/>
    </row>
    <row r="578" spans="18:18">
      <c r="R578" s="27"/>
    </row>
    <row r="579" spans="18:18">
      <c r="R579" s="27"/>
    </row>
    <row r="580" spans="18:18">
      <c r="R580" s="27"/>
    </row>
    <row r="581" spans="18:18">
      <c r="R581" s="27"/>
    </row>
    <row r="582" spans="18:18">
      <c r="R582" s="27"/>
    </row>
    <row r="583" spans="18:18">
      <c r="R583" s="27"/>
    </row>
    <row r="584" spans="18:18">
      <c r="R584" s="27"/>
    </row>
    <row r="585" spans="18:18">
      <c r="R585" s="27"/>
    </row>
    <row r="586" spans="18:18">
      <c r="R586" s="27"/>
    </row>
    <row r="587" spans="18:18">
      <c r="R587" s="27"/>
    </row>
    <row r="588" spans="18:18">
      <c r="R588" s="27"/>
    </row>
    <row r="589" spans="18:18">
      <c r="R589" s="27"/>
    </row>
    <row r="590" spans="18:18">
      <c r="R590" s="27"/>
    </row>
    <row r="591" spans="18:18">
      <c r="R591" s="27"/>
    </row>
    <row r="592" spans="18:18">
      <c r="R592" s="27"/>
    </row>
    <row r="593" spans="18:18">
      <c r="R593" s="27"/>
    </row>
    <row r="594" spans="18:18">
      <c r="R594" s="27"/>
    </row>
    <row r="595" spans="18:18">
      <c r="R595" s="27"/>
    </row>
    <row r="596" spans="18:18">
      <c r="R596" s="27"/>
    </row>
    <row r="597" spans="18:18">
      <c r="R597" s="27"/>
    </row>
    <row r="598" spans="18:18">
      <c r="R598" s="27"/>
    </row>
    <row r="599" spans="18:18">
      <c r="R599" s="27"/>
    </row>
    <row r="600" spans="18:18">
      <c r="R600" s="27"/>
    </row>
    <row r="601" spans="18:18">
      <c r="R601" s="27"/>
    </row>
    <row r="602" spans="18:18">
      <c r="R602" s="27"/>
    </row>
    <row r="603" spans="18:18">
      <c r="R603" s="27"/>
    </row>
    <row r="604" spans="18:18">
      <c r="R604" s="27"/>
    </row>
    <row r="605" spans="18:18">
      <c r="R605" s="27"/>
    </row>
    <row r="606" spans="18:18">
      <c r="R606" s="27"/>
    </row>
    <row r="607" spans="18:18">
      <c r="R607" s="27"/>
    </row>
    <row r="608" spans="18:18">
      <c r="R608" s="27"/>
    </row>
    <row r="609" spans="18:18">
      <c r="R609" s="27"/>
    </row>
    <row r="610" spans="18:18">
      <c r="R610" s="27"/>
    </row>
    <row r="611" spans="18:18">
      <c r="R611" s="27"/>
    </row>
    <row r="612" spans="18:18">
      <c r="R612" s="27"/>
    </row>
    <row r="613" spans="18:18">
      <c r="R613" s="27"/>
    </row>
    <row r="614" spans="18:18">
      <c r="R614" s="27"/>
    </row>
    <row r="615" spans="18:18">
      <c r="R615" s="27"/>
    </row>
    <row r="616" spans="18:18">
      <c r="R616" s="27"/>
    </row>
    <row r="617" spans="18:18">
      <c r="R617" s="27"/>
    </row>
    <row r="618" spans="18:18">
      <c r="R618" s="27"/>
    </row>
    <row r="619" spans="18:18">
      <c r="R619" s="27"/>
    </row>
    <row r="620" spans="18:18">
      <c r="R620" s="27"/>
    </row>
    <row r="621" spans="18:18">
      <c r="R621" s="27"/>
    </row>
    <row r="622" spans="18:18">
      <c r="R622" s="27"/>
    </row>
    <row r="623" spans="18:18">
      <c r="R623" s="27"/>
    </row>
    <row r="624" spans="18:18">
      <c r="R624" s="27"/>
    </row>
    <row r="625" spans="18:18">
      <c r="R625" s="27"/>
    </row>
    <row r="626" spans="18:18">
      <c r="R626" s="27"/>
    </row>
    <row r="627" spans="18:18">
      <c r="R627" s="27"/>
    </row>
    <row r="628" spans="18:18">
      <c r="R628" s="27"/>
    </row>
    <row r="629" spans="18:18">
      <c r="R629" s="27"/>
    </row>
    <row r="630" spans="18:18">
      <c r="R630" s="27"/>
    </row>
    <row r="631" spans="18:18">
      <c r="R631" s="27"/>
    </row>
    <row r="632" spans="18:18">
      <c r="R632" s="27"/>
    </row>
    <row r="633" spans="18:18">
      <c r="R633" s="27"/>
    </row>
    <row r="634" spans="18:18">
      <c r="R634" s="27"/>
    </row>
    <row r="635" spans="18:18">
      <c r="R635" s="27"/>
    </row>
    <row r="636" spans="18:18">
      <c r="R636" s="27"/>
    </row>
    <row r="637" spans="18:18">
      <c r="R637" s="27"/>
    </row>
    <row r="638" spans="18:18">
      <c r="R638" s="27"/>
    </row>
    <row r="639" spans="18:18">
      <c r="R639" s="27"/>
    </row>
    <row r="640" spans="18:18">
      <c r="R640" s="27"/>
    </row>
    <row r="641" spans="18:18">
      <c r="R641" s="27"/>
    </row>
    <row r="642" spans="18:18">
      <c r="R642" s="27"/>
    </row>
    <row r="643" spans="18:18">
      <c r="R643" s="27"/>
    </row>
    <row r="644" spans="18:18">
      <c r="R644" s="27"/>
    </row>
    <row r="645" spans="18:18">
      <c r="R645" s="27"/>
    </row>
    <row r="646" spans="18:18">
      <c r="R646" s="27"/>
    </row>
    <row r="647" spans="18:18">
      <c r="R647" s="27"/>
    </row>
    <row r="648" spans="18:18">
      <c r="R648" s="27"/>
    </row>
    <row r="649" spans="18:18">
      <c r="R649" s="27"/>
    </row>
    <row r="650" spans="18:18">
      <c r="R650" s="27"/>
    </row>
    <row r="651" spans="18:18">
      <c r="R651" s="27"/>
    </row>
    <row r="652" spans="18:18">
      <c r="R652" s="27"/>
    </row>
    <row r="653" spans="18:18">
      <c r="R653" s="27"/>
    </row>
    <row r="654" spans="18:18">
      <c r="R654" s="27"/>
    </row>
    <row r="655" spans="18:18">
      <c r="R655" s="27"/>
    </row>
    <row r="656" spans="18:18">
      <c r="R656" s="27"/>
    </row>
    <row r="657" spans="18:18">
      <c r="R657" s="27"/>
    </row>
    <row r="658" spans="18:18">
      <c r="R658" s="27"/>
    </row>
    <row r="659" spans="18:18">
      <c r="R659" s="27"/>
    </row>
    <row r="660" spans="18:18">
      <c r="R660" s="27"/>
    </row>
    <row r="661" spans="18:18">
      <c r="R661" s="27"/>
    </row>
    <row r="662" spans="18:18">
      <c r="R662" s="27"/>
    </row>
    <row r="663" spans="18:18">
      <c r="R663" s="27"/>
    </row>
    <row r="664" spans="18:18">
      <c r="R664" s="27"/>
    </row>
    <row r="665" spans="18:18">
      <c r="R665" s="27"/>
    </row>
    <row r="666" spans="18:18">
      <c r="R666" s="27"/>
    </row>
    <row r="667" spans="18:18">
      <c r="R667" s="27"/>
    </row>
    <row r="668" spans="18:18">
      <c r="R668" s="27"/>
    </row>
    <row r="669" spans="18:18">
      <c r="R669" s="27"/>
    </row>
    <row r="670" spans="18:18">
      <c r="R670" s="27"/>
    </row>
    <row r="671" spans="18:18">
      <c r="R671" s="27"/>
    </row>
    <row r="672" spans="18:18">
      <c r="R672" s="27"/>
    </row>
    <row r="673" spans="18:18">
      <c r="R673" s="27"/>
    </row>
    <row r="674" spans="18:18">
      <c r="R674" s="27"/>
    </row>
    <row r="675" spans="18:18">
      <c r="R675" s="27"/>
    </row>
    <row r="676" spans="18:18">
      <c r="R676" s="27"/>
    </row>
    <row r="677" spans="18:18">
      <c r="R677" s="27"/>
    </row>
    <row r="678" spans="18:18">
      <c r="R678" s="27"/>
    </row>
    <row r="679" spans="18:18">
      <c r="R679" s="27"/>
    </row>
    <row r="680" spans="18:18">
      <c r="R680" s="27"/>
    </row>
    <row r="681" spans="18:18">
      <c r="R681" s="27"/>
    </row>
    <row r="682" spans="18:18">
      <c r="R682" s="27"/>
    </row>
    <row r="683" spans="18:18">
      <c r="R683" s="27"/>
    </row>
    <row r="684" spans="18:18">
      <c r="R684" s="27"/>
    </row>
    <row r="685" spans="18:18">
      <c r="R685" s="27"/>
    </row>
    <row r="686" spans="18:18">
      <c r="R686" s="27"/>
    </row>
    <row r="687" spans="18:18">
      <c r="R687" s="27"/>
    </row>
    <row r="688" spans="18:18">
      <c r="R688" s="27"/>
    </row>
    <row r="689" spans="18:18">
      <c r="R689" s="27"/>
    </row>
    <row r="690" spans="18:18">
      <c r="R690" s="27"/>
    </row>
    <row r="691" spans="18:18">
      <c r="R691" s="27"/>
    </row>
    <row r="692" spans="18:18">
      <c r="R692" s="27"/>
    </row>
    <row r="693" spans="18:18">
      <c r="R693" s="27"/>
    </row>
    <row r="694" spans="18:18">
      <c r="R694" s="27"/>
    </row>
    <row r="695" spans="18:18">
      <c r="R695" s="27"/>
    </row>
    <row r="696" spans="18:18">
      <c r="R696" s="27"/>
    </row>
    <row r="697" spans="18:18">
      <c r="R697" s="27"/>
    </row>
    <row r="698" spans="18:18">
      <c r="R698" s="27"/>
    </row>
    <row r="699" spans="18:18">
      <c r="R699" s="27"/>
    </row>
    <row r="700" spans="18:18">
      <c r="R700" s="27"/>
    </row>
    <row r="701" spans="18:18">
      <c r="R701" s="27"/>
    </row>
    <row r="702" spans="18:18">
      <c r="R702" s="27"/>
    </row>
    <row r="703" spans="18:18">
      <c r="R703" s="27"/>
    </row>
    <row r="704" spans="18:18">
      <c r="R704" s="27"/>
    </row>
    <row r="705" spans="18:18">
      <c r="R705" s="27"/>
    </row>
    <row r="706" spans="18:18">
      <c r="R706" s="27"/>
    </row>
    <row r="707" spans="18:18">
      <c r="R707" s="27"/>
    </row>
    <row r="708" spans="18:18">
      <c r="R708" s="27"/>
    </row>
    <row r="709" spans="18:18">
      <c r="R709" s="27"/>
    </row>
    <row r="710" spans="18:18">
      <c r="R710" s="27"/>
    </row>
    <row r="711" spans="18:18">
      <c r="R711" s="27"/>
    </row>
    <row r="712" spans="18:18">
      <c r="R712" s="27"/>
    </row>
    <row r="713" spans="18:18">
      <c r="R713" s="27"/>
    </row>
    <row r="714" spans="18:18">
      <c r="R714" s="27"/>
    </row>
    <row r="715" spans="18:18">
      <c r="R715" s="27"/>
    </row>
    <row r="716" spans="18:18">
      <c r="R716" s="27"/>
    </row>
    <row r="717" spans="18:18">
      <c r="R717" s="27"/>
    </row>
    <row r="718" spans="18:18">
      <c r="R718" s="27"/>
    </row>
    <row r="719" spans="18:18">
      <c r="R719" s="27"/>
    </row>
    <row r="720" spans="18:18">
      <c r="R720" s="27"/>
    </row>
    <row r="721" spans="18:18">
      <c r="R721" s="27"/>
    </row>
    <row r="722" spans="18:18">
      <c r="R722" s="27"/>
    </row>
    <row r="723" spans="18:18">
      <c r="R723" s="27"/>
    </row>
    <row r="724" spans="18:18">
      <c r="R724" s="27"/>
    </row>
    <row r="725" spans="18:18">
      <c r="R725" s="27"/>
    </row>
    <row r="726" spans="18:18">
      <c r="R726" s="27"/>
    </row>
    <row r="727" spans="18:18">
      <c r="R727" s="27"/>
    </row>
    <row r="728" spans="18:18">
      <c r="R728" s="27"/>
    </row>
    <row r="729" spans="18:18">
      <c r="R729" s="27"/>
    </row>
    <row r="730" spans="18:18">
      <c r="R730" s="27"/>
    </row>
    <row r="731" spans="18:18">
      <c r="R731" s="27"/>
    </row>
    <row r="732" spans="18:18">
      <c r="R732" s="27"/>
    </row>
    <row r="733" spans="18:18">
      <c r="R733" s="27"/>
    </row>
    <row r="734" spans="18:18">
      <c r="R734" s="27"/>
    </row>
    <row r="735" spans="18:18">
      <c r="R735" s="27"/>
    </row>
    <row r="736" spans="18:18">
      <c r="R736" s="27"/>
    </row>
    <row r="737" spans="18:18">
      <c r="R737" s="27"/>
    </row>
    <row r="738" spans="18:18">
      <c r="R738" s="27"/>
    </row>
    <row r="739" spans="18:18">
      <c r="R739" s="27"/>
    </row>
    <row r="740" spans="18:18">
      <c r="R740" s="27"/>
    </row>
    <row r="741" spans="18:18">
      <c r="R741" s="27"/>
    </row>
    <row r="742" spans="18:18">
      <c r="R742" s="27"/>
    </row>
    <row r="743" spans="18:18">
      <c r="R743" s="27"/>
    </row>
    <row r="744" spans="18:18">
      <c r="R744" s="27"/>
    </row>
    <row r="745" spans="18:18">
      <c r="R745" s="27"/>
    </row>
    <row r="746" spans="18:18">
      <c r="R746" s="27"/>
    </row>
    <row r="747" spans="18:18">
      <c r="R747" s="27"/>
    </row>
    <row r="748" spans="18:18">
      <c r="R748" s="27"/>
    </row>
    <row r="749" spans="18:18">
      <c r="R749" s="27"/>
    </row>
    <row r="750" spans="18:18">
      <c r="R750" s="27"/>
    </row>
    <row r="751" spans="18:18">
      <c r="R751" s="27"/>
    </row>
    <row r="752" spans="18:18">
      <c r="R752" s="27"/>
    </row>
    <row r="753" spans="18:18">
      <c r="R753" s="27"/>
    </row>
    <row r="754" spans="18:18">
      <c r="R754" s="27"/>
    </row>
    <row r="755" spans="18:18">
      <c r="R755" s="27"/>
    </row>
    <row r="756" spans="18:18">
      <c r="R756" s="27"/>
    </row>
    <row r="757" spans="18:18">
      <c r="R757" s="27"/>
    </row>
    <row r="758" spans="18:18">
      <c r="R758" s="27"/>
    </row>
    <row r="759" spans="18:18">
      <c r="R759" s="27"/>
    </row>
    <row r="760" spans="18:18">
      <c r="R760" s="27"/>
    </row>
    <row r="761" spans="18:18">
      <c r="R761" s="27"/>
    </row>
    <row r="762" spans="18:18">
      <c r="R762" s="27"/>
    </row>
    <row r="763" spans="18:18">
      <c r="R763" s="27"/>
    </row>
    <row r="764" spans="18:18">
      <c r="R764" s="27"/>
    </row>
    <row r="765" spans="18:18">
      <c r="R765" s="27"/>
    </row>
    <row r="766" spans="18:18">
      <c r="R766" s="27"/>
    </row>
    <row r="767" spans="18:18">
      <c r="R767" s="27"/>
    </row>
    <row r="768" spans="18:18">
      <c r="R768" s="27"/>
    </row>
    <row r="769" spans="18:18">
      <c r="R769" s="27"/>
    </row>
    <row r="770" spans="18:18">
      <c r="R770" s="27"/>
    </row>
    <row r="771" spans="18:18">
      <c r="R771" s="27"/>
    </row>
    <row r="772" spans="18:18">
      <c r="R772" s="27"/>
    </row>
    <row r="773" spans="18:18">
      <c r="R773" s="27"/>
    </row>
    <row r="774" spans="18:18">
      <c r="R774" s="27"/>
    </row>
    <row r="775" spans="18:18">
      <c r="R775" s="27"/>
    </row>
    <row r="776" spans="18:18">
      <c r="R776" s="27"/>
    </row>
    <row r="777" spans="18:18">
      <c r="R777" s="27"/>
    </row>
    <row r="778" spans="18:18">
      <c r="R778" s="27"/>
    </row>
    <row r="779" spans="18:18">
      <c r="R779" s="27"/>
    </row>
    <row r="780" spans="18:18">
      <c r="R780" s="27"/>
    </row>
    <row r="781" spans="18:18">
      <c r="R781" s="27"/>
    </row>
    <row r="782" spans="18:18">
      <c r="R782" s="27"/>
    </row>
    <row r="783" spans="18:18">
      <c r="R783" s="27"/>
    </row>
    <row r="784" spans="18:18">
      <c r="R784" s="27"/>
    </row>
    <row r="785" spans="18:18">
      <c r="R785" s="27"/>
    </row>
    <row r="786" spans="18:18">
      <c r="R786" s="27"/>
    </row>
    <row r="787" spans="18:18">
      <c r="R787" s="27"/>
    </row>
    <row r="788" spans="18:18">
      <c r="R788" s="27"/>
    </row>
    <row r="789" spans="18:18">
      <c r="R789" s="27"/>
    </row>
    <row r="790" spans="18:18">
      <c r="R790" s="27"/>
    </row>
    <row r="791" spans="18:18">
      <c r="R791" s="27"/>
    </row>
    <row r="792" spans="18:18">
      <c r="R792" s="27"/>
    </row>
    <row r="793" spans="18:18">
      <c r="R793" s="27"/>
    </row>
    <row r="794" spans="18:18">
      <c r="R794" s="27"/>
    </row>
    <row r="795" spans="18:18">
      <c r="R795" s="27"/>
    </row>
    <row r="796" spans="18:18">
      <c r="R796" s="27"/>
    </row>
    <row r="797" spans="18:18">
      <c r="R797" s="27"/>
    </row>
    <row r="798" spans="18:18">
      <c r="R798" s="27"/>
    </row>
    <row r="799" spans="18:18">
      <c r="R799" s="27"/>
    </row>
    <row r="800" spans="18:18">
      <c r="R800" s="27"/>
    </row>
    <row r="801" spans="18:18">
      <c r="R801" s="27"/>
    </row>
    <row r="802" spans="18:18">
      <c r="R802" s="27"/>
    </row>
    <row r="803" spans="18:18">
      <c r="R803" s="27"/>
    </row>
    <row r="804" spans="18:18">
      <c r="R804" s="27"/>
    </row>
    <row r="805" spans="18:18">
      <c r="R805" s="27"/>
    </row>
    <row r="806" spans="18:18">
      <c r="R806" s="27"/>
    </row>
    <row r="807" spans="18:18">
      <c r="R807" s="27"/>
    </row>
    <row r="808" spans="18:18">
      <c r="R808" s="27"/>
    </row>
    <row r="809" spans="18:18">
      <c r="R809" s="27"/>
    </row>
    <row r="810" spans="18:18">
      <c r="R810" s="27"/>
    </row>
    <row r="811" spans="18:18">
      <c r="R811" s="27"/>
    </row>
    <row r="812" spans="18:18">
      <c r="R812" s="27"/>
    </row>
    <row r="813" spans="18:18">
      <c r="R813" s="27"/>
    </row>
    <row r="814" spans="18:18">
      <c r="R814" s="27"/>
    </row>
    <row r="815" spans="18:18">
      <c r="R815" s="27"/>
    </row>
    <row r="816" spans="18:18">
      <c r="R816" s="27"/>
    </row>
    <row r="817" spans="18:18">
      <c r="R817" s="27"/>
    </row>
    <row r="818" spans="18:18">
      <c r="R818" s="27"/>
    </row>
    <row r="819" spans="18:18">
      <c r="R819" s="27"/>
    </row>
    <row r="820" spans="18:18">
      <c r="R820" s="27"/>
    </row>
    <row r="821" spans="18:18">
      <c r="R821" s="27"/>
    </row>
    <row r="822" spans="18:18">
      <c r="R822" s="27"/>
    </row>
    <row r="823" spans="18:18">
      <c r="R823" s="27"/>
    </row>
    <row r="824" spans="18:18">
      <c r="R824" s="27"/>
    </row>
    <row r="825" spans="18:18">
      <c r="R825" s="27"/>
    </row>
    <row r="826" spans="18:18">
      <c r="R826" s="27"/>
    </row>
    <row r="827" spans="18:18">
      <c r="R827" s="27"/>
    </row>
    <row r="828" spans="18:18">
      <c r="R828" s="27"/>
    </row>
    <row r="829" spans="18:18">
      <c r="R829" s="27"/>
    </row>
    <row r="830" spans="18:18">
      <c r="R830" s="27"/>
    </row>
    <row r="831" spans="18:18">
      <c r="R831" s="27"/>
    </row>
    <row r="832" spans="18:18">
      <c r="R832" s="27"/>
    </row>
    <row r="833" spans="18:18">
      <c r="R833" s="27"/>
    </row>
    <row r="834" spans="18:18">
      <c r="R834" s="27"/>
    </row>
    <row r="835" spans="18:18">
      <c r="R835" s="27"/>
    </row>
    <row r="836" spans="18:18">
      <c r="R836" s="27"/>
    </row>
    <row r="837" spans="18:18">
      <c r="R837" s="27"/>
    </row>
    <row r="838" spans="18:18">
      <c r="R838" s="27"/>
    </row>
    <row r="839" spans="18:18">
      <c r="R839" s="27"/>
    </row>
    <row r="840" spans="18:18">
      <c r="R840" s="27"/>
    </row>
    <row r="841" spans="18:18">
      <c r="R841" s="27"/>
    </row>
    <row r="842" spans="18:18">
      <c r="R842" s="27"/>
    </row>
    <row r="843" spans="18:18">
      <c r="R843" s="27"/>
    </row>
    <row r="844" spans="18:18">
      <c r="R844" s="27"/>
    </row>
    <row r="845" spans="18:18">
      <c r="R845" s="27"/>
    </row>
    <row r="846" spans="18:18">
      <c r="R846" s="27"/>
    </row>
    <row r="847" spans="18:18">
      <c r="R847" s="27"/>
    </row>
    <row r="848" spans="18:18">
      <c r="R848" s="27"/>
    </row>
    <row r="849" spans="18:18">
      <c r="R849" s="27"/>
    </row>
    <row r="850" spans="18:18">
      <c r="R850" s="27"/>
    </row>
    <row r="851" spans="18:18">
      <c r="R851" s="27"/>
    </row>
    <row r="852" spans="18:18">
      <c r="R852" s="27"/>
    </row>
    <row r="853" spans="18:18">
      <c r="R853" s="27"/>
    </row>
    <row r="854" spans="18:18">
      <c r="R854" s="27"/>
    </row>
    <row r="855" spans="18:18">
      <c r="R855" s="27"/>
    </row>
    <row r="856" spans="18:18">
      <c r="R856" s="27"/>
    </row>
    <row r="857" spans="18:18">
      <c r="R857" s="27"/>
    </row>
    <row r="858" spans="18:18">
      <c r="R858" s="27"/>
    </row>
    <row r="859" spans="18:18">
      <c r="R859" s="27"/>
    </row>
    <row r="860" spans="18:18">
      <c r="R860" s="27"/>
    </row>
    <row r="861" spans="18:18">
      <c r="R861" s="27"/>
    </row>
    <row r="862" spans="18:18">
      <c r="R862" s="27"/>
    </row>
    <row r="863" spans="18:18">
      <c r="R863" s="27"/>
    </row>
    <row r="864" spans="18:18">
      <c r="R864" s="27"/>
    </row>
    <row r="865" spans="18:18">
      <c r="R865" s="27"/>
    </row>
    <row r="866" spans="18:18">
      <c r="R866" s="27"/>
    </row>
    <row r="867" spans="18:18">
      <c r="R867" s="27"/>
    </row>
    <row r="868" spans="18:18">
      <c r="R868" s="27"/>
    </row>
    <row r="869" spans="18:18">
      <c r="R869" s="27"/>
    </row>
    <row r="870" spans="18:18">
      <c r="R870" s="27"/>
    </row>
    <row r="871" spans="18:18">
      <c r="R871" s="27"/>
    </row>
    <row r="872" spans="18:18">
      <c r="R872" s="27"/>
    </row>
    <row r="873" spans="18:18">
      <c r="R873" s="27"/>
    </row>
    <row r="874" spans="18:18">
      <c r="R874" s="27"/>
    </row>
    <row r="875" spans="18:18">
      <c r="R875" s="27"/>
    </row>
    <row r="876" spans="18:18">
      <c r="R876" s="27"/>
    </row>
    <row r="877" spans="18:18">
      <c r="R877" s="27"/>
    </row>
    <row r="878" spans="18:18">
      <c r="R878" s="27"/>
    </row>
    <row r="879" spans="18:18">
      <c r="R879" s="27"/>
    </row>
    <row r="880" spans="18:18">
      <c r="R880" s="27"/>
    </row>
    <row r="881" spans="18:18">
      <c r="R881" s="27"/>
    </row>
    <row r="882" spans="18:18">
      <c r="R882" s="27"/>
    </row>
    <row r="883" spans="18:18">
      <c r="R883" s="27"/>
    </row>
    <row r="884" spans="18:18">
      <c r="R884" s="27"/>
    </row>
    <row r="885" spans="18:18">
      <c r="R885" s="27"/>
    </row>
    <row r="886" spans="18:18">
      <c r="R886" s="27"/>
    </row>
    <row r="887" spans="18:18">
      <c r="R887" s="27"/>
    </row>
    <row r="888" spans="18:18">
      <c r="R888" s="27"/>
    </row>
    <row r="889" spans="18:18">
      <c r="R889" s="27"/>
    </row>
    <row r="890" spans="18:18">
      <c r="R890" s="27"/>
    </row>
    <row r="891" spans="18:18">
      <c r="R891" s="27"/>
    </row>
    <row r="892" spans="18:18">
      <c r="R892" s="27"/>
    </row>
    <row r="893" spans="18:18">
      <c r="R893" s="27"/>
    </row>
    <row r="894" spans="18:18">
      <c r="R894" s="27"/>
    </row>
    <row r="895" spans="18:18">
      <c r="R895" s="27"/>
    </row>
    <row r="896" spans="18:18">
      <c r="R896" s="27"/>
    </row>
    <row r="897" spans="18:18">
      <c r="R897" s="27"/>
    </row>
    <row r="898" spans="18:18">
      <c r="R898" s="27"/>
    </row>
    <row r="899" spans="18:18">
      <c r="R899" s="27"/>
    </row>
    <row r="900" spans="18:18">
      <c r="R900" s="27"/>
    </row>
    <row r="901" spans="18:18">
      <c r="R901" s="27"/>
    </row>
    <row r="902" spans="18:18">
      <c r="R902" s="27"/>
    </row>
    <row r="903" spans="18:18">
      <c r="R903" s="27"/>
    </row>
    <row r="904" spans="18:18">
      <c r="R904" s="27"/>
    </row>
    <row r="905" spans="18:18">
      <c r="R905" s="27"/>
    </row>
    <row r="906" spans="18:18">
      <c r="R906" s="27"/>
    </row>
    <row r="907" spans="18:18">
      <c r="R907" s="27"/>
    </row>
    <row r="908" spans="18:18">
      <c r="R908" s="27"/>
    </row>
    <row r="909" spans="18:18">
      <c r="R909" s="27"/>
    </row>
    <row r="910" spans="18:18">
      <c r="R910" s="27"/>
    </row>
    <row r="911" spans="18:18">
      <c r="R911" s="27"/>
    </row>
    <row r="912" spans="18:18">
      <c r="R912" s="27"/>
    </row>
    <row r="913" spans="18:18">
      <c r="R913" s="27"/>
    </row>
    <row r="914" spans="18:18">
      <c r="R914" s="27"/>
    </row>
    <row r="915" spans="18:18">
      <c r="R915" s="27"/>
    </row>
    <row r="916" spans="18:18">
      <c r="R916" s="27"/>
    </row>
    <row r="917" spans="18:18">
      <c r="R917" s="27"/>
    </row>
    <row r="918" spans="18:18">
      <c r="R918" s="27"/>
    </row>
    <row r="919" spans="18:18">
      <c r="R919" s="27"/>
    </row>
    <row r="920" spans="18:18">
      <c r="R920" s="27"/>
    </row>
    <row r="921" spans="18:18">
      <c r="R921" s="27"/>
    </row>
    <row r="922" spans="18:18">
      <c r="R922" s="27"/>
    </row>
    <row r="923" spans="18:18">
      <c r="R923" s="27"/>
    </row>
    <row r="924" spans="18:18">
      <c r="R924" s="27"/>
    </row>
    <row r="925" spans="18:18">
      <c r="R925" s="27"/>
    </row>
    <row r="926" spans="18:18">
      <c r="R926" s="27"/>
    </row>
    <row r="927" spans="18:18">
      <c r="R927" s="27"/>
    </row>
    <row r="928" spans="18:18">
      <c r="R928" s="27"/>
    </row>
    <row r="929" spans="18:18">
      <c r="R929" s="27"/>
    </row>
    <row r="930" spans="18:18">
      <c r="R930" s="27"/>
    </row>
    <row r="931" spans="18:18">
      <c r="R931" s="27"/>
    </row>
    <row r="932" spans="18:18">
      <c r="R932" s="27"/>
    </row>
    <row r="933" spans="18:18">
      <c r="R933" s="27"/>
    </row>
    <row r="934" spans="18:18">
      <c r="R934" s="27"/>
    </row>
    <row r="935" spans="18:18">
      <c r="R935" s="27"/>
    </row>
    <row r="936" spans="18:18">
      <c r="R936" s="27"/>
    </row>
    <row r="937" spans="18:18">
      <c r="R937" s="27"/>
    </row>
    <row r="938" spans="18:18">
      <c r="R938" s="27"/>
    </row>
    <row r="939" spans="18:18">
      <c r="R939" s="27"/>
    </row>
    <row r="940" spans="18:18">
      <c r="R940" s="27"/>
    </row>
    <row r="941" spans="18:18">
      <c r="R941" s="27"/>
    </row>
    <row r="942" spans="18:18">
      <c r="R942" s="27"/>
    </row>
    <row r="943" spans="18:18">
      <c r="R943" s="27"/>
    </row>
    <row r="944" spans="18:18">
      <c r="R944" s="27"/>
    </row>
    <row r="945" spans="18:18">
      <c r="R945" s="27"/>
    </row>
    <row r="946" spans="18:18">
      <c r="R946" s="27"/>
    </row>
    <row r="947" spans="18:18">
      <c r="R947" s="27"/>
    </row>
    <row r="948" spans="18:18">
      <c r="R948" s="27"/>
    </row>
    <row r="949" spans="18:18">
      <c r="R949" s="27"/>
    </row>
    <row r="950" spans="18:18">
      <c r="R950" s="27"/>
    </row>
    <row r="951" spans="18:18">
      <c r="R951" s="27"/>
    </row>
    <row r="952" spans="18:18">
      <c r="R952" s="27"/>
    </row>
    <row r="953" spans="18:18">
      <c r="R953" s="27"/>
    </row>
    <row r="954" spans="18:18">
      <c r="R954" s="27"/>
    </row>
    <row r="955" spans="18:18">
      <c r="R955" s="27"/>
    </row>
    <row r="956" spans="18:18">
      <c r="R956" s="27"/>
    </row>
    <row r="957" spans="18:18">
      <c r="R957" s="27"/>
    </row>
    <row r="958" spans="18:18">
      <c r="R958" s="27"/>
    </row>
    <row r="959" spans="18:18">
      <c r="R959" s="27"/>
    </row>
    <row r="960" spans="18:18">
      <c r="R960" s="27"/>
    </row>
    <row r="961" spans="18:18">
      <c r="R961" s="27"/>
    </row>
    <row r="962" spans="18:18">
      <c r="R962" s="27"/>
    </row>
    <row r="963" spans="18:18">
      <c r="R963" s="27"/>
    </row>
    <row r="964" spans="18:18">
      <c r="R964" s="27"/>
    </row>
    <row r="965" spans="18:18">
      <c r="R965" s="27"/>
    </row>
    <row r="966" spans="18:18">
      <c r="R966" s="27"/>
    </row>
    <row r="967" spans="18:18">
      <c r="R967" s="27"/>
    </row>
    <row r="968" spans="18:18">
      <c r="R968" s="27"/>
    </row>
    <row r="969" spans="18:18">
      <c r="R969" s="27"/>
    </row>
    <row r="970" spans="18:18">
      <c r="R970" s="27"/>
    </row>
    <row r="971" spans="18:18">
      <c r="R971" s="27"/>
    </row>
    <row r="972" spans="18:18">
      <c r="R972" s="27"/>
    </row>
    <row r="973" spans="18:18">
      <c r="R973" s="27"/>
    </row>
    <row r="974" spans="18:18">
      <c r="R974" s="27"/>
    </row>
    <row r="975" spans="18:18">
      <c r="R975" s="27"/>
    </row>
    <row r="976" spans="18:18">
      <c r="R976" s="27"/>
    </row>
    <row r="977" spans="18:18">
      <c r="R977" s="27"/>
    </row>
    <row r="978" spans="18:18">
      <c r="R978" s="27"/>
    </row>
    <row r="979" spans="18:18">
      <c r="R979" s="27"/>
    </row>
    <row r="980" spans="18:18">
      <c r="R980" s="27"/>
    </row>
    <row r="981" spans="18:18">
      <c r="R981" s="27"/>
    </row>
    <row r="982" spans="18:18">
      <c r="R982" s="27"/>
    </row>
    <row r="983" spans="18:18">
      <c r="R983" s="27"/>
    </row>
    <row r="984" spans="18:18">
      <c r="R984" s="27"/>
    </row>
    <row r="985" spans="18:18">
      <c r="R985" s="27"/>
    </row>
    <row r="986" spans="18:18">
      <c r="R986" s="27"/>
    </row>
    <row r="987" spans="18:18">
      <c r="R987" s="27"/>
    </row>
    <row r="988" spans="18:18">
      <c r="R988" s="27"/>
    </row>
    <row r="989" spans="18:18">
      <c r="R989" s="27"/>
    </row>
    <row r="990" spans="18:18">
      <c r="R990" s="27"/>
    </row>
    <row r="991" spans="18:18">
      <c r="R991" s="27"/>
    </row>
    <row r="992" spans="18:18">
      <c r="R992" s="27"/>
    </row>
    <row r="993" spans="18:18">
      <c r="R993" s="27"/>
    </row>
    <row r="994" spans="18:18">
      <c r="R994" s="27"/>
    </row>
    <row r="995" spans="18:18">
      <c r="R995" s="27"/>
    </row>
    <row r="996" spans="18:18">
      <c r="R996" s="27"/>
    </row>
    <row r="997" spans="18:18">
      <c r="R997" s="27"/>
    </row>
    <row r="998" spans="18:18">
      <c r="R998" s="27"/>
    </row>
    <row r="999" spans="18:18">
      <c r="R999" s="27"/>
    </row>
    <row r="1000" spans="18:18">
      <c r="R1000" s="27"/>
    </row>
    <row r="1001" spans="18:18">
      <c r="R1001" s="27"/>
    </row>
    <row r="1002" spans="18:18">
      <c r="R1002" s="27"/>
    </row>
    <row r="1003" spans="18:18">
      <c r="R1003" s="27"/>
    </row>
    <row r="1004" spans="18:18">
      <c r="R1004" s="27"/>
    </row>
    <row r="1005" spans="18:18">
      <c r="R1005" s="27"/>
    </row>
    <row r="1006" spans="18:18">
      <c r="R1006" s="27"/>
    </row>
    <row r="1007" spans="18:18">
      <c r="R1007" s="27"/>
    </row>
    <row r="1008" spans="18:18">
      <c r="R1008" s="27"/>
    </row>
    <row r="1009" spans="18:18">
      <c r="R1009" s="27"/>
    </row>
    <row r="1010" spans="18:18">
      <c r="R1010" s="27"/>
    </row>
    <row r="1011" spans="18:18">
      <c r="R1011" s="27"/>
    </row>
    <row r="1012" spans="18:18">
      <c r="R1012" s="27"/>
    </row>
    <row r="1013" spans="18:18">
      <c r="R1013" s="27"/>
    </row>
    <row r="1014" spans="18:18">
      <c r="R1014" s="27"/>
    </row>
    <row r="1015" spans="18:18">
      <c r="R1015" s="27"/>
    </row>
    <row r="1016" spans="18:18">
      <c r="R1016" s="27"/>
    </row>
    <row r="1017" spans="18:18">
      <c r="R1017" s="27"/>
    </row>
    <row r="1018" spans="18:18">
      <c r="R1018" s="27"/>
    </row>
    <row r="1019" spans="18:18">
      <c r="R1019" s="27"/>
    </row>
    <row r="1020" spans="18:18">
      <c r="R1020" s="27"/>
    </row>
    <row r="1021" spans="18:18">
      <c r="R1021" s="27"/>
    </row>
    <row r="1022" spans="18:18">
      <c r="R1022" s="27"/>
    </row>
    <row r="1023" spans="18:18">
      <c r="R1023" s="27"/>
    </row>
    <row r="1024" spans="18:18">
      <c r="R1024" s="27"/>
    </row>
    <row r="1025" spans="18:18">
      <c r="R1025" s="27"/>
    </row>
    <row r="1026" spans="18:18">
      <c r="R1026" s="27"/>
    </row>
    <row r="1027" spans="18:18">
      <c r="R1027" s="27"/>
    </row>
    <row r="1028" spans="18:18">
      <c r="R1028" s="27"/>
    </row>
    <row r="1029" spans="18:18">
      <c r="R1029" s="27"/>
    </row>
    <row r="1030" spans="18:18">
      <c r="R1030" s="27"/>
    </row>
    <row r="1031" spans="18:18">
      <c r="R1031" s="27"/>
    </row>
    <row r="1032" spans="18:18">
      <c r="R1032" s="27"/>
    </row>
    <row r="1033" spans="18:18">
      <c r="R1033" s="27"/>
    </row>
    <row r="1034" spans="18:18">
      <c r="R1034" s="27"/>
    </row>
    <row r="1035" spans="18:18">
      <c r="R1035" s="27"/>
    </row>
    <row r="1036" spans="18:18">
      <c r="R1036" s="27"/>
    </row>
    <row r="1037" spans="18:18">
      <c r="R1037" s="27"/>
    </row>
    <row r="1038" spans="18:18">
      <c r="R1038" s="27"/>
    </row>
    <row r="1039" spans="18:18">
      <c r="R1039" s="27"/>
    </row>
    <row r="1040" spans="18:18">
      <c r="R1040" s="27"/>
    </row>
    <row r="1041" spans="18:18">
      <c r="R1041" s="27"/>
    </row>
    <row r="1042" spans="18:18">
      <c r="R1042" s="27"/>
    </row>
    <row r="1043" spans="18:18">
      <c r="R1043" s="27"/>
    </row>
    <row r="1044" spans="18:18">
      <c r="R1044" s="27"/>
    </row>
    <row r="1045" spans="18:18">
      <c r="R1045" s="27"/>
    </row>
    <row r="1046" spans="18:18">
      <c r="R1046" s="27"/>
    </row>
    <row r="1047" spans="18:18">
      <c r="R1047" s="27"/>
    </row>
    <row r="1048" spans="18:18">
      <c r="R1048" s="27"/>
    </row>
    <row r="1049" spans="18:18">
      <c r="R1049" s="27"/>
    </row>
    <row r="1050" spans="18:18">
      <c r="R1050" s="27"/>
    </row>
    <row r="1051" spans="18:18">
      <c r="R1051" s="27"/>
    </row>
    <row r="1052" spans="18:18">
      <c r="R1052" s="27"/>
    </row>
    <row r="1053" spans="18:18">
      <c r="R1053" s="27"/>
    </row>
    <row r="1054" spans="18:18">
      <c r="R1054" s="27"/>
    </row>
    <row r="1055" spans="18:18">
      <c r="R1055" s="27"/>
    </row>
    <row r="1056" spans="18:18">
      <c r="R1056" s="27"/>
    </row>
    <row r="1057" spans="18:18">
      <c r="R1057" s="27"/>
    </row>
    <row r="1058" spans="18:18">
      <c r="R1058" s="27"/>
    </row>
    <row r="1059" spans="18:18">
      <c r="R1059" s="27"/>
    </row>
    <row r="1060" spans="18:18">
      <c r="R1060" s="27"/>
    </row>
    <row r="1061" spans="18:18">
      <c r="R1061" s="27"/>
    </row>
    <row r="1062" spans="18:18">
      <c r="R1062" s="27"/>
    </row>
    <row r="1063" spans="18:18">
      <c r="R1063" s="27"/>
    </row>
    <row r="1064" spans="18:18">
      <c r="R1064" s="27"/>
    </row>
    <row r="1065" spans="18:18">
      <c r="R1065" s="27"/>
    </row>
    <row r="1066" spans="18:18">
      <c r="R1066" s="27"/>
    </row>
    <row r="1067" spans="18:18">
      <c r="R1067" s="27"/>
    </row>
    <row r="1068" spans="18:18">
      <c r="R1068" s="27"/>
    </row>
    <row r="1069" spans="18:18">
      <c r="R1069" s="27"/>
    </row>
    <row r="1070" spans="18:18">
      <c r="R1070" s="27"/>
    </row>
    <row r="1071" spans="18:18">
      <c r="R1071" s="27"/>
    </row>
    <row r="1072" spans="18:18">
      <c r="R1072" s="27"/>
    </row>
    <row r="1073" spans="18:18">
      <c r="R1073" s="27"/>
    </row>
    <row r="1074" spans="18:18">
      <c r="R1074" s="27"/>
    </row>
    <row r="1075" spans="18:18">
      <c r="R1075" s="27"/>
    </row>
    <row r="1076" spans="18:18">
      <c r="R1076" s="27"/>
    </row>
    <row r="1077" spans="18:18">
      <c r="R1077" s="27"/>
    </row>
    <row r="1078" spans="18:18">
      <c r="R1078" s="27"/>
    </row>
    <row r="1079" spans="18:18">
      <c r="R1079" s="27"/>
    </row>
    <row r="1080" spans="18:18">
      <c r="R1080" s="27"/>
    </row>
    <row r="1081" spans="18:18">
      <c r="R1081" s="27"/>
    </row>
    <row r="1082" spans="18:18">
      <c r="R1082" s="27"/>
    </row>
    <row r="1083" spans="18:18">
      <c r="R1083" s="27"/>
    </row>
    <row r="1084" spans="18:18">
      <c r="R1084" s="27"/>
    </row>
    <row r="1085" spans="18:18">
      <c r="R1085" s="27"/>
    </row>
    <row r="1086" spans="18:18">
      <c r="R1086" s="27"/>
    </row>
    <row r="1087" spans="18:18">
      <c r="R1087" s="27"/>
    </row>
    <row r="1088" spans="18:18">
      <c r="R1088" s="27"/>
    </row>
    <row r="1089" spans="18:18">
      <c r="R1089" s="27"/>
    </row>
    <row r="1090" spans="18:18">
      <c r="R1090" s="27"/>
    </row>
    <row r="1091" spans="18:18">
      <c r="R1091" s="27"/>
    </row>
    <row r="1092" spans="18:18">
      <c r="R1092" s="27"/>
    </row>
    <row r="1093" spans="18:18">
      <c r="R1093" s="27"/>
    </row>
    <row r="1094" spans="18:18">
      <c r="R1094" s="27"/>
    </row>
    <row r="1095" spans="18:18">
      <c r="R1095" s="27"/>
    </row>
    <row r="1096" spans="18:18">
      <c r="R1096" s="27"/>
    </row>
    <row r="1097" spans="18:18">
      <c r="R1097" s="27"/>
    </row>
    <row r="1098" spans="18:18">
      <c r="R1098" s="27"/>
    </row>
    <row r="1099" spans="18:18">
      <c r="R1099" s="27"/>
    </row>
    <row r="1100" spans="18:18">
      <c r="R1100" s="27"/>
    </row>
    <row r="1101" spans="18:18">
      <c r="R1101" s="27"/>
    </row>
    <row r="1102" spans="18:18">
      <c r="R1102" s="27"/>
    </row>
    <row r="1103" spans="18:18">
      <c r="R1103" s="27"/>
    </row>
    <row r="1104" spans="18:18">
      <c r="R1104" s="27"/>
    </row>
    <row r="1105" spans="18:18">
      <c r="R1105" s="27"/>
    </row>
    <row r="1106" spans="18:18">
      <c r="R1106" s="27"/>
    </row>
    <row r="1107" spans="18:18">
      <c r="R1107" s="27"/>
    </row>
    <row r="1108" spans="18:18">
      <c r="R1108" s="27"/>
    </row>
    <row r="1109" spans="18:18">
      <c r="R1109" s="27"/>
    </row>
    <row r="1110" spans="18:18">
      <c r="R1110" s="27"/>
    </row>
    <row r="1111" spans="18:18">
      <c r="R1111" s="27"/>
    </row>
    <row r="1112" spans="18:18">
      <c r="R1112" s="27"/>
    </row>
    <row r="1113" spans="18:18">
      <c r="R1113" s="27"/>
    </row>
    <row r="1114" spans="18:18">
      <c r="R1114" s="27"/>
    </row>
    <row r="1115" spans="18:18">
      <c r="R1115" s="27"/>
    </row>
    <row r="1116" spans="18:18">
      <c r="R1116" s="27"/>
    </row>
    <row r="1117" spans="18:18">
      <c r="R1117" s="27"/>
    </row>
    <row r="1118" spans="18:18">
      <c r="R1118" s="27"/>
    </row>
    <row r="1119" spans="18:18">
      <c r="R1119" s="27"/>
    </row>
    <row r="1120" spans="18:18">
      <c r="R1120" s="27"/>
    </row>
    <row r="1121" spans="18:18">
      <c r="R1121" s="27"/>
    </row>
    <row r="1122" spans="18:18">
      <c r="R1122" s="27"/>
    </row>
    <row r="1123" spans="18:18">
      <c r="R1123" s="27"/>
    </row>
    <row r="1124" spans="18:18">
      <c r="R1124" s="27"/>
    </row>
    <row r="1125" spans="18:18">
      <c r="R1125" s="27"/>
    </row>
    <row r="1126" spans="18:18">
      <c r="R1126" s="27"/>
    </row>
    <row r="1127" spans="18:18">
      <c r="R1127" s="27"/>
    </row>
    <row r="1128" spans="18:18">
      <c r="R1128" s="27"/>
    </row>
    <row r="1129" spans="18:18">
      <c r="R1129" s="27"/>
    </row>
    <row r="1130" spans="18:18">
      <c r="R1130" s="27"/>
    </row>
    <row r="1131" spans="18:18">
      <c r="R1131" s="27"/>
    </row>
    <row r="1132" spans="18:18">
      <c r="R1132" s="27"/>
    </row>
    <row r="1133" spans="18:18">
      <c r="R1133" s="27"/>
    </row>
    <row r="1134" spans="18:18">
      <c r="R1134" s="27"/>
    </row>
    <row r="1135" spans="18:18">
      <c r="R1135" s="27"/>
    </row>
    <row r="1136" spans="18:18">
      <c r="R1136" s="27"/>
    </row>
    <row r="1137" spans="18:18">
      <c r="R1137" s="27"/>
    </row>
    <row r="1138" spans="18:18">
      <c r="R1138" s="27"/>
    </row>
    <row r="1139" spans="18:18">
      <c r="R1139" s="27"/>
    </row>
    <row r="1140" spans="18:18">
      <c r="R1140" s="27"/>
    </row>
    <row r="1141" spans="18:18">
      <c r="R1141" s="27"/>
    </row>
    <row r="1142" spans="18:18">
      <c r="R1142" s="27"/>
    </row>
    <row r="1143" spans="18:18">
      <c r="R1143" s="27"/>
    </row>
    <row r="1144" spans="18:18">
      <c r="R1144" s="27"/>
    </row>
    <row r="1145" spans="18:18">
      <c r="R1145" s="27"/>
    </row>
    <row r="1146" spans="18:18">
      <c r="R1146" s="27"/>
    </row>
    <row r="1147" spans="18:18">
      <c r="R1147" s="27"/>
    </row>
    <row r="1148" spans="18:18">
      <c r="R1148" s="27"/>
    </row>
    <row r="1149" spans="18:18">
      <c r="R1149" s="27"/>
    </row>
    <row r="1150" spans="18:18">
      <c r="R1150" s="27"/>
    </row>
    <row r="1151" spans="18:18">
      <c r="R1151" s="27"/>
    </row>
    <row r="1152" spans="18:18">
      <c r="R1152" s="27"/>
    </row>
    <row r="1153" spans="18:18">
      <c r="R1153" s="27"/>
    </row>
    <row r="1154" spans="18:18">
      <c r="R1154" s="27"/>
    </row>
    <row r="1155" spans="18:18">
      <c r="R1155" s="27"/>
    </row>
    <row r="1156" spans="18:18">
      <c r="R1156" s="27"/>
    </row>
    <row r="1157" spans="18:18">
      <c r="R1157" s="27"/>
    </row>
    <row r="1158" spans="18:18">
      <c r="R1158" s="27"/>
    </row>
    <row r="1159" spans="18:18">
      <c r="R1159" s="27"/>
    </row>
    <row r="1160" spans="18:18">
      <c r="R1160" s="27"/>
    </row>
    <row r="1161" spans="18:18">
      <c r="R1161" s="27"/>
    </row>
    <row r="1162" spans="18:18">
      <c r="R1162" s="27"/>
    </row>
    <row r="1163" spans="18:18">
      <c r="R1163" s="27"/>
    </row>
    <row r="1164" spans="18:18">
      <c r="R1164" s="27"/>
    </row>
    <row r="1165" spans="18:18">
      <c r="R1165" s="27"/>
    </row>
    <row r="1166" spans="18:18">
      <c r="R1166" s="27"/>
    </row>
    <row r="1167" spans="18:18">
      <c r="R1167" s="27"/>
    </row>
    <row r="1168" spans="18:18">
      <c r="R1168" s="27"/>
    </row>
    <row r="1169" spans="18:18">
      <c r="R1169" s="27"/>
    </row>
    <row r="1170" spans="18:18">
      <c r="R1170" s="27"/>
    </row>
    <row r="1171" spans="18:18">
      <c r="R1171" s="27"/>
    </row>
    <row r="1172" spans="18:18">
      <c r="R1172" s="27"/>
    </row>
    <row r="1173" spans="18:18">
      <c r="R1173" s="27"/>
    </row>
    <row r="1174" spans="18:18">
      <c r="R1174" s="27"/>
    </row>
    <row r="1175" spans="18:18">
      <c r="R1175" s="27"/>
    </row>
    <row r="1176" spans="18:18">
      <c r="R1176" s="27"/>
    </row>
    <row r="1177" spans="18:18">
      <c r="R1177" s="27"/>
    </row>
    <row r="1178" spans="18:18">
      <c r="R1178" s="27"/>
    </row>
    <row r="1179" spans="18:18">
      <c r="R1179" s="27"/>
    </row>
    <row r="1180" spans="18:18">
      <c r="R1180" s="27"/>
    </row>
    <row r="1181" spans="18:18">
      <c r="R1181" s="27"/>
    </row>
    <row r="1182" spans="18:18">
      <c r="R1182" s="27"/>
    </row>
    <row r="1183" spans="18:18">
      <c r="R1183" s="27"/>
    </row>
    <row r="1184" spans="18:18">
      <c r="R1184" s="27"/>
    </row>
    <row r="1185" spans="18:18">
      <c r="R1185" s="27"/>
    </row>
    <row r="1186" spans="18:18">
      <c r="R1186" s="27"/>
    </row>
    <row r="1187" spans="18:18">
      <c r="R1187" s="27"/>
    </row>
    <row r="1188" spans="18:18">
      <c r="R1188" s="27"/>
    </row>
    <row r="1189" spans="18:18">
      <c r="R1189" s="27"/>
    </row>
    <row r="1190" spans="18:18">
      <c r="R1190" s="27"/>
    </row>
    <row r="1191" spans="18:18">
      <c r="R1191" s="27"/>
    </row>
    <row r="1192" spans="18:18">
      <c r="R1192" s="27"/>
    </row>
    <row r="1193" spans="18:18">
      <c r="R1193" s="27"/>
    </row>
    <row r="1194" spans="18:18">
      <c r="R1194" s="27"/>
    </row>
    <row r="1195" spans="18:18">
      <c r="R1195" s="27"/>
    </row>
    <row r="1196" spans="18:18">
      <c r="R1196" s="27"/>
    </row>
    <row r="1197" spans="18:18">
      <c r="R1197" s="27"/>
    </row>
    <row r="1198" spans="18:18">
      <c r="R1198" s="27"/>
    </row>
    <row r="1199" spans="18:18">
      <c r="R1199" s="27"/>
    </row>
    <row r="1200" spans="18:18">
      <c r="R1200" s="27"/>
    </row>
    <row r="1201" spans="18:18">
      <c r="R1201" s="27"/>
    </row>
    <row r="1202" spans="18:18">
      <c r="R1202" s="27"/>
    </row>
    <row r="1203" spans="18:18">
      <c r="R1203" s="27"/>
    </row>
    <row r="1204" spans="18:18">
      <c r="R1204" s="27"/>
    </row>
    <row r="1205" spans="18:18">
      <c r="R1205" s="27"/>
    </row>
    <row r="1206" spans="18:18">
      <c r="R1206" s="27"/>
    </row>
    <row r="1207" spans="18:18">
      <c r="R1207" s="27"/>
    </row>
    <row r="1208" spans="18:18">
      <c r="R1208" s="27"/>
    </row>
    <row r="1209" spans="18:18">
      <c r="R1209" s="27"/>
    </row>
    <row r="1210" spans="18:18">
      <c r="R1210" s="27"/>
    </row>
    <row r="1211" spans="18:18">
      <c r="R1211" s="27"/>
    </row>
    <row r="1212" spans="18:18">
      <c r="R1212" s="27"/>
    </row>
    <row r="1213" spans="18:18">
      <c r="R1213" s="27"/>
    </row>
    <row r="1214" spans="18:18">
      <c r="R1214" s="27"/>
    </row>
    <row r="1215" spans="18:18">
      <c r="R1215" s="27"/>
    </row>
    <row r="1216" spans="18:18">
      <c r="R1216" s="27"/>
    </row>
    <row r="1217" spans="18:18">
      <c r="R1217" s="27"/>
    </row>
    <row r="1218" spans="18:18">
      <c r="R1218" s="27"/>
    </row>
    <row r="1219" spans="18:18">
      <c r="R1219" s="27"/>
    </row>
    <row r="1220" spans="18:18">
      <c r="R1220" s="27"/>
    </row>
    <row r="1221" spans="18:18">
      <c r="R1221" s="27"/>
    </row>
    <row r="1222" spans="18:18">
      <c r="R1222" s="27"/>
    </row>
    <row r="1223" spans="18:18">
      <c r="R1223" s="27"/>
    </row>
    <row r="1224" spans="18:18">
      <c r="R1224" s="27"/>
    </row>
    <row r="1225" spans="18:18">
      <c r="R1225" s="27"/>
    </row>
    <row r="1226" spans="18:18">
      <c r="R1226" s="27"/>
    </row>
    <row r="1227" spans="18:18">
      <c r="R1227" s="27"/>
    </row>
    <row r="1228" spans="18:18">
      <c r="R1228" s="27"/>
    </row>
    <row r="1229" spans="18:18">
      <c r="R1229" s="27"/>
    </row>
    <row r="1230" spans="18:18">
      <c r="R1230" s="27"/>
    </row>
    <row r="1231" spans="18:18">
      <c r="R1231" s="27"/>
    </row>
    <row r="1232" spans="18:18">
      <c r="R1232" s="27"/>
    </row>
    <row r="1233" spans="18:18">
      <c r="R1233" s="27"/>
    </row>
    <row r="1234" spans="18:18">
      <c r="R1234" s="27"/>
    </row>
    <row r="1235" spans="18:18">
      <c r="R1235" s="27"/>
    </row>
    <row r="1236" spans="18:18">
      <c r="R1236" s="27"/>
    </row>
    <row r="1237" spans="18:18">
      <c r="R1237" s="27"/>
    </row>
    <row r="1238" spans="18:18">
      <c r="R1238" s="27"/>
    </row>
    <row r="1239" spans="18:18">
      <c r="R1239" s="27"/>
    </row>
    <row r="1240" spans="18:18">
      <c r="R1240" s="27"/>
    </row>
    <row r="1241" spans="18:18">
      <c r="R1241" s="27"/>
    </row>
    <row r="1242" spans="18:18">
      <c r="R1242" s="27"/>
    </row>
    <row r="1243" spans="18:18">
      <c r="R1243" s="27"/>
    </row>
    <row r="1244" spans="18:18">
      <c r="R1244" s="27"/>
    </row>
    <row r="1245" spans="18:18">
      <c r="R1245" s="27"/>
    </row>
    <row r="1246" spans="18:18">
      <c r="R1246" s="27"/>
    </row>
    <row r="1247" spans="18:18">
      <c r="R1247" s="27"/>
    </row>
    <row r="1248" spans="18:18">
      <c r="R1248" s="27"/>
    </row>
    <row r="1249" spans="18:18">
      <c r="R1249" s="27"/>
    </row>
    <row r="1250" spans="18:18">
      <c r="R1250" s="27"/>
    </row>
    <row r="1251" spans="18:18">
      <c r="R1251" s="27"/>
    </row>
    <row r="1252" spans="18:18">
      <c r="R1252" s="27"/>
    </row>
    <row r="1253" spans="18:18">
      <c r="R1253" s="27"/>
    </row>
    <row r="1254" spans="18:18">
      <c r="R1254" s="27"/>
    </row>
    <row r="1255" spans="18:18">
      <c r="R1255" s="27"/>
    </row>
    <row r="1256" spans="18:18">
      <c r="R1256" s="27"/>
    </row>
    <row r="1257" spans="18:18">
      <c r="R1257" s="27"/>
    </row>
    <row r="1258" spans="18:18">
      <c r="R1258" s="27"/>
    </row>
    <row r="1259" spans="18:18">
      <c r="R1259" s="27"/>
    </row>
    <row r="1260" spans="18:18">
      <c r="R1260" s="27"/>
    </row>
    <row r="1261" spans="18:18">
      <c r="R1261" s="27"/>
    </row>
    <row r="1262" spans="18:18">
      <c r="R1262" s="27"/>
    </row>
    <row r="1263" spans="18:18">
      <c r="R1263" s="27"/>
    </row>
    <row r="1264" spans="18:18">
      <c r="R1264" s="27"/>
    </row>
    <row r="1265" spans="18:18">
      <c r="R1265" s="27"/>
    </row>
    <row r="1266" spans="18:18">
      <c r="R1266" s="27"/>
    </row>
    <row r="1267" spans="18:18">
      <c r="R1267" s="27"/>
    </row>
    <row r="1268" spans="18:18">
      <c r="R1268" s="27"/>
    </row>
    <row r="1269" spans="18:18">
      <c r="R1269" s="27"/>
    </row>
    <row r="1270" spans="18:18">
      <c r="R1270" s="27"/>
    </row>
    <row r="1271" spans="18:18">
      <c r="R1271" s="27"/>
    </row>
    <row r="1272" spans="18:18">
      <c r="R1272" s="27"/>
    </row>
    <row r="1273" spans="18:18">
      <c r="R1273" s="27"/>
    </row>
    <row r="1274" spans="18:18">
      <c r="R1274" s="27"/>
    </row>
    <row r="1275" spans="18:18">
      <c r="R1275" s="27"/>
    </row>
    <row r="1276" spans="18:18">
      <c r="R1276" s="27"/>
    </row>
    <row r="1277" spans="18:18">
      <c r="R1277" s="27"/>
    </row>
    <row r="1278" spans="18:18">
      <c r="R1278" s="27"/>
    </row>
    <row r="1279" spans="18:18">
      <c r="R1279" s="27"/>
    </row>
    <row r="1280" spans="18:18">
      <c r="R1280" s="27"/>
    </row>
    <row r="1281" spans="18:18">
      <c r="R1281" s="27"/>
    </row>
    <row r="1282" spans="18:18">
      <c r="R1282" s="27"/>
    </row>
    <row r="1283" spans="18:18">
      <c r="R1283" s="27"/>
    </row>
    <row r="1284" spans="18:18">
      <c r="R1284" s="27"/>
    </row>
    <row r="1285" spans="18:18">
      <c r="R1285" s="27"/>
    </row>
    <row r="1286" spans="18:18">
      <c r="R1286" s="27"/>
    </row>
    <row r="1287" spans="18:18">
      <c r="R1287" s="27"/>
    </row>
    <row r="1288" spans="18:18">
      <c r="R1288" s="27"/>
    </row>
    <row r="1289" spans="18:18">
      <c r="R1289" s="27"/>
    </row>
    <row r="1290" spans="18:18">
      <c r="R1290" s="27"/>
    </row>
    <row r="1291" spans="18:18">
      <c r="R1291" s="27"/>
    </row>
    <row r="1292" spans="18:18">
      <c r="R1292" s="27"/>
    </row>
    <row r="1293" spans="18:18">
      <c r="R1293" s="27"/>
    </row>
    <row r="1294" spans="18:18">
      <c r="R1294" s="27"/>
    </row>
    <row r="1295" spans="18:18">
      <c r="R1295" s="27"/>
    </row>
    <row r="1296" spans="18:18">
      <c r="R1296" s="27"/>
    </row>
    <row r="1297" spans="18:18">
      <c r="R1297" s="27"/>
    </row>
    <row r="1298" spans="18:18">
      <c r="R1298" s="27"/>
    </row>
    <row r="1299" spans="18:18">
      <c r="R1299" s="27"/>
    </row>
    <row r="1300" spans="18:18">
      <c r="R1300" s="27"/>
    </row>
    <row r="1301" spans="18:18">
      <c r="R1301" s="27"/>
    </row>
    <row r="1302" spans="18:18">
      <c r="R1302" s="27"/>
    </row>
    <row r="1303" spans="18:18">
      <c r="R1303" s="27"/>
    </row>
    <row r="1304" spans="18:18">
      <c r="R1304" s="27"/>
    </row>
    <row r="1305" spans="18:18">
      <c r="R1305" s="27"/>
    </row>
    <row r="1306" spans="18:18">
      <c r="R1306" s="27"/>
    </row>
    <row r="1307" spans="18:18">
      <c r="R1307" s="27"/>
    </row>
    <row r="1308" spans="18:18">
      <c r="R1308" s="27"/>
    </row>
    <row r="1309" spans="18:18">
      <c r="R1309" s="27"/>
    </row>
    <row r="1310" spans="18:18">
      <c r="R1310" s="27"/>
    </row>
    <row r="1311" spans="18:18">
      <c r="R1311" s="27"/>
    </row>
    <row r="1312" spans="18:18">
      <c r="R1312" s="27"/>
    </row>
    <row r="1313" spans="18:18">
      <c r="R1313" s="27"/>
    </row>
    <row r="1314" spans="18:18">
      <c r="R1314" s="27"/>
    </row>
    <row r="1315" spans="18:18">
      <c r="R1315" s="27"/>
    </row>
    <row r="1316" spans="18:18">
      <c r="R1316" s="27"/>
    </row>
    <row r="1317" spans="18:18">
      <c r="R1317" s="27"/>
    </row>
    <row r="1318" spans="18:18">
      <c r="R1318" s="27"/>
    </row>
    <row r="1319" spans="18:18">
      <c r="R1319" s="27"/>
    </row>
    <row r="1320" spans="18:18">
      <c r="R1320" s="27"/>
    </row>
    <row r="1321" spans="18:18">
      <c r="R1321" s="27"/>
    </row>
    <row r="1322" spans="18:18">
      <c r="R1322" s="27"/>
    </row>
    <row r="1323" spans="18:18">
      <c r="R1323" s="27"/>
    </row>
    <row r="1324" spans="18:18">
      <c r="R1324" s="27"/>
    </row>
    <row r="1325" spans="18:18">
      <c r="R1325" s="27"/>
    </row>
    <row r="1326" spans="18:18">
      <c r="R1326" s="27"/>
    </row>
    <row r="1327" spans="18:18">
      <c r="R1327" s="27"/>
    </row>
    <row r="1328" spans="18:18">
      <c r="R1328" s="27"/>
    </row>
    <row r="1329" spans="18:18">
      <c r="R1329" s="27"/>
    </row>
    <row r="1330" spans="18:18">
      <c r="R1330" s="27"/>
    </row>
    <row r="1331" spans="18:18">
      <c r="R1331" s="27"/>
    </row>
    <row r="1332" spans="18:18">
      <c r="R1332" s="27"/>
    </row>
    <row r="1333" spans="18:18">
      <c r="R1333" s="27"/>
    </row>
    <row r="1334" spans="18:18">
      <c r="R1334" s="27"/>
    </row>
    <row r="1335" spans="18:18">
      <c r="R1335" s="27"/>
    </row>
    <row r="1336" spans="18:18">
      <c r="R1336" s="27"/>
    </row>
    <row r="1337" spans="18:18">
      <c r="R1337" s="27"/>
    </row>
    <row r="1338" spans="18:18">
      <c r="R1338" s="27"/>
    </row>
    <row r="1339" spans="18:18">
      <c r="R1339" s="27"/>
    </row>
    <row r="1340" spans="18:18">
      <c r="R1340" s="27"/>
    </row>
    <row r="1341" spans="18:18">
      <c r="R1341" s="27"/>
    </row>
    <row r="1342" spans="18:18">
      <c r="R1342" s="27"/>
    </row>
    <row r="1343" spans="18:18">
      <c r="R1343" s="27"/>
    </row>
    <row r="1344" spans="18:18">
      <c r="R1344" s="27"/>
    </row>
    <row r="1345" spans="18:18">
      <c r="R1345" s="27"/>
    </row>
    <row r="1346" spans="18:18">
      <c r="R1346" s="27"/>
    </row>
    <row r="1347" spans="18:18">
      <c r="R1347" s="27"/>
    </row>
    <row r="1348" spans="18:18">
      <c r="R1348" s="27"/>
    </row>
    <row r="1349" spans="18:18">
      <c r="R1349" s="27"/>
    </row>
    <row r="1350" spans="18:18">
      <c r="R1350" s="27"/>
    </row>
    <row r="1351" spans="18:18">
      <c r="R1351" s="27"/>
    </row>
    <row r="1352" spans="18:18">
      <c r="R1352" s="27"/>
    </row>
    <row r="1353" spans="18:18">
      <c r="R1353" s="27"/>
    </row>
    <row r="1354" spans="18:18">
      <c r="R1354" s="27"/>
    </row>
    <row r="1355" spans="18:18">
      <c r="R1355" s="27"/>
    </row>
    <row r="1356" spans="18:18">
      <c r="R1356" s="27"/>
    </row>
    <row r="1357" spans="18:18">
      <c r="R1357" s="27"/>
    </row>
    <row r="1358" spans="18:18">
      <c r="R1358" s="27"/>
    </row>
    <row r="1359" spans="18:18">
      <c r="R1359" s="27"/>
    </row>
    <row r="1360" spans="18:18">
      <c r="R1360" s="27"/>
    </row>
    <row r="1361" spans="18:18">
      <c r="R1361" s="27"/>
    </row>
    <row r="1362" spans="18:18">
      <c r="R1362" s="27"/>
    </row>
    <row r="1363" spans="18:18">
      <c r="R1363" s="27"/>
    </row>
    <row r="1364" spans="18:18">
      <c r="R1364" s="27"/>
    </row>
    <row r="1365" spans="18:18">
      <c r="R1365" s="27"/>
    </row>
    <row r="1366" spans="18:18">
      <c r="R1366" s="27"/>
    </row>
    <row r="1367" spans="18:18">
      <c r="R1367" s="27"/>
    </row>
    <row r="1368" spans="18:18">
      <c r="R1368" s="27"/>
    </row>
    <row r="1369" spans="18:18">
      <c r="R1369" s="27"/>
    </row>
    <row r="1370" spans="18:18">
      <c r="R1370" s="27"/>
    </row>
    <row r="1371" spans="18:18">
      <c r="R1371" s="27"/>
    </row>
    <row r="1372" spans="18:18">
      <c r="R1372" s="27"/>
    </row>
    <row r="1373" spans="18:18">
      <c r="R1373" s="27"/>
    </row>
    <row r="1374" spans="18:18">
      <c r="R1374" s="27"/>
    </row>
    <row r="1375" spans="18:18">
      <c r="R1375" s="27"/>
    </row>
    <row r="1376" spans="18:18">
      <c r="R1376" s="27"/>
    </row>
    <row r="1377" spans="18:18">
      <c r="R1377" s="27"/>
    </row>
    <row r="1378" spans="18:18">
      <c r="R1378" s="27"/>
    </row>
    <row r="1379" spans="18:18">
      <c r="R1379" s="27"/>
    </row>
    <row r="1380" spans="18:18">
      <c r="R1380" s="27"/>
    </row>
    <row r="1381" spans="18:18">
      <c r="R1381" s="27"/>
    </row>
    <row r="1382" spans="18:18">
      <c r="R1382" s="27"/>
    </row>
    <row r="1383" spans="18:18">
      <c r="R1383" s="27"/>
    </row>
    <row r="1384" spans="18:18">
      <c r="R1384" s="27"/>
    </row>
    <row r="1385" spans="18:18">
      <c r="R1385" s="27"/>
    </row>
    <row r="1386" spans="18:18">
      <c r="R1386" s="27"/>
    </row>
    <row r="1387" spans="18:18">
      <c r="R1387" s="27"/>
    </row>
    <row r="1388" spans="18:18">
      <c r="R1388" s="27"/>
    </row>
    <row r="1389" spans="18:18">
      <c r="R1389" s="27"/>
    </row>
    <row r="1390" spans="18:18">
      <c r="R1390" s="27"/>
    </row>
    <row r="1391" spans="18:18">
      <c r="R1391" s="27"/>
    </row>
    <row r="1392" spans="18:18">
      <c r="R1392" s="27"/>
    </row>
    <row r="1393" spans="18:18">
      <c r="R1393" s="27"/>
    </row>
    <row r="1394" spans="18:18">
      <c r="R1394" s="27"/>
    </row>
    <row r="1395" spans="18:18">
      <c r="R1395" s="27"/>
    </row>
    <row r="1396" spans="18:18">
      <c r="R1396" s="27"/>
    </row>
    <row r="1397" spans="18:18">
      <c r="R1397" s="27"/>
    </row>
    <row r="1398" spans="18:18">
      <c r="R1398" s="27"/>
    </row>
    <row r="1399" spans="18:18">
      <c r="R1399" s="27"/>
    </row>
    <row r="1400" spans="18:18">
      <c r="R1400" s="27"/>
    </row>
    <row r="1401" spans="18:18">
      <c r="R1401" s="27"/>
    </row>
    <row r="1402" spans="18:18">
      <c r="R1402" s="27"/>
    </row>
    <row r="1403" spans="18:18">
      <c r="R1403" s="27"/>
    </row>
    <row r="1404" spans="18:18">
      <c r="R1404" s="27"/>
    </row>
    <row r="1405" spans="18:18">
      <c r="R1405" s="27"/>
    </row>
    <row r="1406" spans="18:18">
      <c r="R1406" s="27"/>
    </row>
    <row r="1407" spans="18:18">
      <c r="R1407" s="27"/>
    </row>
    <row r="1408" spans="18:18">
      <c r="R1408" s="27"/>
    </row>
    <row r="1409" spans="18:18">
      <c r="R1409" s="27"/>
    </row>
    <row r="1410" spans="18:18">
      <c r="R1410" s="27"/>
    </row>
    <row r="1411" spans="18:18">
      <c r="R1411" s="27"/>
    </row>
    <row r="1412" spans="18:18">
      <c r="R1412" s="27"/>
    </row>
    <row r="1413" spans="18:18">
      <c r="R1413" s="27"/>
    </row>
    <row r="1414" spans="18:18">
      <c r="R1414" s="27"/>
    </row>
    <row r="1415" spans="18:18">
      <c r="R1415" s="27"/>
    </row>
    <row r="1416" spans="18:18">
      <c r="R1416" s="27"/>
    </row>
    <row r="1417" spans="18:18">
      <c r="R1417" s="27"/>
    </row>
    <row r="1418" spans="18:18">
      <c r="R1418" s="27"/>
    </row>
    <row r="1419" spans="18:18">
      <c r="R1419" s="27"/>
    </row>
    <row r="1420" spans="18:18">
      <c r="R1420" s="27"/>
    </row>
    <row r="1421" spans="18:18">
      <c r="R1421" s="27"/>
    </row>
    <row r="1422" spans="18:18">
      <c r="R1422" s="27"/>
    </row>
    <row r="1423" spans="18:18">
      <c r="R1423" s="27"/>
    </row>
    <row r="1424" spans="18:18">
      <c r="R1424" s="27"/>
    </row>
    <row r="1425" spans="18:18">
      <c r="R1425" s="27"/>
    </row>
    <row r="1426" spans="18:18">
      <c r="R1426" s="27"/>
    </row>
    <row r="1427" spans="18:18">
      <c r="R1427" s="27"/>
    </row>
    <row r="1428" spans="18:18">
      <c r="R1428" s="27"/>
    </row>
    <row r="1429" spans="18:18">
      <c r="R1429" s="27"/>
    </row>
    <row r="1430" spans="18:18">
      <c r="R1430" s="27"/>
    </row>
    <row r="1431" spans="18:18">
      <c r="R1431" s="27"/>
    </row>
    <row r="1432" spans="18:18">
      <c r="R1432" s="27"/>
    </row>
    <row r="1433" spans="18:18">
      <c r="R1433" s="27"/>
    </row>
    <row r="1434" spans="18:18">
      <c r="R1434" s="27"/>
    </row>
    <row r="1435" spans="18:18">
      <c r="R1435" s="27"/>
    </row>
    <row r="1436" spans="18:18">
      <c r="R1436" s="27"/>
    </row>
    <row r="1437" spans="18:18">
      <c r="R1437" s="27"/>
    </row>
    <row r="1438" spans="18:18">
      <c r="R1438" s="27"/>
    </row>
    <row r="1439" spans="18:18">
      <c r="R1439" s="27"/>
    </row>
    <row r="1440" spans="18:18">
      <c r="R1440" s="27"/>
    </row>
    <row r="1441" spans="18:18">
      <c r="R1441" s="27"/>
    </row>
    <row r="1442" spans="18:18">
      <c r="R1442" s="27"/>
    </row>
    <row r="1443" spans="18:18">
      <c r="R1443" s="27"/>
    </row>
    <row r="1444" spans="18:18">
      <c r="R1444" s="27"/>
    </row>
    <row r="1445" spans="18:18">
      <c r="R1445" s="27"/>
    </row>
    <row r="1446" spans="18:18">
      <c r="R1446" s="27"/>
    </row>
    <row r="1447" spans="18:18">
      <c r="R1447" s="27"/>
    </row>
    <row r="1448" spans="18:18">
      <c r="R1448" s="27"/>
    </row>
    <row r="1449" spans="18:18">
      <c r="R1449" s="27"/>
    </row>
    <row r="1450" spans="18:18">
      <c r="R1450" s="27"/>
    </row>
    <row r="1451" spans="18:18">
      <c r="R1451" s="27"/>
    </row>
    <row r="1452" spans="18:18">
      <c r="R1452" s="27"/>
    </row>
    <row r="1453" spans="18:18">
      <c r="R1453" s="27"/>
    </row>
    <row r="1454" spans="18:18">
      <c r="R1454" s="27"/>
    </row>
    <row r="1455" spans="18:18">
      <c r="R1455" s="27"/>
    </row>
    <row r="1456" spans="18:18">
      <c r="R1456" s="27"/>
    </row>
    <row r="1457" spans="18:18">
      <c r="R1457" s="27"/>
    </row>
    <row r="1458" spans="18:18">
      <c r="R1458" s="27"/>
    </row>
    <row r="1459" spans="18:18">
      <c r="R1459" s="27"/>
    </row>
    <row r="1460" spans="18:18">
      <c r="R1460" s="27"/>
    </row>
    <row r="1461" spans="18:18">
      <c r="R1461" s="27"/>
    </row>
    <row r="1462" spans="18:18">
      <c r="R1462" s="27"/>
    </row>
    <row r="1463" spans="18:18">
      <c r="R1463" s="27"/>
    </row>
    <row r="1464" spans="18:18">
      <c r="R1464" s="27"/>
    </row>
    <row r="1465" spans="18:18">
      <c r="R1465" s="27"/>
    </row>
    <row r="1466" spans="18:18">
      <c r="R1466" s="27"/>
    </row>
    <row r="1467" spans="18:18">
      <c r="R1467" s="27"/>
    </row>
    <row r="1468" spans="18:18">
      <c r="R1468" s="27"/>
    </row>
    <row r="1469" spans="18:18">
      <c r="R1469" s="27"/>
    </row>
    <row r="1470" spans="18:18">
      <c r="R1470" s="27"/>
    </row>
    <row r="1471" spans="18:18">
      <c r="R1471" s="27"/>
    </row>
    <row r="1472" spans="18:18">
      <c r="R1472" s="27"/>
    </row>
    <row r="1473" spans="18:18">
      <c r="R1473" s="27"/>
    </row>
    <row r="1474" spans="18:18">
      <c r="R1474" s="27"/>
    </row>
    <row r="1475" spans="18:18">
      <c r="R1475" s="27"/>
    </row>
    <row r="1476" spans="18:18">
      <c r="R1476" s="27"/>
    </row>
    <row r="1477" spans="18:18">
      <c r="R1477" s="27"/>
    </row>
    <row r="1478" spans="18:18">
      <c r="R1478" s="27"/>
    </row>
    <row r="1479" spans="18:18">
      <c r="R1479" s="27"/>
    </row>
    <row r="1480" spans="18:18">
      <c r="R1480" s="27"/>
    </row>
    <row r="1481" spans="18:18">
      <c r="R1481" s="27"/>
    </row>
    <row r="1482" spans="18:18">
      <c r="R1482" s="27"/>
    </row>
    <row r="1483" spans="18:18">
      <c r="R1483" s="27"/>
    </row>
    <row r="1484" spans="18:18">
      <c r="R1484" s="27"/>
    </row>
    <row r="1485" spans="18:18">
      <c r="R1485" s="27"/>
    </row>
    <row r="1486" spans="18:18">
      <c r="R1486" s="27"/>
    </row>
    <row r="1487" spans="18:18">
      <c r="R1487" s="27"/>
    </row>
    <row r="1488" spans="18:18">
      <c r="R1488" s="27"/>
    </row>
    <row r="1489" spans="18:18">
      <c r="R1489" s="27"/>
    </row>
    <row r="1490" spans="18:18">
      <c r="R1490" s="27"/>
    </row>
    <row r="1491" spans="18:18">
      <c r="R1491" s="27"/>
    </row>
    <row r="1492" spans="18:18">
      <c r="R1492" s="27"/>
    </row>
    <row r="1493" spans="18:18">
      <c r="R1493" s="27"/>
    </row>
    <row r="1494" spans="18:18">
      <c r="R1494" s="27"/>
    </row>
    <row r="1495" spans="18:18">
      <c r="R1495" s="27"/>
    </row>
    <row r="1496" spans="18:18">
      <c r="R1496" s="27"/>
    </row>
    <row r="1497" spans="18:18">
      <c r="R1497" s="27"/>
    </row>
    <row r="1498" spans="18:18">
      <c r="R1498" s="27"/>
    </row>
    <row r="1499" spans="18:18">
      <c r="R1499" s="27"/>
    </row>
    <row r="1500" spans="18:18">
      <c r="R1500" s="27"/>
    </row>
    <row r="1501" spans="18:18">
      <c r="R1501" s="27"/>
    </row>
    <row r="1502" spans="18:18">
      <c r="R1502" s="27"/>
    </row>
    <row r="1503" spans="18:18">
      <c r="R1503" s="27"/>
    </row>
    <row r="1504" spans="18:18">
      <c r="R1504" s="27"/>
    </row>
    <row r="1505" spans="18:18">
      <c r="R1505" s="27"/>
    </row>
    <row r="1506" spans="18:18">
      <c r="R1506" s="27"/>
    </row>
    <row r="1507" spans="18:18">
      <c r="R1507" s="27"/>
    </row>
    <row r="1508" spans="18:18">
      <c r="R1508" s="27"/>
    </row>
    <row r="1509" spans="18:18">
      <c r="R1509" s="27"/>
    </row>
    <row r="1510" spans="18:18">
      <c r="R1510" s="27"/>
    </row>
    <row r="1511" spans="18:18">
      <c r="R1511" s="27"/>
    </row>
    <row r="1512" spans="18:18">
      <c r="R1512" s="27"/>
    </row>
    <row r="1513" spans="18:18">
      <c r="R1513" s="27"/>
    </row>
    <row r="1514" spans="18:18">
      <c r="R1514" s="27"/>
    </row>
    <row r="1515" spans="18:18">
      <c r="R1515" s="27"/>
    </row>
    <row r="1516" spans="18:18">
      <c r="R1516" s="27"/>
    </row>
    <row r="1517" spans="18:18">
      <c r="R1517" s="27"/>
    </row>
    <row r="1518" spans="18:18">
      <c r="R1518" s="27"/>
    </row>
    <row r="1519" spans="18:18">
      <c r="R1519" s="27"/>
    </row>
    <row r="1520" spans="18:18">
      <c r="R1520" s="27"/>
    </row>
    <row r="1521" spans="18:18">
      <c r="R1521" s="27"/>
    </row>
    <row r="1522" spans="18:18">
      <c r="R1522" s="27"/>
    </row>
    <row r="1523" spans="18:18">
      <c r="R1523" s="27"/>
    </row>
    <row r="1524" spans="18:18">
      <c r="R1524" s="27"/>
    </row>
    <row r="1525" spans="18:18">
      <c r="R1525" s="27"/>
    </row>
    <row r="1526" spans="18:18">
      <c r="R1526" s="27"/>
    </row>
    <row r="1527" spans="18:18">
      <c r="R1527" s="27"/>
    </row>
    <row r="1528" spans="18:18">
      <c r="R1528" s="27"/>
    </row>
    <row r="1529" spans="18:18">
      <c r="R1529" s="27"/>
    </row>
    <row r="1530" spans="18:18">
      <c r="R1530" s="27"/>
    </row>
    <row r="1531" spans="18:18">
      <c r="R1531" s="27"/>
    </row>
    <row r="1532" spans="18:18">
      <c r="R1532" s="27"/>
    </row>
    <row r="1533" spans="18:18">
      <c r="R1533" s="27"/>
    </row>
    <row r="1534" spans="18:18">
      <c r="R1534" s="27"/>
    </row>
    <row r="1535" spans="18:18">
      <c r="R1535" s="27"/>
    </row>
    <row r="1536" spans="18:18">
      <c r="R1536" s="27"/>
    </row>
    <row r="1537" spans="18:18">
      <c r="R1537" s="27"/>
    </row>
    <row r="1538" spans="18:18">
      <c r="R1538" s="27"/>
    </row>
    <row r="1539" spans="18:18">
      <c r="R1539" s="27"/>
    </row>
    <row r="1540" spans="18:18">
      <c r="R1540" s="27"/>
    </row>
    <row r="1541" spans="18:18">
      <c r="R1541" s="27"/>
    </row>
    <row r="1542" spans="18:18">
      <c r="R1542" s="27"/>
    </row>
    <row r="1543" spans="18:18">
      <c r="R1543" s="27"/>
    </row>
    <row r="1544" spans="18:18">
      <c r="R1544" s="27"/>
    </row>
    <row r="1545" spans="18:18">
      <c r="R1545" s="27"/>
    </row>
    <row r="1546" spans="18:18">
      <c r="R1546" s="27"/>
    </row>
    <row r="1547" spans="18:18">
      <c r="R1547" s="27"/>
    </row>
    <row r="1548" spans="18:18">
      <c r="R1548" s="27"/>
    </row>
    <row r="1549" spans="18:18">
      <c r="R1549" s="27"/>
    </row>
    <row r="1550" spans="18:18">
      <c r="R1550" s="27"/>
    </row>
    <row r="1551" spans="18:18">
      <c r="R1551" s="27"/>
    </row>
    <row r="1552" spans="18:18">
      <c r="R1552" s="27"/>
    </row>
    <row r="1553" spans="18:18">
      <c r="R1553" s="27"/>
    </row>
    <row r="1554" spans="18:18">
      <c r="R1554" s="27"/>
    </row>
    <row r="1555" spans="18:18">
      <c r="R1555" s="27"/>
    </row>
    <row r="1556" spans="18:18">
      <c r="R1556" s="27"/>
    </row>
    <row r="1557" spans="18:18">
      <c r="R1557" s="27"/>
    </row>
    <row r="1558" spans="18:18">
      <c r="R1558" s="27"/>
    </row>
    <row r="1559" spans="18:18">
      <c r="R1559" s="27"/>
    </row>
    <row r="1560" spans="18:18">
      <c r="R1560" s="27"/>
    </row>
    <row r="1561" spans="18:18">
      <c r="R1561" s="27"/>
    </row>
    <row r="1562" spans="18:18">
      <c r="R1562" s="27"/>
    </row>
    <row r="1563" spans="18:18">
      <c r="R1563" s="27"/>
    </row>
    <row r="1564" spans="18:18">
      <c r="R1564" s="27"/>
    </row>
    <row r="1565" spans="18:18">
      <c r="R1565" s="27"/>
    </row>
    <row r="1566" spans="18:18">
      <c r="R1566" s="27"/>
    </row>
    <row r="1567" spans="18:18">
      <c r="R1567" s="27"/>
    </row>
    <row r="1568" spans="18:18">
      <c r="R1568" s="27"/>
    </row>
    <row r="1569" spans="18:18">
      <c r="R1569" s="27"/>
    </row>
    <row r="1570" spans="18:18">
      <c r="R1570" s="27"/>
    </row>
    <row r="1571" spans="18:18">
      <c r="R1571" s="27"/>
    </row>
    <row r="1572" spans="18:18">
      <c r="R1572" s="27"/>
    </row>
    <row r="1573" spans="18:18">
      <c r="R1573" s="27"/>
    </row>
    <row r="1574" spans="18:18">
      <c r="R1574" s="27"/>
    </row>
    <row r="1575" spans="18:18">
      <c r="R1575" s="27"/>
    </row>
    <row r="1576" spans="18:18">
      <c r="R1576" s="27"/>
    </row>
    <row r="1577" spans="18:18">
      <c r="R1577" s="27"/>
    </row>
    <row r="1578" spans="18:18">
      <c r="R1578" s="27"/>
    </row>
    <row r="1579" spans="18:18">
      <c r="R1579" s="27"/>
    </row>
    <row r="1580" spans="18:18">
      <c r="R1580" s="27"/>
    </row>
    <row r="1581" spans="18:18">
      <c r="R1581" s="27"/>
    </row>
    <row r="1582" spans="18:18">
      <c r="R1582" s="27"/>
    </row>
    <row r="1583" spans="18:18">
      <c r="R1583" s="27"/>
    </row>
    <row r="1584" spans="18:18">
      <c r="R1584" s="27"/>
    </row>
    <row r="1585" spans="18:18">
      <c r="R1585" s="27"/>
    </row>
    <row r="1586" spans="18:18">
      <c r="R1586" s="27"/>
    </row>
    <row r="1587" spans="18:18">
      <c r="R1587" s="27"/>
    </row>
    <row r="1588" spans="18:18">
      <c r="R1588" s="27"/>
    </row>
    <row r="1589" spans="18:18">
      <c r="R1589" s="27"/>
    </row>
    <row r="1590" spans="18:18">
      <c r="R1590" s="27"/>
    </row>
    <row r="1591" spans="18:18">
      <c r="R1591" s="27"/>
    </row>
    <row r="1592" spans="18:18">
      <c r="R1592" s="27"/>
    </row>
    <row r="1593" spans="18:18">
      <c r="R1593" s="27"/>
    </row>
    <row r="1594" spans="18:18">
      <c r="R1594" s="27"/>
    </row>
    <row r="1595" spans="18:18">
      <c r="R1595" s="27"/>
    </row>
    <row r="1596" spans="18:18">
      <c r="R1596" s="27"/>
    </row>
    <row r="1597" spans="18:18">
      <c r="R1597" s="27"/>
    </row>
    <row r="1598" spans="18:18">
      <c r="R1598" s="27"/>
    </row>
    <row r="1599" spans="18:18">
      <c r="R1599" s="27"/>
    </row>
    <row r="1600" spans="18:18">
      <c r="R1600" s="27"/>
    </row>
    <row r="1601" spans="18:18">
      <c r="R1601" s="27"/>
    </row>
    <row r="1602" spans="18:18">
      <c r="R1602" s="27"/>
    </row>
    <row r="1603" spans="18:18">
      <c r="R1603" s="27"/>
    </row>
    <row r="1604" spans="18:18">
      <c r="R1604" s="27"/>
    </row>
    <row r="1605" spans="18:18">
      <c r="R1605" s="27"/>
    </row>
    <row r="1606" spans="18:18">
      <c r="R1606" s="27"/>
    </row>
    <row r="1607" spans="18:18">
      <c r="R1607" s="27"/>
    </row>
    <row r="1608" spans="18:18">
      <c r="R1608" s="27"/>
    </row>
    <row r="1609" spans="18:18">
      <c r="R1609" s="27"/>
    </row>
    <row r="1610" spans="18:18">
      <c r="R1610" s="27"/>
    </row>
    <row r="1611" spans="18:18">
      <c r="R1611" s="27"/>
    </row>
    <row r="1612" spans="18:18">
      <c r="R1612" s="27"/>
    </row>
    <row r="1613" spans="18:18">
      <c r="R1613" s="27"/>
    </row>
    <row r="1614" spans="18:18">
      <c r="R1614" s="27"/>
    </row>
    <row r="1615" spans="18:18">
      <c r="R1615" s="27"/>
    </row>
    <row r="1616" spans="18:18">
      <c r="R1616" s="27"/>
    </row>
    <row r="1617" spans="18:18">
      <c r="R1617" s="27"/>
    </row>
    <row r="1618" spans="18:18">
      <c r="R1618" s="27"/>
    </row>
    <row r="1619" spans="18:18">
      <c r="R1619" s="27"/>
    </row>
    <row r="1620" spans="18:18">
      <c r="R1620" s="27"/>
    </row>
    <row r="1621" spans="18:18">
      <c r="R1621" s="27"/>
    </row>
    <row r="1622" spans="18:18">
      <c r="R1622" s="27"/>
    </row>
    <row r="1623" spans="18:18">
      <c r="R1623" s="27"/>
    </row>
    <row r="1624" spans="18:18">
      <c r="R1624" s="27"/>
    </row>
    <row r="1625" spans="18:18">
      <c r="R1625" s="27"/>
    </row>
    <row r="1626" spans="18:18">
      <c r="R1626" s="27"/>
    </row>
    <row r="1627" spans="18:18">
      <c r="R1627" s="27"/>
    </row>
    <row r="1628" spans="18:18">
      <c r="R1628" s="27"/>
    </row>
    <row r="1629" spans="18:18">
      <c r="R1629" s="27"/>
    </row>
    <row r="1630" spans="18:18">
      <c r="R1630" s="27"/>
    </row>
    <row r="1631" spans="18:18">
      <c r="R1631" s="27"/>
    </row>
    <row r="1632" spans="18:18">
      <c r="R1632" s="27"/>
    </row>
    <row r="1633" spans="18:18">
      <c r="R1633" s="27"/>
    </row>
    <row r="1634" spans="18:18">
      <c r="R1634" s="27"/>
    </row>
    <row r="1635" spans="18:18">
      <c r="R1635" s="27"/>
    </row>
    <row r="1636" spans="18:18">
      <c r="R1636" s="27"/>
    </row>
    <row r="1637" spans="18:18">
      <c r="R1637" s="27"/>
    </row>
    <row r="1638" spans="18:18">
      <c r="R1638" s="27"/>
    </row>
    <row r="1639" spans="18:18">
      <c r="R1639" s="27"/>
    </row>
    <row r="1640" spans="18:18">
      <c r="R1640" s="27"/>
    </row>
    <row r="1641" spans="18:18">
      <c r="R1641" s="27"/>
    </row>
    <row r="1642" spans="18:18">
      <c r="R1642" s="27"/>
    </row>
    <row r="1643" spans="18:18">
      <c r="R1643" s="27"/>
    </row>
    <row r="1644" spans="18:18">
      <c r="R1644" s="27"/>
    </row>
    <row r="1645" spans="18:18">
      <c r="R1645" s="27"/>
    </row>
    <row r="1646" spans="18:18">
      <c r="R1646" s="27"/>
    </row>
    <row r="1647" spans="18:18">
      <c r="R1647" s="27"/>
    </row>
    <row r="1648" spans="18:18">
      <c r="R1648" s="27"/>
    </row>
    <row r="1649" spans="18:18">
      <c r="R1649" s="27"/>
    </row>
    <row r="1650" spans="18:18">
      <c r="R1650" s="27"/>
    </row>
    <row r="1651" spans="18:18">
      <c r="R1651" s="27"/>
    </row>
    <row r="1652" spans="18:18">
      <c r="R1652" s="27"/>
    </row>
    <row r="1653" spans="18:18">
      <c r="R1653" s="27"/>
    </row>
    <row r="1654" spans="18:18">
      <c r="R1654" s="27"/>
    </row>
    <row r="1655" spans="18:18">
      <c r="R1655" s="27"/>
    </row>
    <row r="1656" spans="18:18">
      <c r="R1656" s="27"/>
    </row>
    <row r="1657" spans="18:18">
      <c r="R1657" s="27"/>
    </row>
    <row r="1658" spans="18:18">
      <c r="R1658" s="27"/>
    </row>
    <row r="1659" spans="18:18">
      <c r="R1659" s="27"/>
    </row>
    <row r="1660" spans="18:18">
      <c r="R1660" s="27"/>
    </row>
    <row r="1661" spans="18:18">
      <c r="R1661" s="27"/>
    </row>
    <row r="1662" spans="18:18">
      <c r="R1662" s="27"/>
    </row>
    <row r="1663" spans="18:18">
      <c r="R1663" s="27"/>
    </row>
    <row r="1664" spans="18:18">
      <c r="R1664" s="27"/>
    </row>
    <row r="1665" spans="18:18">
      <c r="R1665" s="27"/>
    </row>
    <row r="1666" spans="18:18">
      <c r="R1666" s="27"/>
    </row>
    <row r="1667" spans="18:18">
      <c r="R1667" s="27"/>
    </row>
    <row r="1668" spans="18:18">
      <c r="R1668" s="27"/>
    </row>
    <row r="1669" spans="18:18">
      <c r="R1669" s="27"/>
    </row>
    <row r="1670" spans="18:18">
      <c r="R1670" s="27"/>
    </row>
    <row r="1671" spans="18:18">
      <c r="R1671" s="27"/>
    </row>
    <row r="1672" spans="18:18">
      <c r="R1672" s="27"/>
    </row>
    <row r="1673" spans="18:18">
      <c r="R1673" s="27"/>
    </row>
    <row r="1674" spans="18:18">
      <c r="R1674" s="27"/>
    </row>
    <row r="1675" spans="18:18">
      <c r="R1675" s="27"/>
    </row>
    <row r="1676" spans="18:18">
      <c r="R1676" s="27"/>
    </row>
    <row r="1677" spans="18:18">
      <c r="R1677" s="27"/>
    </row>
    <row r="1678" spans="18:18">
      <c r="R1678" s="27"/>
    </row>
    <row r="1679" spans="18:18">
      <c r="R1679" s="27"/>
    </row>
    <row r="1680" spans="18:18">
      <c r="R1680" s="27"/>
    </row>
    <row r="1681" spans="18:18">
      <c r="R1681" s="27"/>
    </row>
    <row r="1682" spans="18:18">
      <c r="R1682" s="27"/>
    </row>
    <row r="1683" spans="18:18">
      <c r="R1683" s="27"/>
    </row>
    <row r="1684" spans="18:18">
      <c r="R1684" s="27"/>
    </row>
    <row r="1685" spans="18:18">
      <c r="R1685" s="27"/>
    </row>
    <row r="1686" spans="18:18">
      <c r="R1686" s="27"/>
    </row>
    <row r="1687" spans="18:18">
      <c r="R1687" s="27"/>
    </row>
    <row r="1688" spans="18:18">
      <c r="R1688" s="27"/>
    </row>
    <row r="1689" spans="18:18">
      <c r="R1689" s="27"/>
    </row>
    <row r="1690" spans="18:18">
      <c r="R1690" s="27"/>
    </row>
    <row r="1691" spans="18:18">
      <c r="R1691" s="27"/>
    </row>
    <row r="1692" spans="18:18">
      <c r="R1692" s="27"/>
    </row>
    <row r="1693" spans="18:18">
      <c r="R1693" s="27"/>
    </row>
    <row r="1694" spans="18:18">
      <c r="R1694" s="27"/>
    </row>
    <row r="1695" spans="18:18">
      <c r="R1695" s="27"/>
    </row>
    <row r="1696" spans="18:18">
      <c r="R1696" s="27"/>
    </row>
    <row r="1697" spans="18:18">
      <c r="R1697" s="27"/>
    </row>
    <row r="1698" spans="18:18">
      <c r="R1698" s="27"/>
    </row>
    <row r="1699" spans="18:18">
      <c r="R1699" s="27"/>
    </row>
    <row r="1700" spans="18:18">
      <c r="R1700" s="27"/>
    </row>
    <row r="1701" spans="18:18">
      <c r="R1701" s="27"/>
    </row>
    <row r="1702" spans="18:18">
      <c r="R1702" s="27"/>
    </row>
    <row r="1703" spans="18:18">
      <c r="R1703" s="27"/>
    </row>
    <row r="1704" spans="18:18">
      <c r="R1704" s="27"/>
    </row>
    <row r="1705" spans="18:18">
      <c r="R1705" s="27"/>
    </row>
    <row r="1706" spans="18:18">
      <c r="R1706" s="27"/>
    </row>
    <row r="1707" spans="18:18">
      <c r="R1707" s="27"/>
    </row>
    <row r="1708" spans="18:18">
      <c r="R1708" s="27"/>
    </row>
    <row r="1709" spans="18:18">
      <c r="R1709" s="27"/>
    </row>
    <row r="1710" spans="18:18">
      <c r="R1710" s="27"/>
    </row>
    <row r="1711" spans="18:18">
      <c r="R1711" s="27"/>
    </row>
    <row r="1712" spans="18:18">
      <c r="R1712" s="27"/>
    </row>
    <row r="1713" spans="18:18">
      <c r="R1713" s="27"/>
    </row>
    <row r="1714" spans="18:18">
      <c r="R1714" s="27"/>
    </row>
    <row r="1715" spans="18:18">
      <c r="R1715" s="27"/>
    </row>
    <row r="1716" spans="18:18">
      <c r="R1716" s="27"/>
    </row>
    <row r="1717" spans="18:18">
      <c r="R1717" s="27"/>
    </row>
    <row r="1718" spans="18:18">
      <c r="R1718" s="27"/>
    </row>
    <row r="1719" spans="18:18">
      <c r="R1719" s="27"/>
    </row>
    <row r="1720" spans="18:18">
      <c r="R1720" s="27"/>
    </row>
    <row r="1721" spans="18:18">
      <c r="R1721" s="27"/>
    </row>
    <row r="1722" spans="18:18">
      <c r="R1722" s="27"/>
    </row>
    <row r="1723" spans="18:18">
      <c r="R1723" s="27"/>
    </row>
    <row r="1724" spans="18:18">
      <c r="R1724" s="27"/>
    </row>
    <row r="1725" spans="18:18">
      <c r="R1725" s="27"/>
    </row>
    <row r="1726" spans="18:18">
      <c r="R1726" s="27"/>
    </row>
    <row r="1727" spans="18:18">
      <c r="R1727" s="27"/>
    </row>
    <row r="1728" spans="18:18">
      <c r="R1728" s="27"/>
    </row>
    <row r="1729" spans="18:18">
      <c r="R1729" s="27"/>
    </row>
    <row r="1730" spans="18:18">
      <c r="R1730" s="27"/>
    </row>
    <row r="1731" spans="18:18">
      <c r="R1731" s="27"/>
    </row>
    <row r="1732" spans="18:18">
      <c r="R1732" s="27"/>
    </row>
    <row r="1733" spans="18:18">
      <c r="R1733" s="27"/>
    </row>
    <row r="1734" spans="18:18">
      <c r="R1734" s="27"/>
    </row>
    <row r="1735" spans="18:18">
      <c r="R1735" s="27"/>
    </row>
    <row r="1736" spans="18:18">
      <c r="R1736" s="27"/>
    </row>
    <row r="1737" spans="18:18">
      <c r="R1737" s="27"/>
    </row>
    <row r="1738" spans="18:18">
      <c r="R1738" s="27"/>
    </row>
    <row r="1739" spans="18:18">
      <c r="R1739" s="27"/>
    </row>
    <row r="1740" spans="18:18">
      <c r="R1740" s="27"/>
    </row>
    <row r="1741" spans="18:18">
      <c r="R1741" s="27"/>
    </row>
    <row r="1742" spans="18:18">
      <c r="R1742" s="27"/>
    </row>
    <row r="1743" spans="18:18">
      <c r="R1743" s="27"/>
    </row>
    <row r="1744" spans="18:18">
      <c r="R1744" s="27"/>
    </row>
    <row r="1745" spans="18:18">
      <c r="R1745" s="27"/>
    </row>
    <row r="1746" spans="18:18">
      <c r="R1746" s="27"/>
    </row>
    <row r="1747" spans="18:18">
      <c r="R1747" s="27"/>
    </row>
    <row r="1748" spans="18:18">
      <c r="R1748" s="27"/>
    </row>
    <row r="1749" spans="18:18">
      <c r="R1749" s="27"/>
    </row>
    <row r="1750" spans="18:18">
      <c r="R1750" s="27"/>
    </row>
    <row r="1751" spans="18:18">
      <c r="R1751" s="27"/>
    </row>
    <row r="1752" spans="18:18">
      <c r="R1752" s="27"/>
    </row>
    <row r="1753" spans="18:18">
      <c r="R1753" s="27"/>
    </row>
    <row r="1754" spans="18:18">
      <c r="R1754" s="27"/>
    </row>
    <row r="1755" spans="18:18">
      <c r="R1755" s="27"/>
    </row>
    <row r="1756" spans="18:18">
      <c r="R1756" s="27"/>
    </row>
    <row r="1757" spans="18:18">
      <c r="R1757" s="27"/>
    </row>
    <row r="1758" spans="18:18">
      <c r="R1758" s="27"/>
    </row>
    <row r="1759" spans="18:18">
      <c r="R1759" s="27"/>
    </row>
    <row r="1760" spans="18:18">
      <c r="R1760" s="27"/>
    </row>
    <row r="1761" spans="18:18">
      <c r="R1761" s="27"/>
    </row>
    <row r="1762" spans="18:18">
      <c r="R1762" s="27"/>
    </row>
    <row r="1763" spans="18:18">
      <c r="R1763" s="27"/>
    </row>
    <row r="1764" spans="18:18">
      <c r="R1764" s="27"/>
    </row>
    <row r="1765" spans="18:18">
      <c r="R1765" s="27"/>
    </row>
    <row r="1766" spans="18:18">
      <c r="R1766" s="27"/>
    </row>
    <row r="1767" spans="18:18">
      <c r="R1767" s="27"/>
    </row>
    <row r="1768" spans="18:18">
      <c r="R1768" s="27"/>
    </row>
    <row r="1769" spans="18:18">
      <c r="R1769" s="27"/>
    </row>
    <row r="1770" spans="18:18">
      <c r="R1770" s="27"/>
    </row>
    <row r="1771" spans="18:18">
      <c r="R1771" s="27"/>
    </row>
    <row r="1772" spans="18:18">
      <c r="R1772" s="27"/>
    </row>
    <row r="1773" spans="18:18">
      <c r="R1773" s="27"/>
    </row>
    <row r="1774" spans="18:18">
      <c r="R1774" s="27"/>
    </row>
    <row r="1775" spans="18:18">
      <c r="R1775" s="27"/>
    </row>
    <row r="1776" spans="18:18">
      <c r="R1776" s="27"/>
    </row>
    <row r="1777" spans="18:18">
      <c r="R1777" s="27"/>
    </row>
    <row r="1778" spans="18:18">
      <c r="R1778" s="27"/>
    </row>
    <row r="1779" spans="18:18">
      <c r="R1779" s="27"/>
    </row>
    <row r="1780" spans="18:18">
      <c r="R1780" s="27"/>
    </row>
    <row r="1781" spans="18:18">
      <c r="R1781" s="27"/>
    </row>
    <row r="1782" spans="18:18">
      <c r="R1782" s="27"/>
    </row>
    <row r="1783" spans="18:18">
      <c r="R1783" s="27"/>
    </row>
    <row r="1784" spans="18:18">
      <c r="R1784" s="27"/>
    </row>
    <row r="1785" spans="18:18">
      <c r="R1785" s="27"/>
    </row>
    <row r="1786" spans="18:18">
      <c r="R1786" s="27"/>
    </row>
    <row r="1787" spans="18:18">
      <c r="R1787" s="27"/>
    </row>
    <row r="1788" spans="18:18">
      <c r="R1788" s="27"/>
    </row>
    <row r="1789" spans="18:18">
      <c r="R1789" s="27"/>
    </row>
    <row r="1790" spans="18:18">
      <c r="R1790" s="27"/>
    </row>
    <row r="1791" spans="18:18">
      <c r="R1791" s="27"/>
    </row>
    <row r="1792" spans="18:18">
      <c r="R1792" s="27"/>
    </row>
    <row r="1793" spans="18:18">
      <c r="R1793" s="27"/>
    </row>
    <row r="1794" spans="18:18">
      <c r="R1794" s="27"/>
    </row>
    <row r="1795" spans="18:18">
      <c r="R1795" s="27"/>
    </row>
    <row r="1796" spans="18:18">
      <c r="R1796" s="27"/>
    </row>
    <row r="1797" spans="18:18">
      <c r="R1797" s="27"/>
    </row>
    <row r="1798" spans="18:18">
      <c r="R1798" s="27"/>
    </row>
    <row r="1799" spans="18:18">
      <c r="R1799" s="27"/>
    </row>
    <row r="1800" spans="18:18">
      <c r="R1800" s="27"/>
    </row>
    <row r="1801" spans="18:18">
      <c r="R1801" s="27"/>
    </row>
    <row r="1802" spans="18:18">
      <c r="R1802" s="27"/>
    </row>
    <row r="1803" spans="18:18">
      <c r="R1803" s="27"/>
    </row>
    <row r="1804" spans="18:18">
      <c r="R1804" s="27"/>
    </row>
    <row r="1805" spans="18:18">
      <c r="R1805" s="27"/>
    </row>
    <row r="1806" spans="18:18">
      <c r="R1806" s="27"/>
    </row>
    <row r="1807" spans="18:18">
      <c r="R1807" s="27"/>
    </row>
    <row r="1808" spans="18:18">
      <c r="R1808" s="27"/>
    </row>
    <row r="1809" spans="18:18">
      <c r="R1809" s="27"/>
    </row>
    <row r="1810" spans="18:18">
      <c r="R1810" s="27"/>
    </row>
    <row r="1811" spans="18:18">
      <c r="R1811" s="27"/>
    </row>
    <row r="1812" spans="18:18">
      <c r="R1812" s="27"/>
    </row>
    <row r="1813" spans="18:18">
      <c r="R1813" s="27"/>
    </row>
    <row r="1814" spans="18:18">
      <c r="R1814" s="27"/>
    </row>
    <row r="1815" spans="18:18">
      <c r="R1815" s="27"/>
    </row>
    <row r="1816" spans="18:18">
      <c r="R1816" s="27"/>
    </row>
    <row r="1817" spans="18:18">
      <c r="R1817" s="27"/>
    </row>
    <row r="1818" spans="18:18">
      <c r="R1818" s="27"/>
    </row>
    <row r="1819" spans="18:18">
      <c r="R1819" s="27"/>
    </row>
    <row r="1820" spans="18:18">
      <c r="R1820" s="27"/>
    </row>
    <row r="1821" spans="18:18">
      <c r="R1821" s="27"/>
    </row>
    <row r="1822" spans="18:18">
      <c r="R1822" s="27"/>
    </row>
    <row r="1823" spans="18:18">
      <c r="R1823" s="27"/>
    </row>
    <row r="1824" spans="18:18">
      <c r="R1824" s="27"/>
    </row>
    <row r="1825" spans="18:18">
      <c r="R1825" s="27"/>
    </row>
    <row r="1826" spans="18:18">
      <c r="R1826" s="27"/>
    </row>
    <row r="1827" spans="18:18">
      <c r="R1827" s="27"/>
    </row>
    <row r="1828" spans="18:18">
      <c r="R1828" s="27"/>
    </row>
    <row r="1829" spans="18:18">
      <c r="R1829" s="27"/>
    </row>
    <row r="1830" spans="18:18">
      <c r="R1830" s="27"/>
    </row>
    <row r="1831" spans="18:18">
      <c r="R1831" s="27"/>
    </row>
    <row r="1832" spans="18:18">
      <c r="R1832" s="27"/>
    </row>
    <row r="1833" spans="18:18">
      <c r="R1833" s="27"/>
    </row>
    <row r="1834" spans="18:18">
      <c r="R1834" s="27"/>
    </row>
    <row r="1835" spans="18:18">
      <c r="R1835" s="27"/>
    </row>
    <row r="1836" spans="18:18">
      <c r="R1836" s="27"/>
    </row>
    <row r="1837" spans="18:18">
      <c r="R1837" s="27"/>
    </row>
    <row r="1838" spans="18:18">
      <c r="R1838" s="27"/>
    </row>
    <row r="1839" spans="18:18">
      <c r="R1839" s="27"/>
    </row>
    <row r="1840" spans="18:18">
      <c r="R1840" s="27"/>
    </row>
    <row r="1841" spans="18:18">
      <c r="R1841" s="27"/>
    </row>
    <row r="1842" spans="18:18">
      <c r="R1842" s="27"/>
    </row>
    <row r="1843" spans="18:18">
      <c r="R1843" s="27"/>
    </row>
    <row r="1844" spans="18:18">
      <c r="R1844" s="27"/>
    </row>
    <row r="1845" spans="18:18">
      <c r="R1845" s="27"/>
    </row>
    <row r="1846" spans="18:18">
      <c r="R1846" s="27"/>
    </row>
    <row r="1847" spans="18:18">
      <c r="R1847" s="27"/>
    </row>
    <row r="1848" spans="18:18">
      <c r="R1848" s="27"/>
    </row>
    <row r="1849" spans="18:18">
      <c r="R1849" s="27"/>
    </row>
    <row r="1850" spans="18:18">
      <c r="R1850" s="27"/>
    </row>
    <row r="1851" spans="18:18">
      <c r="R1851" s="27"/>
    </row>
    <row r="1852" spans="18:18">
      <c r="R1852" s="27"/>
    </row>
    <row r="1853" spans="18:18">
      <c r="R1853" s="27"/>
    </row>
    <row r="1854" spans="18:18">
      <c r="R1854" s="27"/>
    </row>
    <row r="1855" spans="18:18">
      <c r="R1855" s="27"/>
    </row>
    <row r="1856" spans="18:18">
      <c r="R1856" s="27"/>
    </row>
    <row r="1857" spans="18:18">
      <c r="R1857" s="27"/>
    </row>
    <row r="1858" spans="18:18">
      <c r="R1858" s="27"/>
    </row>
    <row r="1859" spans="18:18">
      <c r="R1859" s="27"/>
    </row>
    <row r="1860" spans="18:18">
      <c r="R1860" s="27"/>
    </row>
    <row r="1861" spans="18:18">
      <c r="R1861" s="27"/>
    </row>
    <row r="1862" spans="18:18">
      <c r="R1862" s="27"/>
    </row>
    <row r="1863" spans="18:18">
      <c r="R1863" s="27"/>
    </row>
    <row r="1864" spans="18:18">
      <c r="R1864" s="27"/>
    </row>
    <row r="1865" spans="18:18">
      <c r="R1865" s="27"/>
    </row>
    <row r="1866" spans="18:18">
      <c r="R1866" s="27"/>
    </row>
    <row r="1867" spans="18:18">
      <c r="R1867" s="27"/>
    </row>
    <row r="1868" spans="18:18">
      <c r="R1868" s="27"/>
    </row>
    <row r="1869" spans="18:18">
      <c r="R1869" s="27"/>
    </row>
    <row r="1870" spans="18:18">
      <c r="R1870" s="27"/>
    </row>
    <row r="1871" spans="18:18">
      <c r="R1871" s="27"/>
    </row>
    <row r="1872" spans="18:18">
      <c r="R1872" s="27"/>
    </row>
    <row r="1873" spans="18:18">
      <c r="R1873" s="27"/>
    </row>
    <row r="1874" spans="18:18">
      <c r="R1874" s="27"/>
    </row>
    <row r="1875" spans="18:18">
      <c r="R1875" s="27"/>
    </row>
    <row r="1876" spans="18:18">
      <c r="R1876" s="27"/>
    </row>
    <row r="1877" spans="18:18">
      <c r="R1877" s="27"/>
    </row>
    <row r="1878" spans="18:18">
      <c r="R1878" s="27"/>
    </row>
    <row r="1879" spans="18:18">
      <c r="R1879" s="27"/>
    </row>
    <row r="1880" spans="18:18">
      <c r="R1880" s="27"/>
    </row>
    <row r="1881" spans="18:18">
      <c r="R1881" s="27"/>
    </row>
    <row r="1882" spans="18:18">
      <c r="R1882" s="27"/>
    </row>
    <row r="1883" spans="18:18">
      <c r="R1883" s="27"/>
    </row>
    <row r="1884" spans="18:18">
      <c r="R1884" s="27"/>
    </row>
    <row r="1885" spans="18:18">
      <c r="R1885" s="27"/>
    </row>
    <row r="1886" spans="18:18">
      <c r="R1886" s="27"/>
    </row>
    <row r="1887" spans="18:18">
      <c r="R1887" s="27"/>
    </row>
    <row r="1888" spans="18:18">
      <c r="R1888" s="27"/>
    </row>
    <row r="1889" spans="18:18">
      <c r="R1889" s="27"/>
    </row>
    <row r="1890" spans="18:18">
      <c r="R1890" s="27"/>
    </row>
    <row r="1891" spans="18:18">
      <c r="R1891" s="27"/>
    </row>
    <row r="1892" spans="18:18">
      <c r="R1892" s="27"/>
    </row>
    <row r="1893" spans="18:18">
      <c r="R1893" s="27"/>
    </row>
    <row r="1894" spans="18:18">
      <c r="R1894" s="27"/>
    </row>
    <row r="1895" spans="18:18">
      <c r="R1895" s="27"/>
    </row>
    <row r="1896" spans="18:18">
      <c r="R1896" s="27"/>
    </row>
    <row r="1897" spans="18:18">
      <c r="R1897" s="27"/>
    </row>
    <row r="1898" spans="18:18">
      <c r="R1898" s="27"/>
    </row>
    <row r="1899" spans="18:18">
      <c r="R1899" s="27"/>
    </row>
    <row r="1900" spans="18:18">
      <c r="R1900" s="27"/>
    </row>
    <row r="1901" spans="18:18">
      <c r="R1901" s="27"/>
    </row>
    <row r="1902" spans="18:18">
      <c r="R1902" s="27"/>
    </row>
    <row r="1903" spans="18:18">
      <c r="R1903" s="27"/>
    </row>
    <row r="1904" spans="18:18">
      <c r="R1904" s="27"/>
    </row>
    <row r="1905" spans="18:18">
      <c r="R1905" s="27"/>
    </row>
    <row r="1906" spans="18:18">
      <c r="R1906" s="27"/>
    </row>
    <row r="1907" spans="18:18">
      <c r="R1907" s="27"/>
    </row>
    <row r="1908" spans="18:18">
      <c r="R1908" s="27"/>
    </row>
    <row r="1909" spans="18:18">
      <c r="R1909" s="27"/>
    </row>
    <row r="1910" spans="18:18">
      <c r="R1910" s="27"/>
    </row>
    <row r="1911" spans="18:18">
      <c r="R1911" s="27"/>
    </row>
    <row r="1912" spans="18:18">
      <c r="R1912" s="27"/>
    </row>
    <row r="1913" spans="18:18">
      <c r="R1913" s="27"/>
    </row>
    <row r="1914" spans="18:18">
      <c r="R1914" s="27"/>
    </row>
    <row r="1915" spans="18:18">
      <c r="R1915" s="27"/>
    </row>
    <row r="1916" spans="18:18">
      <c r="R1916" s="27"/>
    </row>
    <row r="1917" spans="18:18">
      <c r="R1917" s="27"/>
    </row>
    <row r="1918" spans="18:18">
      <c r="R1918" s="27"/>
    </row>
    <row r="1919" spans="18:18">
      <c r="R1919" s="27"/>
    </row>
    <row r="1920" spans="18:18">
      <c r="R1920" s="27"/>
    </row>
    <row r="1921" spans="18:18">
      <c r="R1921" s="27"/>
    </row>
    <row r="1922" spans="18:18">
      <c r="R1922" s="27"/>
    </row>
    <row r="1923" spans="18:18">
      <c r="R1923" s="27"/>
    </row>
    <row r="1924" spans="18:18">
      <c r="R1924" s="27"/>
    </row>
    <row r="1925" spans="18:18">
      <c r="R1925" s="27"/>
    </row>
    <row r="1926" spans="18:18">
      <c r="R1926" s="27"/>
    </row>
    <row r="1927" spans="18:18">
      <c r="R1927" s="27"/>
    </row>
    <row r="1928" spans="18:18">
      <c r="R1928" s="27"/>
    </row>
    <row r="1929" spans="18:18">
      <c r="R1929" s="27"/>
    </row>
    <row r="1930" spans="18:18">
      <c r="R1930" s="27"/>
    </row>
    <row r="1931" spans="18:18">
      <c r="R1931" s="27"/>
    </row>
    <row r="1932" spans="18:18">
      <c r="R1932" s="27"/>
    </row>
    <row r="1933" spans="18:18">
      <c r="R1933" s="27"/>
    </row>
    <row r="1934" spans="18:18">
      <c r="R1934" s="27"/>
    </row>
    <row r="1935" spans="18:18">
      <c r="R1935" s="27"/>
    </row>
    <row r="1936" spans="18:18">
      <c r="R1936" s="27"/>
    </row>
    <row r="1937" spans="18:18">
      <c r="R1937" s="27"/>
    </row>
    <row r="1938" spans="18:18">
      <c r="R1938" s="27"/>
    </row>
    <row r="1939" spans="18:18">
      <c r="R1939" s="27"/>
    </row>
    <row r="1940" spans="18:18">
      <c r="R1940" s="27"/>
    </row>
    <row r="1941" spans="18:18">
      <c r="R1941" s="27"/>
    </row>
    <row r="1942" spans="18:18">
      <c r="R1942" s="27"/>
    </row>
    <row r="1943" spans="18:18">
      <c r="R1943" s="27"/>
    </row>
    <row r="1944" spans="18:18">
      <c r="R1944" s="27"/>
    </row>
    <row r="1945" spans="18:18">
      <c r="R1945" s="27"/>
    </row>
    <row r="1946" spans="18:18">
      <c r="R1946" s="27"/>
    </row>
    <row r="1947" spans="18:18">
      <c r="R1947" s="27"/>
    </row>
    <row r="1948" spans="18:18">
      <c r="R1948" s="27"/>
    </row>
    <row r="1949" spans="18:18">
      <c r="R1949" s="27"/>
    </row>
    <row r="1950" spans="18:18">
      <c r="R1950" s="27"/>
    </row>
    <row r="1951" spans="18:18">
      <c r="R1951" s="27"/>
    </row>
    <row r="1952" spans="18:18">
      <c r="R1952" s="27"/>
    </row>
    <row r="1953" spans="18:18">
      <c r="R1953" s="27"/>
    </row>
    <row r="1954" spans="18:18">
      <c r="R1954" s="27"/>
    </row>
    <row r="1955" spans="18:18">
      <c r="R1955" s="27"/>
    </row>
    <row r="1956" spans="18:18">
      <c r="R1956" s="27"/>
    </row>
    <row r="1957" spans="18:18">
      <c r="R1957" s="27"/>
    </row>
    <row r="1958" spans="18:18">
      <c r="R1958" s="27"/>
    </row>
    <row r="1959" spans="18:18">
      <c r="R1959" s="27"/>
    </row>
    <row r="1960" spans="18:18">
      <c r="R1960" s="27"/>
    </row>
    <row r="1961" spans="18:18">
      <c r="R1961" s="27"/>
    </row>
    <row r="1962" spans="18:18">
      <c r="R1962" s="27"/>
    </row>
    <row r="1963" spans="18:18">
      <c r="R1963" s="27"/>
    </row>
    <row r="1964" spans="18:18">
      <c r="R1964" s="27"/>
    </row>
    <row r="1965" spans="18:18">
      <c r="R1965" s="27"/>
    </row>
    <row r="1966" spans="18:18">
      <c r="R1966" s="27"/>
    </row>
    <row r="1967" spans="18:18">
      <c r="R1967" s="27"/>
    </row>
    <row r="1968" spans="18:18">
      <c r="R1968" s="27"/>
    </row>
    <row r="1969" spans="18:18">
      <c r="R1969" s="27"/>
    </row>
    <row r="1970" spans="18:18">
      <c r="R1970" s="27"/>
    </row>
    <row r="1971" spans="18:18">
      <c r="R1971" s="27"/>
    </row>
    <row r="1972" spans="18:18">
      <c r="R1972" s="27"/>
    </row>
    <row r="1973" spans="18:18">
      <c r="R1973" s="27"/>
    </row>
    <row r="1974" spans="18:18">
      <c r="R1974" s="27"/>
    </row>
    <row r="1975" spans="18:18">
      <c r="R1975" s="27"/>
    </row>
    <row r="1976" spans="18:18">
      <c r="R1976" s="27"/>
    </row>
    <row r="1977" spans="18:18">
      <c r="R1977" s="27"/>
    </row>
    <row r="1978" spans="18:18">
      <c r="R1978" s="27"/>
    </row>
    <row r="1979" spans="18:18">
      <c r="R1979" s="27"/>
    </row>
    <row r="1980" spans="18:18">
      <c r="R1980" s="27"/>
    </row>
    <row r="1981" spans="18:18">
      <c r="R1981" s="27"/>
    </row>
    <row r="1982" spans="18:18">
      <c r="R1982" s="27"/>
    </row>
    <row r="1983" spans="18:18">
      <c r="R1983" s="27"/>
    </row>
    <row r="1984" spans="18:18">
      <c r="R1984" s="27"/>
    </row>
    <row r="1985" spans="18:18">
      <c r="R1985" s="27"/>
    </row>
    <row r="1986" spans="18:18">
      <c r="R1986" s="27"/>
    </row>
    <row r="1987" spans="18:18">
      <c r="R1987" s="27"/>
    </row>
    <row r="1988" spans="18:18">
      <c r="R1988" s="27"/>
    </row>
    <row r="1989" spans="18:18">
      <c r="R1989" s="27"/>
    </row>
    <row r="1990" spans="18:18">
      <c r="R1990" s="27"/>
    </row>
    <row r="1991" spans="18:18">
      <c r="R1991" s="27"/>
    </row>
    <row r="1992" spans="18:18">
      <c r="R1992" s="27"/>
    </row>
    <row r="1993" spans="18:18">
      <c r="R1993" s="27"/>
    </row>
    <row r="1994" spans="18:18">
      <c r="R1994" s="27"/>
    </row>
    <row r="1995" spans="18:18">
      <c r="R1995" s="27"/>
    </row>
    <row r="1996" spans="18:18">
      <c r="R1996" s="27"/>
    </row>
    <row r="1997" spans="18:18">
      <c r="R1997" s="27"/>
    </row>
    <row r="1998" spans="18:18">
      <c r="R1998" s="27"/>
    </row>
    <row r="1999" spans="18:18">
      <c r="R1999" s="27"/>
    </row>
    <row r="2000" spans="18:18">
      <c r="R2000" s="27"/>
    </row>
    <row r="2001" spans="18:18">
      <c r="R2001" s="27"/>
    </row>
    <row r="2002" spans="18:18">
      <c r="R2002" s="27"/>
    </row>
    <row r="2003" spans="18:18">
      <c r="R2003" s="27"/>
    </row>
    <row r="2004" spans="18:18">
      <c r="R2004" s="27"/>
    </row>
    <row r="2005" spans="18:18">
      <c r="R2005" s="27"/>
    </row>
    <row r="2006" spans="18:18">
      <c r="R2006" s="27"/>
    </row>
    <row r="2007" spans="18:18">
      <c r="R2007" s="27"/>
    </row>
    <row r="2008" spans="18:18">
      <c r="R2008" s="27"/>
    </row>
    <row r="2009" spans="18:18">
      <c r="R2009" s="27"/>
    </row>
    <row r="2010" spans="18:18">
      <c r="R2010" s="27"/>
    </row>
    <row r="2011" spans="18:18">
      <c r="R2011" s="27"/>
    </row>
    <row r="2012" spans="18:18">
      <c r="R2012" s="27"/>
    </row>
    <row r="2013" spans="18:18">
      <c r="R2013" s="27"/>
    </row>
    <row r="2014" spans="18:18">
      <c r="R2014" s="27"/>
    </row>
    <row r="2015" spans="18:18">
      <c r="R2015" s="27"/>
    </row>
    <row r="2016" spans="18:18">
      <c r="R2016" s="27"/>
    </row>
    <row r="2017" spans="18:18">
      <c r="R2017" s="27"/>
    </row>
    <row r="2018" spans="18:18">
      <c r="R2018" s="27"/>
    </row>
    <row r="2019" spans="18:18">
      <c r="R2019" s="27"/>
    </row>
    <row r="2020" spans="18:18">
      <c r="R2020" s="27"/>
    </row>
    <row r="2021" spans="18:18">
      <c r="R2021" s="27"/>
    </row>
    <row r="2022" spans="18:18">
      <c r="R2022" s="27"/>
    </row>
    <row r="2023" spans="18:18">
      <c r="R2023" s="27"/>
    </row>
    <row r="2024" spans="18:18">
      <c r="R2024" s="27"/>
    </row>
    <row r="2025" spans="18:18">
      <c r="R2025" s="27"/>
    </row>
    <row r="2026" spans="18:18">
      <c r="R2026" s="27"/>
    </row>
    <row r="2027" spans="18:18">
      <c r="R2027" s="27"/>
    </row>
    <row r="2028" spans="18:18">
      <c r="R2028" s="27"/>
    </row>
    <row r="2029" spans="18:18">
      <c r="R2029" s="27"/>
    </row>
    <row r="2030" spans="18:18">
      <c r="R2030" s="27"/>
    </row>
    <row r="2031" spans="18:18">
      <c r="R2031" s="27"/>
    </row>
    <row r="2032" spans="18:18">
      <c r="R2032" s="27"/>
    </row>
    <row r="2033" spans="18:18">
      <c r="R2033" s="27"/>
    </row>
    <row r="2034" spans="18:18">
      <c r="R2034" s="27"/>
    </row>
    <row r="2035" spans="18:18">
      <c r="R2035" s="27"/>
    </row>
    <row r="2036" spans="18:18">
      <c r="R2036" s="27"/>
    </row>
    <row r="2037" spans="18:18">
      <c r="R2037" s="27"/>
    </row>
    <row r="2038" spans="18:18">
      <c r="R2038" s="27"/>
    </row>
    <row r="2039" spans="18:18">
      <c r="R2039" s="27"/>
    </row>
    <row r="2040" spans="18:18">
      <c r="R2040" s="27"/>
    </row>
    <row r="2041" spans="18:18">
      <c r="R2041" s="27"/>
    </row>
    <row r="2042" spans="18:18">
      <c r="R2042" s="27"/>
    </row>
    <row r="2043" spans="18:18">
      <c r="R2043" s="27"/>
    </row>
    <row r="2044" spans="18:18">
      <c r="R2044" s="27"/>
    </row>
    <row r="2045" spans="18:18">
      <c r="R2045" s="27"/>
    </row>
    <row r="2046" spans="18:18">
      <c r="R2046" s="27"/>
    </row>
    <row r="2047" spans="18:18">
      <c r="R2047" s="27"/>
    </row>
    <row r="2048" spans="18:18">
      <c r="R2048" s="27"/>
    </row>
    <row r="2049" spans="18:18">
      <c r="R2049" s="27"/>
    </row>
    <row r="2050" spans="18:18">
      <c r="R2050" s="27"/>
    </row>
    <row r="2051" spans="18:18">
      <c r="R2051" s="27"/>
    </row>
    <row r="2052" spans="18:18">
      <c r="R2052" s="27"/>
    </row>
    <row r="2053" spans="18:18">
      <c r="R2053" s="27"/>
    </row>
    <row r="2054" spans="18:18">
      <c r="R2054" s="27"/>
    </row>
    <row r="2055" spans="18:18">
      <c r="R2055" s="27"/>
    </row>
    <row r="2056" spans="18:18">
      <c r="R2056" s="27"/>
    </row>
    <row r="2057" spans="18:18">
      <c r="R2057" s="27"/>
    </row>
    <row r="2058" spans="18:18">
      <c r="R2058" s="27"/>
    </row>
    <row r="2059" spans="18:18">
      <c r="R2059" s="27"/>
    </row>
    <row r="2060" spans="18:18">
      <c r="R2060" s="27"/>
    </row>
    <row r="2061" spans="18:18">
      <c r="R2061" s="27"/>
    </row>
    <row r="2062" spans="18:18">
      <c r="R2062" s="27"/>
    </row>
    <row r="2063" spans="18:18">
      <c r="R2063" s="27"/>
    </row>
    <row r="2064" spans="18:18">
      <c r="R2064" s="27"/>
    </row>
    <row r="2065" spans="18:18">
      <c r="R2065" s="27"/>
    </row>
    <row r="2066" spans="18:18">
      <c r="R2066" s="27"/>
    </row>
    <row r="2067" spans="18:18">
      <c r="R2067" s="27"/>
    </row>
    <row r="2068" spans="18:18">
      <c r="R2068" s="27"/>
    </row>
    <row r="2069" spans="18:18">
      <c r="R2069" s="27"/>
    </row>
    <row r="2070" spans="18:18">
      <c r="R2070" s="27"/>
    </row>
    <row r="2071" spans="18:18">
      <c r="R2071" s="27"/>
    </row>
    <row r="2072" spans="18:18">
      <c r="R2072" s="27"/>
    </row>
    <row r="2073" spans="18:18">
      <c r="R2073" s="27"/>
    </row>
    <row r="2074" spans="18:18">
      <c r="R2074" s="27"/>
    </row>
    <row r="2075" spans="18:18">
      <c r="R2075" s="27"/>
    </row>
    <row r="2076" spans="18:18">
      <c r="R2076" s="27"/>
    </row>
    <row r="2077" spans="18:18">
      <c r="R2077" s="27"/>
    </row>
    <row r="2078" spans="18:18">
      <c r="R2078" s="27"/>
    </row>
    <row r="2079" spans="18:18">
      <c r="R2079" s="27"/>
    </row>
    <row r="2080" spans="18:18">
      <c r="R2080" s="27"/>
    </row>
    <row r="2081" spans="18:18">
      <c r="R2081" s="27"/>
    </row>
    <row r="2082" spans="18:18">
      <c r="R2082" s="27"/>
    </row>
    <row r="2083" spans="18:18">
      <c r="R2083" s="27"/>
    </row>
    <row r="2084" spans="18:18">
      <c r="R2084" s="27"/>
    </row>
    <row r="2085" spans="18:18">
      <c r="R2085" s="27"/>
    </row>
    <row r="2086" spans="18:18">
      <c r="R2086" s="27"/>
    </row>
    <row r="2087" spans="18:18">
      <c r="R2087" s="27"/>
    </row>
    <row r="2088" spans="18:18">
      <c r="R2088" s="27"/>
    </row>
    <row r="2089" spans="18:18">
      <c r="R2089" s="27"/>
    </row>
    <row r="2090" spans="18:18">
      <c r="R2090" s="27"/>
    </row>
    <row r="2091" spans="18:18">
      <c r="R2091" s="27"/>
    </row>
    <row r="2092" spans="18:18">
      <c r="R2092" s="27"/>
    </row>
    <row r="2093" spans="18:18">
      <c r="R2093" s="27"/>
    </row>
    <row r="2094" spans="18:18">
      <c r="R2094" s="27"/>
    </row>
    <row r="2095" spans="18:18">
      <c r="R2095" s="27"/>
    </row>
    <row r="2096" spans="18:18">
      <c r="R2096" s="27"/>
    </row>
    <row r="2097" spans="18:18">
      <c r="R2097" s="27"/>
    </row>
    <row r="2098" spans="18:18">
      <c r="R2098" s="27"/>
    </row>
    <row r="2099" spans="18:18">
      <c r="R2099" s="27"/>
    </row>
    <row r="2100" spans="18:18">
      <c r="R2100" s="27"/>
    </row>
    <row r="2101" spans="18:18">
      <c r="R2101" s="27"/>
    </row>
    <row r="2102" spans="18:18">
      <c r="R2102" s="27"/>
    </row>
    <row r="2103" spans="18:18">
      <c r="R2103" s="27"/>
    </row>
    <row r="2104" spans="18:18">
      <c r="R2104" s="27"/>
    </row>
    <row r="2105" spans="18:18">
      <c r="R2105" s="27"/>
    </row>
    <row r="2106" spans="18:18">
      <c r="R2106" s="27"/>
    </row>
    <row r="2107" spans="18:18">
      <c r="R2107" s="27"/>
    </row>
    <row r="2108" spans="18:18">
      <c r="R2108" s="27"/>
    </row>
    <row r="2109" spans="18:18">
      <c r="R2109" s="27"/>
    </row>
    <row r="2110" spans="18:18">
      <c r="R2110" s="27"/>
    </row>
    <row r="2111" spans="18:18">
      <c r="R2111" s="27"/>
    </row>
    <row r="2112" spans="18:18">
      <c r="R2112" s="27"/>
    </row>
    <row r="2113" spans="18:18">
      <c r="R2113" s="27"/>
    </row>
    <row r="2114" spans="18:18">
      <c r="R2114" s="27"/>
    </row>
    <row r="2115" spans="18:18">
      <c r="R2115" s="27"/>
    </row>
    <row r="2116" spans="18:18">
      <c r="R2116" s="27"/>
    </row>
    <row r="2117" spans="18:18">
      <c r="R2117" s="27"/>
    </row>
    <row r="2118" spans="18:18">
      <c r="R2118" s="27"/>
    </row>
    <row r="2119" spans="18:18">
      <c r="R2119" s="27"/>
    </row>
    <row r="2120" spans="18:18">
      <c r="R2120" s="27"/>
    </row>
    <row r="2121" spans="18:18">
      <c r="R2121" s="27"/>
    </row>
    <row r="2122" spans="18:18">
      <c r="R2122" s="27"/>
    </row>
    <row r="2123" spans="18:18">
      <c r="R2123" s="27"/>
    </row>
    <row r="2124" spans="18:18">
      <c r="R2124" s="27"/>
    </row>
    <row r="2125" spans="18:18">
      <c r="R2125" s="27"/>
    </row>
    <row r="2126" spans="18:18">
      <c r="R2126" s="27"/>
    </row>
    <row r="2127" spans="18:18">
      <c r="R2127" s="27"/>
    </row>
    <row r="2128" spans="18:18">
      <c r="R2128" s="27"/>
    </row>
    <row r="2129" spans="18:18">
      <c r="R2129" s="27"/>
    </row>
    <row r="2130" spans="18:18">
      <c r="R2130" s="27"/>
    </row>
    <row r="2131" spans="18:18">
      <c r="R2131" s="27"/>
    </row>
    <row r="2132" spans="18:18">
      <c r="R2132" s="27"/>
    </row>
    <row r="2133" spans="18:18">
      <c r="R2133" s="27"/>
    </row>
    <row r="2134" spans="18:18">
      <c r="R2134" s="27"/>
    </row>
    <row r="2135" spans="18:18">
      <c r="R2135" s="27"/>
    </row>
    <row r="2136" spans="18:18">
      <c r="R2136" s="27"/>
    </row>
    <row r="2137" spans="18:18">
      <c r="R2137" s="27"/>
    </row>
    <row r="2138" spans="18:18">
      <c r="R2138" s="27"/>
    </row>
    <row r="2139" spans="18:18">
      <c r="R2139" s="27"/>
    </row>
    <row r="2140" spans="18:18">
      <c r="R2140" s="27"/>
    </row>
    <row r="2141" spans="18:18">
      <c r="R2141" s="27"/>
    </row>
    <row r="2142" spans="18:18">
      <c r="R2142" s="27"/>
    </row>
    <row r="2143" spans="18:18">
      <c r="R2143" s="27"/>
    </row>
    <row r="2144" spans="18:18">
      <c r="R2144" s="27"/>
    </row>
    <row r="2145" spans="18:18">
      <c r="R2145" s="27"/>
    </row>
    <row r="2146" spans="18:18">
      <c r="R2146" s="27"/>
    </row>
    <row r="2147" spans="18:18">
      <c r="R2147" s="27"/>
    </row>
    <row r="2148" spans="18:18">
      <c r="R2148" s="27"/>
    </row>
    <row r="2149" spans="18:18">
      <c r="R2149" s="27"/>
    </row>
    <row r="2150" spans="18:18">
      <c r="R2150" s="27"/>
    </row>
    <row r="2151" spans="18:18">
      <c r="R2151" s="27"/>
    </row>
    <row r="2152" spans="18:18">
      <c r="R2152" s="27"/>
    </row>
    <row r="2153" spans="18:18">
      <c r="R2153" s="27"/>
    </row>
    <row r="2154" spans="18:18">
      <c r="R2154" s="27"/>
    </row>
    <row r="2155" spans="18:18">
      <c r="R2155" s="27"/>
    </row>
    <row r="2156" spans="18:18">
      <c r="R2156" s="27"/>
    </row>
    <row r="2157" spans="18:18">
      <c r="R2157" s="27"/>
    </row>
    <row r="2158" spans="18:18">
      <c r="R2158" s="27"/>
    </row>
    <row r="2159" spans="18:18">
      <c r="R2159" s="27"/>
    </row>
    <row r="2160" spans="18:18">
      <c r="R2160" s="27"/>
    </row>
    <row r="2161" spans="18:18">
      <c r="R2161" s="27"/>
    </row>
    <row r="2162" spans="18:18">
      <c r="R2162" s="27"/>
    </row>
    <row r="2163" spans="18:18">
      <c r="R2163" s="27"/>
    </row>
    <row r="2164" spans="18:18">
      <c r="R2164" s="27"/>
    </row>
    <row r="2165" spans="18:18">
      <c r="R2165" s="27"/>
    </row>
    <row r="2166" spans="18:18">
      <c r="R2166" s="27"/>
    </row>
    <row r="2167" spans="18:18">
      <c r="R2167" s="27"/>
    </row>
    <row r="2168" spans="18:18">
      <c r="R2168" s="27"/>
    </row>
    <row r="2169" spans="18:18">
      <c r="R2169" s="27"/>
    </row>
    <row r="2170" spans="18:18">
      <c r="R2170" s="27"/>
    </row>
    <row r="2171" spans="18:18">
      <c r="R2171" s="27"/>
    </row>
    <row r="2172" spans="18:18">
      <c r="R2172" s="27"/>
    </row>
    <row r="2173" spans="18:18">
      <c r="R2173" s="27"/>
    </row>
    <row r="2174" spans="18:18">
      <c r="R2174" s="27"/>
    </row>
    <row r="2175" spans="18:18">
      <c r="R2175" s="27"/>
    </row>
    <row r="2176" spans="18:18">
      <c r="R2176" s="27"/>
    </row>
    <row r="2177" spans="18:18">
      <c r="R2177" s="27"/>
    </row>
    <row r="2178" spans="18:18">
      <c r="R2178" s="27"/>
    </row>
    <row r="2179" spans="18:18">
      <c r="R2179" s="27"/>
    </row>
    <row r="2180" spans="18:18">
      <c r="R2180" s="27"/>
    </row>
    <row r="2181" spans="18:18">
      <c r="R2181" s="27"/>
    </row>
    <row r="2182" spans="18:18">
      <c r="R2182" s="27"/>
    </row>
    <row r="2183" spans="18:18">
      <c r="R2183" s="27"/>
    </row>
    <row r="2184" spans="18:18">
      <c r="R2184" s="27"/>
    </row>
    <row r="2185" spans="18:18">
      <c r="R2185" s="27"/>
    </row>
    <row r="2186" spans="18:18">
      <c r="R2186" s="27"/>
    </row>
    <row r="2187" spans="18:18">
      <c r="R2187" s="27"/>
    </row>
    <row r="2188" spans="18:18">
      <c r="R2188" s="27"/>
    </row>
    <row r="2189" spans="18:18">
      <c r="R2189" s="27"/>
    </row>
    <row r="2190" spans="18:18">
      <c r="R2190" s="27"/>
    </row>
    <row r="2191" spans="18:18">
      <c r="R2191" s="27"/>
    </row>
    <row r="2192" spans="18:18">
      <c r="R2192" s="27"/>
    </row>
    <row r="2193" spans="18:18">
      <c r="R2193" s="27"/>
    </row>
    <row r="2194" spans="18:18">
      <c r="R2194" s="27"/>
    </row>
    <row r="2195" spans="18:18">
      <c r="R2195" s="27"/>
    </row>
    <row r="2196" spans="18:18">
      <c r="R2196" s="27"/>
    </row>
    <row r="2197" spans="18:18">
      <c r="R2197" s="27"/>
    </row>
    <row r="2198" spans="18:18">
      <c r="R2198" s="27"/>
    </row>
    <row r="2199" spans="18:18">
      <c r="R2199" s="27"/>
    </row>
    <row r="2200" spans="18:18">
      <c r="R2200" s="27"/>
    </row>
    <row r="2201" spans="18:18">
      <c r="R2201" s="27"/>
    </row>
    <row r="2202" spans="18:18">
      <c r="R2202" s="27"/>
    </row>
    <row r="2203" spans="18:18">
      <c r="R2203" s="27"/>
    </row>
    <row r="2204" spans="18:18">
      <c r="R2204" s="27"/>
    </row>
    <row r="2205" spans="18:18">
      <c r="R2205" s="27"/>
    </row>
    <row r="2206" spans="18:18">
      <c r="R2206" s="27"/>
    </row>
    <row r="2207" spans="18:18">
      <c r="R2207" s="27"/>
    </row>
    <row r="2208" spans="18:18">
      <c r="R2208" s="27"/>
    </row>
    <row r="2209" spans="18:18">
      <c r="R2209" s="27"/>
    </row>
    <row r="2210" spans="18:18">
      <c r="R2210" s="27"/>
    </row>
    <row r="2211" spans="18:18">
      <c r="R2211" s="27"/>
    </row>
    <row r="2212" spans="18:18">
      <c r="R2212" s="27"/>
    </row>
    <row r="2213" spans="18:18">
      <c r="R2213" s="27"/>
    </row>
    <row r="2214" spans="18:18">
      <c r="R2214" s="27"/>
    </row>
    <row r="2215" spans="18:18">
      <c r="R2215" s="27"/>
    </row>
    <row r="2216" spans="18:18">
      <c r="R2216" s="27"/>
    </row>
    <row r="2217" spans="18:18">
      <c r="R2217" s="27"/>
    </row>
    <row r="2218" spans="18:18">
      <c r="R2218" s="27"/>
    </row>
    <row r="2219" spans="18:18">
      <c r="R2219" s="27"/>
    </row>
    <row r="2220" spans="18:18">
      <c r="R2220" s="27"/>
    </row>
    <row r="2221" spans="18:18">
      <c r="R2221" s="27"/>
    </row>
    <row r="2222" spans="18:18">
      <c r="R2222" s="27"/>
    </row>
    <row r="2223" spans="18:18">
      <c r="R2223" s="27"/>
    </row>
    <row r="2224" spans="18:18">
      <c r="R2224" s="27"/>
    </row>
    <row r="2225" spans="18:18">
      <c r="R2225" s="27"/>
    </row>
    <row r="2226" spans="18:18">
      <c r="R2226" s="27"/>
    </row>
    <row r="2227" spans="18:18">
      <c r="R2227" s="27"/>
    </row>
    <row r="2228" spans="18:18">
      <c r="R2228" s="27"/>
    </row>
    <row r="2229" spans="18:18">
      <c r="R2229" s="27"/>
    </row>
    <row r="2230" spans="18:18">
      <c r="R2230" s="27"/>
    </row>
    <row r="2231" spans="18:18">
      <c r="R2231" s="27"/>
    </row>
    <row r="2232" spans="18:18">
      <c r="R2232" s="27"/>
    </row>
    <row r="2233" spans="18:18">
      <c r="R2233" s="27"/>
    </row>
    <row r="2234" spans="18:18">
      <c r="R2234" s="27"/>
    </row>
    <row r="2235" spans="18:18">
      <c r="R2235" s="27"/>
    </row>
    <row r="2236" spans="18:18">
      <c r="R2236" s="27"/>
    </row>
    <row r="2237" spans="18:18">
      <c r="R2237" s="27"/>
    </row>
    <row r="2238" spans="18:18">
      <c r="R2238" s="27"/>
    </row>
    <row r="2239" spans="18:18">
      <c r="R2239" s="27"/>
    </row>
    <row r="2240" spans="18:18">
      <c r="R2240" s="27"/>
    </row>
    <row r="2241" spans="18:18">
      <c r="R2241" s="27"/>
    </row>
    <row r="2242" spans="18:18">
      <c r="R2242" s="27"/>
    </row>
    <row r="2243" spans="18:18">
      <c r="R2243" s="27"/>
    </row>
    <row r="2244" spans="18:18">
      <c r="R2244" s="27"/>
    </row>
    <row r="2245" spans="18:18">
      <c r="R2245" s="27"/>
    </row>
    <row r="2246" spans="18:18">
      <c r="R2246" s="27"/>
    </row>
    <row r="2247" spans="18:18">
      <c r="R2247" s="27"/>
    </row>
    <row r="2248" spans="18:18">
      <c r="R2248" s="27"/>
    </row>
    <row r="2249" spans="18:18">
      <c r="R2249" s="27"/>
    </row>
    <row r="2250" spans="18:18">
      <c r="R2250" s="27"/>
    </row>
    <row r="2251" spans="18:18">
      <c r="R2251" s="27"/>
    </row>
    <row r="2252" spans="18:18">
      <c r="R2252" s="27"/>
    </row>
    <row r="2253" spans="18:18">
      <c r="R2253" s="27"/>
    </row>
    <row r="2254" spans="18:18">
      <c r="R2254" s="27"/>
    </row>
    <row r="2255" spans="18:18">
      <c r="R2255" s="27"/>
    </row>
    <row r="2256" spans="18:18">
      <c r="R2256" s="27"/>
    </row>
    <row r="2257" spans="18:18">
      <c r="R2257" s="27"/>
    </row>
    <row r="2258" spans="18:18">
      <c r="R2258" s="27"/>
    </row>
    <row r="2259" spans="18:18">
      <c r="R2259" s="27"/>
    </row>
    <row r="2260" spans="18:18">
      <c r="R2260" s="27"/>
    </row>
    <row r="2261" spans="18:18">
      <c r="R2261" s="27"/>
    </row>
    <row r="2262" spans="18:18">
      <c r="R2262" s="27"/>
    </row>
    <row r="2263" spans="18:18">
      <c r="R2263" s="27"/>
    </row>
    <row r="2264" spans="18:18">
      <c r="R2264" s="27"/>
    </row>
    <row r="2265" spans="18:18">
      <c r="R2265" s="27"/>
    </row>
    <row r="2266" spans="18:18">
      <c r="R2266" s="27"/>
    </row>
    <row r="2267" spans="18:18">
      <c r="R2267" s="27"/>
    </row>
    <row r="2268" spans="18:18">
      <c r="R2268" s="27"/>
    </row>
    <row r="2269" spans="18:18">
      <c r="R2269" s="27"/>
    </row>
    <row r="2270" spans="18:18">
      <c r="R2270" s="27"/>
    </row>
    <row r="2271" spans="18:18">
      <c r="R2271" s="27"/>
    </row>
    <row r="2272" spans="18:18">
      <c r="R2272" s="27"/>
    </row>
    <row r="2273" spans="18:18">
      <c r="R2273" s="27"/>
    </row>
    <row r="2274" spans="18:18">
      <c r="R2274" s="27"/>
    </row>
    <row r="2275" spans="18:18">
      <c r="R2275" s="27"/>
    </row>
    <row r="2276" spans="18:18">
      <c r="R2276" s="27"/>
    </row>
    <row r="2277" spans="18:18">
      <c r="R2277" s="27"/>
    </row>
    <row r="2278" spans="18:18">
      <c r="R2278" s="27"/>
    </row>
    <row r="2279" spans="18:18">
      <c r="R2279" s="27"/>
    </row>
    <row r="2280" spans="18:18">
      <c r="R2280" s="27"/>
    </row>
    <row r="2281" spans="18:18">
      <c r="R2281" s="27"/>
    </row>
    <row r="2282" spans="18:18">
      <c r="R2282" s="27"/>
    </row>
    <row r="2283" spans="18:18">
      <c r="R2283" s="27"/>
    </row>
    <row r="2284" spans="18:18">
      <c r="R2284" s="27"/>
    </row>
    <row r="2285" spans="18:18">
      <c r="R2285" s="27"/>
    </row>
    <row r="2286" spans="18:18">
      <c r="R2286" s="27"/>
    </row>
    <row r="2287" spans="18:18">
      <c r="R2287" s="27"/>
    </row>
    <row r="2288" spans="18:18">
      <c r="R2288" s="27"/>
    </row>
    <row r="2289" spans="18:18">
      <c r="R2289" s="27"/>
    </row>
    <row r="2290" spans="18:18">
      <c r="R2290" s="27"/>
    </row>
    <row r="2291" spans="18:18">
      <c r="R2291" s="27"/>
    </row>
    <row r="2292" spans="18:18">
      <c r="R2292" s="27"/>
    </row>
    <row r="2293" spans="18:18">
      <c r="R2293" s="27"/>
    </row>
    <row r="2294" spans="18:18">
      <c r="R2294" s="27"/>
    </row>
    <row r="2295" spans="18:18">
      <c r="R2295" s="27"/>
    </row>
    <row r="2296" spans="18:18">
      <c r="R2296" s="27"/>
    </row>
    <row r="2297" spans="18:18">
      <c r="R2297" s="27"/>
    </row>
    <row r="2298" spans="18:18">
      <c r="R2298" s="27"/>
    </row>
    <row r="2299" spans="18:18">
      <c r="R2299" s="27"/>
    </row>
    <row r="2300" spans="18:18">
      <c r="R2300" s="27"/>
    </row>
    <row r="2301" spans="18:18">
      <c r="R2301" s="27"/>
    </row>
    <row r="2302" spans="18:18">
      <c r="R2302" s="27"/>
    </row>
    <row r="2303" spans="18:18">
      <c r="R2303" s="27"/>
    </row>
    <row r="2304" spans="18:18">
      <c r="R2304" s="27"/>
    </row>
    <row r="2305" spans="18:18">
      <c r="R2305" s="27"/>
    </row>
    <row r="2306" spans="18:18">
      <c r="R2306" s="27"/>
    </row>
    <row r="2307" spans="18:18">
      <c r="R2307" s="27"/>
    </row>
    <row r="2308" spans="18:18">
      <c r="R2308" s="27"/>
    </row>
    <row r="2309" spans="18:18">
      <c r="R2309" s="27"/>
    </row>
    <row r="2310" spans="18:18">
      <c r="R2310" s="27"/>
    </row>
    <row r="2311" spans="18:18">
      <c r="R2311" s="27"/>
    </row>
    <row r="2312" spans="18:18">
      <c r="R2312" s="27"/>
    </row>
    <row r="2313" spans="18:18">
      <c r="R2313" s="27"/>
    </row>
    <row r="2314" spans="18:18">
      <c r="R2314" s="27"/>
    </row>
    <row r="2315" spans="18:18">
      <c r="R2315" s="27"/>
    </row>
    <row r="2316" spans="18:18">
      <c r="R2316" s="27"/>
    </row>
    <row r="2317" spans="18:18">
      <c r="R2317" s="27"/>
    </row>
    <row r="2318" spans="18:18">
      <c r="R2318" s="27"/>
    </row>
    <row r="2319" spans="18:18">
      <c r="R2319" s="27"/>
    </row>
    <row r="2320" spans="18:18">
      <c r="R2320" s="27"/>
    </row>
    <row r="2321" spans="18:18">
      <c r="R2321" s="27"/>
    </row>
    <row r="2322" spans="18:18">
      <c r="R2322" s="27"/>
    </row>
    <row r="2323" spans="18:18">
      <c r="R2323" s="27"/>
    </row>
    <row r="2324" spans="18:18">
      <c r="R2324" s="27"/>
    </row>
    <row r="2325" spans="18:18">
      <c r="R2325" s="27"/>
    </row>
    <row r="2326" spans="18:18">
      <c r="R2326" s="27"/>
    </row>
    <row r="2327" spans="18:18">
      <c r="R2327" s="27"/>
    </row>
    <row r="2328" spans="18:18">
      <c r="R2328" s="27"/>
    </row>
    <row r="2329" spans="18:18">
      <c r="R2329" s="27"/>
    </row>
    <row r="2330" spans="18:18">
      <c r="R2330" s="27"/>
    </row>
    <row r="2331" spans="18:18">
      <c r="R2331" s="27"/>
    </row>
    <row r="2332" spans="18:18">
      <c r="R2332" s="27"/>
    </row>
    <row r="2333" spans="18:18">
      <c r="R2333" s="27"/>
    </row>
    <row r="2334" spans="18:18">
      <c r="R2334" s="27"/>
    </row>
    <row r="2335" spans="18:18">
      <c r="R2335" s="27"/>
    </row>
    <row r="2336" spans="18:18">
      <c r="R2336" s="27"/>
    </row>
    <row r="2337" spans="18:18">
      <c r="R2337" s="27"/>
    </row>
    <row r="2338" spans="18:18">
      <c r="R2338" s="27"/>
    </row>
    <row r="2339" spans="18:18">
      <c r="R2339" s="27"/>
    </row>
    <row r="2340" spans="18:18">
      <c r="R2340" s="27"/>
    </row>
    <row r="2341" spans="18:18">
      <c r="R2341" s="27"/>
    </row>
    <row r="2342" spans="18:18">
      <c r="R2342" s="27"/>
    </row>
    <row r="2343" spans="18:18">
      <c r="R2343" s="27"/>
    </row>
    <row r="2344" spans="18:18">
      <c r="R2344" s="27"/>
    </row>
    <row r="2345" spans="18:18">
      <c r="R2345" s="27"/>
    </row>
    <row r="2346" spans="18:18">
      <c r="R2346" s="27"/>
    </row>
    <row r="2347" spans="18:18">
      <c r="R2347" s="27"/>
    </row>
    <row r="2348" spans="18:18">
      <c r="R2348" s="27"/>
    </row>
    <row r="2349" spans="18:18">
      <c r="R2349" s="27"/>
    </row>
    <row r="2350" spans="18:18">
      <c r="R2350" s="27"/>
    </row>
    <row r="2351" spans="18:18">
      <c r="R2351" s="27"/>
    </row>
    <row r="2352" spans="18:18">
      <c r="R2352" s="27"/>
    </row>
    <row r="2353" spans="18:18">
      <c r="R2353" s="27"/>
    </row>
    <row r="2354" spans="18:18">
      <c r="R2354" s="27"/>
    </row>
    <row r="2355" spans="18:18">
      <c r="R2355" s="27"/>
    </row>
    <row r="2356" spans="18:18">
      <c r="R2356" s="27"/>
    </row>
    <row r="2357" spans="18:18">
      <c r="R2357" s="27"/>
    </row>
    <row r="2358" spans="18:18">
      <c r="R2358" s="27"/>
    </row>
    <row r="2359" spans="18:18">
      <c r="R2359" s="27"/>
    </row>
    <row r="2360" spans="18:18">
      <c r="R2360" s="27"/>
    </row>
    <row r="2361" spans="18:18">
      <c r="R2361" s="27"/>
    </row>
    <row r="2362" spans="18:18">
      <c r="R2362" s="27"/>
    </row>
    <row r="2363" spans="18:18">
      <c r="R2363" s="27"/>
    </row>
    <row r="2364" spans="18:18">
      <c r="R2364" s="27"/>
    </row>
    <row r="2365" spans="18:18">
      <c r="R2365" s="27"/>
    </row>
    <row r="2366" spans="18:18">
      <c r="R2366" s="27"/>
    </row>
    <row r="2367" spans="18:18">
      <c r="R2367" s="27"/>
    </row>
    <row r="2368" spans="18:18">
      <c r="R2368" s="27"/>
    </row>
    <row r="2369" spans="18:18">
      <c r="R2369" s="27"/>
    </row>
    <row r="2370" spans="18:18">
      <c r="R2370" s="27"/>
    </row>
    <row r="2371" spans="18:18">
      <c r="R2371" s="27"/>
    </row>
    <row r="2372" spans="18:18">
      <c r="R2372" s="27"/>
    </row>
    <row r="2373" spans="18:18">
      <c r="R2373" s="27"/>
    </row>
    <row r="2374" spans="18:18">
      <c r="R2374" s="27"/>
    </row>
    <row r="2375" spans="18:18">
      <c r="R2375" s="27"/>
    </row>
    <row r="2376" spans="18:18">
      <c r="R2376" s="27"/>
    </row>
    <row r="2377" spans="18:18">
      <c r="R2377" s="27"/>
    </row>
    <row r="2378" spans="18:18">
      <c r="R2378" s="27"/>
    </row>
    <row r="2379" spans="18:18">
      <c r="R2379" s="27"/>
    </row>
    <row r="2380" spans="18:18">
      <c r="R2380" s="27"/>
    </row>
    <row r="2381" spans="18:18">
      <c r="R2381" s="27"/>
    </row>
    <row r="2382" spans="18:18">
      <c r="R2382" s="27"/>
    </row>
    <row r="2383" spans="18:18">
      <c r="R2383" s="27"/>
    </row>
    <row r="2384" spans="18:18">
      <c r="R2384" s="27"/>
    </row>
    <row r="2385" spans="18:18">
      <c r="R2385" s="27"/>
    </row>
    <row r="2386" spans="18:18">
      <c r="R2386" s="27"/>
    </row>
    <row r="2387" spans="18:18">
      <c r="R2387" s="27"/>
    </row>
    <row r="2388" spans="18:18">
      <c r="R2388" s="27"/>
    </row>
    <row r="2389" spans="18:18">
      <c r="R2389" s="27"/>
    </row>
    <row r="2390" spans="18:18">
      <c r="R2390" s="27"/>
    </row>
    <row r="2391" spans="18:18">
      <c r="R2391" s="27"/>
    </row>
    <row r="2392" spans="18:18">
      <c r="R2392" s="27"/>
    </row>
    <row r="2393" spans="18:18">
      <c r="R2393" s="27"/>
    </row>
    <row r="2394" spans="18:18">
      <c r="R2394" s="27"/>
    </row>
    <row r="2395" spans="18:18">
      <c r="R2395" s="27"/>
    </row>
    <row r="2396" spans="18:18">
      <c r="R2396" s="27"/>
    </row>
    <row r="2397" spans="18:18">
      <c r="R2397" s="27"/>
    </row>
    <row r="2398" spans="18:18">
      <c r="R2398" s="27"/>
    </row>
    <row r="2399" spans="18:18">
      <c r="R2399" s="27"/>
    </row>
    <row r="2400" spans="18:18">
      <c r="R2400" s="27"/>
    </row>
    <row r="2401" spans="18:18">
      <c r="R2401" s="27"/>
    </row>
    <row r="2402" spans="18:18">
      <c r="R2402" s="27"/>
    </row>
    <row r="2403" spans="18:18">
      <c r="R2403" s="27"/>
    </row>
    <row r="2404" spans="18:18">
      <c r="R2404" s="27"/>
    </row>
    <row r="2405" spans="18:18">
      <c r="R2405" s="27"/>
    </row>
    <row r="2406" spans="18:18">
      <c r="R2406" s="27"/>
    </row>
    <row r="2407" spans="18:18">
      <c r="R2407" s="27"/>
    </row>
    <row r="2408" spans="18:18">
      <c r="R2408" s="27"/>
    </row>
    <row r="2409" spans="18:18">
      <c r="R2409" s="27"/>
    </row>
    <row r="2410" spans="18:18">
      <c r="R2410" s="27"/>
    </row>
    <row r="2411" spans="18:18">
      <c r="R2411" s="27"/>
    </row>
    <row r="2412" spans="18:18">
      <c r="R2412" s="27"/>
    </row>
    <row r="2413" spans="18:18">
      <c r="R2413" s="27"/>
    </row>
    <row r="2414" spans="18:18">
      <c r="R2414" s="27"/>
    </row>
    <row r="2415" spans="18:18">
      <c r="R2415" s="27"/>
    </row>
    <row r="2416" spans="18:18">
      <c r="R2416" s="27"/>
    </row>
    <row r="2417" spans="18:18">
      <c r="R2417" s="27"/>
    </row>
    <row r="2418" spans="18:18">
      <c r="R2418" s="27"/>
    </row>
    <row r="2419" spans="18:18">
      <c r="R2419" s="27"/>
    </row>
    <row r="2420" spans="18:18">
      <c r="R2420" s="27"/>
    </row>
    <row r="2421" spans="18:18">
      <c r="R2421" s="27"/>
    </row>
    <row r="2422" spans="18:18">
      <c r="R2422" s="27"/>
    </row>
    <row r="2423" spans="18:18">
      <c r="R2423" s="27"/>
    </row>
    <row r="2424" spans="18:18">
      <c r="R2424" s="27"/>
    </row>
    <row r="2425" spans="18:18">
      <c r="R2425" s="27"/>
    </row>
    <row r="2426" spans="18:18">
      <c r="R2426" s="27"/>
    </row>
    <row r="2427" spans="18:18">
      <c r="R2427" s="27"/>
    </row>
    <row r="2428" spans="18:18">
      <c r="R2428" s="27"/>
    </row>
    <row r="2429" spans="18:18">
      <c r="R2429" s="27"/>
    </row>
    <row r="2430" spans="18:18">
      <c r="R2430" s="27"/>
    </row>
    <row r="2431" spans="18:18">
      <c r="R2431" s="27"/>
    </row>
    <row r="2432" spans="18:18">
      <c r="R2432" s="27"/>
    </row>
    <row r="2433" spans="18:18">
      <c r="R2433" s="27"/>
    </row>
    <row r="2434" spans="18:18">
      <c r="R2434" s="27"/>
    </row>
    <row r="2435" spans="18:18">
      <c r="R2435" s="27"/>
    </row>
    <row r="2436" spans="18:18">
      <c r="R2436" s="27"/>
    </row>
    <row r="2437" spans="18:18">
      <c r="R2437" s="27"/>
    </row>
    <row r="2438" spans="18:18">
      <c r="R2438" s="27"/>
    </row>
    <row r="2439" spans="18:18">
      <c r="R2439" s="27"/>
    </row>
    <row r="2440" spans="18:18">
      <c r="R2440" s="27"/>
    </row>
    <row r="2441" spans="18:18">
      <c r="R2441" s="27"/>
    </row>
    <row r="2442" spans="18:18">
      <c r="R2442" s="27"/>
    </row>
    <row r="2443" spans="18:18">
      <c r="R2443" s="27"/>
    </row>
    <row r="2444" spans="18:18">
      <c r="R2444" s="27"/>
    </row>
    <row r="2445" spans="18:18">
      <c r="R2445" s="27"/>
    </row>
    <row r="2446" spans="18:18">
      <c r="R2446" s="27"/>
    </row>
    <row r="2447" spans="18:18">
      <c r="R2447" s="27"/>
    </row>
    <row r="2448" spans="18:18">
      <c r="R2448" s="27"/>
    </row>
    <row r="2449" spans="18:18">
      <c r="R2449" s="27"/>
    </row>
    <row r="2450" spans="18:18">
      <c r="R2450" s="27"/>
    </row>
    <row r="2451" spans="18:18">
      <c r="R2451" s="27"/>
    </row>
    <row r="2452" spans="18:18">
      <c r="R2452" s="27"/>
    </row>
    <row r="2453" spans="18:18">
      <c r="R2453" s="27"/>
    </row>
    <row r="2454" spans="18:18">
      <c r="R2454" s="27"/>
    </row>
    <row r="2455" spans="18:18">
      <c r="R2455" s="27"/>
    </row>
    <row r="2456" spans="18:18">
      <c r="R2456" s="27"/>
    </row>
    <row r="2457" spans="18:18">
      <c r="R2457" s="27"/>
    </row>
    <row r="2458" spans="18:18">
      <c r="R2458" s="27"/>
    </row>
    <row r="2459" spans="18:18">
      <c r="R2459" s="27"/>
    </row>
    <row r="2460" spans="18:18">
      <c r="R2460" s="27"/>
    </row>
    <row r="2461" spans="18:18">
      <c r="R2461" s="27"/>
    </row>
    <row r="2462" spans="18:18">
      <c r="R2462" s="27"/>
    </row>
    <row r="2463" spans="18:18">
      <c r="R2463" s="27"/>
    </row>
    <row r="2464" spans="18:18">
      <c r="R2464" s="27"/>
    </row>
    <row r="2465" spans="18:18">
      <c r="R2465" s="27"/>
    </row>
    <row r="2466" spans="18:18">
      <c r="R2466" s="27"/>
    </row>
    <row r="2467" spans="18:18">
      <c r="R2467" s="27"/>
    </row>
    <row r="2468" spans="18:18">
      <c r="R2468" s="27"/>
    </row>
    <row r="2469" spans="18:18">
      <c r="R2469" s="27"/>
    </row>
    <row r="2470" spans="18:18">
      <c r="R2470" s="27"/>
    </row>
    <row r="2471" spans="18:18">
      <c r="R2471" s="27"/>
    </row>
    <row r="2472" spans="18:18">
      <c r="R2472" s="27"/>
    </row>
    <row r="2473" spans="18:18">
      <c r="R2473" s="27"/>
    </row>
    <row r="2474" spans="18:18">
      <c r="R2474" s="27"/>
    </row>
    <row r="2475" spans="18:18">
      <c r="R2475" s="27"/>
    </row>
    <row r="2476" spans="18:18">
      <c r="R2476" s="27"/>
    </row>
    <row r="2477" spans="18:18">
      <c r="R2477" s="27"/>
    </row>
    <row r="2478" spans="18:18">
      <c r="R2478" s="27"/>
    </row>
    <row r="2479" spans="18:18">
      <c r="R2479" s="27"/>
    </row>
    <row r="2480" spans="18:18">
      <c r="R2480" s="27"/>
    </row>
    <row r="2481" spans="18:18">
      <c r="R2481" s="27"/>
    </row>
    <row r="2482" spans="18:18">
      <c r="R2482" s="27"/>
    </row>
    <row r="2483" spans="18:18">
      <c r="R2483" s="27"/>
    </row>
    <row r="2484" spans="18:18">
      <c r="R2484" s="27"/>
    </row>
    <row r="2485" spans="18:18">
      <c r="R2485" s="27"/>
    </row>
    <row r="2486" spans="18:18">
      <c r="R2486" s="27"/>
    </row>
    <row r="2487" spans="18:18">
      <c r="R2487" s="27"/>
    </row>
    <row r="2488" spans="18:18">
      <c r="R2488" s="27"/>
    </row>
    <row r="2489" spans="18:18">
      <c r="R2489" s="27"/>
    </row>
    <row r="2490" spans="18:18">
      <c r="R2490" s="27"/>
    </row>
    <row r="2491" spans="18:18">
      <c r="R2491" s="27"/>
    </row>
    <row r="2492" spans="18:18">
      <c r="R2492" s="27"/>
    </row>
    <row r="2493" spans="18:18">
      <c r="R2493" s="27"/>
    </row>
    <row r="2494" spans="18:18">
      <c r="R2494" s="27"/>
    </row>
    <row r="2495" spans="18:18">
      <c r="R2495" s="27"/>
    </row>
    <row r="2496" spans="18:18">
      <c r="R2496" s="27"/>
    </row>
    <row r="2497" spans="18:18">
      <c r="R2497" s="27"/>
    </row>
    <row r="2498" spans="18:18">
      <c r="R2498" s="27"/>
    </row>
    <row r="2499" spans="18:18">
      <c r="R2499" s="27"/>
    </row>
    <row r="2500" spans="18:18">
      <c r="R2500" s="27"/>
    </row>
    <row r="2501" spans="18:18">
      <c r="R2501" s="27"/>
    </row>
    <row r="2502" spans="18:18">
      <c r="R2502" s="27"/>
    </row>
    <row r="2503" spans="18:18">
      <c r="R2503" s="27"/>
    </row>
    <row r="2504" spans="18:18">
      <c r="R2504" s="27"/>
    </row>
    <row r="2505" spans="18:18">
      <c r="R2505" s="27"/>
    </row>
    <row r="2506" spans="18:18">
      <c r="R2506" s="27"/>
    </row>
    <row r="2507" spans="18:18">
      <c r="R2507" s="27"/>
    </row>
    <row r="2508" spans="18:18">
      <c r="R2508" s="27"/>
    </row>
    <row r="2509" spans="18:18">
      <c r="R2509" s="27"/>
    </row>
    <row r="2510" spans="18:18">
      <c r="R2510" s="27"/>
    </row>
    <row r="2511" spans="18:18">
      <c r="R2511" s="27"/>
    </row>
    <row r="2512" spans="18:18">
      <c r="R2512" s="27"/>
    </row>
    <row r="2513" spans="18:18">
      <c r="R2513" s="27"/>
    </row>
    <row r="2514" spans="18:18">
      <c r="R2514" s="27"/>
    </row>
    <row r="2515" spans="18:18">
      <c r="R2515" s="27"/>
    </row>
    <row r="2516" spans="18:18">
      <c r="R2516" s="27"/>
    </row>
    <row r="2517" spans="18:18">
      <c r="R2517" s="27"/>
    </row>
    <row r="2518" spans="18:18">
      <c r="R2518" s="27"/>
    </row>
    <row r="2519" spans="18:18">
      <c r="R2519" s="27"/>
    </row>
    <row r="2520" spans="18:18">
      <c r="R2520" s="27"/>
    </row>
    <row r="2521" spans="18:18">
      <c r="R2521" s="27"/>
    </row>
    <row r="2522" spans="18:18">
      <c r="R2522" s="27"/>
    </row>
    <row r="2523" spans="18:18">
      <c r="R2523" s="27"/>
    </row>
    <row r="2524" spans="18:18">
      <c r="R2524" s="27"/>
    </row>
    <row r="2525" spans="18:18">
      <c r="R2525" s="27"/>
    </row>
    <row r="2526" spans="18:18">
      <c r="R2526" s="27"/>
    </row>
    <row r="2527" spans="18:18">
      <c r="R2527" s="27"/>
    </row>
    <row r="2528" spans="18:18">
      <c r="R2528" s="27"/>
    </row>
    <row r="2529" spans="18:18">
      <c r="R2529" s="27"/>
    </row>
    <row r="2530" spans="18:18">
      <c r="R2530" s="27"/>
    </row>
    <row r="2531" spans="18:18">
      <c r="R2531" s="27"/>
    </row>
    <row r="2532" spans="18:18">
      <c r="R2532" s="27"/>
    </row>
    <row r="2533" spans="18:18">
      <c r="R2533" s="27"/>
    </row>
    <row r="2534" spans="18:18">
      <c r="R2534" s="27"/>
    </row>
    <row r="2535" spans="18:18">
      <c r="R2535" s="27"/>
    </row>
    <row r="2536" spans="18:18">
      <c r="R2536" s="27"/>
    </row>
    <row r="2537" spans="18:18">
      <c r="R2537" s="27"/>
    </row>
    <row r="2538" spans="18:18">
      <c r="R2538" s="27"/>
    </row>
    <row r="2539" spans="18:18">
      <c r="R2539" s="27"/>
    </row>
    <row r="2540" spans="18:18">
      <c r="R2540" s="27"/>
    </row>
    <row r="2541" spans="18:18">
      <c r="R2541" s="27"/>
    </row>
    <row r="2542" spans="18:18">
      <c r="R2542" s="27"/>
    </row>
    <row r="2543" spans="18:18">
      <c r="R2543" s="27"/>
    </row>
    <row r="2544" spans="18:18">
      <c r="R2544" s="27"/>
    </row>
    <row r="2545" spans="18:18">
      <c r="R2545" s="27"/>
    </row>
    <row r="2546" spans="18:18">
      <c r="R2546" s="27"/>
    </row>
    <row r="2547" spans="18:18">
      <c r="R2547" s="27"/>
    </row>
    <row r="2548" spans="18:18">
      <c r="R2548" s="27"/>
    </row>
    <row r="2549" spans="18:18">
      <c r="R2549" s="27"/>
    </row>
    <row r="2550" spans="18:18">
      <c r="R2550" s="27"/>
    </row>
    <row r="2551" spans="18:18">
      <c r="R2551" s="27"/>
    </row>
    <row r="2552" spans="18:18">
      <c r="R2552" s="27"/>
    </row>
    <row r="2553" spans="18:18">
      <c r="R2553" s="27"/>
    </row>
    <row r="2554" spans="18:18">
      <c r="R2554" s="27"/>
    </row>
    <row r="2555" spans="18:18">
      <c r="R2555" s="27"/>
    </row>
    <row r="2556" spans="18:18">
      <c r="R2556" s="27"/>
    </row>
    <row r="2557" spans="18:18">
      <c r="R2557" s="27"/>
    </row>
    <row r="2558" spans="18:18">
      <c r="R2558" s="27"/>
    </row>
    <row r="2559" spans="18:18">
      <c r="R2559" s="27"/>
    </row>
    <row r="2560" spans="18:18">
      <c r="R2560" s="27"/>
    </row>
    <row r="2561" spans="18:18">
      <c r="R2561" s="27"/>
    </row>
    <row r="2562" spans="18:18">
      <c r="R2562" s="27"/>
    </row>
    <row r="2563" spans="18:18">
      <c r="R2563" s="27"/>
    </row>
    <row r="2564" spans="18:18">
      <c r="R2564" s="27"/>
    </row>
    <row r="2565" spans="18:18">
      <c r="R2565" s="27"/>
    </row>
    <row r="2566" spans="18:18">
      <c r="R2566" s="27"/>
    </row>
    <row r="2567" spans="18:18">
      <c r="R2567" s="27"/>
    </row>
    <row r="2568" spans="18:18">
      <c r="R2568" s="27"/>
    </row>
    <row r="2569" spans="18:18">
      <c r="R2569" s="27"/>
    </row>
    <row r="2570" spans="18:18">
      <c r="R2570" s="27"/>
    </row>
    <row r="2571" spans="18:18">
      <c r="R2571" s="27"/>
    </row>
    <row r="2572" spans="18:18">
      <c r="R2572" s="27"/>
    </row>
    <row r="2573" spans="18:18">
      <c r="R2573" s="27"/>
    </row>
    <row r="2574" spans="18:18">
      <c r="R2574" s="27"/>
    </row>
    <row r="2575" spans="18:18">
      <c r="R2575" s="27"/>
    </row>
    <row r="2576" spans="18:18">
      <c r="R2576" s="27"/>
    </row>
    <row r="2577" spans="18:18">
      <c r="R2577" s="27"/>
    </row>
    <row r="2578" spans="18:18">
      <c r="R2578" s="27"/>
    </row>
    <row r="2579" spans="18:18">
      <c r="R2579" s="27"/>
    </row>
    <row r="2580" spans="18:18">
      <c r="R2580" s="27"/>
    </row>
    <row r="2581" spans="18:18">
      <c r="R2581" s="27"/>
    </row>
    <row r="2582" spans="18:18">
      <c r="R2582" s="27"/>
    </row>
    <row r="2583" spans="18:18">
      <c r="R2583" s="27"/>
    </row>
    <row r="2584" spans="18:18">
      <c r="R2584" s="27"/>
    </row>
    <row r="2585" spans="18:18">
      <c r="R2585" s="27"/>
    </row>
    <row r="2586" spans="18:18">
      <c r="R2586" s="27"/>
    </row>
    <row r="2587" spans="18:18">
      <c r="R2587" s="27"/>
    </row>
    <row r="2588" spans="18:18">
      <c r="R2588" s="27"/>
    </row>
    <row r="2589" spans="18:18">
      <c r="R2589" s="27"/>
    </row>
    <row r="2590" spans="18:18">
      <c r="R2590" s="27"/>
    </row>
    <row r="2591" spans="18:18">
      <c r="R2591" s="27"/>
    </row>
    <row r="2592" spans="18:18">
      <c r="R2592" s="27"/>
    </row>
    <row r="2593" spans="18:18">
      <c r="R2593" s="27"/>
    </row>
    <row r="2594" spans="18:18">
      <c r="R2594" s="27"/>
    </row>
    <row r="2595" spans="18:18">
      <c r="R2595" s="27"/>
    </row>
    <row r="2596" spans="18:18">
      <c r="R2596" s="27"/>
    </row>
    <row r="2597" spans="18:18">
      <c r="R2597" s="27"/>
    </row>
    <row r="2598" spans="18:18">
      <c r="R2598" s="27"/>
    </row>
    <row r="2599" spans="18:18">
      <c r="R2599" s="27"/>
    </row>
    <row r="2600" spans="18:18">
      <c r="R2600" s="27"/>
    </row>
    <row r="2601" spans="18:18">
      <c r="R2601" s="27"/>
    </row>
    <row r="2602" spans="18:18">
      <c r="R2602" s="27"/>
    </row>
    <row r="2603" spans="18:18">
      <c r="R2603" s="27"/>
    </row>
    <row r="2604" spans="18:18">
      <c r="R2604" s="27"/>
    </row>
    <row r="2605" spans="18:18">
      <c r="R2605" s="27"/>
    </row>
    <row r="2606" spans="18:18">
      <c r="R2606" s="27"/>
    </row>
    <row r="2607" spans="18:18">
      <c r="R2607" s="27"/>
    </row>
    <row r="2608" spans="18:18">
      <c r="R2608" s="27"/>
    </row>
    <row r="2609" spans="18:18">
      <c r="R2609" s="27"/>
    </row>
    <row r="2610" spans="18:18">
      <c r="R2610" s="27"/>
    </row>
    <row r="2611" spans="18:18">
      <c r="R2611" s="27"/>
    </row>
    <row r="2612" spans="18:18">
      <c r="R2612" s="27"/>
    </row>
    <row r="2613" spans="18:18">
      <c r="R2613" s="27"/>
    </row>
    <row r="2614" spans="18:18">
      <c r="R2614" s="27"/>
    </row>
    <row r="2615" spans="18:18">
      <c r="R2615" s="27"/>
    </row>
    <row r="2616" spans="18:18">
      <c r="R2616" s="27"/>
    </row>
    <row r="2617" spans="18:18">
      <c r="R2617" s="27"/>
    </row>
    <row r="2618" spans="18:18">
      <c r="R2618" s="27"/>
    </row>
    <row r="2619" spans="18:18">
      <c r="R2619" s="27"/>
    </row>
    <row r="2620" spans="18:18">
      <c r="R2620" s="27"/>
    </row>
    <row r="2621" spans="18:18">
      <c r="R2621" s="27"/>
    </row>
    <row r="2622" spans="18:18">
      <c r="R2622" s="27"/>
    </row>
    <row r="2623" spans="18:18">
      <c r="R2623" s="27"/>
    </row>
    <row r="2624" spans="18:18">
      <c r="R2624" s="27"/>
    </row>
    <row r="2625" spans="18:18">
      <c r="R2625" s="27"/>
    </row>
    <row r="2626" spans="18:18">
      <c r="R2626" s="27"/>
    </row>
    <row r="2627" spans="18:18">
      <c r="R2627" s="27"/>
    </row>
    <row r="2628" spans="18:18">
      <c r="R2628" s="27"/>
    </row>
    <row r="2629" spans="18:18">
      <c r="R2629" s="27"/>
    </row>
    <row r="2630" spans="18:18">
      <c r="R2630" s="27"/>
    </row>
    <row r="2631" spans="18:18">
      <c r="R2631" s="27"/>
    </row>
    <row r="2632" spans="18:18">
      <c r="R2632" s="27"/>
    </row>
    <row r="2633" spans="18:18">
      <c r="R2633" s="27"/>
    </row>
    <row r="2634" spans="18:18">
      <c r="R2634" s="27"/>
    </row>
    <row r="2635" spans="18:18">
      <c r="R2635" s="27"/>
    </row>
    <row r="2636" spans="18:18">
      <c r="R2636" s="27"/>
    </row>
    <row r="2637" spans="18:18">
      <c r="R2637" s="27"/>
    </row>
    <row r="2638" spans="18:18">
      <c r="R2638" s="27"/>
    </row>
    <row r="2639" spans="18:18">
      <c r="R2639" s="27"/>
    </row>
    <row r="2640" spans="18:18">
      <c r="R2640" s="27"/>
    </row>
    <row r="2641" spans="18:18">
      <c r="R2641" s="27"/>
    </row>
    <row r="2642" spans="18:18">
      <c r="R2642" s="27"/>
    </row>
    <row r="2643" spans="18:18">
      <c r="R2643" s="27"/>
    </row>
    <row r="2644" spans="18:18">
      <c r="R2644" s="27"/>
    </row>
    <row r="2645" spans="18:18">
      <c r="R2645" s="27"/>
    </row>
    <row r="2646" spans="18:18">
      <c r="R2646" s="27"/>
    </row>
    <row r="2647" spans="18:18">
      <c r="R2647" s="27"/>
    </row>
    <row r="2648" spans="18:18">
      <c r="R2648" s="27"/>
    </row>
    <row r="2649" spans="18:18">
      <c r="R2649" s="27"/>
    </row>
    <row r="2650" spans="18:18">
      <c r="R2650" s="27"/>
    </row>
    <row r="2651" spans="18:18">
      <c r="R2651" s="27"/>
    </row>
    <row r="2652" spans="18:18">
      <c r="R2652" s="27"/>
    </row>
    <row r="2653" spans="18:18">
      <c r="R2653" s="27"/>
    </row>
    <row r="2654" spans="18:18">
      <c r="R2654" s="27"/>
    </row>
    <row r="2655" spans="18:18">
      <c r="R2655" s="27"/>
    </row>
    <row r="2656" spans="18:18">
      <c r="R2656" s="27"/>
    </row>
    <row r="2657" spans="18:18">
      <c r="R2657" s="27"/>
    </row>
    <row r="2658" spans="18:18">
      <c r="R2658" s="27"/>
    </row>
    <row r="2659" spans="18:18">
      <c r="R2659" s="27"/>
    </row>
    <row r="2660" spans="18:18">
      <c r="R2660" s="27"/>
    </row>
    <row r="2661" spans="18:18">
      <c r="R2661" s="27"/>
    </row>
    <row r="2662" spans="18:18">
      <c r="R2662" s="27"/>
    </row>
    <row r="2663" spans="18:18">
      <c r="R2663" s="27"/>
    </row>
    <row r="2664" spans="18:18">
      <c r="R2664" s="27"/>
    </row>
    <row r="2665" spans="18:18">
      <c r="R2665" s="27"/>
    </row>
    <row r="2666" spans="18:18">
      <c r="R2666" s="27"/>
    </row>
    <row r="2667" spans="18:18">
      <c r="R2667" s="27"/>
    </row>
    <row r="2668" spans="18:18">
      <c r="R2668" s="27"/>
    </row>
    <row r="2669" spans="18:18">
      <c r="R2669" s="27"/>
    </row>
    <row r="2670" spans="18:18">
      <c r="R2670" s="27"/>
    </row>
    <row r="2671" spans="18:18">
      <c r="R2671" s="27"/>
    </row>
    <row r="2672" spans="18:18">
      <c r="R2672" s="27"/>
    </row>
    <row r="2673" spans="18:18">
      <c r="R2673" s="27"/>
    </row>
    <row r="2674" spans="18:18">
      <c r="R2674" s="27"/>
    </row>
    <row r="2675" spans="18:18">
      <c r="R2675" s="27"/>
    </row>
    <row r="2676" spans="18:18">
      <c r="R2676" s="27"/>
    </row>
    <row r="2677" spans="18:18">
      <c r="R2677" s="27"/>
    </row>
    <row r="2678" spans="18:18">
      <c r="R2678" s="27"/>
    </row>
    <row r="2679" spans="18:18">
      <c r="R2679" s="27"/>
    </row>
    <row r="2680" spans="18:18">
      <c r="R2680" s="27"/>
    </row>
    <row r="2681" spans="18:18">
      <c r="R2681" s="27"/>
    </row>
    <row r="2682" spans="18:18">
      <c r="R2682" s="27"/>
    </row>
    <row r="2683" spans="18:18">
      <c r="R2683" s="27"/>
    </row>
    <row r="2684" spans="18:18">
      <c r="R2684" s="27"/>
    </row>
    <row r="2685" spans="18:18">
      <c r="R2685" s="27"/>
    </row>
    <row r="2686" spans="18:18">
      <c r="R2686" s="27"/>
    </row>
    <row r="2687" spans="18:18">
      <c r="R2687" s="27"/>
    </row>
    <row r="2688" spans="18:18">
      <c r="R2688" s="27"/>
    </row>
    <row r="2689" spans="18:18">
      <c r="R2689" s="27"/>
    </row>
    <row r="2690" spans="18:18">
      <c r="R2690" s="27"/>
    </row>
    <row r="2691" spans="18:18">
      <c r="R2691" s="27"/>
    </row>
    <row r="2692" spans="18:18">
      <c r="R2692" s="27"/>
    </row>
    <row r="2693" spans="18:18">
      <c r="R2693" s="27"/>
    </row>
    <row r="2694" spans="18:18">
      <c r="R2694" s="27"/>
    </row>
    <row r="2695" spans="18:18">
      <c r="R2695" s="27"/>
    </row>
    <row r="2696" spans="18:18">
      <c r="R2696" s="27"/>
    </row>
    <row r="2697" spans="18:18">
      <c r="R2697" s="27"/>
    </row>
    <row r="2698" spans="18:18">
      <c r="R2698" s="27"/>
    </row>
    <row r="2699" spans="18:18">
      <c r="R2699" s="27"/>
    </row>
    <row r="2700" spans="18:18">
      <c r="R2700" s="27"/>
    </row>
    <row r="2701" spans="18:18">
      <c r="R2701" s="27"/>
    </row>
    <row r="2702" spans="18:18">
      <c r="R2702" s="27"/>
    </row>
    <row r="2703" spans="18:18">
      <c r="R2703" s="27"/>
    </row>
    <row r="2704" spans="18:18">
      <c r="R2704" s="27"/>
    </row>
    <row r="2705" spans="18:18">
      <c r="R2705" s="27"/>
    </row>
    <row r="2706" spans="18:18">
      <c r="R2706" s="27"/>
    </row>
    <row r="2707" spans="18:18">
      <c r="R2707" s="27"/>
    </row>
    <row r="2708" spans="18:18">
      <c r="R2708" s="27"/>
    </row>
    <row r="2709" spans="18:18">
      <c r="R2709" s="27"/>
    </row>
    <row r="2710" spans="18:18">
      <c r="R2710" s="27"/>
    </row>
    <row r="2711" spans="18:18">
      <c r="R2711" s="27"/>
    </row>
    <row r="2712" spans="18:18">
      <c r="R2712" s="27"/>
    </row>
    <row r="2713" spans="18:18">
      <c r="R2713" s="27"/>
    </row>
    <row r="2714" spans="18:18">
      <c r="R2714" s="27"/>
    </row>
    <row r="2715" spans="18:18">
      <c r="R2715" s="27"/>
    </row>
    <row r="2716" spans="18:18">
      <c r="R2716" s="27"/>
    </row>
    <row r="2717" spans="18:18">
      <c r="R2717" s="27"/>
    </row>
    <row r="2718" spans="18:18">
      <c r="R2718" s="27"/>
    </row>
    <row r="2719" spans="18:18">
      <c r="R2719" s="27"/>
    </row>
    <row r="2720" spans="18:18">
      <c r="R2720" s="27"/>
    </row>
    <row r="2721" spans="18:18">
      <c r="R2721" s="27"/>
    </row>
    <row r="2722" spans="18:18">
      <c r="R2722" s="27"/>
    </row>
    <row r="2723" spans="18:18">
      <c r="R2723" s="27"/>
    </row>
    <row r="2724" spans="18:18">
      <c r="R2724" s="27"/>
    </row>
    <row r="2725" spans="18:18">
      <c r="R2725" s="27"/>
    </row>
    <row r="2726" spans="18:18">
      <c r="R2726" s="27"/>
    </row>
    <row r="2727" spans="18:18">
      <c r="R2727" s="27"/>
    </row>
    <row r="2728" spans="18:18">
      <c r="R2728" s="27"/>
    </row>
    <row r="2729" spans="18:18">
      <c r="R2729" s="27"/>
    </row>
    <row r="2730" spans="18:18">
      <c r="R2730" s="27"/>
    </row>
    <row r="2731" spans="18:18">
      <c r="R2731" s="27"/>
    </row>
    <row r="2732" spans="18:18">
      <c r="R2732" s="27"/>
    </row>
    <row r="2733" spans="18:18">
      <c r="R2733" s="27"/>
    </row>
    <row r="2734" spans="18:18">
      <c r="R2734" s="27"/>
    </row>
    <row r="2735" spans="18:18">
      <c r="R2735" s="27"/>
    </row>
    <row r="2736" spans="18:18">
      <c r="R2736" s="27"/>
    </row>
    <row r="2737" spans="18:18">
      <c r="R2737" s="27"/>
    </row>
    <row r="2738" spans="18:18">
      <c r="R2738" s="27"/>
    </row>
    <row r="2739" spans="18:18">
      <c r="R2739" s="27"/>
    </row>
    <row r="2740" spans="18:18">
      <c r="R2740" s="27"/>
    </row>
    <row r="2741" spans="18:18">
      <c r="R2741" s="27"/>
    </row>
    <row r="2742" spans="18:18">
      <c r="R2742" s="27"/>
    </row>
    <row r="2743" spans="18:18">
      <c r="R2743" s="27"/>
    </row>
    <row r="2744" spans="18:18">
      <c r="R2744" s="27"/>
    </row>
    <row r="2745" spans="18:18">
      <c r="R2745" s="27"/>
    </row>
    <row r="2746" spans="18:18">
      <c r="R2746" s="27"/>
    </row>
    <row r="2747" spans="18:18">
      <c r="R2747" s="27"/>
    </row>
    <row r="2748" spans="18:18">
      <c r="R2748" s="27"/>
    </row>
    <row r="2749" spans="18:18">
      <c r="R2749" s="27"/>
    </row>
    <row r="2750" spans="18:18">
      <c r="R2750" s="27"/>
    </row>
    <row r="2751" spans="18:18">
      <c r="R2751" s="27"/>
    </row>
    <row r="2752" spans="18:18">
      <c r="R2752" s="27"/>
    </row>
    <row r="2753" spans="18:18">
      <c r="R2753" s="27"/>
    </row>
    <row r="2754" spans="18:18">
      <c r="R2754" s="27"/>
    </row>
    <row r="2755" spans="18:18">
      <c r="R2755" s="27"/>
    </row>
    <row r="2756" spans="18:18">
      <c r="R2756" s="27"/>
    </row>
    <row r="2757" spans="18:18">
      <c r="R2757" s="27"/>
    </row>
    <row r="2758" spans="18:18">
      <c r="R2758" s="27"/>
    </row>
    <row r="2759" spans="18:18">
      <c r="R2759" s="27"/>
    </row>
    <row r="2760" spans="18:18">
      <c r="R2760" s="27"/>
    </row>
    <row r="2761" spans="18:18">
      <c r="R2761" s="27"/>
    </row>
    <row r="2762" spans="18:18">
      <c r="R2762" s="27"/>
    </row>
    <row r="2763" spans="18:18">
      <c r="R2763" s="27"/>
    </row>
    <row r="2764" spans="18:18">
      <c r="R2764" s="27"/>
    </row>
    <row r="2765" spans="18:18">
      <c r="R2765" s="27"/>
    </row>
    <row r="2766" spans="18:18">
      <c r="R2766" s="27"/>
    </row>
    <row r="2767" spans="18:18">
      <c r="R2767" s="27"/>
    </row>
    <row r="2768" spans="18:18">
      <c r="R2768" s="27"/>
    </row>
    <row r="2769" spans="18:18">
      <c r="R2769" s="27"/>
    </row>
    <row r="2770" spans="18:18">
      <c r="R2770" s="27"/>
    </row>
    <row r="2771" spans="18:18">
      <c r="R2771" s="27"/>
    </row>
    <row r="2772" spans="18:18">
      <c r="R2772" s="27"/>
    </row>
    <row r="2773" spans="18:18">
      <c r="R2773" s="27"/>
    </row>
    <row r="2774" spans="18:18">
      <c r="R2774" s="27"/>
    </row>
    <row r="2775" spans="18:18">
      <c r="R2775" s="27"/>
    </row>
    <row r="2776" spans="18:18">
      <c r="R2776" s="27"/>
    </row>
    <row r="2777" spans="18:18">
      <c r="R2777" s="27"/>
    </row>
    <row r="2778" spans="18:18">
      <c r="R2778" s="27"/>
    </row>
    <row r="2779" spans="18:18">
      <c r="R2779" s="27"/>
    </row>
    <row r="2780" spans="18:18">
      <c r="R2780" s="27"/>
    </row>
    <row r="2781" spans="18:18">
      <c r="R2781" s="27"/>
    </row>
    <row r="2782" spans="18:18">
      <c r="R2782" s="27"/>
    </row>
    <row r="2783" spans="18:18">
      <c r="R2783" s="27"/>
    </row>
    <row r="2784" spans="18:18">
      <c r="R2784" s="27"/>
    </row>
    <row r="2785" spans="18:18">
      <c r="R2785" s="27"/>
    </row>
    <row r="2786" spans="18:18">
      <c r="R2786" s="27"/>
    </row>
    <row r="2787" spans="18:18">
      <c r="R2787" s="27"/>
    </row>
    <row r="2788" spans="18:18">
      <c r="R2788" s="27"/>
    </row>
    <row r="2789" spans="18:18">
      <c r="R2789" s="27"/>
    </row>
    <row r="2790" spans="18:18">
      <c r="R2790" s="27"/>
    </row>
    <row r="2791" spans="18:18">
      <c r="R2791" s="27"/>
    </row>
    <row r="2792" spans="18:18">
      <c r="R2792" s="27"/>
    </row>
    <row r="2793" spans="18:18">
      <c r="R2793" s="27"/>
    </row>
    <row r="2794" spans="18:18">
      <c r="R2794" s="27"/>
    </row>
    <row r="2795" spans="18:18">
      <c r="R2795" s="27"/>
    </row>
    <row r="2796" spans="18:18">
      <c r="R2796" s="27"/>
    </row>
    <row r="2797" spans="18:18">
      <c r="R2797" s="27"/>
    </row>
    <row r="2798" spans="18:18">
      <c r="R2798" s="27"/>
    </row>
    <row r="2799" spans="18:18">
      <c r="R2799" s="27"/>
    </row>
    <row r="2800" spans="18:18">
      <c r="R2800" s="27"/>
    </row>
    <row r="2801" spans="18:18">
      <c r="R2801" s="27"/>
    </row>
    <row r="2802" spans="18:18">
      <c r="R2802" s="27"/>
    </row>
    <row r="2803" spans="18:18">
      <c r="R2803" s="27"/>
    </row>
    <row r="2804" spans="18:18">
      <c r="R2804" s="27"/>
    </row>
    <row r="2805" spans="18:18">
      <c r="R2805" s="27"/>
    </row>
    <row r="2806" spans="18:18">
      <c r="R2806" s="27"/>
    </row>
    <row r="2807" spans="18:18">
      <c r="R2807" s="27"/>
    </row>
    <row r="2808" spans="18:18">
      <c r="R2808" s="27"/>
    </row>
    <row r="2809" spans="18:18">
      <c r="R2809" s="27"/>
    </row>
    <row r="2810" spans="18:18">
      <c r="R2810" s="27"/>
    </row>
    <row r="2811" spans="18:18">
      <c r="R2811" s="27"/>
    </row>
    <row r="2812" spans="18:18">
      <c r="R2812" s="27"/>
    </row>
    <row r="2813" spans="18:18">
      <c r="R2813" s="27"/>
    </row>
    <row r="2814" spans="18:18">
      <c r="R2814" s="27"/>
    </row>
    <row r="2815" spans="18:18">
      <c r="R2815" s="27"/>
    </row>
    <row r="2816" spans="18:18">
      <c r="R2816" s="27"/>
    </row>
    <row r="2817" spans="18:18">
      <c r="R2817" s="27"/>
    </row>
    <row r="2818" spans="18:18">
      <c r="R2818" s="27"/>
    </row>
    <row r="2819" spans="18:18">
      <c r="R2819" s="27"/>
    </row>
    <row r="2820" spans="18:18">
      <c r="R2820" s="27"/>
    </row>
    <row r="2821" spans="18:18">
      <c r="R2821" s="27"/>
    </row>
    <row r="2822" spans="18:18">
      <c r="R2822" s="27"/>
    </row>
    <row r="2823" spans="18:18">
      <c r="R2823" s="27"/>
    </row>
    <row r="2824" spans="18:18">
      <c r="R2824" s="27"/>
    </row>
    <row r="2825" spans="18:18">
      <c r="R2825" s="27"/>
    </row>
    <row r="2826" spans="18:18">
      <c r="R2826" s="27"/>
    </row>
    <row r="2827" spans="18:18">
      <c r="R2827" s="27"/>
    </row>
    <row r="2828" spans="18:18">
      <c r="R2828" s="27"/>
    </row>
    <row r="2829" spans="18:18">
      <c r="R2829" s="27"/>
    </row>
    <row r="2830" spans="18:18">
      <c r="R2830" s="27"/>
    </row>
    <row r="2831" spans="18:18">
      <c r="R2831" s="27"/>
    </row>
    <row r="2832" spans="18:18">
      <c r="R2832" s="27"/>
    </row>
    <row r="2833" spans="18:18">
      <c r="R2833" s="27"/>
    </row>
    <row r="2834" spans="18:18">
      <c r="R2834" s="27"/>
    </row>
    <row r="2835" spans="18:18">
      <c r="R2835" s="27"/>
    </row>
    <row r="2836" spans="18:18">
      <c r="R2836" s="27"/>
    </row>
    <row r="2837" spans="18:18">
      <c r="R2837" s="27"/>
    </row>
    <row r="2838" spans="18:18">
      <c r="R2838" s="27"/>
    </row>
    <row r="2839" spans="18:18">
      <c r="R2839" s="27"/>
    </row>
    <row r="2840" spans="18:18">
      <c r="R2840" s="27"/>
    </row>
    <row r="2841" spans="18:18">
      <c r="R2841" s="27"/>
    </row>
    <row r="2842" spans="18:18">
      <c r="R2842" s="27"/>
    </row>
    <row r="2843" spans="18:18">
      <c r="R2843" s="27"/>
    </row>
    <row r="2844" spans="18:18">
      <c r="R2844" s="27"/>
    </row>
    <row r="2845" spans="18:18">
      <c r="R2845" s="27"/>
    </row>
    <row r="2846" spans="18:18">
      <c r="R2846" s="27"/>
    </row>
    <row r="2847" spans="18:18">
      <c r="R2847" s="27"/>
    </row>
    <row r="2848" spans="18:18">
      <c r="R2848" s="27"/>
    </row>
    <row r="2849" spans="18:18">
      <c r="R2849" s="27"/>
    </row>
    <row r="2850" spans="18:18">
      <c r="R2850" s="27"/>
    </row>
    <row r="2851" spans="18:18">
      <c r="R2851" s="27"/>
    </row>
    <row r="2852" spans="18:18">
      <c r="R2852" s="27"/>
    </row>
    <row r="2853" spans="18:18">
      <c r="R2853" s="27"/>
    </row>
    <row r="2854" spans="18:18">
      <c r="R2854" s="27"/>
    </row>
    <row r="2855" spans="18:18">
      <c r="R2855" s="27"/>
    </row>
    <row r="2856" spans="18:18">
      <c r="R2856" s="27"/>
    </row>
    <row r="2857" spans="18:18">
      <c r="R2857" s="27"/>
    </row>
    <row r="2858" spans="18:18">
      <c r="R2858" s="27"/>
    </row>
    <row r="2859" spans="18:18">
      <c r="R2859" s="27"/>
    </row>
    <row r="2860" spans="18:18">
      <c r="R2860" s="27"/>
    </row>
    <row r="2861" spans="18:18">
      <c r="R2861" s="27"/>
    </row>
    <row r="2862" spans="18:18">
      <c r="R2862" s="27"/>
    </row>
    <row r="2863" spans="18:18">
      <c r="R2863" s="27"/>
    </row>
    <row r="2864" spans="18:18">
      <c r="R2864" s="27"/>
    </row>
    <row r="2865" spans="18:18">
      <c r="R2865" s="27"/>
    </row>
    <row r="2866" spans="18:18">
      <c r="R2866" s="27"/>
    </row>
    <row r="2867" spans="18:18">
      <c r="R2867" s="27"/>
    </row>
    <row r="2868" spans="18:18">
      <c r="R2868" s="27"/>
    </row>
    <row r="2869" spans="18:18">
      <c r="R2869" s="27"/>
    </row>
    <row r="2870" spans="18:18">
      <c r="R2870" s="27"/>
    </row>
    <row r="2871" spans="18:18">
      <c r="R2871" s="27"/>
    </row>
    <row r="2872" spans="18:18">
      <c r="R2872" s="27"/>
    </row>
    <row r="2873" spans="18:18">
      <c r="R2873" s="27"/>
    </row>
    <row r="2874" spans="18:18">
      <c r="R2874" s="27"/>
    </row>
    <row r="2875" spans="18:18">
      <c r="R2875" s="27"/>
    </row>
    <row r="2876" spans="18:18">
      <c r="R2876" s="27"/>
    </row>
    <row r="2877" spans="18:18">
      <c r="R2877" s="27"/>
    </row>
    <row r="2878" spans="18:18">
      <c r="R2878" s="27"/>
    </row>
    <row r="2879" spans="18:18">
      <c r="R2879" s="27"/>
    </row>
    <row r="2880" spans="18:18">
      <c r="R2880" s="27"/>
    </row>
    <row r="2881" spans="18:18">
      <c r="R2881" s="27"/>
    </row>
    <row r="2882" spans="18:18">
      <c r="R2882" s="27"/>
    </row>
    <row r="2883" spans="18:18">
      <c r="R2883" s="27"/>
    </row>
    <row r="2884" spans="18:18">
      <c r="R2884" s="27"/>
    </row>
    <row r="2885" spans="18:18">
      <c r="R2885" s="27"/>
    </row>
    <row r="2886" spans="18:18">
      <c r="R2886" s="27"/>
    </row>
    <row r="2887" spans="18:18">
      <c r="R2887" s="27"/>
    </row>
    <row r="2888" spans="18:18">
      <c r="R2888" s="27"/>
    </row>
    <row r="2889" spans="18:18">
      <c r="R2889" s="27"/>
    </row>
    <row r="2890" spans="18:18">
      <c r="R2890" s="27"/>
    </row>
    <row r="2891" spans="18:18">
      <c r="R2891" s="27"/>
    </row>
    <row r="2892" spans="18:18">
      <c r="R2892" s="27"/>
    </row>
    <row r="2893" spans="18:18">
      <c r="R2893" s="27"/>
    </row>
    <row r="2894" spans="18:18">
      <c r="R2894" s="27"/>
    </row>
    <row r="2895" spans="18:18">
      <c r="R2895" s="27"/>
    </row>
    <row r="2896" spans="18:18">
      <c r="R2896" s="27"/>
    </row>
    <row r="2897" spans="18:18">
      <c r="R2897" s="27"/>
    </row>
    <row r="2898" spans="18:18">
      <c r="R2898" s="27"/>
    </row>
    <row r="2899" spans="18:18">
      <c r="R2899" s="27"/>
    </row>
    <row r="2900" spans="18:18">
      <c r="R2900" s="27"/>
    </row>
    <row r="2901" spans="18:18">
      <c r="R2901" s="27"/>
    </row>
    <row r="2902" spans="18:18">
      <c r="R2902" s="27"/>
    </row>
    <row r="2903" spans="18:18">
      <c r="R2903" s="27"/>
    </row>
    <row r="2904" spans="18:18">
      <c r="R2904" s="27"/>
    </row>
    <row r="2905" spans="18:18">
      <c r="R2905" s="27"/>
    </row>
    <row r="2906" spans="18:18">
      <c r="R2906" s="27"/>
    </row>
    <row r="2907" spans="18:18">
      <c r="R2907" s="27"/>
    </row>
    <row r="2908" spans="18:18">
      <c r="R2908" s="27"/>
    </row>
    <row r="2909" spans="18:18">
      <c r="R2909" s="27"/>
    </row>
    <row r="2910" spans="18:18">
      <c r="R2910" s="27"/>
    </row>
    <row r="2911" spans="18:18">
      <c r="R2911" s="27"/>
    </row>
    <row r="2912" spans="18:18">
      <c r="R2912" s="27"/>
    </row>
    <row r="2913" spans="18:18">
      <c r="R2913" s="27"/>
    </row>
    <row r="2914" spans="18:18">
      <c r="R2914" s="27"/>
    </row>
    <row r="2915" spans="18:18">
      <c r="R2915" s="27"/>
    </row>
    <row r="2916" spans="18:18">
      <c r="R2916" s="27"/>
    </row>
    <row r="2917" spans="18:18">
      <c r="R2917" s="27"/>
    </row>
    <row r="2918" spans="18:18">
      <c r="R2918" s="27"/>
    </row>
    <row r="2919" spans="18:18">
      <c r="R2919" s="27"/>
    </row>
    <row r="2920" spans="18:18">
      <c r="R2920" s="27"/>
    </row>
    <row r="2921" spans="18:18">
      <c r="R2921" s="27"/>
    </row>
    <row r="2922" spans="18:18">
      <c r="R2922" s="27"/>
    </row>
    <row r="2923" spans="18:18">
      <c r="R2923" s="27"/>
    </row>
    <row r="2924" spans="18:18">
      <c r="R2924" s="27"/>
    </row>
    <row r="2925" spans="18:18">
      <c r="R2925" s="27"/>
    </row>
    <row r="2926" spans="18:18">
      <c r="R2926" s="27"/>
    </row>
    <row r="2927" spans="18:18">
      <c r="R2927" s="27"/>
    </row>
    <row r="2928" spans="18:18">
      <c r="R2928" s="27"/>
    </row>
    <row r="2929" spans="18:18">
      <c r="R2929" s="27"/>
    </row>
    <row r="2930" spans="18:18">
      <c r="R2930" s="27"/>
    </row>
    <row r="2931" spans="18:18">
      <c r="R2931" s="27"/>
    </row>
    <row r="2932" spans="18:18">
      <c r="R2932" s="27"/>
    </row>
    <row r="2933" spans="18:18">
      <c r="R2933" s="27"/>
    </row>
    <row r="2934" spans="18:18">
      <c r="R2934" s="27"/>
    </row>
    <row r="2935" spans="18:18">
      <c r="R2935" s="27"/>
    </row>
    <row r="2936" spans="18:18">
      <c r="R2936" s="27"/>
    </row>
    <row r="2937" spans="18:18">
      <c r="R2937" s="27"/>
    </row>
    <row r="2938" spans="18:18">
      <c r="R2938" s="27"/>
    </row>
    <row r="2939" spans="18:18">
      <c r="R2939" s="27"/>
    </row>
    <row r="2940" spans="18:18">
      <c r="R2940" s="27"/>
    </row>
    <row r="2941" spans="18:18">
      <c r="R2941" s="27"/>
    </row>
    <row r="2942" spans="18:18">
      <c r="R2942" s="27"/>
    </row>
    <row r="2943" spans="18:18">
      <c r="R2943" s="27"/>
    </row>
    <row r="2944" spans="18:18">
      <c r="R2944" s="27"/>
    </row>
    <row r="2945" spans="18:18">
      <c r="R2945" s="27"/>
    </row>
    <row r="2946" spans="18:18">
      <c r="R2946" s="27"/>
    </row>
    <row r="2947" spans="18:18">
      <c r="R2947" s="27"/>
    </row>
    <row r="2948" spans="18:18">
      <c r="R2948" s="27"/>
    </row>
    <row r="2949" spans="18:18">
      <c r="R2949" s="27"/>
    </row>
    <row r="2950" spans="18:18">
      <c r="R2950" s="27"/>
    </row>
    <row r="2951" spans="18:18">
      <c r="R2951" s="27"/>
    </row>
    <row r="2952" spans="18:18">
      <c r="R2952" s="27"/>
    </row>
    <row r="2953" spans="18:18">
      <c r="R2953" s="27"/>
    </row>
    <row r="2954" spans="18:18">
      <c r="R2954" s="27"/>
    </row>
    <row r="2955" spans="18:18">
      <c r="R2955" s="27"/>
    </row>
    <row r="2956" spans="18:18">
      <c r="R2956" s="27"/>
    </row>
    <row r="2957" spans="18:18">
      <c r="R2957" s="27"/>
    </row>
    <row r="2958" spans="18:18">
      <c r="R2958" s="27"/>
    </row>
    <row r="2959" spans="18:18">
      <c r="R2959" s="27"/>
    </row>
    <row r="2960" spans="18:18">
      <c r="R2960" s="27"/>
    </row>
    <row r="2961" spans="18:18">
      <c r="R2961" s="27"/>
    </row>
    <row r="2962" spans="18:18">
      <c r="R2962" s="27"/>
    </row>
    <row r="2963" spans="18:18">
      <c r="R2963" s="27"/>
    </row>
    <row r="2964" spans="18:18">
      <c r="R2964" s="27"/>
    </row>
    <row r="2965" spans="18:18">
      <c r="R2965" s="27"/>
    </row>
    <row r="2966" spans="18:18">
      <c r="R2966" s="27"/>
    </row>
    <row r="2967" spans="18:18">
      <c r="R2967" s="27"/>
    </row>
    <row r="2968" spans="18:18">
      <c r="R2968" s="27"/>
    </row>
    <row r="2969" spans="18:18">
      <c r="R2969" s="27"/>
    </row>
    <row r="2970" spans="18:18">
      <c r="R2970" s="27"/>
    </row>
    <row r="2971" spans="18:18">
      <c r="R2971" s="27"/>
    </row>
    <row r="2972" spans="18:18">
      <c r="R2972" s="27"/>
    </row>
    <row r="2973" spans="18:18">
      <c r="R2973" s="27"/>
    </row>
    <row r="2974" spans="18:18">
      <c r="R2974" s="27"/>
    </row>
    <row r="2975" spans="18:18">
      <c r="R2975" s="27"/>
    </row>
    <row r="2976" spans="18:18">
      <c r="R2976" s="27"/>
    </row>
    <row r="2977" spans="18:18">
      <c r="R2977" s="27"/>
    </row>
    <row r="2978" spans="18:18">
      <c r="R2978" s="27"/>
    </row>
    <row r="2979" spans="18:18">
      <c r="R2979" s="27"/>
    </row>
    <row r="2980" spans="18:18">
      <c r="R2980" s="27"/>
    </row>
    <row r="2981" spans="18:18">
      <c r="R2981" s="27"/>
    </row>
    <row r="2982" spans="18:18">
      <c r="R2982" s="27"/>
    </row>
    <row r="2983" spans="18:18">
      <c r="R2983" s="27"/>
    </row>
    <row r="2984" spans="18:18">
      <c r="R2984" s="27"/>
    </row>
    <row r="2985" spans="18:18">
      <c r="R2985" s="27"/>
    </row>
    <row r="2986" spans="18:18">
      <c r="R2986" s="27"/>
    </row>
    <row r="2987" spans="18:18">
      <c r="R2987" s="27"/>
    </row>
  </sheetData>
  <mergeCells count="2">
    <mergeCell ref="B2:C2"/>
    <mergeCell ref="D2:E2"/>
  </mergeCells>
  <conditionalFormatting sqref="M2:M97">
    <cfRule type="cellIs" dxfId="6" priority="1" operator="lessThan">
      <formula>2</formula>
    </cfRule>
    <cfRule type="cellIs" dxfId="5" priority="6" operator="greaterThan">
      <formula>50</formula>
    </cfRule>
    <cfRule type="cellIs" dxfId="4" priority="7" operator="lessThan">
      <formula>1</formula>
    </cfRule>
  </conditionalFormatting>
  <conditionalFormatting sqref="L2:L27">
    <cfRule type="cellIs" dxfId="3" priority="4" operator="lessThan">
      <formula>$H$11</formula>
    </cfRule>
    <cfRule type="cellIs" dxfId="2" priority="5" operator="greaterThan">
      <formula>$H$4</formula>
    </cfRule>
  </conditionalFormatting>
  <conditionalFormatting sqref="M2:M97">
    <cfRule type="cellIs" dxfId="1" priority="3" operator="lessThan">
      <formula>2</formula>
    </cfRule>
  </conditionalFormatting>
  <conditionalFormatting sqref="L2:L97">
    <cfRule type="cellIs" dxfId="0" priority="2" operator="greaterThan">
      <formula>$H$4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7FEF-3E8D-4ED6-812D-D5B14D7A2C0F}">
  <dimension ref="A1:S97"/>
  <sheetViews>
    <sheetView topLeftCell="A54" zoomScale="85" zoomScaleNormal="85" workbookViewId="0">
      <selection activeCell="C56" sqref="C56"/>
    </sheetView>
  </sheetViews>
  <sheetFormatPr defaultRowHeight="15"/>
  <cols>
    <col min="1" max="1" width="9.140625" style="27"/>
    <col min="2" max="3" width="11" style="27" bestFit="1" customWidth="1"/>
    <col min="4" max="4" width="13.28515625" style="27" customWidth="1"/>
    <col min="5" max="16384" width="9.140625" style="27"/>
  </cols>
  <sheetData>
    <row r="1" spans="1:19" ht="16.5">
      <c r="A1" s="50" t="s">
        <v>242</v>
      </c>
      <c r="B1" s="50" t="s">
        <v>356</v>
      </c>
      <c r="C1" s="50" t="s">
        <v>357</v>
      </c>
      <c r="D1" s="51" t="s">
        <v>358</v>
      </c>
      <c r="G1" s="52">
        <v>1</v>
      </c>
      <c r="H1" s="52">
        <v>2</v>
      </c>
      <c r="I1" s="52">
        <v>3</v>
      </c>
      <c r="J1" s="52">
        <v>4</v>
      </c>
      <c r="K1" s="52">
        <v>5</v>
      </c>
      <c r="L1" s="52">
        <v>6</v>
      </c>
      <c r="M1" s="52">
        <v>7</v>
      </c>
      <c r="N1" s="52">
        <v>8</v>
      </c>
      <c r="O1" s="52">
        <v>9</v>
      </c>
      <c r="P1" s="52">
        <v>10</v>
      </c>
      <c r="Q1" s="52">
        <v>11</v>
      </c>
      <c r="R1" s="29">
        <v>12</v>
      </c>
    </row>
    <row r="2" spans="1:19" ht="16.5">
      <c r="A2" s="47">
        <v>1</v>
      </c>
      <c r="B2" s="53">
        <f t="shared" ref="B2:B9" si="0">G2</f>
        <v>0</v>
      </c>
      <c r="C2" s="53">
        <f t="shared" ref="C2:C9" si="1">G16</f>
        <v>0</v>
      </c>
      <c r="D2" s="54">
        <f>AVERAGE(B2:C2)</f>
        <v>0</v>
      </c>
      <c r="F2" s="55" t="s">
        <v>356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/>
      <c r="R2"/>
    </row>
    <row r="3" spans="1:19">
      <c r="A3" s="47">
        <v>2</v>
      </c>
      <c r="B3" s="53">
        <f t="shared" si="0"/>
        <v>0</v>
      </c>
      <c r="C3" s="53">
        <f t="shared" si="1"/>
        <v>0</v>
      </c>
      <c r="D3" s="54">
        <f t="shared" ref="D3:D66" si="2">AVERAGE(B3:C3)</f>
        <v>0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/>
      <c r="R3"/>
      <c r="S3"/>
    </row>
    <row r="4" spans="1:19">
      <c r="A4" s="47">
        <v>3</v>
      </c>
      <c r="B4" s="53">
        <f t="shared" si="0"/>
        <v>0</v>
      </c>
      <c r="C4" s="53">
        <f t="shared" si="1"/>
        <v>0</v>
      </c>
      <c r="D4" s="54">
        <f t="shared" si="2"/>
        <v>0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/>
      <c r="R4"/>
      <c r="S4"/>
    </row>
    <row r="5" spans="1:19">
      <c r="A5" s="47">
        <v>4</v>
      </c>
      <c r="B5" s="53">
        <f t="shared" si="0"/>
        <v>0</v>
      </c>
      <c r="C5" s="53">
        <f t="shared" si="1"/>
        <v>0</v>
      </c>
      <c r="D5" s="54">
        <f t="shared" si="2"/>
        <v>0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/>
      <c r="R5"/>
      <c r="S5"/>
    </row>
    <row r="6" spans="1:19">
      <c r="A6" s="47">
        <v>5</v>
      </c>
      <c r="B6" s="53">
        <f t="shared" si="0"/>
        <v>0</v>
      </c>
      <c r="C6" s="53">
        <f t="shared" si="1"/>
        <v>0</v>
      </c>
      <c r="D6" s="54">
        <f t="shared" si="2"/>
        <v>0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/>
      <c r="R6"/>
      <c r="S6"/>
    </row>
    <row r="7" spans="1:19">
      <c r="A7" s="47">
        <v>6</v>
      </c>
      <c r="B7" s="53">
        <f t="shared" si="0"/>
        <v>0</v>
      </c>
      <c r="C7" s="53">
        <f t="shared" si="1"/>
        <v>0</v>
      </c>
      <c r="D7" s="54">
        <f t="shared" si="2"/>
        <v>0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/>
      <c r="S7"/>
    </row>
    <row r="8" spans="1:19">
      <c r="A8" s="47">
        <v>7</v>
      </c>
      <c r="B8" s="53">
        <f t="shared" si="0"/>
        <v>0</v>
      </c>
      <c r="C8" s="53">
        <f t="shared" si="1"/>
        <v>0</v>
      </c>
      <c r="D8" s="54">
        <f t="shared" si="2"/>
        <v>0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/>
      <c r="S8"/>
    </row>
    <row r="9" spans="1:19">
      <c r="A9" s="47">
        <v>8</v>
      </c>
      <c r="B9" s="53">
        <f t="shared" si="0"/>
        <v>0</v>
      </c>
      <c r="C9" s="53">
        <f t="shared" si="1"/>
        <v>0</v>
      </c>
      <c r="D9" s="54">
        <f t="shared" si="2"/>
        <v>0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/>
      <c r="S9"/>
    </row>
    <row r="10" spans="1:19">
      <c r="A10" s="47">
        <v>9</v>
      </c>
      <c r="B10" s="53">
        <f t="shared" ref="B10:B17" si="3">H2</f>
        <v>0</v>
      </c>
      <c r="C10" s="53">
        <f t="shared" ref="C10:C17" si="4">H16</f>
        <v>0</v>
      </c>
      <c r="D10" s="54">
        <f t="shared" si="2"/>
        <v>0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9">
      <c r="A11" s="47">
        <v>10</v>
      </c>
      <c r="B11" s="53">
        <f t="shared" si="3"/>
        <v>0</v>
      </c>
      <c r="C11" s="53">
        <f t="shared" si="4"/>
        <v>0</v>
      </c>
      <c r="D11" s="54">
        <f t="shared" si="2"/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19">
      <c r="A12" s="47">
        <v>11</v>
      </c>
      <c r="B12" s="53">
        <f t="shared" si="3"/>
        <v>0</v>
      </c>
      <c r="C12" s="53">
        <f t="shared" si="4"/>
        <v>0</v>
      </c>
      <c r="D12" s="54">
        <f t="shared" si="2"/>
        <v>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</row>
    <row r="13" spans="1:19">
      <c r="A13" s="47">
        <v>12</v>
      </c>
      <c r="B13" s="53">
        <f t="shared" si="3"/>
        <v>0</v>
      </c>
      <c r="C13" s="53">
        <f t="shared" si="4"/>
        <v>0</v>
      </c>
      <c r="D13" s="54">
        <f t="shared" si="2"/>
        <v>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19">
      <c r="A14" s="47">
        <v>13</v>
      </c>
      <c r="B14" s="53">
        <f t="shared" si="3"/>
        <v>0</v>
      </c>
      <c r="C14" s="53">
        <f t="shared" si="4"/>
        <v>0</v>
      </c>
      <c r="D14" s="54">
        <f t="shared" si="2"/>
        <v>0</v>
      </c>
    </row>
    <row r="15" spans="1:19">
      <c r="A15" s="47">
        <v>14</v>
      </c>
      <c r="B15" s="53">
        <f t="shared" si="3"/>
        <v>0</v>
      </c>
      <c r="C15" s="53">
        <f t="shared" si="4"/>
        <v>0</v>
      </c>
      <c r="D15" s="54">
        <f t="shared" si="2"/>
        <v>0</v>
      </c>
      <c r="G15" s="52">
        <v>1</v>
      </c>
      <c r="H15" s="52">
        <v>2</v>
      </c>
      <c r="I15" s="52">
        <v>3</v>
      </c>
      <c r="J15" s="52">
        <v>4</v>
      </c>
      <c r="K15" s="52">
        <v>5</v>
      </c>
      <c r="L15" s="52">
        <v>6</v>
      </c>
      <c r="M15" s="52">
        <v>7</v>
      </c>
      <c r="N15" s="52">
        <v>8</v>
      </c>
      <c r="O15" s="52">
        <v>9</v>
      </c>
      <c r="P15" s="52">
        <v>10</v>
      </c>
      <c r="Q15" s="52">
        <v>11</v>
      </c>
      <c r="R15" s="29">
        <v>12</v>
      </c>
    </row>
    <row r="16" spans="1:19" ht="16.5">
      <c r="A16" s="47">
        <v>15</v>
      </c>
      <c r="B16" s="53">
        <f t="shared" si="3"/>
        <v>0</v>
      </c>
      <c r="C16" s="53">
        <f t="shared" si="4"/>
        <v>0</v>
      </c>
      <c r="D16" s="54">
        <f t="shared" si="2"/>
        <v>0</v>
      </c>
      <c r="F16" s="55" t="s">
        <v>357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/>
      <c r="R16"/>
      <c r="S16" s="49"/>
    </row>
    <row r="17" spans="1:19">
      <c r="A17" s="47">
        <v>16</v>
      </c>
      <c r="B17" s="53">
        <f t="shared" si="3"/>
        <v>0</v>
      </c>
      <c r="C17" s="53">
        <f t="shared" si="4"/>
        <v>0</v>
      </c>
      <c r="D17" s="54">
        <f t="shared" si="2"/>
        <v>0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/>
      <c r="R17"/>
      <c r="S17" s="49"/>
    </row>
    <row r="18" spans="1:19">
      <c r="A18" s="47">
        <v>17</v>
      </c>
      <c r="B18" s="53">
        <f t="shared" ref="B18:B25" si="5">I2</f>
        <v>0</v>
      </c>
      <c r="C18" s="53">
        <f t="shared" ref="C18:C25" si="6">I16</f>
        <v>0</v>
      </c>
      <c r="D18" s="54">
        <f t="shared" si="2"/>
        <v>0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/>
      <c r="R18"/>
      <c r="S18" s="49"/>
    </row>
    <row r="19" spans="1:19">
      <c r="A19" s="47">
        <v>18</v>
      </c>
      <c r="B19" s="53">
        <f t="shared" si="5"/>
        <v>0</v>
      </c>
      <c r="C19" s="53">
        <f t="shared" si="6"/>
        <v>0</v>
      </c>
      <c r="D19" s="54">
        <f t="shared" si="2"/>
        <v>0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/>
      <c r="R19"/>
      <c r="S19" s="49"/>
    </row>
    <row r="20" spans="1:19">
      <c r="A20" s="47">
        <v>19</v>
      </c>
      <c r="B20" s="53">
        <f t="shared" si="5"/>
        <v>0</v>
      </c>
      <c r="C20" s="53">
        <f t="shared" si="6"/>
        <v>0</v>
      </c>
      <c r="D20" s="54">
        <f t="shared" si="2"/>
        <v>0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/>
      <c r="R20"/>
      <c r="S20" s="49"/>
    </row>
    <row r="21" spans="1:19">
      <c r="A21" s="47">
        <v>20</v>
      </c>
      <c r="B21" s="53">
        <f t="shared" si="5"/>
        <v>0</v>
      </c>
      <c r="C21" s="53">
        <f t="shared" si="6"/>
        <v>0</v>
      </c>
      <c r="D21" s="54">
        <f t="shared" si="2"/>
        <v>0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/>
      <c r="R21" s="49"/>
      <c r="S21" s="49"/>
    </row>
    <row r="22" spans="1:19">
      <c r="A22" s="47">
        <v>21</v>
      </c>
      <c r="B22" s="53">
        <f t="shared" si="5"/>
        <v>0</v>
      </c>
      <c r="C22" s="53">
        <f t="shared" si="6"/>
        <v>0</v>
      </c>
      <c r="D22" s="54">
        <f t="shared" si="2"/>
        <v>0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/>
      <c r="R22" s="49"/>
      <c r="S22" s="49"/>
    </row>
    <row r="23" spans="1:19">
      <c r="A23" s="47">
        <v>22</v>
      </c>
      <c r="B23" s="53">
        <f t="shared" si="5"/>
        <v>0</v>
      </c>
      <c r="C23" s="53">
        <f t="shared" si="6"/>
        <v>0</v>
      </c>
      <c r="D23" s="54">
        <f t="shared" si="2"/>
        <v>0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/>
      <c r="R23" s="49"/>
    </row>
    <row r="24" spans="1:19">
      <c r="A24" s="47">
        <v>23</v>
      </c>
      <c r="B24" s="53">
        <f t="shared" si="5"/>
        <v>0</v>
      </c>
      <c r="C24" s="53">
        <f t="shared" si="6"/>
        <v>0</v>
      </c>
      <c r="D24" s="54">
        <f t="shared" si="2"/>
        <v>0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19">
      <c r="A25" s="47">
        <v>24</v>
      </c>
      <c r="B25" s="53">
        <f t="shared" si="5"/>
        <v>0</v>
      </c>
      <c r="C25" s="53">
        <f t="shared" si="6"/>
        <v>0</v>
      </c>
      <c r="D25" s="54">
        <f t="shared" si="2"/>
        <v>0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9">
      <c r="A26" s="47">
        <v>25</v>
      </c>
      <c r="B26" s="53">
        <f t="shared" ref="B26:B33" si="7">J2</f>
        <v>0</v>
      </c>
      <c r="C26" s="53">
        <f t="shared" ref="C26:C33" si="8">J16</f>
        <v>0</v>
      </c>
      <c r="D26" s="54">
        <f t="shared" si="2"/>
        <v>0</v>
      </c>
      <c r="E26" s="49"/>
      <c r="F26" s="49"/>
      <c r="G26" s="49"/>
      <c r="H26" s="49"/>
      <c r="I26" s="49"/>
      <c r="J26" s="49"/>
      <c r="K26" s="49"/>
      <c r="L26" s="49"/>
    </row>
    <row r="27" spans="1:19">
      <c r="A27" s="47">
        <v>26</v>
      </c>
      <c r="B27" s="53">
        <f t="shared" si="7"/>
        <v>0</v>
      </c>
      <c r="C27" s="53">
        <f t="shared" si="8"/>
        <v>0</v>
      </c>
      <c r="D27" s="54">
        <f t="shared" si="2"/>
        <v>0</v>
      </c>
      <c r="E27" s="49"/>
      <c r="F27" s="49"/>
      <c r="G27" s="49"/>
      <c r="H27" s="49"/>
      <c r="I27" s="49"/>
      <c r="J27" s="49"/>
      <c r="K27" s="49"/>
      <c r="L27" s="49"/>
    </row>
    <row r="28" spans="1:19">
      <c r="A28" s="47">
        <v>27</v>
      </c>
      <c r="B28" s="53">
        <f t="shared" si="7"/>
        <v>0</v>
      </c>
      <c r="C28" s="53">
        <f t="shared" si="8"/>
        <v>0</v>
      </c>
      <c r="D28" s="54">
        <f t="shared" si="2"/>
        <v>0</v>
      </c>
      <c r="E28" s="49"/>
      <c r="F28" s="49"/>
      <c r="G28" s="49"/>
      <c r="H28" s="49"/>
      <c r="I28" s="49"/>
      <c r="J28" s="49"/>
      <c r="K28" s="49"/>
      <c r="L28" s="49"/>
    </row>
    <row r="29" spans="1:19">
      <c r="A29" s="47">
        <v>28</v>
      </c>
      <c r="B29" s="53">
        <f t="shared" si="7"/>
        <v>0</v>
      </c>
      <c r="C29" s="53">
        <f t="shared" si="8"/>
        <v>0</v>
      </c>
      <c r="D29" s="54">
        <f t="shared" si="2"/>
        <v>0</v>
      </c>
      <c r="E29" s="49"/>
      <c r="F29" s="49"/>
      <c r="G29" s="49"/>
      <c r="H29" s="49"/>
      <c r="I29" s="49"/>
      <c r="J29" s="49"/>
      <c r="K29" s="49"/>
      <c r="L29" s="49"/>
    </row>
    <row r="30" spans="1:19">
      <c r="A30" s="47">
        <v>29</v>
      </c>
      <c r="B30" s="53">
        <f t="shared" si="7"/>
        <v>0</v>
      </c>
      <c r="C30" s="53">
        <f t="shared" si="8"/>
        <v>0</v>
      </c>
      <c r="D30" s="54">
        <f t="shared" si="2"/>
        <v>0</v>
      </c>
      <c r="E30" s="49"/>
      <c r="F30" s="49"/>
      <c r="G30" s="49"/>
      <c r="H30" s="49"/>
      <c r="I30" s="49"/>
      <c r="J30" s="49"/>
      <c r="K30" s="49"/>
      <c r="L30" s="49"/>
    </row>
    <row r="31" spans="1:19">
      <c r="A31" s="47">
        <v>30</v>
      </c>
      <c r="B31" s="53">
        <f t="shared" si="7"/>
        <v>0</v>
      </c>
      <c r="C31" s="53">
        <f t="shared" si="8"/>
        <v>0</v>
      </c>
      <c r="D31" s="54">
        <f t="shared" si="2"/>
        <v>0</v>
      </c>
      <c r="I31" s="38"/>
    </row>
    <row r="32" spans="1:19">
      <c r="A32" s="47">
        <v>31</v>
      </c>
      <c r="B32" s="53">
        <f t="shared" si="7"/>
        <v>0</v>
      </c>
      <c r="C32" s="53">
        <f t="shared" si="8"/>
        <v>0</v>
      </c>
      <c r="D32" s="54">
        <f t="shared" si="2"/>
        <v>0</v>
      </c>
      <c r="I32" s="38"/>
    </row>
    <row r="33" spans="1:9">
      <c r="A33" s="47">
        <v>32</v>
      </c>
      <c r="B33" s="53">
        <f t="shared" si="7"/>
        <v>0</v>
      </c>
      <c r="C33" s="53">
        <f t="shared" si="8"/>
        <v>0</v>
      </c>
      <c r="D33" s="54">
        <f t="shared" si="2"/>
        <v>0</v>
      </c>
      <c r="I33" s="38"/>
    </row>
    <row r="34" spans="1:9">
      <c r="A34" s="47">
        <v>33</v>
      </c>
      <c r="B34" s="53">
        <f>K2</f>
        <v>0</v>
      </c>
      <c r="C34" s="53">
        <f t="shared" ref="C34:C41" si="9">K16</f>
        <v>0</v>
      </c>
      <c r="D34" s="54">
        <f t="shared" si="2"/>
        <v>0</v>
      </c>
      <c r="I34" s="38"/>
    </row>
    <row r="35" spans="1:9">
      <c r="A35" s="47">
        <v>34</v>
      </c>
      <c r="B35" s="53">
        <f t="shared" ref="B35:B41" si="10">K3</f>
        <v>0</v>
      </c>
      <c r="C35" s="53">
        <f t="shared" si="9"/>
        <v>0</v>
      </c>
      <c r="D35" s="54">
        <f t="shared" si="2"/>
        <v>0</v>
      </c>
    </row>
    <row r="36" spans="1:9">
      <c r="A36" s="47">
        <v>35</v>
      </c>
      <c r="B36" s="53">
        <f t="shared" si="10"/>
        <v>0</v>
      </c>
      <c r="C36" s="53">
        <f t="shared" si="9"/>
        <v>0</v>
      </c>
      <c r="D36" s="54">
        <f t="shared" si="2"/>
        <v>0</v>
      </c>
    </row>
    <row r="37" spans="1:9">
      <c r="A37" s="47">
        <v>36</v>
      </c>
      <c r="B37" s="53">
        <f t="shared" si="10"/>
        <v>0</v>
      </c>
      <c r="C37" s="53">
        <f t="shared" si="9"/>
        <v>0</v>
      </c>
      <c r="D37" s="54">
        <f t="shared" si="2"/>
        <v>0</v>
      </c>
    </row>
    <row r="38" spans="1:9">
      <c r="A38" s="47">
        <v>37</v>
      </c>
      <c r="B38" s="53">
        <f t="shared" si="10"/>
        <v>0</v>
      </c>
      <c r="C38" s="53">
        <f t="shared" si="9"/>
        <v>0</v>
      </c>
      <c r="D38" s="54">
        <f t="shared" si="2"/>
        <v>0</v>
      </c>
    </row>
    <row r="39" spans="1:9">
      <c r="A39" s="47">
        <v>38</v>
      </c>
      <c r="B39" s="53">
        <f t="shared" si="10"/>
        <v>0</v>
      </c>
      <c r="C39" s="53">
        <f t="shared" si="9"/>
        <v>0</v>
      </c>
      <c r="D39" s="54">
        <f t="shared" si="2"/>
        <v>0</v>
      </c>
    </row>
    <row r="40" spans="1:9">
      <c r="A40" s="47">
        <v>39</v>
      </c>
      <c r="B40" s="53">
        <f t="shared" si="10"/>
        <v>0</v>
      </c>
      <c r="C40" s="53">
        <f t="shared" si="9"/>
        <v>0</v>
      </c>
      <c r="D40" s="54">
        <f t="shared" si="2"/>
        <v>0</v>
      </c>
    </row>
    <row r="41" spans="1:9">
      <c r="A41" s="47">
        <v>40</v>
      </c>
      <c r="B41" s="53">
        <f t="shared" si="10"/>
        <v>0</v>
      </c>
      <c r="C41" s="53">
        <f t="shared" si="9"/>
        <v>0</v>
      </c>
      <c r="D41" s="54">
        <f t="shared" si="2"/>
        <v>0</v>
      </c>
    </row>
    <row r="42" spans="1:9">
      <c r="A42" s="47">
        <v>41</v>
      </c>
      <c r="B42" s="53">
        <f t="shared" ref="B42:B49" si="11">L2</f>
        <v>0</v>
      </c>
      <c r="C42" s="53">
        <f t="shared" ref="C42:C49" si="12">L16</f>
        <v>0</v>
      </c>
      <c r="D42" s="54">
        <f t="shared" si="2"/>
        <v>0</v>
      </c>
    </row>
    <row r="43" spans="1:9">
      <c r="A43" s="47">
        <v>42</v>
      </c>
      <c r="B43" s="53">
        <f t="shared" si="11"/>
        <v>0</v>
      </c>
      <c r="C43" s="53">
        <f t="shared" si="12"/>
        <v>0</v>
      </c>
      <c r="D43" s="54">
        <f t="shared" si="2"/>
        <v>0</v>
      </c>
    </row>
    <row r="44" spans="1:9">
      <c r="A44" s="47">
        <v>43</v>
      </c>
      <c r="B44" s="53">
        <f t="shared" si="11"/>
        <v>0</v>
      </c>
      <c r="C44" s="53">
        <f t="shared" si="12"/>
        <v>0</v>
      </c>
      <c r="D44" s="54">
        <f t="shared" si="2"/>
        <v>0</v>
      </c>
    </row>
    <row r="45" spans="1:9">
      <c r="A45" s="47">
        <v>44</v>
      </c>
      <c r="B45" s="53">
        <f t="shared" si="11"/>
        <v>0</v>
      </c>
      <c r="C45" s="53">
        <f t="shared" si="12"/>
        <v>0</v>
      </c>
      <c r="D45" s="54">
        <f t="shared" si="2"/>
        <v>0</v>
      </c>
    </row>
    <row r="46" spans="1:9">
      <c r="A46" s="47">
        <v>45</v>
      </c>
      <c r="B46" s="53">
        <f t="shared" si="11"/>
        <v>0</v>
      </c>
      <c r="C46" s="53">
        <f t="shared" si="12"/>
        <v>0</v>
      </c>
      <c r="D46" s="54">
        <f t="shared" si="2"/>
        <v>0</v>
      </c>
    </row>
    <row r="47" spans="1:9">
      <c r="A47" s="47">
        <v>46</v>
      </c>
      <c r="B47" s="53">
        <f t="shared" si="11"/>
        <v>0</v>
      </c>
      <c r="C47" s="53">
        <f t="shared" si="12"/>
        <v>0</v>
      </c>
      <c r="D47" s="54">
        <f t="shared" si="2"/>
        <v>0</v>
      </c>
    </row>
    <row r="48" spans="1:9">
      <c r="A48" s="47">
        <v>47</v>
      </c>
      <c r="B48" s="53">
        <f t="shared" si="11"/>
        <v>0</v>
      </c>
      <c r="C48" s="53">
        <f t="shared" si="12"/>
        <v>0</v>
      </c>
      <c r="D48" s="54">
        <f t="shared" si="2"/>
        <v>0</v>
      </c>
    </row>
    <row r="49" spans="1:4">
      <c r="A49" s="47">
        <v>48</v>
      </c>
      <c r="B49" s="53">
        <f t="shared" si="11"/>
        <v>0</v>
      </c>
      <c r="C49" s="53">
        <f t="shared" si="12"/>
        <v>0</v>
      </c>
      <c r="D49" s="54">
        <f t="shared" si="2"/>
        <v>0</v>
      </c>
    </row>
    <row r="50" spans="1:4">
      <c r="A50" s="47">
        <v>49</v>
      </c>
      <c r="B50" s="53">
        <f t="shared" ref="B50:B57" si="13">M2</f>
        <v>0</v>
      </c>
      <c r="C50" s="53">
        <f t="shared" ref="C50:C57" si="14">M16</f>
        <v>0</v>
      </c>
      <c r="D50" s="54">
        <f t="shared" si="2"/>
        <v>0</v>
      </c>
    </row>
    <row r="51" spans="1:4">
      <c r="A51" s="47">
        <v>50</v>
      </c>
      <c r="B51" s="53">
        <f t="shared" si="13"/>
        <v>0</v>
      </c>
      <c r="C51" s="53">
        <f t="shared" si="14"/>
        <v>0</v>
      </c>
      <c r="D51" s="54">
        <f t="shared" si="2"/>
        <v>0</v>
      </c>
    </row>
    <row r="52" spans="1:4">
      <c r="A52" s="47">
        <v>51</v>
      </c>
      <c r="B52" s="53">
        <f t="shared" si="13"/>
        <v>0</v>
      </c>
      <c r="C52" s="53">
        <f t="shared" si="14"/>
        <v>0</v>
      </c>
      <c r="D52" s="54">
        <f t="shared" si="2"/>
        <v>0</v>
      </c>
    </row>
    <row r="53" spans="1:4">
      <c r="A53" s="47">
        <v>52</v>
      </c>
      <c r="B53" s="53">
        <f t="shared" si="13"/>
        <v>0</v>
      </c>
      <c r="C53" s="53">
        <f t="shared" si="14"/>
        <v>0</v>
      </c>
      <c r="D53" s="54">
        <f t="shared" si="2"/>
        <v>0</v>
      </c>
    </row>
    <row r="54" spans="1:4">
      <c r="A54" s="47">
        <v>53</v>
      </c>
      <c r="B54" s="53">
        <f t="shared" si="13"/>
        <v>0</v>
      </c>
      <c r="C54" s="53">
        <f t="shared" si="14"/>
        <v>0</v>
      </c>
      <c r="D54" s="54">
        <f t="shared" si="2"/>
        <v>0</v>
      </c>
    </row>
    <row r="55" spans="1:4">
      <c r="A55" s="47">
        <v>54</v>
      </c>
      <c r="B55" s="53">
        <f t="shared" si="13"/>
        <v>0</v>
      </c>
      <c r="C55" s="53">
        <f t="shared" si="14"/>
        <v>0</v>
      </c>
      <c r="D55" s="54">
        <f t="shared" si="2"/>
        <v>0</v>
      </c>
    </row>
    <row r="56" spans="1:4">
      <c r="A56" s="47">
        <v>55</v>
      </c>
      <c r="B56" s="53">
        <f t="shared" si="13"/>
        <v>0</v>
      </c>
      <c r="C56" s="53">
        <f t="shared" si="14"/>
        <v>0</v>
      </c>
      <c r="D56" s="54">
        <f t="shared" si="2"/>
        <v>0</v>
      </c>
    </row>
    <row r="57" spans="1:4">
      <c r="A57" s="47">
        <v>56</v>
      </c>
      <c r="B57" s="53">
        <f t="shared" si="13"/>
        <v>0</v>
      </c>
      <c r="C57" s="53">
        <f t="shared" si="14"/>
        <v>0</v>
      </c>
      <c r="D57" s="54">
        <f t="shared" si="2"/>
        <v>0</v>
      </c>
    </row>
    <row r="58" spans="1:4">
      <c r="A58" s="47">
        <v>57</v>
      </c>
      <c r="B58" s="53">
        <f t="shared" ref="B58:B65" si="15">N2</f>
        <v>0</v>
      </c>
      <c r="C58" s="53">
        <f t="shared" ref="C58:C65" si="16">N16</f>
        <v>0</v>
      </c>
      <c r="D58" s="54">
        <f t="shared" si="2"/>
        <v>0</v>
      </c>
    </row>
    <row r="59" spans="1:4">
      <c r="A59" s="47">
        <v>58</v>
      </c>
      <c r="B59" s="53">
        <f t="shared" si="15"/>
        <v>0</v>
      </c>
      <c r="C59" s="53">
        <f t="shared" si="16"/>
        <v>0</v>
      </c>
      <c r="D59" s="54">
        <f t="shared" si="2"/>
        <v>0</v>
      </c>
    </row>
    <row r="60" spans="1:4">
      <c r="A60" s="47">
        <v>59</v>
      </c>
      <c r="B60" s="53">
        <f t="shared" si="15"/>
        <v>0</v>
      </c>
      <c r="C60" s="53">
        <f t="shared" si="16"/>
        <v>0</v>
      </c>
      <c r="D60" s="54">
        <f t="shared" si="2"/>
        <v>0</v>
      </c>
    </row>
    <row r="61" spans="1:4">
      <c r="A61" s="47">
        <v>60</v>
      </c>
      <c r="B61" s="53">
        <f t="shared" si="15"/>
        <v>0</v>
      </c>
      <c r="C61" s="53">
        <f t="shared" si="16"/>
        <v>0</v>
      </c>
      <c r="D61" s="54">
        <f t="shared" si="2"/>
        <v>0</v>
      </c>
    </row>
    <row r="62" spans="1:4">
      <c r="A62" s="47">
        <v>61</v>
      </c>
      <c r="B62" s="53">
        <f t="shared" si="15"/>
        <v>0</v>
      </c>
      <c r="C62" s="53">
        <f t="shared" si="16"/>
        <v>0</v>
      </c>
      <c r="D62" s="54">
        <f t="shared" si="2"/>
        <v>0</v>
      </c>
    </row>
    <row r="63" spans="1:4">
      <c r="A63" s="47">
        <v>62</v>
      </c>
      <c r="B63" s="53">
        <f t="shared" si="15"/>
        <v>0</v>
      </c>
      <c r="C63" s="53">
        <f t="shared" si="16"/>
        <v>0</v>
      </c>
      <c r="D63" s="54">
        <f t="shared" si="2"/>
        <v>0</v>
      </c>
    </row>
    <row r="64" spans="1:4">
      <c r="A64" s="47">
        <v>63</v>
      </c>
      <c r="B64" s="53">
        <f t="shared" si="15"/>
        <v>0</v>
      </c>
      <c r="C64" s="53">
        <f t="shared" si="16"/>
        <v>0</v>
      </c>
      <c r="D64" s="54">
        <f t="shared" si="2"/>
        <v>0</v>
      </c>
    </row>
    <row r="65" spans="1:4">
      <c r="A65" s="47">
        <v>64</v>
      </c>
      <c r="B65" s="53">
        <f t="shared" si="15"/>
        <v>0</v>
      </c>
      <c r="C65" s="53">
        <f t="shared" si="16"/>
        <v>0</v>
      </c>
      <c r="D65" s="54">
        <f t="shared" si="2"/>
        <v>0</v>
      </c>
    </row>
    <row r="66" spans="1:4">
      <c r="A66" s="47">
        <v>65</v>
      </c>
      <c r="B66" s="53">
        <f t="shared" ref="B66:B73" si="17">O2</f>
        <v>0</v>
      </c>
      <c r="C66" s="53">
        <f t="shared" ref="C66:C73" si="18">O16</f>
        <v>0</v>
      </c>
      <c r="D66" s="54">
        <f t="shared" si="2"/>
        <v>0</v>
      </c>
    </row>
    <row r="67" spans="1:4">
      <c r="A67" s="47">
        <v>66</v>
      </c>
      <c r="B67" s="53">
        <f t="shared" si="17"/>
        <v>0</v>
      </c>
      <c r="C67" s="53">
        <f t="shared" si="18"/>
        <v>0</v>
      </c>
      <c r="D67" s="54">
        <f t="shared" ref="D67:D97" si="19">AVERAGE(B67:C67)</f>
        <v>0</v>
      </c>
    </row>
    <row r="68" spans="1:4">
      <c r="A68" s="47">
        <v>67</v>
      </c>
      <c r="B68" s="53">
        <f t="shared" si="17"/>
        <v>0</v>
      </c>
      <c r="C68" s="53">
        <f t="shared" si="18"/>
        <v>0</v>
      </c>
      <c r="D68" s="54">
        <f t="shared" si="19"/>
        <v>0</v>
      </c>
    </row>
    <row r="69" spans="1:4">
      <c r="A69" s="47">
        <v>68</v>
      </c>
      <c r="B69" s="53">
        <f t="shared" si="17"/>
        <v>0</v>
      </c>
      <c r="C69" s="53">
        <f t="shared" si="18"/>
        <v>0</v>
      </c>
      <c r="D69" s="54">
        <f t="shared" si="19"/>
        <v>0</v>
      </c>
    </row>
    <row r="70" spans="1:4">
      <c r="A70" s="47">
        <v>69</v>
      </c>
      <c r="B70" s="53">
        <f t="shared" si="17"/>
        <v>0</v>
      </c>
      <c r="C70" s="53">
        <f t="shared" si="18"/>
        <v>0</v>
      </c>
      <c r="D70" s="54">
        <f t="shared" si="19"/>
        <v>0</v>
      </c>
    </row>
    <row r="71" spans="1:4">
      <c r="A71" s="47">
        <v>70</v>
      </c>
      <c r="B71" s="53">
        <f t="shared" si="17"/>
        <v>0</v>
      </c>
      <c r="C71" s="53">
        <f t="shared" si="18"/>
        <v>0</v>
      </c>
      <c r="D71" s="54">
        <f t="shared" si="19"/>
        <v>0</v>
      </c>
    </row>
    <row r="72" spans="1:4">
      <c r="A72" s="47">
        <v>71</v>
      </c>
      <c r="B72" s="53">
        <f t="shared" si="17"/>
        <v>0</v>
      </c>
      <c r="C72" s="53">
        <f t="shared" si="18"/>
        <v>0</v>
      </c>
      <c r="D72" s="54">
        <f t="shared" si="19"/>
        <v>0</v>
      </c>
    </row>
    <row r="73" spans="1:4">
      <c r="A73" s="47">
        <v>72</v>
      </c>
      <c r="B73" s="53">
        <f t="shared" si="17"/>
        <v>0</v>
      </c>
      <c r="C73" s="53">
        <f t="shared" si="18"/>
        <v>0</v>
      </c>
      <c r="D73" s="54">
        <f t="shared" si="19"/>
        <v>0</v>
      </c>
    </row>
    <row r="74" spans="1:4">
      <c r="A74" s="47">
        <v>73</v>
      </c>
      <c r="B74" s="53">
        <f t="shared" ref="B74:B81" si="20">P2</f>
        <v>0</v>
      </c>
      <c r="C74" s="53">
        <f t="shared" ref="C74:C81" si="21">P16</f>
        <v>0</v>
      </c>
      <c r="D74" s="54">
        <f t="shared" si="19"/>
        <v>0</v>
      </c>
    </row>
    <row r="75" spans="1:4">
      <c r="A75" s="47">
        <v>74</v>
      </c>
      <c r="B75" s="53">
        <f t="shared" si="20"/>
        <v>0</v>
      </c>
      <c r="C75" s="53">
        <f t="shared" si="21"/>
        <v>0</v>
      </c>
      <c r="D75" s="54">
        <f t="shared" si="19"/>
        <v>0</v>
      </c>
    </row>
    <row r="76" spans="1:4">
      <c r="A76" s="47">
        <v>75</v>
      </c>
      <c r="B76" s="53">
        <f t="shared" si="20"/>
        <v>0</v>
      </c>
      <c r="C76" s="53">
        <f t="shared" si="21"/>
        <v>0</v>
      </c>
      <c r="D76" s="54">
        <f t="shared" si="19"/>
        <v>0</v>
      </c>
    </row>
    <row r="77" spans="1:4">
      <c r="A77" s="47">
        <v>76</v>
      </c>
      <c r="B77" s="53">
        <f t="shared" si="20"/>
        <v>0</v>
      </c>
      <c r="C77" s="53">
        <f t="shared" si="21"/>
        <v>0</v>
      </c>
      <c r="D77" s="54">
        <f t="shared" si="19"/>
        <v>0</v>
      </c>
    </row>
    <row r="78" spans="1:4">
      <c r="A78" s="47">
        <v>77</v>
      </c>
      <c r="B78" s="53">
        <f t="shared" si="20"/>
        <v>0</v>
      </c>
      <c r="C78" s="53">
        <f t="shared" si="21"/>
        <v>0</v>
      </c>
      <c r="D78" s="54">
        <f t="shared" si="19"/>
        <v>0</v>
      </c>
    </row>
    <row r="79" spans="1:4">
      <c r="A79" s="47">
        <v>78</v>
      </c>
      <c r="B79" s="53">
        <f t="shared" si="20"/>
        <v>0</v>
      </c>
      <c r="C79" s="53">
        <f t="shared" si="21"/>
        <v>0</v>
      </c>
      <c r="D79" s="54">
        <f t="shared" si="19"/>
        <v>0</v>
      </c>
    </row>
    <row r="80" spans="1:4">
      <c r="A80" s="47">
        <v>79</v>
      </c>
      <c r="B80" s="53">
        <f t="shared" si="20"/>
        <v>0</v>
      </c>
      <c r="C80" s="53">
        <f t="shared" si="21"/>
        <v>0</v>
      </c>
      <c r="D80" s="54">
        <f t="shared" si="19"/>
        <v>0</v>
      </c>
    </row>
    <row r="81" spans="1:4">
      <c r="A81" s="47">
        <v>80</v>
      </c>
      <c r="B81" s="53">
        <f t="shared" si="20"/>
        <v>0</v>
      </c>
      <c r="C81" s="53">
        <f t="shared" si="21"/>
        <v>0</v>
      </c>
      <c r="D81" s="54">
        <f t="shared" si="19"/>
        <v>0</v>
      </c>
    </row>
    <row r="82" spans="1:4">
      <c r="A82" s="47">
        <v>81</v>
      </c>
      <c r="B82" s="53">
        <f t="shared" ref="B82:B89" si="22">Q2</f>
        <v>0</v>
      </c>
      <c r="C82" s="53">
        <f t="shared" ref="C82:C89" si="23">Q16</f>
        <v>0</v>
      </c>
      <c r="D82" s="54">
        <f t="shared" si="19"/>
        <v>0</v>
      </c>
    </row>
    <row r="83" spans="1:4">
      <c r="A83" s="47">
        <v>82</v>
      </c>
      <c r="B83" s="53">
        <f t="shared" si="22"/>
        <v>0</v>
      </c>
      <c r="C83" s="53">
        <f t="shared" si="23"/>
        <v>0</v>
      </c>
      <c r="D83" s="54">
        <f t="shared" si="19"/>
        <v>0</v>
      </c>
    </row>
    <row r="84" spans="1:4">
      <c r="A84" s="47">
        <v>83</v>
      </c>
      <c r="B84" s="53">
        <f t="shared" si="22"/>
        <v>0</v>
      </c>
      <c r="C84" s="53">
        <f t="shared" si="23"/>
        <v>0</v>
      </c>
      <c r="D84" s="54">
        <f t="shared" si="19"/>
        <v>0</v>
      </c>
    </row>
    <row r="85" spans="1:4">
      <c r="A85" s="47">
        <v>84</v>
      </c>
      <c r="B85" s="53">
        <f t="shared" si="22"/>
        <v>0</v>
      </c>
      <c r="C85" s="53">
        <f t="shared" si="23"/>
        <v>0</v>
      </c>
      <c r="D85" s="54">
        <f t="shared" si="19"/>
        <v>0</v>
      </c>
    </row>
    <row r="86" spans="1:4">
      <c r="A86" s="47">
        <v>85</v>
      </c>
      <c r="B86" s="53">
        <f t="shared" si="22"/>
        <v>0</v>
      </c>
      <c r="C86" s="53">
        <f t="shared" si="23"/>
        <v>0</v>
      </c>
      <c r="D86" s="54">
        <f t="shared" si="19"/>
        <v>0</v>
      </c>
    </row>
    <row r="87" spans="1:4">
      <c r="A87" s="47">
        <v>86</v>
      </c>
      <c r="B87" s="53">
        <f t="shared" si="22"/>
        <v>0</v>
      </c>
      <c r="C87" s="53">
        <f t="shared" si="23"/>
        <v>0</v>
      </c>
      <c r="D87" s="54">
        <f t="shared" si="19"/>
        <v>0</v>
      </c>
    </row>
    <row r="88" spans="1:4">
      <c r="A88" s="47">
        <v>87</v>
      </c>
      <c r="B88" s="53">
        <f t="shared" si="22"/>
        <v>0</v>
      </c>
      <c r="C88" s="53">
        <f t="shared" si="23"/>
        <v>0</v>
      </c>
      <c r="D88" s="54">
        <f t="shared" si="19"/>
        <v>0</v>
      </c>
    </row>
    <row r="89" spans="1:4">
      <c r="A89" s="47">
        <v>88</v>
      </c>
      <c r="B89" s="53">
        <f t="shared" si="22"/>
        <v>0</v>
      </c>
      <c r="C89" s="53">
        <f t="shared" si="23"/>
        <v>0</v>
      </c>
      <c r="D89" s="54">
        <f t="shared" si="19"/>
        <v>0</v>
      </c>
    </row>
    <row r="90" spans="1:4">
      <c r="A90" s="47">
        <v>89</v>
      </c>
      <c r="B90" s="53">
        <f t="shared" ref="B90:B97" si="24">R2</f>
        <v>0</v>
      </c>
      <c r="C90" s="53">
        <f t="shared" ref="C90:C97" si="25">R16</f>
        <v>0</v>
      </c>
      <c r="D90" s="54">
        <f t="shared" si="19"/>
        <v>0</v>
      </c>
    </row>
    <row r="91" spans="1:4">
      <c r="A91" s="47">
        <v>90</v>
      </c>
      <c r="B91" s="53">
        <f t="shared" si="24"/>
        <v>0</v>
      </c>
      <c r="C91" s="53">
        <f t="shared" si="25"/>
        <v>0</v>
      </c>
      <c r="D91" s="54">
        <f t="shared" si="19"/>
        <v>0</v>
      </c>
    </row>
    <row r="92" spans="1:4">
      <c r="A92" s="47">
        <v>91</v>
      </c>
      <c r="B92" s="53">
        <f t="shared" si="24"/>
        <v>0</v>
      </c>
      <c r="C92" s="53">
        <f t="shared" si="25"/>
        <v>0</v>
      </c>
      <c r="D92" s="54">
        <f t="shared" si="19"/>
        <v>0</v>
      </c>
    </row>
    <row r="93" spans="1:4">
      <c r="A93" s="47">
        <v>92</v>
      </c>
      <c r="B93" s="53">
        <f t="shared" si="24"/>
        <v>0</v>
      </c>
      <c r="C93" s="53">
        <f t="shared" si="25"/>
        <v>0</v>
      </c>
      <c r="D93" s="54">
        <f t="shared" si="19"/>
        <v>0</v>
      </c>
    </row>
    <row r="94" spans="1:4">
      <c r="A94" s="47">
        <v>93</v>
      </c>
      <c r="B94" s="53">
        <f t="shared" si="24"/>
        <v>0</v>
      </c>
      <c r="C94" s="53">
        <f t="shared" si="25"/>
        <v>0</v>
      </c>
      <c r="D94" s="54">
        <f t="shared" si="19"/>
        <v>0</v>
      </c>
    </row>
    <row r="95" spans="1:4">
      <c r="A95" s="47">
        <v>94</v>
      </c>
      <c r="B95" s="53">
        <f t="shared" si="24"/>
        <v>0</v>
      </c>
      <c r="C95" s="53">
        <f t="shared" si="25"/>
        <v>0</v>
      </c>
      <c r="D95" s="54">
        <f t="shared" si="19"/>
        <v>0</v>
      </c>
    </row>
    <row r="96" spans="1:4">
      <c r="A96" s="47">
        <v>95</v>
      </c>
      <c r="B96" s="53">
        <f t="shared" si="24"/>
        <v>0</v>
      </c>
      <c r="C96" s="53">
        <f t="shared" si="25"/>
        <v>0</v>
      </c>
      <c r="D96" s="54">
        <f t="shared" si="19"/>
        <v>0</v>
      </c>
    </row>
    <row r="97" spans="1:4">
      <c r="A97" s="47">
        <v>96</v>
      </c>
      <c r="B97" s="53">
        <f t="shared" si="24"/>
        <v>0</v>
      </c>
      <c r="C97" s="53">
        <f t="shared" si="25"/>
        <v>0</v>
      </c>
      <c r="D97" s="54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Order Sheet </vt:lpstr>
      <vt:lpstr>Overview</vt:lpstr>
      <vt:lpstr>Barcodes</vt:lpstr>
      <vt:lpstr>Victor calculator</vt:lpstr>
      <vt:lpstr>Victor low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Daniel Morales Becerra</dc:creator>
  <cp:lastModifiedBy>Eduardo Daniel Morales Becerra</cp:lastModifiedBy>
  <cp:lastPrinted>2023-02-15T14:39:00Z</cp:lastPrinted>
  <dcterms:created xsi:type="dcterms:W3CDTF">2023-02-14T08:20:34Z</dcterms:created>
  <dcterms:modified xsi:type="dcterms:W3CDTF">2023-05-16T12:51:41Z</dcterms:modified>
</cp:coreProperties>
</file>