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a\informes\V2brain\VideoPracticas9\ES_2345_1ExcelParaPrincipiantesBuscarDatos\ArchivosBase_U1\"/>
    </mc:Choice>
  </mc:AlternateContent>
  <xr:revisionPtr revIDLastSave="0" documentId="13_ncr:1_{EDB47371-A886-4A80-85EB-21CE97901EE0}" xr6:coauthVersionLast="45" xr6:coauthVersionMax="45" xr10:uidLastSave="{00000000-0000-0000-0000-000000000000}"/>
  <bookViews>
    <workbookView xWindow="-120" yWindow="-120" windowWidth="25440" windowHeight="15390" activeTab="2" xr2:uid="{CD4650EA-61E3-4263-BDEE-A9F7E630AF18}"/>
  </bookViews>
  <sheets>
    <sheet name="Función BUSCARX" sheetId="3" r:id="rId1"/>
    <sheet name="Ejemplo 1 BuscarX" sheetId="1" r:id="rId2"/>
    <sheet name="Ejemplo 2 BuscarX" sheetId="2" r:id="rId3"/>
  </sheets>
  <definedNames>
    <definedName name="_xlnm._FilterDatabase" localSheetId="0" hidden="1">'Función BUSCARX'!$M$8:$R$90</definedName>
    <definedName name="FYMonthNo">IF(FYMonthStart="ENE",1,IF(FYMonthStart="FEB",2,IF(FYMonthStart="MAR",3,IF(FYMonthStart="ABR",4,IF(FYMonthStart="MAY",5,IF(FYMonthStart="JUN",6,IF(FYMonthStart="JUL",7,IF(FYMonthStart="AGO",8,IF(FYMonthStart="SEP",9,IF(FYMonthStart="OCT",10,IF(FYMonthStart="NOV",11,12)))))))))))</definedName>
    <definedName name="FYMonthStart">'Ejemplo 2 BuscarX'!$AC$2</definedName>
    <definedName name="FYStartYear">'Ejemplo 2 BuscarX'!$AD$2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21" i="2" a="1"/>
  <c r="B21" i="2" s="1"/>
  <c r="N5" i="3" l="1"/>
  <c r="N2" i="3"/>
  <c r="D21" i="2" l="1" a="1"/>
  <c r="D21" i="2" s="1"/>
  <c r="C21" i="2" a="1"/>
  <c r="C21" i="2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<sst xmlns="http://schemas.openxmlformats.org/spreadsheetml/2006/main" count="270" uniqueCount="143">
  <si>
    <t>ID Empleado</t>
  </si>
  <si>
    <t>Nombre</t>
  </si>
  <si>
    <t>Empleo</t>
  </si>
  <si>
    <t>Departamento</t>
  </si>
  <si>
    <t>Sección</t>
  </si>
  <si>
    <t>Salario</t>
  </si>
  <si>
    <t>Fecha nacimiento</t>
  </si>
  <si>
    <t>Fecha comienzo</t>
  </si>
  <si>
    <t>Cathy Abdul</t>
  </si>
  <si>
    <t>Ing. Mecánico</t>
  </si>
  <si>
    <t>Ingeniería</t>
  </si>
  <si>
    <t>Copiadoras</t>
  </si>
  <si>
    <t>Aaron Able</t>
  </si>
  <si>
    <t>Aux. Administrativo</t>
  </si>
  <si>
    <t>Administración</t>
  </si>
  <si>
    <t>Fax</t>
  </si>
  <si>
    <t>Maxine Albert</t>
  </si>
  <si>
    <t>Aux. Admin. Unidad</t>
  </si>
  <si>
    <t>Mercado</t>
  </si>
  <si>
    <t>Stephanie Alexi</t>
  </si>
  <si>
    <t>Ingeniero Jefe</t>
  </si>
  <si>
    <t>Impresoras</t>
  </si>
  <si>
    <t>Daoud Al-Sabah</t>
  </si>
  <si>
    <t>Aux. Técnico</t>
  </si>
  <si>
    <t>Isolde Alstain</t>
  </si>
  <si>
    <t>Técnico</t>
  </si>
  <si>
    <t>Felice Aruda</t>
  </si>
  <si>
    <t>Toni Asonte</t>
  </si>
  <si>
    <t>Rowena Bankler</t>
  </si>
  <si>
    <t>Lisa Barber</t>
  </si>
  <si>
    <t>Respon. Producto</t>
  </si>
  <si>
    <t>Sandra Barth</t>
  </si>
  <si>
    <t>Investigador Jefe</t>
  </si>
  <si>
    <t>I + D</t>
  </si>
  <si>
    <t>Eileen Barton</t>
  </si>
  <si>
    <t>Especialista Diseño</t>
  </si>
  <si>
    <t>Diseño</t>
  </si>
  <si>
    <t>Lisa Bates</t>
  </si>
  <si>
    <t>Susan Beech</t>
  </si>
  <si>
    <t>Ing. Técnico</t>
  </si>
  <si>
    <t>Tom Bell</t>
  </si>
  <si>
    <t>Auxiliar Contable</t>
  </si>
  <si>
    <t>Contabilidad</t>
  </si>
  <si>
    <t>Frank Bellwood</t>
  </si>
  <si>
    <t>Bobby Berg</t>
  </si>
  <si>
    <t>Director Ingeniero</t>
  </si>
  <si>
    <t>Sam Berwick</t>
  </si>
  <si>
    <t>Representante</t>
  </si>
  <si>
    <t>Frank Boughton</t>
  </si>
  <si>
    <t>Melia Brwyne</t>
  </si>
  <si>
    <t>Nate Cane</t>
  </si>
  <si>
    <t>Mary Cash</t>
  </si>
  <si>
    <t>Ing. Software</t>
  </si>
  <si>
    <t>Steven Chu</t>
  </si>
  <si>
    <t>Burt Constance</t>
  </si>
  <si>
    <t>Linda Cooper</t>
  </si>
  <si>
    <t>Charles Cortlandt</t>
  </si>
  <si>
    <t>Rob Corwick</t>
  </si>
  <si>
    <t>Aux. Diseño</t>
  </si>
  <si>
    <t>Dennis Coyne</t>
  </si>
  <si>
    <t>Brent Cronwith</t>
  </si>
  <si>
    <t>Dave Cummins</t>
  </si>
  <si>
    <t>Karen Davison</t>
  </si>
  <si>
    <t>Sherrie Dixon-Waite</t>
  </si>
  <si>
    <t>Jeremy Dorfberg</t>
  </si>
  <si>
    <t>Sam Farley</t>
  </si>
  <si>
    <t>Director Unidad</t>
  </si>
  <si>
    <t>Ventas</t>
  </si>
  <si>
    <t>% comisión</t>
  </si>
  <si>
    <t>Tabla de comisiones</t>
  </si>
  <si>
    <t>Ventas menor o igual que:</t>
  </si>
  <si>
    <t>Mes</t>
  </si>
  <si>
    <t>Luz</t>
  </si>
  <si>
    <t>Alquiler</t>
  </si>
  <si>
    <t>Ocio</t>
  </si>
  <si>
    <t>Julio</t>
  </si>
  <si>
    <t>Gastos</t>
  </si>
  <si>
    <t>Enero</t>
  </si>
  <si>
    <t>Febrero</t>
  </si>
  <si>
    <t>Marzo</t>
  </si>
  <si>
    <t>Abril</t>
  </si>
  <si>
    <t>Mayo</t>
  </si>
  <si>
    <t>Junio</t>
  </si>
  <si>
    <t>Agosto</t>
  </si>
  <si>
    <t>Septiembre</t>
  </si>
  <si>
    <t>Octubre</t>
  </si>
  <si>
    <t>Noviembre</t>
  </si>
  <si>
    <t>Diciembre</t>
  </si>
  <si>
    <t>Gas</t>
  </si>
  <si>
    <t>Transporte</t>
  </si>
  <si>
    <t>Tasas</t>
  </si>
  <si>
    <t>Hipoteca</t>
  </si>
  <si>
    <t>IdPedido</t>
  </si>
  <si>
    <t>IdCliente</t>
  </si>
  <si>
    <t>IdEmpleado</t>
  </si>
  <si>
    <t>FechaPedido</t>
  </si>
  <si>
    <t>IdProducto</t>
  </si>
  <si>
    <t>Cantidad</t>
  </si>
  <si>
    <t>FRANK</t>
  </si>
  <si>
    <t>SAVEA</t>
  </si>
  <si>
    <t>HUNGC</t>
  </si>
  <si>
    <t>SANTG</t>
  </si>
  <si>
    <t>SPLIR</t>
  </si>
  <si>
    <t>MEREP</t>
  </si>
  <si>
    <t>SEVES</t>
  </si>
  <si>
    <t>WOLZA</t>
  </si>
  <si>
    <t>LAMAI</t>
  </si>
  <si>
    <t>EASTC</t>
  </si>
  <si>
    <t>QUICK</t>
  </si>
  <si>
    <t>LILAS</t>
  </si>
  <si>
    <t>ERNSH</t>
  </si>
  <si>
    <t>BONAP</t>
  </si>
  <si>
    <t>KOENE</t>
  </si>
  <si>
    <t>PICCO</t>
  </si>
  <si>
    <t>QUEDE</t>
  </si>
  <si>
    <t>FOLKO</t>
  </si>
  <si>
    <t>DRACD</t>
  </si>
  <si>
    <t>BERGS</t>
  </si>
  <si>
    <t>ANTON</t>
  </si>
  <si>
    <t>FURIB</t>
  </si>
  <si>
    <t>RATTC</t>
  </si>
  <si>
    <t>ISLAT</t>
  </si>
  <si>
    <t>BOTTM</t>
  </si>
  <si>
    <t>HUNGO</t>
  </si>
  <si>
    <t>BLONP</t>
  </si>
  <si>
    <t>WANDK</t>
  </si>
  <si>
    <t>FAMIA</t>
  </si>
  <si>
    <t>WHITC</t>
  </si>
  <si>
    <t>LEHMS</t>
  </si>
  <si>
    <t>OLDWO</t>
  </si>
  <si>
    <t>BOLID</t>
  </si>
  <si>
    <t>PRINI</t>
  </si>
  <si>
    <t>QUEEN</t>
  </si>
  <si>
    <t>WARTH</t>
  </si>
  <si>
    <t>HILAA</t>
  </si>
  <si>
    <t>CHOPS</t>
  </si>
  <si>
    <t>AROUT</t>
  </si>
  <si>
    <t>VAFFE</t>
  </si>
  <si>
    <t>SIMOB</t>
  </si>
  <si>
    <t>PERIC</t>
  </si>
  <si>
    <t>TORTU</t>
  </si>
  <si>
    <t>GALED</t>
  </si>
  <si>
    <t>VICTE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</si>
</sst>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&quot;$&quot;#,##0_);[Red]\(&quot;$&quot;#,##0\)"/>
    <numFmt numFmtId="165" formatCode="[$€]#,##0.00_);[Red]\([$€]#,##0.00\)"/>
    <numFmt numFmtId="166" formatCode="#,##0\ &quot;€&quot;;[Red]#,##0\ &quot;€&quot;"/>
    <numFmt numFmtId="167" formatCode="#,##0.00\ &quot;€&quot;"/>
    <numFmt numFmtId="168" formatCode="[$-C0A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  <family val="2"/>
    </font>
    <font>
      <b/>
      <sz val="12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24"/>
      </patternFill>
    </fill>
    <fill>
      <patternFill patternType="solid">
        <fgColor theme="8"/>
        <bgColor theme="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0" fontId="9" fillId="0" borderId="0">
      <alignment horizontal="right" indent="1"/>
    </xf>
    <xf numFmtId="0" fontId="1" fillId="0" borderId="0">
      <alignment horizontal="right" wrapText="1" indent="1"/>
    </xf>
  </cellStyleXfs>
  <cellXfs count="44">
    <xf numFmtId="0" fontId="0" fillId="0" borderId="0" xfId="0"/>
    <xf numFmtId="0" fontId="6" fillId="2" borderId="1" xfId="5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center" vertical="center"/>
    </xf>
    <xf numFmtId="14" fontId="6" fillId="2" borderId="1" xfId="5" applyNumberFormat="1" applyFont="1" applyFill="1" applyBorder="1" applyAlignment="1">
      <alignment horizontal="center" vertical="center"/>
    </xf>
    <xf numFmtId="0" fontId="7" fillId="0" borderId="1" xfId="0" applyFont="1" applyBorder="1"/>
    <xf numFmtId="166" fontId="7" fillId="0" borderId="1" xfId="6" applyNumberFormat="1" applyFont="1" applyBorder="1"/>
    <xf numFmtId="14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/>
    <xf numFmtId="0" fontId="3" fillId="3" borderId="2" xfId="0" applyFont="1" applyFill="1" applyBorder="1"/>
    <xf numFmtId="0" fontId="3" fillId="3" borderId="3" xfId="0" applyFont="1" applyFill="1" applyBorder="1"/>
    <xf numFmtId="167" fontId="0" fillId="0" borderId="1" xfId="0" applyNumberFormat="1" applyBorder="1"/>
    <xf numFmtId="9" fontId="0" fillId="0" borderId="1" xfId="3" applyFont="1" applyBorder="1"/>
    <xf numFmtId="0" fontId="0" fillId="4" borderId="1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" vertical="center" wrapText="1"/>
    </xf>
    <xf numFmtId="9" fontId="0" fillId="5" borderId="1" xfId="0" applyNumberFormat="1" applyFill="1" applyBorder="1"/>
    <xf numFmtId="167" fontId="0" fillId="5" borderId="1" xfId="0" applyNumberFormat="1" applyFill="1" applyBorder="1"/>
    <xf numFmtId="9" fontId="0" fillId="0" borderId="1" xfId="0" applyNumberFormat="1" applyBorder="1"/>
    <xf numFmtId="0" fontId="0" fillId="6" borderId="0" xfId="0" applyFill="1"/>
    <xf numFmtId="0" fontId="10" fillId="7" borderId="4" xfId="7" applyFont="1" applyFill="1" applyBorder="1" applyAlignment="1">
      <alignment horizontal="center"/>
    </xf>
    <xf numFmtId="0" fontId="0" fillId="0" borderId="0" xfId="0" applyAlignment="1">
      <alignment horizontal="center"/>
    </xf>
    <xf numFmtId="168" fontId="2" fillId="0" borderId="0" xfId="4" applyNumberFormat="1" applyAlignment="1">
      <alignment horizontal="center" vertical="center"/>
    </xf>
    <xf numFmtId="0" fontId="2" fillId="0" borderId="0" xfId="4" applyAlignment="1">
      <alignment horizontal="center" vertical="center"/>
    </xf>
    <xf numFmtId="0" fontId="10" fillId="7" borderId="0" xfId="7" applyFont="1" applyFill="1" applyAlignment="1">
      <alignment horizontal="center"/>
    </xf>
    <xf numFmtId="0" fontId="10" fillId="7" borderId="4" xfId="7" applyFont="1" applyFill="1" applyBorder="1">
      <alignment horizontal="right" indent="1"/>
    </xf>
    <xf numFmtId="0" fontId="4" fillId="8" borderId="5" xfId="8" applyFont="1" applyFill="1" applyBorder="1" applyAlignment="1">
      <alignment horizontal="center" wrapText="1"/>
    </xf>
    <xf numFmtId="42" fontId="0" fillId="8" borderId="6" xfId="2" applyFont="1" applyFill="1" applyBorder="1"/>
    <xf numFmtId="42" fontId="0" fillId="9" borderId="7" xfId="2" applyFont="1" applyFill="1" applyBorder="1"/>
    <xf numFmtId="42" fontId="0" fillId="8" borderId="7" xfId="2" applyFont="1" applyFill="1" applyBorder="1"/>
    <xf numFmtId="0" fontId="0" fillId="0" borderId="0" xfId="0" applyAlignment="1">
      <alignment horizontal="right" indent="1"/>
    </xf>
    <xf numFmtId="42" fontId="0" fillId="0" borderId="0" xfId="0" applyNumberFormat="1"/>
    <xf numFmtId="14" fontId="0" fillId="0" borderId="0" xfId="0" applyNumberFormat="1"/>
    <xf numFmtId="0" fontId="3" fillId="10" borderId="8" xfId="0" applyFont="1" applyFill="1" applyBorder="1"/>
    <xf numFmtId="0" fontId="3" fillId="11" borderId="8" xfId="0" applyFont="1" applyFill="1" applyBorder="1"/>
    <xf numFmtId="0" fontId="3" fillId="11" borderId="9" xfId="0" applyFont="1" applyFill="1" applyBorder="1"/>
    <xf numFmtId="0" fontId="0" fillId="12" borderId="8" xfId="0" applyFont="1" applyFill="1" applyBorder="1"/>
    <xf numFmtId="14" fontId="0" fillId="12" borderId="8" xfId="0" applyNumberFormat="1" applyFont="1" applyFill="1" applyBorder="1"/>
    <xf numFmtId="0" fontId="0" fillId="12" borderId="9" xfId="0" applyFont="1" applyFill="1" applyBorder="1"/>
    <xf numFmtId="0" fontId="0" fillId="13" borderId="8" xfId="0" applyFont="1" applyFill="1" applyBorder="1"/>
    <xf numFmtId="14" fontId="0" fillId="13" borderId="8" xfId="0" applyNumberFormat="1" applyFont="1" applyFill="1" applyBorder="1"/>
    <xf numFmtId="0" fontId="0" fillId="13" borderId="9" xfId="0" applyFont="1" applyFill="1" applyBorder="1"/>
    <xf numFmtId="0" fontId="0" fillId="13" borderId="10" xfId="0" applyFont="1" applyFill="1" applyBorder="1"/>
    <xf numFmtId="14" fontId="0" fillId="13" borderId="10" xfId="0" applyNumberFormat="1" applyFont="1" applyFill="1" applyBorder="1"/>
    <xf numFmtId="0" fontId="0" fillId="13" borderId="11" xfId="0" applyFont="1" applyFill="1" applyBorder="1"/>
  </cellXfs>
  <cellStyles count="9">
    <cellStyle name="Detalles de la tabla" xfId="8" xr:uid="{96EE2D7F-2AFC-4A35-80DD-DBE3E22218D4}"/>
    <cellStyle name="Encabezado 1 de la tabla" xfId="7" xr:uid="{76C3FDE6-27FC-413E-B495-B5F17BAC6BB2}"/>
    <cellStyle name="Encabezado 4" xfId="4" builtinId="19"/>
    <cellStyle name="Euro" xfId="6" xr:uid="{420A9262-5E38-43AD-85B0-4FADA7211F63}"/>
    <cellStyle name="Heading" xfId="5" xr:uid="{2F1A18B4-CC72-4EC0-A1DA-F0C176095DB7}"/>
    <cellStyle name="Moneda" xfId="1" builtinId="4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76200</xdr:colOff>
      <xdr:row>11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2198EBD-ED28-49ED-A319-923C85566653}"/>
            </a:ext>
          </a:extLst>
        </xdr:cNvPr>
        <xdr:cNvSpPr txBox="1"/>
      </xdr:nvSpPr>
      <xdr:spPr>
        <a:xfrm>
          <a:off x="0" y="0"/>
          <a:ext cx="6172200" cy="21621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accent6">
                  <a:lumMod val="50000"/>
                </a:schemeClr>
              </a:solidFill>
            </a:rPr>
            <a:t>DIFERENCIAS ENTRE BUSCARV</a:t>
          </a:r>
          <a:r>
            <a:rPr lang="es-ES" sz="1600" b="1" baseline="0">
              <a:solidFill>
                <a:schemeClr val="accent6">
                  <a:lumMod val="50000"/>
                </a:schemeClr>
              </a:solidFill>
            </a:rPr>
            <a:t> Y BUSCARX</a:t>
          </a:r>
          <a:endParaRPr lang="es-ES" sz="1600" b="1">
            <a:solidFill>
              <a:schemeClr val="accent6">
                <a:lumMod val="50000"/>
              </a:schemeClr>
            </a:solidFill>
          </a:endParaRPr>
        </a:p>
        <a:p>
          <a:r>
            <a:rPr lang="es-ES" sz="1200"/>
            <a:t>La función BuscarX a diferencia de la función</a:t>
          </a:r>
          <a:r>
            <a:rPr lang="es-ES" sz="1200" baseline="0"/>
            <a:t> BuscarV:</a:t>
          </a:r>
        </a:p>
        <a:p>
          <a:r>
            <a:rPr lang="es-ES" sz="1200" baseline="0"/>
            <a:t>-Puede devolver una matriz con varios elementos, lo que permite en una sola fórmula, devolver varios resultados</a:t>
          </a:r>
        </a:p>
        <a:p>
          <a:r>
            <a:rPr lang="es-ES" sz="1200" baseline="0"/>
            <a:t>-Puede buscar hacia la izquierda</a:t>
          </a:r>
        </a:p>
        <a:p>
          <a:r>
            <a:rPr lang="es-ES" sz="1200" baseline="0"/>
            <a:t>-Si cambio una columna de lugar, no se descomponen los resultados</a:t>
          </a:r>
        </a:p>
        <a:p>
          <a:r>
            <a:rPr lang="es-ES" sz="1200" baseline="0"/>
            <a:t>-No hay que indicar el número de la columna</a:t>
          </a:r>
        </a:p>
        <a:p>
          <a:r>
            <a:rPr lang="es-ES" sz="1200" baseline="0"/>
            <a:t>-Permite hacer búsquedas por comodines</a:t>
          </a:r>
        </a:p>
        <a:p>
          <a:r>
            <a:rPr lang="es-ES" sz="1200" baseline="0"/>
            <a:t>-La coincidencia exacta está establecida por defecto</a:t>
          </a:r>
        </a:p>
      </xdr:txBody>
    </xdr:sp>
    <xdr:clientData/>
  </xdr:twoCellAnchor>
  <xdr:twoCellAnchor>
    <xdr:from>
      <xdr:col>0</xdr:col>
      <xdr:colOff>0</xdr:colOff>
      <xdr:row>12</xdr:row>
      <xdr:rowOff>76200</xdr:rowOff>
    </xdr:from>
    <xdr:to>
      <xdr:col>10</xdr:col>
      <xdr:colOff>552450</xdr:colOff>
      <xdr:row>34</xdr:row>
      <xdr:rowOff>142875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41D3850-798B-4ECE-8A33-BBA0383FDB92}"/>
            </a:ext>
          </a:extLst>
        </xdr:cNvPr>
        <xdr:cNvSpPr txBox="1"/>
      </xdr:nvSpPr>
      <xdr:spPr>
        <a:xfrm>
          <a:off x="0" y="2362200"/>
          <a:ext cx="8172450" cy="42576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accent6">
                  <a:lumMod val="50000"/>
                </a:schemeClr>
              </a:solidFill>
            </a:rPr>
            <a:t>ARGUMENTOS DE BUSCARX</a:t>
          </a:r>
        </a:p>
        <a:p>
          <a:r>
            <a:rPr lang="es-ES" sz="1400" b="1">
              <a:solidFill>
                <a:sysClr val="windowText" lastClr="000000"/>
              </a:solidFill>
            </a:rPr>
            <a:t>BUSCARX(Valor_buscado; Matriz_buscada; Matriz_devuelta; Si_no_se_encuentra; Modo_coincidencia; Modo_búsqueda)</a:t>
          </a:r>
        </a:p>
        <a:p>
          <a:endParaRPr lang="es-ES" sz="1400" b="1">
            <a:solidFill>
              <a:sysClr val="windowText" lastClr="000000"/>
            </a:solidFill>
          </a:endParaRPr>
        </a:p>
        <a:p>
          <a:r>
            <a:rPr lang="es-ES" sz="1200"/>
            <a:t>-Valor</a:t>
          </a:r>
          <a:r>
            <a:rPr lang="es-ES" sz="1200" baseline="0"/>
            <a:t> buscado: El valor de búsqueda</a:t>
          </a:r>
        </a:p>
        <a:p>
          <a:r>
            <a:rPr lang="es-ES" sz="1200" baseline="0"/>
            <a:t>-Matriz buscada: Es la matriz o rango donde se va a buscar ese valor</a:t>
          </a:r>
        </a:p>
        <a:p>
          <a:r>
            <a:rPr lang="es-ES" sz="1200" baseline="0"/>
            <a:t>-Matriz devuelta:  Es la matriz o rango donde están los datos que se van a devolver</a:t>
          </a:r>
        </a:p>
        <a:p>
          <a:r>
            <a:rPr lang="es-ES" sz="1200" baseline="0"/>
            <a:t>-Si no se encuentra: valor o texto que aparecerá en el caso de que el dato no se encuentre</a:t>
          </a:r>
        </a:p>
        <a:p>
          <a:r>
            <a:rPr lang="es-ES" sz="1200" baseline="0"/>
            <a:t>-Modo de coincidencia: indica el modo de coincidencia del valor que se va a devolver</a:t>
          </a:r>
        </a:p>
        <a:p>
          <a:r>
            <a:rPr lang="es-ES" sz="1200" baseline="0"/>
            <a:t>	0: Por defecto, es coincidencia exacta</a:t>
          </a:r>
        </a:p>
        <a:p>
          <a:r>
            <a:rPr lang="es-ES" sz="1200" baseline="0"/>
            <a:t>	-1: Si no encuentra coincidencia exacta devuelve el siguiente elemento más pequeño</a:t>
          </a:r>
        </a:p>
        <a:p>
          <a:r>
            <a:rPr lang="es-ES" sz="1200" baseline="0"/>
            <a:t>	1: 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no encuentra coincidencia exacta devuelve el siguiente elemento más grande</a:t>
          </a:r>
          <a:endParaRPr lang="es-ES" sz="1200" baseline="0"/>
        </a:p>
        <a:p>
          <a:r>
            <a:rPr lang="es-ES" sz="1200" baseline="0"/>
            <a:t>	2: Es para buscar una coincidencia utilizando un comodín</a:t>
          </a:r>
        </a:p>
        <a:p>
          <a:r>
            <a:rPr lang="es-ES" sz="1200" baseline="0"/>
            <a:t>-Modo de búsqueda: Es el modo de búsqueda que se va a utilizar</a:t>
          </a: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1: Realiza una búsqueda de arriba a abajo, es el valor por defecto</a:t>
          </a:r>
          <a:endParaRPr lang="es-ES" sz="1200">
            <a:effectLst/>
          </a:endParaRP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-1: Realiza una búsqueda de abajo hacia arriba por lo que devuelve el último resultado</a:t>
          </a:r>
          <a:endParaRPr lang="es-ES" sz="1200">
            <a:effectLst/>
          </a:endParaRP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2: Realiza una búsqueda binaria que depende de la ordenación en orden ascendente</a:t>
          </a:r>
          <a:endParaRPr lang="es-ES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-2: Realiza una búsqueda binaria que depende de la ordenación en orden descendente</a:t>
          </a:r>
          <a:endParaRPr lang="es-ES">
            <a:effectLst/>
          </a:endParaRPr>
        </a:p>
        <a:p>
          <a:endParaRPr lang="es-E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0</xdr:row>
      <xdr:rowOff>57150</xdr:rowOff>
    </xdr:from>
    <xdr:to>
      <xdr:col>17</xdr:col>
      <xdr:colOff>657225</xdr:colOff>
      <xdr:row>11</xdr:row>
      <xdr:rowOff>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E3F549E-03CC-4173-A296-773C8E00EBD6}"/>
            </a:ext>
          </a:extLst>
        </xdr:cNvPr>
        <xdr:cNvSpPr txBox="1"/>
      </xdr:nvSpPr>
      <xdr:spPr>
        <a:xfrm>
          <a:off x="10096500" y="57150"/>
          <a:ext cx="6172200" cy="21621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accent6">
                  <a:lumMod val="50000"/>
                </a:schemeClr>
              </a:solidFill>
            </a:rPr>
            <a:t>DIFERENCIAS ENTRE BUSCARV</a:t>
          </a:r>
          <a:r>
            <a:rPr lang="es-ES" sz="1600" b="1" baseline="0">
              <a:solidFill>
                <a:schemeClr val="accent6">
                  <a:lumMod val="50000"/>
                </a:schemeClr>
              </a:solidFill>
            </a:rPr>
            <a:t> Y BUSCARX</a:t>
          </a:r>
          <a:endParaRPr lang="es-ES" sz="1600" b="1">
            <a:solidFill>
              <a:schemeClr val="accent6">
                <a:lumMod val="50000"/>
              </a:schemeClr>
            </a:solidFill>
          </a:endParaRPr>
        </a:p>
        <a:p>
          <a:r>
            <a:rPr lang="es-ES" sz="1200"/>
            <a:t>La función BuscarX a diferencia de la función</a:t>
          </a:r>
          <a:r>
            <a:rPr lang="es-ES" sz="1200" baseline="0"/>
            <a:t> BuscarV:</a:t>
          </a:r>
        </a:p>
        <a:p>
          <a:r>
            <a:rPr lang="es-ES" sz="1200" baseline="0"/>
            <a:t>-Puede devolver una matriz con varios elementos, lo que permite en una sola fórmula, devolver varios resultados</a:t>
          </a:r>
        </a:p>
        <a:p>
          <a:r>
            <a:rPr lang="es-ES" sz="1200" baseline="0"/>
            <a:t>-Puede buscar hacia la izquierda</a:t>
          </a:r>
        </a:p>
        <a:p>
          <a:r>
            <a:rPr lang="es-ES" sz="1200" baseline="0"/>
            <a:t>-Si cambio una columna de lugar, no se descomponen los resultados</a:t>
          </a:r>
        </a:p>
        <a:p>
          <a:r>
            <a:rPr lang="es-ES" sz="1200" baseline="0"/>
            <a:t>-No hay que indicar el número de la columna</a:t>
          </a:r>
        </a:p>
        <a:p>
          <a:r>
            <a:rPr lang="es-ES" sz="1200" baseline="0"/>
            <a:t>-Permite hacer búsquedas por comodines</a:t>
          </a:r>
        </a:p>
        <a:p>
          <a:r>
            <a:rPr lang="es-ES" sz="1200" baseline="0"/>
            <a:t>-La coincidencia exacta está establecida por defecto</a:t>
          </a:r>
        </a:p>
      </xdr:txBody>
    </xdr:sp>
    <xdr:clientData/>
  </xdr:twoCellAnchor>
  <xdr:twoCellAnchor>
    <xdr:from>
      <xdr:col>9</xdr:col>
      <xdr:colOff>561975</xdr:colOff>
      <xdr:row>11</xdr:row>
      <xdr:rowOff>142876</xdr:rowOff>
    </xdr:from>
    <xdr:to>
      <xdr:col>20</xdr:col>
      <xdr:colOff>352425</xdr:colOff>
      <xdr:row>30</xdr:row>
      <xdr:rowOff>180976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4B94876-AEE0-4DF5-A59B-09B4A4FD9C9C}"/>
            </a:ext>
          </a:extLst>
        </xdr:cNvPr>
        <xdr:cNvSpPr txBox="1"/>
      </xdr:nvSpPr>
      <xdr:spPr>
        <a:xfrm>
          <a:off x="10077450" y="2362201"/>
          <a:ext cx="8172450" cy="3657600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 b="1">
              <a:solidFill>
                <a:schemeClr val="accent6">
                  <a:lumMod val="50000"/>
                </a:schemeClr>
              </a:solidFill>
            </a:rPr>
            <a:t>ARGUMENTOS DE BUSCARX</a:t>
          </a:r>
        </a:p>
        <a:p>
          <a:r>
            <a:rPr lang="es-ES" sz="1400" b="1">
              <a:solidFill>
                <a:sysClr val="windowText" lastClr="000000"/>
              </a:solidFill>
            </a:rPr>
            <a:t>BUSCARX(Valor_buscado; Matriz_buscada; Matriz_devuelta; Si_no_se_encuentra; Modo_coincidencia; Modo_búsqueda)</a:t>
          </a:r>
        </a:p>
        <a:p>
          <a:endParaRPr lang="es-ES" sz="1400" b="1">
            <a:solidFill>
              <a:sysClr val="windowText" lastClr="000000"/>
            </a:solidFill>
          </a:endParaRPr>
        </a:p>
        <a:p>
          <a:r>
            <a:rPr lang="es-ES" sz="1200"/>
            <a:t>-Valor</a:t>
          </a:r>
          <a:r>
            <a:rPr lang="es-ES" sz="1200" baseline="0"/>
            <a:t> buscado: El valor de búsqueda</a:t>
          </a:r>
        </a:p>
        <a:p>
          <a:r>
            <a:rPr lang="es-ES" sz="1200" baseline="0"/>
            <a:t>-Matriz buscada: Es la matriz o rango donde se va a buscar ese valor</a:t>
          </a:r>
        </a:p>
        <a:p>
          <a:r>
            <a:rPr lang="es-ES" sz="1200" baseline="0"/>
            <a:t>-Matriz devuelta:  Es la matriz o rango donde están los datos que se van a devolver</a:t>
          </a:r>
        </a:p>
        <a:p>
          <a:r>
            <a:rPr lang="es-ES" sz="1200" baseline="0"/>
            <a:t>-Si no se encuentra: valor o texto que aparecerá en el caso de que el dato no se encuentre</a:t>
          </a:r>
        </a:p>
        <a:p>
          <a:r>
            <a:rPr lang="es-ES" sz="1200" baseline="0"/>
            <a:t>-Modo de coincidencia: indica el modo de coincidencia del valor que se va a devolver</a:t>
          </a:r>
        </a:p>
        <a:p>
          <a:r>
            <a:rPr lang="es-ES" sz="1200" baseline="0"/>
            <a:t>	0: Por defecto, es coincidencia exacta</a:t>
          </a:r>
        </a:p>
        <a:p>
          <a:r>
            <a:rPr lang="es-ES" sz="1200" baseline="0"/>
            <a:t>	-1: Si no encuentra coincidencia exacta devuelve el siguiente elemento más pequeño</a:t>
          </a:r>
        </a:p>
        <a:p>
          <a:r>
            <a:rPr lang="es-ES" sz="1200" baseline="0"/>
            <a:t>	1: S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no encuentra coincidencia exacta devuelve el siguiente elemento más grande</a:t>
          </a:r>
          <a:endParaRPr lang="es-ES" sz="1200" baseline="0"/>
        </a:p>
        <a:p>
          <a:r>
            <a:rPr lang="es-ES" sz="1200" baseline="0"/>
            <a:t>	2: Es para buscar una coincidencia utilizando un comodín</a:t>
          </a:r>
        </a:p>
        <a:p>
          <a:r>
            <a:rPr lang="es-ES" sz="1200" baseline="0"/>
            <a:t>-Modo de búsqueda: Es el modo de búsqueda que se va a utilizar</a:t>
          </a: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1: Realiza una búsqueda de arriba a abajo, es el valor por defecto</a:t>
          </a:r>
          <a:endParaRPr lang="es-ES" sz="1200">
            <a:effectLst/>
          </a:endParaRP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-1: Realiza una búsqueda de abajo hacia arriba por lo que devuelve el último resultado</a:t>
          </a:r>
          <a:endParaRPr lang="es-ES" sz="1200">
            <a:effectLst/>
          </a:endParaRPr>
        </a:p>
        <a:p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2: Realiza una búsqueda binaria que depende de la ordenación en orden ascendente</a:t>
          </a:r>
          <a:endParaRPr lang="es-ES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-2: Realiza una búsqueda binaria que depende de la ordenación en orden descendente</a:t>
          </a:r>
          <a:endParaRPr lang="es-ES">
            <a:effectLst/>
          </a:endParaRPr>
        </a:p>
        <a:p>
          <a:endParaRPr lang="es-ES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514350</xdr:colOff>
      <xdr:row>15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9730100-424B-4D65-A9D4-E640232B73EC}"/>
            </a:ext>
          </a:extLst>
        </xdr:cNvPr>
        <xdr:cNvSpPr txBox="1"/>
      </xdr:nvSpPr>
      <xdr:spPr>
        <a:xfrm>
          <a:off x="2486025" y="190500"/>
          <a:ext cx="6115050" cy="2971800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>
              <a:solidFill>
                <a:schemeClr val="accent1"/>
              </a:solidFill>
            </a:rPr>
            <a:t>BÚSQUEDA HACIA LA IZQUIERDA Y CON COINCIDENCIA APROXIMADA</a:t>
          </a:r>
        </a:p>
        <a:p>
          <a:endParaRPr lang="es-ES" sz="1200"/>
        </a:p>
        <a:p>
          <a:r>
            <a:rPr lang="es-ES" sz="1200"/>
            <a:t>En</a:t>
          </a:r>
          <a:r>
            <a:rPr lang="es-ES" sz="1200" baseline="0"/>
            <a:t> este ejemplo queremos buscar las ventas entre unos baremos para ver cual es el porcentaje de comisión que les corresponde según la cantidad vendida en la tabla de comisiones.</a:t>
          </a:r>
        </a:p>
        <a:p>
          <a:endParaRPr lang="es-ES" sz="1200" baseline="0"/>
        </a:p>
        <a:p>
          <a:r>
            <a:rPr lang="es-ES" sz="1200" baseline="0"/>
            <a:t>La sintaxis de la función seria:  </a:t>
          </a:r>
          <a:r>
            <a:rPr lang="es-ES" sz="1800" b="1" baseline="0"/>
            <a:t>BuscarX(A2;A7:A11;B7:B11;0;1;1)</a:t>
          </a:r>
        </a:p>
        <a:p>
          <a:endParaRPr lang="es-ES" sz="1100" b="0" baseline="0"/>
        </a:p>
        <a:p>
          <a:r>
            <a:rPr lang="es-ES" sz="1100" b="0" baseline="0"/>
            <a:t>A2 ----&gt; El valor buscado</a:t>
          </a:r>
        </a:p>
        <a:p>
          <a:r>
            <a:rPr lang="es-ES" sz="1100" b="0" baseline="0"/>
            <a:t>A7:A11 ----&gt; El rango donde buscamos ese valor</a:t>
          </a:r>
        </a:p>
        <a:p>
          <a:r>
            <a:rPr lang="es-ES" sz="1100" b="0" baseline="0"/>
            <a:t>B7:B11 ----&gt; El rango de los valores a devolver</a:t>
          </a:r>
        </a:p>
        <a:p>
          <a:r>
            <a:rPr lang="es-ES" sz="1100" b="0" baseline="0"/>
            <a:t>0 ----&gt; Coincidencia exacta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 baseline="0"/>
            <a:t>1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----&gt; Si no encuentra coincidencia exacta devuelve el siguiente elemento más grande</a:t>
          </a:r>
        </a:p>
        <a:p>
          <a:r>
            <a:rPr lang="es-ES" sz="1100" b="0" baseline="0"/>
            <a:t>1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----&gt;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 una búsqueda de arriba a abajo, es el valor por defecto</a:t>
          </a:r>
          <a:endParaRPr lang="es-ES">
            <a:effectLst/>
          </a:endParaRPr>
        </a:p>
      </xdr:txBody>
    </xdr:sp>
    <xdr:clientData/>
  </xdr:twoCellAnchor>
  <xdr:twoCellAnchor>
    <xdr:from>
      <xdr:col>0</xdr:col>
      <xdr:colOff>95249</xdr:colOff>
      <xdr:row>32</xdr:row>
      <xdr:rowOff>19049</xdr:rowOff>
    </xdr:from>
    <xdr:to>
      <xdr:col>10</xdr:col>
      <xdr:colOff>476249</xdr:colOff>
      <xdr:row>49</xdr:row>
      <xdr:rowOff>28574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ACEED2C-0A9F-45FB-A5EC-569581673D32}"/>
            </a:ext>
          </a:extLst>
        </xdr:cNvPr>
        <xdr:cNvSpPr txBox="1"/>
      </xdr:nvSpPr>
      <xdr:spPr>
        <a:xfrm>
          <a:off x="95249" y="6543674"/>
          <a:ext cx="6905625" cy="32480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 b="1">
              <a:solidFill>
                <a:schemeClr val="accent1"/>
              </a:solidFill>
            </a:rPr>
            <a:t>BUSCAR POR</a:t>
          </a:r>
          <a:r>
            <a:rPr lang="es-ES" sz="1800" b="1" baseline="0">
              <a:solidFill>
                <a:schemeClr val="accent1"/>
              </a:solidFill>
            </a:rPr>
            <a:t> FILAS Y COLUMNAS</a:t>
          </a:r>
          <a:endParaRPr lang="es-ES" sz="1800" b="1">
            <a:solidFill>
              <a:schemeClr val="accent1"/>
            </a:solidFill>
          </a:endParaRPr>
        </a:p>
        <a:p>
          <a:endParaRPr lang="es-ES" sz="1200"/>
        </a:p>
        <a:p>
          <a:r>
            <a:rPr lang="es-ES" sz="1200"/>
            <a:t>En</a:t>
          </a:r>
          <a:r>
            <a:rPr lang="es-ES" sz="1200" baseline="0"/>
            <a:t> este ejemplo queremos buscar varios gastos en un mes determinado, vamos a usar la función BuscarX de forma anidada, ahorrándonos el uso de las funciones índice y coincidir</a:t>
          </a:r>
        </a:p>
        <a:p>
          <a:endParaRPr lang="es-ES" sz="1200" baseline="0"/>
        </a:p>
        <a:p>
          <a:r>
            <a:rPr lang="es-ES" sz="1200" baseline="0"/>
            <a:t>La sintaxis de la función seria:  </a:t>
          </a:r>
          <a:r>
            <a:rPr lang="es-ES" sz="1800" b="1" baseline="0"/>
            <a:t>=BUSCARX(B20;$A25:$A31;BUSCARX($A21;$B24:$M24;$B25:$M31))</a:t>
          </a:r>
        </a:p>
        <a:p>
          <a:endParaRPr lang="es-ES" sz="1100" b="0" baseline="0"/>
        </a:p>
        <a:p>
          <a:r>
            <a:rPr lang="es-ES" sz="1100" b="0" baseline="0"/>
            <a:t>B20 ----&gt; El gasto buscado</a:t>
          </a:r>
        </a:p>
        <a:p>
          <a:r>
            <a:rPr lang="es-ES" sz="1100" b="0" baseline="0"/>
            <a:t>$A25:$A31----&gt; En el rango donde buscamos ese valor, coloco el $ en la fila para poder arrastrar la fórmula para el resto de gastos</a:t>
          </a:r>
        </a:p>
        <a:p>
          <a:r>
            <a:rPr lang="es-ES" sz="1100" b="0" baseline="0"/>
            <a:t>BUSCARX ---&gt; Para obtener la matriz devuelta, llamamos de nuevo a la función buscarX</a:t>
          </a:r>
        </a:p>
        <a:p>
          <a:r>
            <a:rPr lang="es-ES" sz="1100" b="0" baseline="0"/>
            <a:t>$A21 ----&gt;  Valor buscado correspondiente al mes</a:t>
          </a:r>
        </a:p>
        <a:p>
          <a:r>
            <a:rPr lang="es-ES" sz="1100" b="0" baseline="0"/>
            <a:t>$B24:$M24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----&gt; Rango donde buscaremos el mes</a:t>
          </a:r>
        </a:p>
        <a:p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$B25:$M31</a:t>
          </a:r>
          <a:r>
            <a:rPr lang="es-ES" sz="1100" b="0" baseline="0"/>
            <a:t>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----&gt; </a:t>
          </a:r>
          <a:r>
            <a:rPr lang="es-E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Matriz donde la función debe buscar los resultados</a:t>
          </a:r>
          <a:endParaRPr lang="es-E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450D-AF93-4CB6-A2BB-55D1D294B1F2}">
  <dimension ref="M1:R90"/>
  <sheetViews>
    <sheetView showGridLines="0" workbookViewId="0">
      <selection activeCell="K7" sqref="K7"/>
    </sheetView>
  </sheetViews>
  <sheetFormatPr baseColWidth="10" defaultRowHeight="15" x14ac:dyDescent="0.25"/>
  <cols>
    <col min="13" max="13" width="13.42578125" customWidth="1"/>
    <col min="14" max="14" width="15.42578125" customWidth="1"/>
    <col min="16" max="16" width="14.5703125" customWidth="1"/>
    <col min="17" max="17" width="12.85546875" customWidth="1"/>
  </cols>
  <sheetData>
    <row r="1" spans="13:18" x14ac:dyDescent="0.25">
      <c r="M1" s="32" t="s">
        <v>92</v>
      </c>
      <c r="N1" s="32" t="s">
        <v>95</v>
      </c>
    </row>
    <row r="2" spans="13:18" x14ac:dyDescent="0.25">
      <c r="M2">
        <v>10396</v>
      </c>
      <c r="N2" s="31">
        <f>_xlfn.XLOOKUP(M2,O9:O90,P9:P90,"Pedido no encontrado",0)</f>
        <v>43826</v>
      </c>
    </row>
    <row r="4" spans="13:18" x14ac:dyDescent="0.25">
      <c r="M4" s="32" t="s">
        <v>92</v>
      </c>
      <c r="N4" s="32" t="s">
        <v>94</v>
      </c>
    </row>
    <row r="5" spans="13:18" x14ac:dyDescent="0.25">
      <c r="M5">
        <v>10328</v>
      </c>
      <c r="N5">
        <f>_xlfn.XLOOKUP(M5,O9:O90,N9:N90,"Pedido no existe",0,1)</f>
        <v>4</v>
      </c>
    </row>
    <row r="8" spans="13:18" x14ac:dyDescent="0.25">
      <c r="M8" s="33" t="s">
        <v>93</v>
      </c>
      <c r="N8" s="33" t="s">
        <v>94</v>
      </c>
      <c r="O8" s="33" t="s">
        <v>92</v>
      </c>
      <c r="P8" s="33" t="s">
        <v>95</v>
      </c>
      <c r="Q8" s="33" t="s">
        <v>96</v>
      </c>
      <c r="R8" s="34" t="s">
        <v>97</v>
      </c>
    </row>
    <row r="9" spans="13:18" x14ac:dyDescent="0.25">
      <c r="M9" s="35" t="s">
        <v>118</v>
      </c>
      <c r="N9" s="35">
        <v>3</v>
      </c>
      <c r="O9" s="35">
        <v>10365</v>
      </c>
      <c r="P9" s="36">
        <v>43796</v>
      </c>
      <c r="Q9" s="35">
        <v>11</v>
      </c>
      <c r="R9" s="37">
        <v>24</v>
      </c>
    </row>
    <row r="10" spans="13:18" x14ac:dyDescent="0.25">
      <c r="M10" s="38" t="s">
        <v>136</v>
      </c>
      <c r="N10" s="38">
        <v>6</v>
      </c>
      <c r="O10" s="38">
        <v>10355</v>
      </c>
      <c r="P10" s="39">
        <v>43784</v>
      </c>
      <c r="Q10" s="38">
        <v>24</v>
      </c>
      <c r="R10" s="40">
        <v>25</v>
      </c>
    </row>
    <row r="11" spans="13:18" x14ac:dyDescent="0.25">
      <c r="M11" s="35" t="s">
        <v>136</v>
      </c>
      <c r="N11" s="35">
        <v>8</v>
      </c>
      <c r="O11" s="35">
        <v>10383</v>
      </c>
      <c r="P11" s="36">
        <v>43815</v>
      </c>
      <c r="Q11" s="35">
        <v>13</v>
      </c>
      <c r="R11" s="37">
        <v>20</v>
      </c>
    </row>
    <row r="12" spans="13:18" x14ac:dyDescent="0.25">
      <c r="M12" s="38" t="s">
        <v>117</v>
      </c>
      <c r="N12" s="38">
        <v>3</v>
      </c>
      <c r="O12" s="38">
        <v>10384</v>
      </c>
      <c r="P12" s="39">
        <v>43815</v>
      </c>
      <c r="Q12" s="38">
        <v>20</v>
      </c>
      <c r="R12" s="40">
        <v>28</v>
      </c>
    </row>
    <row r="13" spans="13:18" x14ac:dyDescent="0.25">
      <c r="M13" s="35" t="s">
        <v>124</v>
      </c>
      <c r="N13" s="35">
        <v>4</v>
      </c>
      <c r="O13" s="35">
        <v>10360</v>
      </c>
      <c r="P13" s="36">
        <v>43791</v>
      </c>
      <c r="Q13" s="35">
        <v>28</v>
      </c>
      <c r="R13" s="37">
        <v>30</v>
      </c>
    </row>
    <row r="14" spans="13:18" x14ac:dyDescent="0.25">
      <c r="M14" s="38" t="s">
        <v>130</v>
      </c>
      <c r="N14" s="38">
        <v>4</v>
      </c>
      <c r="O14" s="38">
        <v>10326</v>
      </c>
      <c r="P14" s="39">
        <v>43748</v>
      </c>
      <c r="Q14" s="38">
        <v>4</v>
      </c>
      <c r="R14" s="40">
        <v>24</v>
      </c>
    </row>
    <row r="15" spans="13:18" x14ac:dyDescent="0.25">
      <c r="M15" s="35" t="s">
        <v>111</v>
      </c>
      <c r="N15" s="35">
        <v>1</v>
      </c>
      <c r="O15" s="35">
        <v>10340</v>
      </c>
      <c r="P15" s="36">
        <v>43767</v>
      </c>
      <c r="Q15" s="35">
        <v>18</v>
      </c>
      <c r="R15" s="37">
        <v>20</v>
      </c>
    </row>
    <row r="16" spans="13:18" x14ac:dyDescent="0.25">
      <c r="M16" s="38" t="s">
        <v>111</v>
      </c>
      <c r="N16" s="38">
        <v>3</v>
      </c>
      <c r="O16" s="38">
        <v>10362</v>
      </c>
      <c r="P16" s="39">
        <v>43794</v>
      </c>
      <c r="Q16" s="38">
        <v>25</v>
      </c>
      <c r="R16" s="40">
        <v>50</v>
      </c>
    </row>
    <row r="17" spans="13:18" x14ac:dyDescent="0.25">
      <c r="M17" s="35" t="s">
        <v>111</v>
      </c>
      <c r="N17" s="35">
        <v>9</v>
      </c>
      <c r="O17" s="35">
        <v>10331</v>
      </c>
      <c r="P17" s="36">
        <v>43754</v>
      </c>
      <c r="Q17" s="35">
        <v>54</v>
      </c>
      <c r="R17" s="37">
        <v>15</v>
      </c>
    </row>
    <row r="18" spans="13:18" x14ac:dyDescent="0.25">
      <c r="M18" s="38" t="s">
        <v>122</v>
      </c>
      <c r="N18" s="38">
        <v>4</v>
      </c>
      <c r="O18" s="38">
        <v>10389</v>
      </c>
      <c r="P18" s="39">
        <v>43819</v>
      </c>
      <c r="Q18" s="38">
        <v>10</v>
      </c>
      <c r="R18" s="40">
        <v>16</v>
      </c>
    </row>
    <row r="19" spans="13:18" x14ac:dyDescent="0.25">
      <c r="M19" s="35" t="s">
        <v>135</v>
      </c>
      <c r="N19" s="35">
        <v>6</v>
      </c>
      <c r="O19" s="35">
        <v>10370</v>
      </c>
      <c r="P19" s="36">
        <v>43802</v>
      </c>
      <c r="Q19" s="35">
        <v>1</v>
      </c>
      <c r="R19" s="37">
        <v>15</v>
      </c>
    </row>
    <row r="20" spans="13:18" x14ac:dyDescent="0.25">
      <c r="M20" s="38" t="s">
        <v>116</v>
      </c>
      <c r="N20" s="38">
        <v>3</v>
      </c>
      <c r="O20" s="38">
        <v>10391</v>
      </c>
      <c r="P20" s="39">
        <v>43822</v>
      </c>
      <c r="Q20" s="38">
        <v>13</v>
      </c>
      <c r="R20" s="40">
        <v>18</v>
      </c>
    </row>
    <row r="21" spans="13:18" x14ac:dyDescent="0.25">
      <c r="M21" s="35" t="s">
        <v>116</v>
      </c>
      <c r="N21" s="35">
        <v>4</v>
      </c>
      <c r="O21" s="35">
        <v>10363</v>
      </c>
      <c r="P21" s="36">
        <v>43795</v>
      </c>
      <c r="Q21" s="35">
        <v>31</v>
      </c>
      <c r="R21" s="37">
        <v>20</v>
      </c>
    </row>
    <row r="22" spans="13:18" x14ac:dyDescent="0.25">
      <c r="M22" s="38" t="s">
        <v>107</v>
      </c>
      <c r="N22" s="38">
        <v>1</v>
      </c>
      <c r="O22" s="38">
        <v>10364</v>
      </c>
      <c r="P22" s="39">
        <v>43795</v>
      </c>
      <c r="Q22" s="38">
        <v>69</v>
      </c>
      <c r="R22" s="40">
        <v>30</v>
      </c>
    </row>
    <row r="23" spans="13:18" x14ac:dyDescent="0.25">
      <c r="M23" s="35" t="s">
        <v>110</v>
      </c>
      <c r="N23" s="35">
        <v>1</v>
      </c>
      <c r="O23" s="35">
        <v>10351</v>
      </c>
      <c r="P23" s="36">
        <v>43780</v>
      </c>
      <c r="Q23" s="35">
        <v>38</v>
      </c>
      <c r="R23" s="37">
        <v>20</v>
      </c>
    </row>
    <row r="24" spans="13:18" x14ac:dyDescent="0.25">
      <c r="M24" s="38" t="s">
        <v>110</v>
      </c>
      <c r="N24" s="38">
        <v>2</v>
      </c>
      <c r="O24" s="38">
        <v>10368</v>
      </c>
      <c r="P24" s="39">
        <v>43798</v>
      </c>
      <c r="Q24" s="38">
        <v>24</v>
      </c>
      <c r="R24" s="40">
        <v>5</v>
      </c>
    </row>
    <row r="25" spans="13:18" x14ac:dyDescent="0.25">
      <c r="M25" s="35" t="s">
        <v>110</v>
      </c>
      <c r="N25" s="35">
        <v>4</v>
      </c>
      <c r="O25" s="35">
        <v>10382</v>
      </c>
      <c r="P25" s="36">
        <v>43812</v>
      </c>
      <c r="Q25" s="35">
        <v>4</v>
      </c>
      <c r="R25" s="37">
        <v>32</v>
      </c>
    </row>
    <row r="26" spans="13:18" x14ac:dyDescent="0.25">
      <c r="M26" s="38" t="s">
        <v>110</v>
      </c>
      <c r="N26" s="38">
        <v>6</v>
      </c>
      <c r="O26" s="38">
        <v>10390</v>
      </c>
      <c r="P26" s="39">
        <v>43822</v>
      </c>
      <c r="Q26" s="38">
        <v>31</v>
      </c>
      <c r="R26" s="40">
        <v>60</v>
      </c>
    </row>
    <row r="27" spans="13:18" x14ac:dyDescent="0.25">
      <c r="M27" s="35" t="s">
        <v>126</v>
      </c>
      <c r="N27" s="35">
        <v>4</v>
      </c>
      <c r="O27" s="35">
        <v>10347</v>
      </c>
      <c r="P27" s="36">
        <v>43775</v>
      </c>
      <c r="Q27" s="35">
        <v>25</v>
      </c>
      <c r="R27" s="37">
        <v>10</v>
      </c>
    </row>
    <row r="28" spans="13:18" x14ac:dyDescent="0.25">
      <c r="M28" s="38" t="s">
        <v>126</v>
      </c>
      <c r="N28" s="38">
        <v>9</v>
      </c>
      <c r="O28" s="38">
        <v>10386</v>
      </c>
      <c r="P28" s="39">
        <v>43817</v>
      </c>
      <c r="Q28" s="38">
        <v>24</v>
      </c>
      <c r="R28" s="40">
        <v>15</v>
      </c>
    </row>
    <row r="29" spans="13:18" x14ac:dyDescent="0.25">
      <c r="M29" s="35" t="s">
        <v>115</v>
      </c>
      <c r="N29" s="35">
        <v>2</v>
      </c>
      <c r="O29" s="35">
        <v>10327</v>
      </c>
      <c r="P29" s="36">
        <v>43749</v>
      </c>
      <c r="Q29" s="35">
        <v>2</v>
      </c>
      <c r="R29" s="37">
        <v>25</v>
      </c>
    </row>
    <row r="30" spans="13:18" x14ac:dyDescent="0.25">
      <c r="M30" s="38" t="s">
        <v>115</v>
      </c>
      <c r="N30" s="38">
        <v>5</v>
      </c>
      <c r="O30" s="38">
        <v>10378</v>
      </c>
      <c r="P30" s="39">
        <v>43809</v>
      </c>
      <c r="Q30" s="38">
        <v>1</v>
      </c>
      <c r="R30" s="40">
        <v>6</v>
      </c>
    </row>
    <row r="31" spans="13:18" x14ac:dyDescent="0.25">
      <c r="M31" s="35" t="s">
        <v>98</v>
      </c>
      <c r="N31" s="35">
        <v>1</v>
      </c>
      <c r="O31" s="35">
        <v>10396</v>
      </c>
      <c r="P31" s="36">
        <v>43826</v>
      </c>
      <c r="Q31" s="35">
        <v>23</v>
      </c>
      <c r="R31" s="37">
        <v>40</v>
      </c>
    </row>
    <row r="32" spans="13:18" x14ac:dyDescent="0.25">
      <c r="M32" s="38" t="s">
        <v>98</v>
      </c>
      <c r="N32" s="38">
        <v>4</v>
      </c>
      <c r="O32" s="38">
        <v>10342</v>
      </c>
      <c r="P32" s="39">
        <v>43768</v>
      </c>
      <c r="Q32" s="38">
        <v>2</v>
      </c>
      <c r="R32" s="40">
        <v>24</v>
      </c>
    </row>
    <row r="33" spans="13:18" x14ac:dyDescent="0.25">
      <c r="M33" s="35" t="s">
        <v>98</v>
      </c>
      <c r="N33" s="35">
        <v>4</v>
      </c>
      <c r="O33" s="35">
        <v>10337</v>
      </c>
      <c r="P33" s="36">
        <v>43762</v>
      </c>
      <c r="Q33" s="35">
        <v>23</v>
      </c>
      <c r="R33" s="37">
        <v>40</v>
      </c>
    </row>
    <row r="34" spans="13:18" x14ac:dyDescent="0.25">
      <c r="M34" s="38" t="s">
        <v>119</v>
      </c>
      <c r="N34" s="38">
        <v>3</v>
      </c>
      <c r="O34" s="38">
        <v>10352</v>
      </c>
      <c r="P34" s="39">
        <v>43781</v>
      </c>
      <c r="Q34" s="38">
        <v>24</v>
      </c>
      <c r="R34" s="40">
        <v>10</v>
      </c>
    </row>
    <row r="35" spans="13:18" x14ac:dyDescent="0.25">
      <c r="M35" s="35" t="s">
        <v>119</v>
      </c>
      <c r="N35" s="35">
        <v>4</v>
      </c>
      <c r="O35" s="35">
        <v>10328</v>
      </c>
      <c r="P35" s="36">
        <v>43752</v>
      </c>
      <c r="Q35" s="35">
        <v>59</v>
      </c>
      <c r="R35" s="37">
        <v>9</v>
      </c>
    </row>
    <row r="36" spans="13:18" x14ac:dyDescent="0.25">
      <c r="M36" s="38" t="s">
        <v>141</v>
      </c>
      <c r="N36" s="38">
        <v>8</v>
      </c>
      <c r="O36" s="38">
        <v>10366</v>
      </c>
      <c r="P36" s="39">
        <v>43797</v>
      </c>
      <c r="Q36" s="38">
        <v>65</v>
      </c>
      <c r="R36" s="40">
        <v>5</v>
      </c>
    </row>
    <row r="37" spans="13:18" x14ac:dyDescent="0.25">
      <c r="M37" s="35" t="s">
        <v>134</v>
      </c>
      <c r="N37" s="35">
        <v>6</v>
      </c>
      <c r="O37" s="35">
        <v>10395</v>
      </c>
      <c r="P37" s="36">
        <v>43825</v>
      </c>
      <c r="Q37" s="35">
        <v>46</v>
      </c>
      <c r="R37" s="37">
        <v>28</v>
      </c>
    </row>
    <row r="38" spans="13:18" x14ac:dyDescent="0.25">
      <c r="M38" s="38" t="s">
        <v>100</v>
      </c>
      <c r="N38" s="38">
        <v>1</v>
      </c>
      <c r="O38" s="38">
        <v>10394</v>
      </c>
      <c r="P38" s="39">
        <v>43824</v>
      </c>
      <c r="Q38" s="38">
        <v>13</v>
      </c>
      <c r="R38" s="40">
        <v>10</v>
      </c>
    </row>
    <row r="39" spans="13:18" x14ac:dyDescent="0.25">
      <c r="M39" s="35" t="s">
        <v>100</v>
      </c>
      <c r="N39" s="35">
        <v>3</v>
      </c>
      <c r="O39" s="35">
        <v>10375</v>
      </c>
      <c r="P39" s="36">
        <v>43805</v>
      </c>
      <c r="Q39" s="35">
        <v>14</v>
      </c>
      <c r="R39" s="37">
        <v>15</v>
      </c>
    </row>
    <row r="40" spans="13:18" x14ac:dyDescent="0.25">
      <c r="M40" s="38" t="s">
        <v>123</v>
      </c>
      <c r="N40" s="38">
        <v>4</v>
      </c>
      <c r="O40" s="38">
        <v>10373</v>
      </c>
      <c r="P40" s="39">
        <v>43804</v>
      </c>
      <c r="Q40" s="38">
        <v>58</v>
      </c>
      <c r="R40" s="40">
        <v>80</v>
      </c>
    </row>
    <row r="41" spans="13:18" x14ac:dyDescent="0.25">
      <c r="M41" s="35" t="s">
        <v>123</v>
      </c>
      <c r="N41" s="35">
        <v>7</v>
      </c>
      <c r="O41" s="35">
        <v>10335</v>
      </c>
      <c r="P41" s="36">
        <v>43760</v>
      </c>
      <c r="Q41" s="35">
        <v>2</v>
      </c>
      <c r="R41" s="37">
        <v>7</v>
      </c>
    </row>
    <row r="42" spans="13:18" x14ac:dyDescent="0.25">
      <c r="M42" s="38" t="s">
        <v>123</v>
      </c>
      <c r="N42" s="38">
        <v>8</v>
      </c>
      <c r="O42" s="38">
        <v>10380</v>
      </c>
      <c r="P42" s="39">
        <v>43811</v>
      </c>
      <c r="Q42" s="38">
        <v>30</v>
      </c>
      <c r="R42" s="40">
        <v>18</v>
      </c>
    </row>
    <row r="43" spans="13:18" x14ac:dyDescent="0.25">
      <c r="M43" s="35" t="s">
        <v>121</v>
      </c>
      <c r="N43" s="35">
        <v>3</v>
      </c>
      <c r="O43" s="35">
        <v>10321</v>
      </c>
      <c r="P43" s="36">
        <v>43741</v>
      </c>
      <c r="Q43" s="35">
        <v>35</v>
      </c>
      <c r="R43" s="37">
        <v>10</v>
      </c>
    </row>
    <row r="44" spans="13:18" x14ac:dyDescent="0.25">
      <c r="M44" s="38" t="s">
        <v>121</v>
      </c>
      <c r="N44" s="38">
        <v>8</v>
      </c>
      <c r="O44" s="38">
        <v>10318</v>
      </c>
      <c r="P44" s="39">
        <v>43739</v>
      </c>
      <c r="Q44" s="38">
        <v>41</v>
      </c>
      <c r="R44" s="40">
        <v>20</v>
      </c>
    </row>
    <row r="45" spans="13:18" x14ac:dyDescent="0.25">
      <c r="M45" s="35" t="s">
        <v>112</v>
      </c>
      <c r="N45" s="35">
        <v>1</v>
      </c>
      <c r="O45" s="35">
        <v>10325</v>
      </c>
      <c r="P45" s="36">
        <v>43747</v>
      </c>
      <c r="Q45" s="35">
        <v>4</v>
      </c>
      <c r="R45" s="37">
        <v>6</v>
      </c>
    </row>
    <row r="46" spans="13:18" x14ac:dyDescent="0.25">
      <c r="M46" s="38" t="s">
        <v>112</v>
      </c>
      <c r="N46" s="38">
        <v>4</v>
      </c>
      <c r="O46" s="38">
        <v>10323</v>
      </c>
      <c r="P46" s="39">
        <v>43745</v>
      </c>
      <c r="Q46" s="38">
        <v>2</v>
      </c>
      <c r="R46" s="40">
        <v>5</v>
      </c>
    </row>
    <row r="47" spans="13:18" x14ac:dyDescent="0.25">
      <c r="M47" s="35" t="s">
        <v>106</v>
      </c>
      <c r="N47" s="35">
        <v>1</v>
      </c>
      <c r="O47" s="35">
        <v>10371</v>
      </c>
      <c r="P47" s="36">
        <v>43802</v>
      </c>
      <c r="Q47" s="35">
        <v>36</v>
      </c>
      <c r="R47" s="37">
        <v>6</v>
      </c>
    </row>
    <row r="48" spans="13:18" x14ac:dyDescent="0.25">
      <c r="M48" s="38" t="s">
        <v>106</v>
      </c>
      <c r="N48" s="38">
        <v>5</v>
      </c>
      <c r="O48" s="38">
        <v>10358</v>
      </c>
      <c r="P48" s="39">
        <v>43789</v>
      </c>
      <c r="Q48" s="38">
        <v>24</v>
      </c>
      <c r="R48" s="40">
        <v>10</v>
      </c>
    </row>
    <row r="49" spans="13:18" x14ac:dyDescent="0.25">
      <c r="M49" s="35" t="s">
        <v>106</v>
      </c>
      <c r="N49" s="35">
        <v>6</v>
      </c>
      <c r="O49" s="35">
        <v>10350</v>
      </c>
      <c r="P49" s="36">
        <v>43780</v>
      </c>
      <c r="Q49" s="35">
        <v>50</v>
      </c>
      <c r="R49" s="37">
        <v>15</v>
      </c>
    </row>
    <row r="50" spans="13:18" x14ac:dyDescent="0.25">
      <c r="M50" s="38" t="s">
        <v>128</v>
      </c>
      <c r="N50" s="38">
        <v>4</v>
      </c>
      <c r="O50" s="38">
        <v>10343</v>
      </c>
      <c r="P50" s="39">
        <v>43769</v>
      </c>
      <c r="Q50" s="38">
        <v>64</v>
      </c>
      <c r="R50" s="40">
        <v>50</v>
      </c>
    </row>
    <row r="51" spans="13:18" x14ac:dyDescent="0.25">
      <c r="M51" s="35" t="s">
        <v>109</v>
      </c>
      <c r="N51" s="35">
        <v>1</v>
      </c>
      <c r="O51" s="35">
        <v>10357</v>
      </c>
      <c r="P51" s="36">
        <v>43788</v>
      </c>
      <c r="Q51" s="35">
        <v>10</v>
      </c>
      <c r="R51" s="37">
        <v>30</v>
      </c>
    </row>
    <row r="52" spans="13:18" x14ac:dyDescent="0.25">
      <c r="M52" s="38" t="s">
        <v>109</v>
      </c>
      <c r="N52" s="38">
        <v>3</v>
      </c>
      <c r="O52" s="38">
        <v>10381</v>
      </c>
      <c r="P52" s="39">
        <v>43811</v>
      </c>
      <c r="Q52" s="38">
        <v>74</v>
      </c>
      <c r="R52" s="40">
        <v>14</v>
      </c>
    </row>
    <row r="53" spans="13:18" x14ac:dyDescent="0.25">
      <c r="M53" s="35" t="s">
        <v>109</v>
      </c>
      <c r="N53" s="35">
        <v>3</v>
      </c>
      <c r="O53" s="35">
        <v>10330</v>
      </c>
      <c r="P53" s="36">
        <v>43754</v>
      </c>
      <c r="Q53" s="35">
        <v>11</v>
      </c>
      <c r="R53" s="37">
        <v>50</v>
      </c>
    </row>
    <row r="54" spans="13:18" x14ac:dyDescent="0.25">
      <c r="M54" s="38" t="s">
        <v>103</v>
      </c>
      <c r="N54" s="38">
        <v>1</v>
      </c>
      <c r="O54" s="38">
        <v>10376</v>
      </c>
      <c r="P54" s="39">
        <v>43808</v>
      </c>
      <c r="Q54" s="38">
        <v>31</v>
      </c>
      <c r="R54" s="40">
        <v>42</v>
      </c>
    </row>
    <row r="55" spans="13:18" x14ac:dyDescent="0.25">
      <c r="M55" s="35" t="s">
        <v>103</v>
      </c>
      <c r="N55" s="35">
        <v>2</v>
      </c>
      <c r="O55" s="35">
        <v>10339</v>
      </c>
      <c r="P55" s="36">
        <v>43766</v>
      </c>
      <c r="Q55" s="35">
        <v>4</v>
      </c>
      <c r="R55" s="37">
        <v>10</v>
      </c>
    </row>
    <row r="56" spans="13:18" x14ac:dyDescent="0.25">
      <c r="M56" s="38" t="s">
        <v>103</v>
      </c>
      <c r="N56" s="38">
        <v>3</v>
      </c>
      <c r="O56" s="38">
        <v>10332</v>
      </c>
      <c r="P56" s="39">
        <v>43755</v>
      </c>
      <c r="Q56" s="38">
        <v>18</v>
      </c>
      <c r="R56" s="40">
        <v>40</v>
      </c>
    </row>
    <row r="57" spans="13:18" x14ac:dyDescent="0.25">
      <c r="M57" s="35" t="s">
        <v>129</v>
      </c>
      <c r="N57" s="35">
        <v>4</v>
      </c>
      <c r="O57" s="35">
        <v>10338</v>
      </c>
      <c r="P57" s="36">
        <v>43763</v>
      </c>
      <c r="Q57" s="35">
        <v>17</v>
      </c>
      <c r="R57" s="37">
        <v>20</v>
      </c>
    </row>
    <row r="58" spans="13:18" x14ac:dyDescent="0.25">
      <c r="M58" s="38" t="s">
        <v>139</v>
      </c>
      <c r="N58" s="38">
        <v>7</v>
      </c>
      <c r="O58" s="38">
        <v>10322</v>
      </c>
      <c r="P58" s="39">
        <v>43742</v>
      </c>
      <c r="Q58" s="38">
        <v>52</v>
      </c>
      <c r="R58" s="40">
        <v>20</v>
      </c>
    </row>
    <row r="59" spans="13:18" x14ac:dyDescent="0.25">
      <c r="M59" s="35" t="s">
        <v>139</v>
      </c>
      <c r="N59" s="35">
        <v>8</v>
      </c>
      <c r="O59" s="35">
        <v>10354</v>
      </c>
      <c r="P59" s="36">
        <v>43783</v>
      </c>
      <c r="Q59" s="35">
        <v>1</v>
      </c>
      <c r="R59" s="37">
        <v>12</v>
      </c>
    </row>
    <row r="60" spans="13:18" x14ac:dyDescent="0.25">
      <c r="M60" s="38" t="s">
        <v>113</v>
      </c>
      <c r="N60" s="38">
        <v>2</v>
      </c>
      <c r="O60" s="38">
        <v>10392</v>
      </c>
      <c r="P60" s="39">
        <v>43823</v>
      </c>
      <c r="Q60" s="38">
        <v>69</v>
      </c>
      <c r="R60" s="40">
        <v>50</v>
      </c>
    </row>
    <row r="61" spans="13:18" x14ac:dyDescent="0.25">
      <c r="M61" s="35" t="s">
        <v>113</v>
      </c>
      <c r="N61" s="35">
        <v>7</v>
      </c>
      <c r="O61" s="35">
        <v>10353</v>
      </c>
      <c r="P61" s="36">
        <v>43782</v>
      </c>
      <c r="Q61" s="35">
        <v>11</v>
      </c>
      <c r="R61" s="37">
        <v>12</v>
      </c>
    </row>
    <row r="62" spans="13:18" x14ac:dyDescent="0.25">
      <c r="M62" s="38" t="s">
        <v>131</v>
      </c>
      <c r="N62" s="38">
        <v>5</v>
      </c>
      <c r="O62" s="38">
        <v>10397</v>
      </c>
      <c r="P62" s="39">
        <v>43826</v>
      </c>
      <c r="Q62" s="38">
        <v>24</v>
      </c>
      <c r="R62" s="40">
        <v>10</v>
      </c>
    </row>
    <row r="63" spans="13:18" x14ac:dyDescent="0.25">
      <c r="M63" s="35" t="s">
        <v>131</v>
      </c>
      <c r="N63" s="35">
        <v>7</v>
      </c>
      <c r="O63" s="35">
        <v>10336</v>
      </c>
      <c r="P63" s="36">
        <v>43761</v>
      </c>
      <c r="Q63" s="35">
        <v>4</v>
      </c>
      <c r="R63" s="37">
        <v>18</v>
      </c>
    </row>
    <row r="64" spans="13:18" x14ac:dyDescent="0.25">
      <c r="M64" s="38" t="s">
        <v>114</v>
      </c>
      <c r="N64" s="38">
        <v>2</v>
      </c>
      <c r="O64" s="38">
        <v>10379</v>
      </c>
      <c r="P64" s="39">
        <v>43810</v>
      </c>
      <c r="Q64" s="38">
        <v>41</v>
      </c>
      <c r="R64" s="40">
        <v>8</v>
      </c>
    </row>
    <row r="65" spans="13:18" x14ac:dyDescent="0.25">
      <c r="M65" s="35" t="s">
        <v>132</v>
      </c>
      <c r="N65" s="35">
        <v>5</v>
      </c>
      <c r="O65" s="35">
        <v>10372</v>
      </c>
      <c r="P65" s="36">
        <v>43803</v>
      </c>
      <c r="Q65" s="35">
        <v>20</v>
      </c>
      <c r="R65" s="37">
        <v>12</v>
      </c>
    </row>
    <row r="66" spans="13:18" x14ac:dyDescent="0.25">
      <c r="M66" s="38" t="s">
        <v>108</v>
      </c>
      <c r="N66" s="38">
        <v>1</v>
      </c>
      <c r="O66" s="38">
        <v>10361</v>
      </c>
      <c r="P66" s="39">
        <v>43791</v>
      </c>
      <c r="Q66" s="38">
        <v>39</v>
      </c>
      <c r="R66" s="40">
        <v>54</v>
      </c>
    </row>
    <row r="67" spans="13:18" x14ac:dyDescent="0.25">
      <c r="M67" s="35" t="s">
        <v>108</v>
      </c>
      <c r="N67" s="35">
        <v>2</v>
      </c>
      <c r="O67" s="35">
        <v>10345</v>
      </c>
      <c r="P67" s="36">
        <v>43773</v>
      </c>
      <c r="Q67" s="35">
        <v>1</v>
      </c>
      <c r="R67" s="37">
        <v>70</v>
      </c>
    </row>
    <row r="68" spans="13:18" x14ac:dyDescent="0.25">
      <c r="M68" s="38" t="s">
        <v>120</v>
      </c>
      <c r="N68" s="38">
        <v>3</v>
      </c>
      <c r="O68" s="38">
        <v>10346</v>
      </c>
      <c r="P68" s="39">
        <v>43774</v>
      </c>
      <c r="Q68" s="38">
        <v>17</v>
      </c>
      <c r="R68" s="40">
        <v>36</v>
      </c>
    </row>
    <row r="69" spans="13:18" x14ac:dyDescent="0.25">
      <c r="M69" s="35" t="s">
        <v>101</v>
      </c>
      <c r="N69" s="35">
        <v>1</v>
      </c>
      <c r="O69" s="35">
        <v>10387</v>
      </c>
      <c r="P69" s="36">
        <v>43817</v>
      </c>
      <c r="Q69" s="35">
        <v>24</v>
      </c>
      <c r="R69" s="37">
        <v>15</v>
      </c>
    </row>
    <row r="70" spans="13:18" x14ac:dyDescent="0.25">
      <c r="M70" s="38" t="s">
        <v>99</v>
      </c>
      <c r="N70" s="38">
        <v>1</v>
      </c>
      <c r="O70" s="38">
        <v>10393</v>
      </c>
      <c r="P70" s="39">
        <v>43824</v>
      </c>
      <c r="Q70" s="38">
        <v>2</v>
      </c>
      <c r="R70" s="40">
        <v>25</v>
      </c>
    </row>
    <row r="71" spans="13:18" x14ac:dyDescent="0.25">
      <c r="M71" s="35" t="s">
        <v>99</v>
      </c>
      <c r="N71" s="35">
        <v>2</v>
      </c>
      <c r="O71" s="35">
        <v>10398</v>
      </c>
      <c r="P71" s="36">
        <v>43829</v>
      </c>
      <c r="Q71" s="35">
        <v>35</v>
      </c>
      <c r="R71" s="37">
        <v>30</v>
      </c>
    </row>
    <row r="72" spans="13:18" x14ac:dyDescent="0.25">
      <c r="M72" s="38" t="s">
        <v>99</v>
      </c>
      <c r="N72" s="38">
        <v>9</v>
      </c>
      <c r="O72" s="38">
        <v>10324</v>
      </c>
      <c r="P72" s="39">
        <v>43746</v>
      </c>
      <c r="Q72" s="38">
        <v>16</v>
      </c>
      <c r="R72" s="40">
        <v>21</v>
      </c>
    </row>
    <row r="73" spans="13:18" x14ac:dyDescent="0.25">
      <c r="M73" s="35" t="s">
        <v>104</v>
      </c>
      <c r="N73" s="35">
        <v>1</v>
      </c>
      <c r="O73" s="35">
        <v>10377</v>
      </c>
      <c r="P73" s="36">
        <v>43808</v>
      </c>
      <c r="Q73" s="35">
        <v>28</v>
      </c>
      <c r="R73" s="37">
        <v>20</v>
      </c>
    </row>
    <row r="74" spans="13:18" x14ac:dyDescent="0.25">
      <c r="M74" s="38" t="s">
        <v>104</v>
      </c>
      <c r="N74" s="38">
        <v>2</v>
      </c>
      <c r="O74" s="38">
        <v>10388</v>
      </c>
      <c r="P74" s="39">
        <v>43818</v>
      </c>
      <c r="Q74" s="38">
        <v>1</v>
      </c>
      <c r="R74" s="40">
        <v>15</v>
      </c>
    </row>
    <row r="75" spans="13:18" x14ac:dyDescent="0.25">
      <c r="M75" s="35" t="s">
        <v>104</v>
      </c>
      <c r="N75" s="35">
        <v>5</v>
      </c>
      <c r="O75" s="35">
        <v>10359</v>
      </c>
      <c r="P75" s="36">
        <v>43790</v>
      </c>
      <c r="Q75" s="35">
        <v>16</v>
      </c>
      <c r="R75" s="37">
        <v>56</v>
      </c>
    </row>
    <row r="76" spans="13:18" x14ac:dyDescent="0.25">
      <c r="M76" s="38" t="s">
        <v>138</v>
      </c>
      <c r="N76" s="38">
        <v>7</v>
      </c>
      <c r="O76" s="38">
        <v>10341</v>
      </c>
      <c r="P76" s="39">
        <v>43767</v>
      </c>
      <c r="Q76" s="38">
        <v>33</v>
      </c>
      <c r="R76" s="40">
        <v>8</v>
      </c>
    </row>
    <row r="77" spans="13:18" x14ac:dyDescent="0.25">
      <c r="M77" s="35" t="s">
        <v>102</v>
      </c>
      <c r="N77" s="35">
        <v>1</v>
      </c>
      <c r="O77" s="35">
        <v>10385</v>
      </c>
      <c r="P77" s="36">
        <v>43816</v>
      </c>
      <c r="Q77" s="35">
        <v>4</v>
      </c>
      <c r="R77" s="37">
        <v>10</v>
      </c>
    </row>
    <row r="78" spans="13:18" x14ac:dyDescent="0.25">
      <c r="M78" s="38" t="s">
        <v>102</v>
      </c>
      <c r="N78" s="38">
        <v>4</v>
      </c>
      <c r="O78" s="38">
        <v>10329</v>
      </c>
      <c r="P78" s="39">
        <v>43753</v>
      </c>
      <c r="Q78" s="38">
        <v>11</v>
      </c>
      <c r="R78" s="40">
        <v>10</v>
      </c>
    </row>
    <row r="79" spans="13:18" x14ac:dyDescent="0.25">
      <c r="M79" s="35" t="s">
        <v>102</v>
      </c>
      <c r="N79" s="35">
        <v>7</v>
      </c>
      <c r="O79" s="35">
        <v>10349</v>
      </c>
      <c r="P79" s="36">
        <v>43777</v>
      </c>
      <c r="Q79" s="35">
        <v>54</v>
      </c>
      <c r="R79" s="37">
        <v>24</v>
      </c>
    </row>
    <row r="80" spans="13:18" x14ac:dyDescent="0.25">
      <c r="M80" s="38" t="s">
        <v>102</v>
      </c>
      <c r="N80" s="38">
        <v>8</v>
      </c>
      <c r="O80" s="38">
        <v>10369</v>
      </c>
      <c r="P80" s="39">
        <v>43801</v>
      </c>
      <c r="Q80" s="38">
        <v>29</v>
      </c>
      <c r="R80" s="40">
        <v>20</v>
      </c>
    </row>
    <row r="81" spans="13:18" x14ac:dyDescent="0.25">
      <c r="M81" s="35" t="s">
        <v>140</v>
      </c>
      <c r="N81" s="35">
        <v>7</v>
      </c>
      <c r="O81" s="35">
        <v>10319</v>
      </c>
      <c r="P81" s="36">
        <v>43740</v>
      </c>
      <c r="Q81" s="35">
        <v>17</v>
      </c>
      <c r="R81" s="37">
        <v>8</v>
      </c>
    </row>
    <row r="82" spans="13:18" x14ac:dyDescent="0.25">
      <c r="M82" s="38" t="s">
        <v>137</v>
      </c>
      <c r="N82" s="38">
        <v>7</v>
      </c>
      <c r="O82" s="38">
        <v>10367</v>
      </c>
      <c r="P82" s="39">
        <v>43797</v>
      </c>
      <c r="Q82" s="38">
        <v>34</v>
      </c>
      <c r="R82" s="40">
        <v>36</v>
      </c>
    </row>
    <row r="83" spans="13:18" x14ac:dyDescent="0.25">
      <c r="M83" s="35" t="s">
        <v>137</v>
      </c>
      <c r="N83" s="35">
        <v>8</v>
      </c>
      <c r="O83" s="35">
        <v>10399</v>
      </c>
      <c r="P83" s="36">
        <v>43830</v>
      </c>
      <c r="Q83" s="35">
        <v>1</v>
      </c>
      <c r="R83" s="37">
        <v>60</v>
      </c>
    </row>
    <row r="84" spans="13:18" x14ac:dyDescent="0.25">
      <c r="M84" s="38" t="s">
        <v>142</v>
      </c>
      <c r="N84" s="38">
        <v>8</v>
      </c>
      <c r="O84" s="38">
        <v>10334</v>
      </c>
      <c r="P84" s="39">
        <v>43759</v>
      </c>
      <c r="Q84" s="38">
        <v>52</v>
      </c>
      <c r="R84" s="40">
        <v>8</v>
      </c>
    </row>
    <row r="85" spans="13:18" x14ac:dyDescent="0.25">
      <c r="M85" s="35" t="s">
        <v>125</v>
      </c>
      <c r="N85" s="35">
        <v>4</v>
      </c>
      <c r="O85" s="35">
        <v>10348</v>
      </c>
      <c r="P85" s="36">
        <v>43776</v>
      </c>
      <c r="Q85" s="35">
        <v>1</v>
      </c>
      <c r="R85" s="37">
        <v>15</v>
      </c>
    </row>
    <row r="86" spans="13:18" x14ac:dyDescent="0.25">
      <c r="M86" s="38" t="s">
        <v>125</v>
      </c>
      <c r="N86" s="38">
        <v>6</v>
      </c>
      <c r="O86" s="38">
        <v>10356</v>
      </c>
      <c r="P86" s="39">
        <v>43787</v>
      </c>
      <c r="Q86" s="38">
        <v>31</v>
      </c>
      <c r="R86" s="40">
        <v>30</v>
      </c>
    </row>
    <row r="87" spans="13:18" x14ac:dyDescent="0.25">
      <c r="M87" s="35" t="s">
        <v>133</v>
      </c>
      <c r="N87" s="35">
        <v>5</v>
      </c>
      <c r="O87" s="35">
        <v>10333</v>
      </c>
      <c r="P87" s="36">
        <v>43756</v>
      </c>
      <c r="Q87" s="35">
        <v>14</v>
      </c>
      <c r="R87" s="37">
        <v>10</v>
      </c>
    </row>
    <row r="88" spans="13:18" x14ac:dyDescent="0.25">
      <c r="M88" s="38" t="s">
        <v>133</v>
      </c>
      <c r="N88" s="38">
        <v>5</v>
      </c>
      <c r="O88" s="38">
        <v>10320</v>
      </c>
      <c r="P88" s="39">
        <v>43741</v>
      </c>
      <c r="Q88" s="38">
        <v>71</v>
      </c>
      <c r="R88" s="40">
        <v>30</v>
      </c>
    </row>
    <row r="89" spans="13:18" x14ac:dyDescent="0.25">
      <c r="M89" s="35" t="s">
        <v>127</v>
      </c>
      <c r="N89" s="35">
        <v>4</v>
      </c>
      <c r="O89" s="35">
        <v>10344</v>
      </c>
      <c r="P89" s="36">
        <v>43770</v>
      </c>
      <c r="Q89" s="35">
        <v>4</v>
      </c>
      <c r="R89" s="37">
        <v>35</v>
      </c>
    </row>
    <row r="90" spans="13:18" x14ac:dyDescent="0.25">
      <c r="M90" s="41" t="s">
        <v>105</v>
      </c>
      <c r="N90" s="41">
        <v>1</v>
      </c>
      <c r="O90" s="41">
        <v>10374</v>
      </c>
      <c r="P90" s="42">
        <v>43804</v>
      </c>
      <c r="Q90" s="41">
        <v>31</v>
      </c>
      <c r="R90" s="43">
        <v>30</v>
      </c>
    </row>
  </sheetData>
  <dataValidations count="1">
    <dataValidation type="list" allowBlank="1" showInputMessage="1" showErrorMessage="1" sqref="M2 M5:M7" xr:uid="{E4BB7113-90A2-4D72-8F93-631F35927E57}">
      <formula1>$O$9:$O$90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91C-57A2-4FF1-9ED7-D542C87C3E6C}">
  <sheetPr>
    <tabColor theme="9" tint="0.39997558519241921"/>
  </sheetPr>
  <dimension ref="A1:H40"/>
  <sheetViews>
    <sheetView topLeftCell="C1" workbookViewId="0">
      <selection activeCell="F16" sqref="F16"/>
    </sheetView>
  </sheetViews>
  <sheetFormatPr baseColWidth="10" defaultRowHeight="15" x14ac:dyDescent="0.25"/>
  <cols>
    <col min="1" max="1" width="19.140625" bestFit="1" customWidth="1"/>
    <col min="2" max="2" width="20.28515625" bestFit="1" customWidth="1"/>
    <col min="3" max="3" width="18.7109375" bestFit="1" customWidth="1"/>
    <col min="4" max="5" width="14.42578125" bestFit="1" customWidth="1"/>
    <col min="6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>
        <v>1696</v>
      </c>
      <c r="B2" t="str" cm="1">
        <f t="array" ref="B2:D2">_xlfn.XLOOKUP(A2,H7:H40,A7:C40,"ID no existente")</f>
        <v>Cathy Abdul</v>
      </c>
      <c r="C2" t="str">
        <v>Ing. Mecánico</v>
      </c>
      <c r="D2" t="str">
        <v>Ingeniería</v>
      </c>
    </row>
    <row r="6" spans="1:8" ht="24.75" customHeight="1" x14ac:dyDescent="0.25">
      <c r="A6" s="1" t="s">
        <v>1</v>
      </c>
      <c r="B6" s="1" t="s">
        <v>2</v>
      </c>
      <c r="C6" s="1" t="s">
        <v>3</v>
      </c>
      <c r="D6" s="1" t="s">
        <v>4</v>
      </c>
      <c r="E6" s="2" t="s">
        <v>5</v>
      </c>
      <c r="F6" s="1" t="s">
        <v>6</v>
      </c>
      <c r="G6" s="3" t="s">
        <v>7</v>
      </c>
      <c r="H6" s="1" t="s">
        <v>0</v>
      </c>
    </row>
    <row r="7" spans="1:8" x14ac:dyDescent="0.25">
      <c r="A7" s="4" t="s">
        <v>8</v>
      </c>
      <c r="B7" s="4" t="s">
        <v>9</v>
      </c>
      <c r="C7" s="4" t="s">
        <v>10</v>
      </c>
      <c r="D7" s="4" t="s">
        <v>11</v>
      </c>
      <c r="E7" s="5">
        <v>79306.55</v>
      </c>
      <c r="F7" s="6">
        <v>18644</v>
      </c>
      <c r="G7" s="6">
        <v>30967</v>
      </c>
      <c r="H7" s="7">
        <v>1696</v>
      </c>
    </row>
    <row r="8" spans="1:8" x14ac:dyDescent="0.25">
      <c r="A8" s="4" t="s">
        <v>12</v>
      </c>
      <c r="B8" s="4" t="s">
        <v>13</v>
      </c>
      <c r="C8" s="4" t="s">
        <v>14</v>
      </c>
      <c r="D8" s="8" t="s">
        <v>15</v>
      </c>
      <c r="E8" s="5">
        <v>24179.5</v>
      </c>
      <c r="F8" s="6">
        <v>25125</v>
      </c>
      <c r="G8" s="6">
        <v>33223</v>
      </c>
      <c r="H8" s="7">
        <v>1793</v>
      </c>
    </row>
    <row r="9" spans="1:8" x14ac:dyDescent="0.25">
      <c r="A9" s="4" t="s">
        <v>16</v>
      </c>
      <c r="B9" s="4" t="s">
        <v>17</v>
      </c>
      <c r="C9" s="4" t="s">
        <v>18</v>
      </c>
      <c r="D9" s="4" t="s">
        <v>11</v>
      </c>
      <c r="E9" s="5">
        <v>26040.560000000001</v>
      </c>
      <c r="F9" s="6">
        <v>24704</v>
      </c>
      <c r="G9" s="6">
        <v>33336</v>
      </c>
      <c r="H9" s="7">
        <v>1055</v>
      </c>
    </row>
    <row r="10" spans="1:8" x14ac:dyDescent="0.25">
      <c r="A10" s="4" t="s">
        <v>19</v>
      </c>
      <c r="B10" s="4" t="s">
        <v>20</v>
      </c>
      <c r="C10" s="4" t="s">
        <v>10</v>
      </c>
      <c r="D10" s="8" t="s">
        <v>21</v>
      </c>
      <c r="E10" s="5">
        <v>61855.54</v>
      </c>
      <c r="F10" s="6">
        <v>28067</v>
      </c>
      <c r="G10" s="6">
        <v>30020</v>
      </c>
      <c r="H10" s="7">
        <v>1759</v>
      </c>
    </row>
    <row r="11" spans="1:8" x14ac:dyDescent="0.25">
      <c r="A11" s="4" t="s">
        <v>22</v>
      </c>
      <c r="B11" s="4" t="s">
        <v>23</v>
      </c>
      <c r="C11" s="4" t="s">
        <v>10</v>
      </c>
      <c r="D11" s="8" t="s">
        <v>15</v>
      </c>
      <c r="E11" s="5">
        <v>21303.599999999999</v>
      </c>
      <c r="F11" s="6">
        <v>25432</v>
      </c>
      <c r="G11" s="6">
        <v>32571</v>
      </c>
      <c r="H11" s="7">
        <v>1814</v>
      </c>
    </row>
    <row r="12" spans="1:8" x14ac:dyDescent="0.25">
      <c r="A12" s="4" t="s">
        <v>24</v>
      </c>
      <c r="B12" s="4" t="s">
        <v>25</v>
      </c>
      <c r="C12" s="4" t="s">
        <v>10</v>
      </c>
      <c r="D12" s="8" t="s">
        <v>15</v>
      </c>
      <c r="E12" s="5">
        <v>29376.2</v>
      </c>
      <c r="F12" s="6">
        <v>23872</v>
      </c>
      <c r="G12" s="6">
        <v>33091</v>
      </c>
      <c r="H12" s="7">
        <v>1723</v>
      </c>
    </row>
    <row r="13" spans="1:8" x14ac:dyDescent="0.25">
      <c r="A13" s="4" t="s">
        <v>26</v>
      </c>
      <c r="B13" s="4" t="s">
        <v>13</v>
      </c>
      <c r="C13" s="4" t="s">
        <v>14</v>
      </c>
      <c r="D13" s="4" t="s">
        <v>11</v>
      </c>
      <c r="E13" s="5">
        <v>23212.32</v>
      </c>
      <c r="F13" s="6">
        <v>25338</v>
      </c>
      <c r="G13" s="6">
        <v>33551</v>
      </c>
      <c r="H13" s="7">
        <v>1967</v>
      </c>
    </row>
    <row r="14" spans="1:8" x14ac:dyDescent="0.25">
      <c r="A14" s="4" t="s">
        <v>27</v>
      </c>
      <c r="B14" s="4" t="s">
        <v>17</v>
      </c>
      <c r="C14" s="4" t="s">
        <v>10</v>
      </c>
      <c r="D14" s="8" t="s">
        <v>15</v>
      </c>
      <c r="E14" s="5">
        <v>23035.88</v>
      </c>
      <c r="F14" s="6">
        <v>25757</v>
      </c>
      <c r="G14" s="6">
        <v>33338</v>
      </c>
      <c r="H14" s="7">
        <v>1168</v>
      </c>
    </row>
    <row r="15" spans="1:8" x14ac:dyDescent="0.25">
      <c r="A15" s="4" t="s">
        <v>28</v>
      </c>
      <c r="B15" s="4" t="s">
        <v>13</v>
      </c>
      <c r="C15" s="4" t="s">
        <v>18</v>
      </c>
      <c r="D15" s="8" t="s">
        <v>21</v>
      </c>
      <c r="E15" s="5">
        <v>31916.94</v>
      </c>
      <c r="F15" s="6">
        <v>22161</v>
      </c>
      <c r="G15" s="6">
        <v>32779</v>
      </c>
      <c r="H15" s="7">
        <v>1906</v>
      </c>
    </row>
    <row r="16" spans="1:8" x14ac:dyDescent="0.25">
      <c r="A16" s="4" t="s">
        <v>29</v>
      </c>
      <c r="B16" s="4" t="s">
        <v>30</v>
      </c>
      <c r="C16" s="4" t="s">
        <v>18</v>
      </c>
      <c r="D16" s="8" t="s">
        <v>15</v>
      </c>
      <c r="E16" s="5">
        <v>47985.599999999999</v>
      </c>
      <c r="F16" s="6">
        <v>22347</v>
      </c>
      <c r="G16" s="6">
        <v>31743</v>
      </c>
      <c r="H16" s="7">
        <v>1923</v>
      </c>
    </row>
    <row r="17" spans="1:8" x14ac:dyDescent="0.25">
      <c r="A17" s="4" t="s">
        <v>31</v>
      </c>
      <c r="B17" s="4" t="s">
        <v>32</v>
      </c>
      <c r="C17" s="4" t="s">
        <v>33</v>
      </c>
      <c r="D17" s="8" t="s">
        <v>15</v>
      </c>
      <c r="E17" s="5">
        <v>57756.480000000003</v>
      </c>
      <c r="F17" s="6">
        <v>21689</v>
      </c>
      <c r="G17" s="6">
        <v>30378</v>
      </c>
      <c r="H17" s="7">
        <v>1369</v>
      </c>
    </row>
    <row r="18" spans="1:8" x14ac:dyDescent="0.25">
      <c r="A18" s="4" t="s">
        <v>34</v>
      </c>
      <c r="B18" s="4" t="s">
        <v>35</v>
      </c>
      <c r="C18" s="4" t="s">
        <v>36</v>
      </c>
      <c r="D18" s="4" t="s">
        <v>11</v>
      </c>
      <c r="E18" s="5">
        <v>28859.25</v>
      </c>
      <c r="F18" s="6">
        <v>25114</v>
      </c>
      <c r="G18" s="6">
        <v>33231</v>
      </c>
      <c r="H18" s="7">
        <v>1792</v>
      </c>
    </row>
    <row r="19" spans="1:8" x14ac:dyDescent="0.25">
      <c r="A19" s="4" t="s">
        <v>37</v>
      </c>
      <c r="B19" s="4" t="s">
        <v>13</v>
      </c>
      <c r="C19" s="4" t="s">
        <v>14</v>
      </c>
      <c r="D19" s="4" t="s">
        <v>11</v>
      </c>
      <c r="E19" s="5">
        <v>27081.040000000001</v>
      </c>
      <c r="F19" s="6">
        <v>24007</v>
      </c>
      <c r="G19" s="6">
        <v>29908</v>
      </c>
      <c r="H19" s="7">
        <v>1557</v>
      </c>
    </row>
    <row r="20" spans="1:8" x14ac:dyDescent="0.25">
      <c r="A20" s="4" t="s">
        <v>38</v>
      </c>
      <c r="B20" s="4" t="s">
        <v>39</v>
      </c>
      <c r="C20" s="4" t="s">
        <v>10</v>
      </c>
      <c r="D20" s="4" t="s">
        <v>11</v>
      </c>
      <c r="E20" s="5">
        <v>69070.05</v>
      </c>
      <c r="F20" s="6">
        <v>32361</v>
      </c>
      <c r="G20" s="6">
        <v>31538</v>
      </c>
      <c r="H20" s="7">
        <v>1354</v>
      </c>
    </row>
    <row r="21" spans="1:8" x14ac:dyDescent="0.25">
      <c r="A21" s="4" t="s">
        <v>40</v>
      </c>
      <c r="B21" s="4" t="s">
        <v>41</v>
      </c>
      <c r="C21" s="4" t="s">
        <v>42</v>
      </c>
      <c r="D21" s="4" t="s">
        <v>21</v>
      </c>
      <c r="E21" s="5">
        <v>28549.5</v>
      </c>
      <c r="F21" s="6">
        <v>23188</v>
      </c>
      <c r="G21" s="6">
        <v>31112</v>
      </c>
      <c r="H21" s="7">
        <v>1516</v>
      </c>
    </row>
    <row r="22" spans="1:8" x14ac:dyDescent="0.25">
      <c r="A22" s="4" t="s">
        <v>43</v>
      </c>
      <c r="B22" s="4" t="s">
        <v>30</v>
      </c>
      <c r="C22" s="4" t="s">
        <v>18</v>
      </c>
      <c r="D22" s="8" t="s">
        <v>15</v>
      </c>
      <c r="E22" s="5">
        <v>46486.05</v>
      </c>
      <c r="F22" s="6">
        <v>28105</v>
      </c>
      <c r="G22" s="6">
        <v>31051</v>
      </c>
      <c r="H22" s="7">
        <v>1284</v>
      </c>
    </row>
    <row r="23" spans="1:8" x14ac:dyDescent="0.25">
      <c r="A23" s="4" t="s">
        <v>44</v>
      </c>
      <c r="B23" s="4" t="s">
        <v>45</v>
      </c>
      <c r="C23" s="4" t="s">
        <v>10</v>
      </c>
      <c r="D23" s="8" t="s">
        <v>15</v>
      </c>
      <c r="E23" s="5">
        <v>79280.160000000003</v>
      </c>
      <c r="F23" s="6">
        <v>20276</v>
      </c>
      <c r="G23" s="6">
        <v>30892</v>
      </c>
      <c r="H23" s="7">
        <v>1302</v>
      </c>
    </row>
    <row r="24" spans="1:8" x14ac:dyDescent="0.25">
      <c r="A24" s="4" t="s">
        <v>46</v>
      </c>
      <c r="B24" s="4" t="s">
        <v>47</v>
      </c>
      <c r="C24" s="4" t="s">
        <v>18</v>
      </c>
      <c r="D24" s="4" t="s">
        <v>11</v>
      </c>
      <c r="E24" s="5">
        <v>31913.88</v>
      </c>
      <c r="F24" s="6">
        <v>25746</v>
      </c>
      <c r="G24" s="6">
        <v>33346</v>
      </c>
      <c r="H24" s="7">
        <v>1167</v>
      </c>
    </row>
    <row r="25" spans="1:8" x14ac:dyDescent="0.25">
      <c r="A25" s="4" t="s">
        <v>48</v>
      </c>
      <c r="B25" s="4" t="s">
        <v>41</v>
      </c>
      <c r="C25" s="4" t="s">
        <v>42</v>
      </c>
      <c r="D25" s="4" t="s">
        <v>15</v>
      </c>
      <c r="E25" s="5">
        <v>27597.85</v>
      </c>
      <c r="F25" s="6">
        <v>23393</v>
      </c>
      <c r="G25" s="6">
        <v>33688</v>
      </c>
      <c r="H25" s="7">
        <v>1674</v>
      </c>
    </row>
    <row r="26" spans="1:8" x14ac:dyDescent="0.25">
      <c r="A26" s="4" t="s">
        <v>49</v>
      </c>
      <c r="B26" s="4" t="s">
        <v>35</v>
      </c>
      <c r="C26" s="4" t="s">
        <v>36</v>
      </c>
      <c r="D26" s="8" t="s">
        <v>21</v>
      </c>
      <c r="E26" s="5">
        <v>35785.47</v>
      </c>
      <c r="F26" s="6">
        <v>28056</v>
      </c>
      <c r="G26" s="6">
        <v>30028</v>
      </c>
      <c r="H26" s="7">
        <v>1758</v>
      </c>
    </row>
    <row r="27" spans="1:8" x14ac:dyDescent="0.25">
      <c r="A27" s="4" t="s">
        <v>50</v>
      </c>
      <c r="B27" s="4" t="s">
        <v>30</v>
      </c>
      <c r="C27" s="4" t="s">
        <v>18</v>
      </c>
      <c r="D27" s="8" t="s">
        <v>21</v>
      </c>
      <c r="E27" s="5">
        <v>43486.95</v>
      </c>
      <c r="F27" s="6">
        <v>23694</v>
      </c>
      <c r="G27" s="6">
        <v>31681</v>
      </c>
      <c r="H27" s="7">
        <v>1311</v>
      </c>
    </row>
    <row r="28" spans="1:8" x14ac:dyDescent="0.25">
      <c r="A28" s="4" t="s">
        <v>51</v>
      </c>
      <c r="B28" s="4" t="s">
        <v>52</v>
      </c>
      <c r="C28" s="4" t="s">
        <v>10</v>
      </c>
      <c r="D28" s="8" t="s">
        <v>21</v>
      </c>
      <c r="E28" s="5">
        <v>42872.15</v>
      </c>
      <c r="F28" s="6">
        <v>23518</v>
      </c>
      <c r="G28" s="6">
        <v>32639</v>
      </c>
      <c r="H28" s="7">
        <v>1331</v>
      </c>
    </row>
    <row r="29" spans="1:8" x14ac:dyDescent="0.25">
      <c r="A29" s="4" t="s">
        <v>53</v>
      </c>
      <c r="B29" s="4" t="s">
        <v>17</v>
      </c>
      <c r="C29" s="4" t="s">
        <v>18</v>
      </c>
      <c r="D29" s="8" t="s">
        <v>21</v>
      </c>
      <c r="E29" s="5">
        <v>28043.68</v>
      </c>
      <c r="F29" s="6">
        <v>23883</v>
      </c>
      <c r="G29" s="6">
        <v>33083</v>
      </c>
      <c r="H29" s="7">
        <v>1724</v>
      </c>
    </row>
    <row r="30" spans="1:8" x14ac:dyDescent="0.25">
      <c r="A30" s="4" t="s">
        <v>54</v>
      </c>
      <c r="B30" s="4" t="s">
        <v>13</v>
      </c>
      <c r="C30" s="4" t="s">
        <v>14</v>
      </c>
      <c r="D30" s="8" t="s">
        <v>21</v>
      </c>
      <c r="E30" s="5">
        <v>35785.660000000003</v>
      </c>
      <c r="F30" s="6">
        <v>20559</v>
      </c>
      <c r="G30" s="6">
        <v>31042</v>
      </c>
      <c r="H30" s="7">
        <v>1291</v>
      </c>
    </row>
    <row r="31" spans="1:8" x14ac:dyDescent="0.25">
      <c r="A31" s="4" t="s">
        <v>55</v>
      </c>
      <c r="B31" s="4" t="s">
        <v>13</v>
      </c>
      <c r="C31" s="4" t="s">
        <v>14</v>
      </c>
      <c r="D31" s="4" t="s">
        <v>15</v>
      </c>
      <c r="E31" s="5">
        <v>26113.86</v>
      </c>
      <c r="F31" s="6">
        <v>24200</v>
      </c>
      <c r="G31" s="6">
        <v>31050</v>
      </c>
      <c r="H31" s="7">
        <v>1290</v>
      </c>
    </row>
    <row r="32" spans="1:8" x14ac:dyDescent="0.25">
      <c r="A32" s="4" t="s">
        <v>56</v>
      </c>
      <c r="B32" s="4" t="s">
        <v>47</v>
      </c>
      <c r="C32" s="4" t="s">
        <v>18</v>
      </c>
      <c r="D32" s="4" t="s">
        <v>11</v>
      </c>
      <c r="E32" s="5">
        <v>58277.52</v>
      </c>
      <c r="F32" s="6">
        <v>34229</v>
      </c>
      <c r="G32" s="6">
        <v>30054</v>
      </c>
      <c r="H32" s="7">
        <v>1967</v>
      </c>
    </row>
    <row r="33" spans="1:8" x14ac:dyDescent="0.25">
      <c r="A33" s="4" t="s">
        <v>57</v>
      </c>
      <c r="B33" s="4" t="s">
        <v>58</v>
      </c>
      <c r="C33" s="4" t="s">
        <v>36</v>
      </c>
      <c r="D33" s="8" t="s">
        <v>15</v>
      </c>
      <c r="E33" s="5">
        <v>23239.439999999999</v>
      </c>
      <c r="F33" s="6">
        <v>25327</v>
      </c>
      <c r="G33" s="6">
        <v>33559</v>
      </c>
      <c r="H33" s="7">
        <v>1966</v>
      </c>
    </row>
    <row r="34" spans="1:8" x14ac:dyDescent="0.25">
      <c r="A34" s="4" t="s">
        <v>59</v>
      </c>
      <c r="B34" s="4" t="s">
        <v>52</v>
      </c>
      <c r="C34" s="4" t="s">
        <v>10</v>
      </c>
      <c r="D34" s="4" t="s">
        <v>11</v>
      </c>
      <c r="E34" s="5">
        <v>44350.5</v>
      </c>
      <c r="F34" s="6">
        <v>23298</v>
      </c>
      <c r="G34" s="6">
        <v>32300</v>
      </c>
      <c r="H34" s="7">
        <v>1658</v>
      </c>
    </row>
    <row r="35" spans="1:8" x14ac:dyDescent="0.25">
      <c r="A35" s="4" t="s">
        <v>60</v>
      </c>
      <c r="B35" s="4" t="s">
        <v>25</v>
      </c>
      <c r="C35" s="4" t="s">
        <v>10</v>
      </c>
      <c r="D35" s="8" t="s">
        <v>21</v>
      </c>
      <c r="E35" s="5">
        <v>40897.35</v>
      </c>
      <c r="F35" s="6">
        <v>19961</v>
      </c>
      <c r="G35" s="6">
        <v>30939</v>
      </c>
      <c r="H35" s="7">
        <v>1293</v>
      </c>
    </row>
    <row r="36" spans="1:8" x14ac:dyDescent="0.25">
      <c r="A36" s="4" t="s">
        <v>61</v>
      </c>
      <c r="B36" s="4" t="s">
        <v>17</v>
      </c>
      <c r="C36" s="4" t="s">
        <v>33</v>
      </c>
      <c r="D36" s="4" t="s">
        <v>11</v>
      </c>
      <c r="E36" s="5">
        <v>31048.36</v>
      </c>
      <c r="F36" s="6">
        <v>28015</v>
      </c>
      <c r="G36" s="6">
        <v>32971</v>
      </c>
      <c r="H36" s="7">
        <v>1674</v>
      </c>
    </row>
    <row r="37" spans="1:8" x14ac:dyDescent="0.25">
      <c r="A37" s="4" t="s">
        <v>62</v>
      </c>
      <c r="B37" s="4" t="s">
        <v>25</v>
      </c>
      <c r="C37" s="4" t="s">
        <v>10</v>
      </c>
      <c r="D37" s="8" t="s">
        <v>21</v>
      </c>
      <c r="E37" s="5">
        <v>29376.2</v>
      </c>
      <c r="F37" s="6">
        <v>23996</v>
      </c>
      <c r="G37" s="6">
        <v>29916</v>
      </c>
      <c r="H37" s="7">
        <v>1556</v>
      </c>
    </row>
    <row r="38" spans="1:8" x14ac:dyDescent="0.25">
      <c r="A38" s="4" t="s">
        <v>63</v>
      </c>
      <c r="B38" s="4" t="s">
        <v>13</v>
      </c>
      <c r="C38" s="4" t="s">
        <v>10</v>
      </c>
      <c r="D38" s="4" t="s">
        <v>11</v>
      </c>
      <c r="E38" s="5">
        <v>29982.58</v>
      </c>
      <c r="F38" s="6">
        <v>28004</v>
      </c>
      <c r="G38" s="6">
        <v>32979</v>
      </c>
      <c r="H38" s="7">
        <v>1673</v>
      </c>
    </row>
    <row r="39" spans="1:8" x14ac:dyDescent="0.25">
      <c r="A39" s="4" t="s">
        <v>64</v>
      </c>
      <c r="B39" s="4" t="s">
        <v>52</v>
      </c>
      <c r="C39" s="4" t="s">
        <v>10</v>
      </c>
      <c r="D39" s="8" t="s">
        <v>11</v>
      </c>
      <c r="E39" s="5">
        <v>34002.050000000003</v>
      </c>
      <c r="F39" s="6">
        <v>25761</v>
      </c>
      <c r="G39" s="6">
        <v>33890</v>
      </c>
      <c r="H39" s="7">
        <v>1169</v>
      </c>
    </row>
    <row r="40" spans="1:8" x14ac:dyDescent="0.25">
      <c r="A40" s="4" t="s">
        <v>65</v>
      </c>
      <c r="B40" s="4" t="s">
        <v>66</v>
      </c>
      <c r="C40" s="4" t="s">
        <v>18</v>
      </c>
      <c r="D40" s="4" t="s">
        <v>11</v>
      </c>
      <c r="E40" s="5">
        <v>97096.35</v>
      </c>
      <c r="F40" s="6">
        <v>19877</v>
      </c>
      <c r="G40" s="6">
        <v>28523</v>
      </c>
      <c r="H40" s="7">
        <v>1725</v>
      </c>
    </row>
  </sheetData>
  <dataValidations count="1">
    <dataValidation type="list" allowBlank="1" showInputMessage="1" showErrorMessage="1" sqref="A2" xr:uid="{0F4984AA-5914-4194-91D4-A3B982E0748D}">
      <formula1>$H$7:$H$40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F887-224C-43EC-81E5-B639F50ED0AF}">
  <sheetPr>
    <tabColor theme="4" tint="0.59999389629810485"/>
  </sheetPr>
  <dimension ref="A1:U32"/>
  <sheetViews>
    <sheetView tabSelected="1" workbookViewId="0">
      <selection activeCell="Q8" sqref="Q8"/>
    </sheetView>
  </sheetViews>
  <sheetFormatPr baseColWidth="10" defaultRowHeight="15" x14ac:dyDescent="0.25"/>
  <cols>
    <col min="1" max="1" width="14" customWidth="1"/>
    <col min="2" max="2" width="17.7109375" customWidth="1"/>
    <col min="3" max="3" width="9.85546875" bestFit="1" customWidth="1"/>
    <col min="4" max="4" width="8.7109375" bestFit="1" customWidth="1"/>
    <col min="5" max="5" width="7" bestFit="1" customWidth="1"/>
    <col min="6" max="6" width="7.85546875" bestFit="1" customWidth="1"/>
    <col min="7" max="7" width="7.42578125" bestFit="1" customWidth="1"/>
    <col min="8" max="8" width="6.85546875" bestFit="1" customWidth="1"/>
    <col min="9" max="9" width="9.140625" bestFit="1" customWidth="1"/>
    <col min="10" max="10" width="13.5703125" bestFit="1" customWidth="1"/>
    <col min="11" max="11" width="10.28515625" bestFit="1" customWidth="1"/>
    <col min="12" max="12" width="13.140625" bestFit="1" customWidth="1"/>
    <col min="13" max="13" width="12.140625" bestFit="1" customWidth="1"/>
  </cols>
  <sheetData>
    <row r="1" spans="1:2" x14ac:dyDescent="0.25">
      <c r="A1" s="9" t="s">
        <v>67</v>
      </c>
      <c r="B1" s="10" t="s">
        <v>68</v>
      </c>
    </row>
    <row r="2" spans="1:2" x14ac:dyDescent="0.25">
      <c r="A2" s="11">
        <v>997</v>
      </c>
      <c r="B2" s="12">
        <f>_xlfn.XLOOKUP(A2,B7:B11,A7:A11,0,1,1)</f>
        <v>0.05</v>
      </c>
    </row>
    <row r="5" spans="1:2" x14ac:dyDescent="0.25">
      <c r="A5" s="13" t="s">
        <v>69</v>
      </c>
      <c r="B5" s="13"/>
    </row>
    <row r="6" spans="1:2" ht="36.75" customHeight="1" x14ac:dyDescent="0.25">
      <c r="A6" s="14" t="s">
        <v>68</v>
      </c>
      <c r="B6" s="14" t="s">
        <v>70</v>
      </c>
    </row>
    <row r="7" spans="1:2" x14ac:dyDescent="0.25">
      <c r="A7" s="15">
        <v>0.02</v>
      </c>
      <c r="B7" s="16">
        <v>500</v>
      </c>
    </row>
    <row r="8" spans="1:2" x14ac:dyDescent="0.25">
      <c r="A8" s="17">
        <v>0.05</v>
      </c>
      <c r="B8" s="11">
        <v>1000</v>
      </c>
    </row>
    <row r="9" spans="1:2" x14ac:dyDescent="0.25">
      <c r="A9" s="15">
        <v>7.0000000000000007E-2</v>
      </c>
      <c r="B9" s="16">
        <v>3000</v>
      </c>
    </row>
    <row r="10" spans="1:2" x14ac:dyDescent="0.25">
      <c r="A10" s="17">
        <v>0.1</v>
      </c>
      <c r="B10" s="11">
        <v>6000</v>
      </c>
    </row>
    <row r="11" spans="1:2" x14ac:dyDescent="0.25">
      <c r="A11" s="15">
        <v>0.12</v>
      </c>
      <c r="B11" s="16">
        <v>6001</v>
      </c>
    </row>
    <row r="18" spans="1:2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20" spans="1:21" ht="15.75" x14ac:dyDescent="0.25">
      <c r="A20" s="19" t="s">
        <v>71</v>
      </c>
      <c r="B20" s="19" t="s">
        <v>72</v>
      </c>
      <c r="C20" s="19" t="s">
        <v>73</v>
      </c>
      <c r="D20" s="19" t="s">
        <v>74</v>
      </c>
    </row>
    <row r="21" spans="1:21" x14ac:dyDescent="0.25">
      <c r="A21" s="20" t="s">
        <v>75</v>
      </c>
      <c r="B21" cm="1">
        <f t="array" ref="B21">_xlfn.XLOOKUP(B20,$A25:$A31,_xlfn.XLOOKUP($A21,$B24:$M24,$B25:$M31))</f>
        <v>21</v>
      </c>
      <c r="C21" cm="1">
        <f t="array" ref="C21">_xlfn.XLOOKUP(C20,$A25:$A31,_xlfn.XLOOKUP($A21,$B24:$M24,$B25:$M31))</f>
        <v>50</v>
      </c>
      <c r="D21" cm="1">
        <f t="array" ref="D21">_xlfn.XLOOKUP(D20,$A25:$A31,_xlfn.XLOOKUP($A21,$B24:$M24,$B25:$M31))</f>
        <v>163</v>
      </c>
    </row>
    <row r="23" spans="1:21" x14ac:dyDescent="0.25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21" ht="16.5" thickBot="1" x14ac:dyDescent="0.3">
      <c r="A24" s="23" t="s">
        <v>76</v>
      </c>
      <c r="B24" s="24" t="s">
        <v>77</v>
      </c>
      <c r="C24" s="24" t="s">
        <v>78</v>
      </c>
      <c r="D24" s="24" t="s">
        <v>79</v>
      </c>
      <c r="E24" s="24" t="s">
        <v>80</v>
      </c>
      <c r="F24" s="24" t="s">
        <v>81</v>
      </c>
      <c r="G24" s="24" t="s">
        <v>82</v>
      </c>
      <c r="H24" s="24" t="s">
        <v>75</v>
      </c>
      <c r="I24" s="24" t="s">
        <v>83</v>
      </c>
      <c r="J24" s="24" t="s">
        <v>84</v>
      </c>
      <c r="K24" s="24" t="s">
        <v>85</v>
      </c>
      <c r="L24" s="24" t="s">
        <v>86</v>
      </c>
      <c r="M24" s="24" t="s">
        <v>87</v>
      </c>
    </row>
    <row r="25" spans="1:21" ht="16.5" thickTop="1" thickBot="1" x14ac:dyDescent="0.3">
      <c r="A25" s="25" t="s">
        <v>72</v>
      </c>
      <c r="B25" s="26">
        <v>186</v>
      </c>
      <c r="C25" s="26">
        <v>108</v>
      </c>
      <c r="D25" s="26">
        <v>92</v>
      </c>
      <c r="E25" s="26">
        <v>122</v>
      </c>
      <c r="F25" s="26">
        <v>190</v>
      </c>
      <c r="G25" s="26">
        <v>71</v>
      </c>
      <c r="H25" s="26">
        <v>21</v>
      </c>
      <c r="I25" s="26">
        <v>37</v>
      </c>
      <c r="J25" s="26">
        <v>24</v>
      </c>
      <c r="K25" s="26">
        <v>178</v>
      </c>
      <c r="L25" s="26">
        <v>92</v>
      </c>
      <c r="M25" s="26">
        <v>97</v>
      </c>
    </row>
    <row r="26" spans="1:21" ht="16.5" thickTop="1" thickBot="1" x14ac:dyDescent="0.3">
      <c r="A26" s="25" t="s">
        <v>88</v>
      </c>
      <c r="B26" s="27">
        <v>15</v>
      </c>
      <c r="C26" s="27">
        <v>16</v>
      </c>
      <c r="D26" s="27">
        <v>198</v>
      </c>
      <c r="E26" s="27">
        <v>44</v>
      </c>
      <c r="F26" s="27">
        <v>25</v>
      </c>
      <c r="G26" s="27">
        <v>68</v>
      </c>
      <c r="H26" s="27">
        <v>43</v>
      </c>
      <c r="I26" s="27">
        <v>119</v>
      </c>
      <c r="J26" s="27">
        <v>37</v>
      </c>
      <c r="K26" s="27">
        <v>118</v>
      </c>
      <c r="L26" s="27">
        <v>29</v>
      </c>
      <c r="M26" s="27">
        <v>171</v>
      </c>
    </row>
    <row r="27" spans="1:21" ht="16.5" thickTop="1" thickBot="1" x14ac:dyDescent="0.3">
      <c r="A27" s="25" t="s">
        <v>73</v>
      </c>
      <c r="B27" s="28">
        <v>166</v>
      </c>
      <c r="C27" s="28">
        <v>185</v>
      </c>
      <c r="D27" s="28">
        <v>89</v>
      </c>
      <c r="E27" s="28">
        <v>170</v>
      </c>
      <c r="F27" s="28">
        <v>131</v>
      </c>
      <c r="G27" s="28">
        <v>70</v>
      </c>
      <c r="H27" s="28">
        <v>50</v>
      </c>
      <c r="I27" s="28">
        <v>149</v>
      </c>
      <c r="J27" s="28">
        <v>179</v>
      </c>
      <c r="K27" s="28">
        <v>104</v>
      </c>
      <c r="L27" s="28">
        <v>119</v>
      </c>
      <c r="M27" s="28">
        <v>187</v>
      </c>
    </row>
    <row r="28" spans="1:21" ht="16.5" thickTop="1" thickBot="1" x14ac:dyDescent="0.3">
      <c r="A28" s="25" t="s">
        <v>89</v>
      </c>
      <c r="B28" s="27">
        <v>21</v>
      </c>
      <c r="C28" s="27">
        <v>113</v>
      </c>
      <c r="D28" s="27">
        <v>83</v>
      </c>
      <c r="E28" s="27">
        <v>17</v>
      </c>
      <c r="F28" s="27">
        <v>130</v>
      </c>
      <c r="G28" s="27">
        <v>26</v>
      </c>
      <c r="H28" s="27">
        <v>167</v>
      </c>
      <c r="I28" s="27">
        <v>102</v>
      </c>
      <c r="J28" s="27">
        <v>82</v>
      </c>
      <c r="K28" s="27">
        <v>33</v>
      </c>
      <c r="L28" s="27">
        <v>88</v>
      </c>
      <c r="M28" s="27">
        <v>193</v>
      </c>
    </row>
    <row r="29" spans="1:21" ht="16.5" thickTop="1" thickBot="1" x14ac:dyDescent="0.3">
      <c r="A29" s="25" t="s">
        <v>90</v>
      </c>
      <c r="B29" s="28">
        <v>70</v>
      </c>
      <c r="C29" s="28">
        <v>160</v>
      </c>
      <c r="D29" s="28">
        <v>125</v>
      </c>
      <c r="E29" s="28">
        <v>84</v>
      </c>
      <c r="F29" s="28">
        <v>191</v>
      </c>
      <c r="G29" s="28">
        <v>97</v>
      </c>
      <c r="H29" s="28">
        <v>52</v>
      </c>
      <c r="I29" s="28">
        <v>45</v>
      </c>
      <c r="J29" s="28">
        <v>173</v>
      </c>
      <c r="K29" s="28">
        <v>136</v>
      </c>
      <c r="L29" s="28">
        <v>144</v>
      </c>
      <c r="M29" s="28">
        <v>167</v>
      </c>
    </row>
    <row r="30" spans="1:21" ht="16.5" thickTop="1" thickBot="1" x14ac:dyDescent="0.3">
      <c r="A30" s="25" t="s">
        <v>91</v>
      </c>
      <c r="B30" s="27">
        <v>61</v>
      </c>
      <c r="C30" s="27">
        <v>99</v>
      </c>
      <c r="D30" s="27">
        <v>70</v>
      </c>
      <c r="E30" s="27">
        <v>162</v>
      </c>
      <c r="F30" s="27">
        <v>28</v>
      </c>
      <c r="G30" s="27">
        <v>163</v>
      </c>
      <c r="H30" s="27">
        <v>101</v>
      </c>
      <c r="I30" s="27">
        <v>103</v>
      </c>
      <c r="J30" s="27">
        <v>78</v>
      </c>
      <c r="K30" s="27">
        <v>33</v>
      </c>
      <c r="L30" s="27">
        <v>162</v>
      </c>
      <c r="M30" s="27">
        <v>159</v>
      </c>
    </row>
    <row r="31" spans="1:21" ht="15.75" thickTop="1" x14ac:dyDescent="0.25">
      <c r="A31" s="25" t="s">
        <v>74</v>
      </c>
      <c r="B31" s="28">
        <v>105</v>
      </c>
      <c r="C31" s="28">
        <v>55</v>
      </c>
      <c r="D31" s="28">
        <v>163</v>
      </c>
      <c r="E31" s="28">
        <v>12</v>
      </c>
      <c r="F31" s="28">
        <v>117</v>
      </c>
      <c r="G31" s="28">
        <v>83</v>
      </c>
      <c r="H31" s="28">
        <v>163</v>
      </c>
      <c r="I31" s="28">
        <v>120</v>
      </c>
      <c r="J31" s="28">
        <v>171</v>
      </c>
      <c r="K31" s="28">
        <v>79</v>
      </c>
      <c r="L31" s="28">
        <v>105</v>
      </c>
      <c r="M31" s="28">
        <v>69</v>
      </c>
    </row>
    <row r="32" spans="1:21" x14ac:dyDescent="0.2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</sheetData>
  <dataValidations count="4">
    <dataValidation type="list" allowBlank="1" showInputMessage="1" showErrorMessage="1" sqref="A21" xr:uid="{52D3123A-CAE9-4E30-914E-E5F198404931}">
      <formula1>$B$24:$M$24</formula1>
    </dataValidation>
    <dataValidation allowBlank="1" showInputMessage="1" showErrorMessage="1" prompt="Las fechas de la fila se actualizan automáticamente en función de mes inicial del año fiscal. Para cambiar el mes inicial, modifique la celda AC2." sqref="B23" xr:uid="{A45008C2-0C8D-4010-8A47-4B3C31D142F2}"/>
    <dataValidation allowBlank="1" showInputMessage="1" showErrorMessage="1" prompt="Mes actualizado automáticamente" sqref="C23:M23" xr:uid="{8235EFCF-4B0E-4901-B18A-383388A8C59B}"/>
    <dataValidation allowBlank="1" showInputMessage="1" showErrorMessage="1" prompt="Escriba en esta columna el beneficio de las fuentes enumeradas en la columna B." sqref="B24:M24" xr:uid="{B5BA473D-0AD2-48DC-8E96-AC4ADA8CC212}"/>
  </dataValidation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Función BUSCARX</vt:lpstr>
      <vt:lpstr>Ejemplo 1 BuscarX</vt:lpstr>
      <vt:lpstr>Ejemplo 2 BuscarX</vt:lpstr>
      <vt:lpstr>FYMonthStart</vt:lpstr>
      <vt:lpstr>FYStartYear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2020-01-24T18:50:50Z</dcterms:created>
  <dcterms:modified xsi:type="dcterms:W3CDTF">2020-02-25T18:49:13Z</dcterms:modified>
</cp:coreProperties>
</file>