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sion\Desktop\"/>
    </mc:Choice>
  </mc:AlternateContent>
  <bookViews>
    <workbookView xWindow="0" yWindow="0" windowWidth="28800" windowHeight="12210"/>
  </bookViews>
  <sheets>
    <sheet name="espania_val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AB9" i="1" l="1"/>
  <c r="AB17" i="1"/>
  <c r="AB18" i="1"/>
  <c r="AB25" i="1"/>
  <c r="AB26" i="1"/>
  <c r="AB33" i="1"/>
  <c r="AB34" i="1"/>
  <c r="AB42" i="1"/>
  <c r="AB49" i="1"/>
  <c r="AB50" i="1"/>
  <c r="AB57" i="1"/>
  <c r="AB58" i="1"/>
  <c r="AB65" i="1"/>
  <c r="AB66" i="1"/>
  <c r="AB73" i="1"/>
  <c r="AB74" i="1"/>
  <c r="AB81" i="1"/>
  <c r="AB89" i="1"/>
  <c r="AB90" i="1"/>
  <c r="AB98" i="1"/>
  <c r="AB105" i="1"/>
  <c r="AB113" i="1"/>
  <c r="AB121" i="1"/>
  <c r="AB122" i="1"/>
  <c r="AB130" i="1"/>
  <c r="AB137" i="1"/>
  <c r="AB146" i="1"/>
  <c r="AB152" i="1"/>
  <c r="AB153" i="1"/>
  <c r="AB154" i="1"/>
  <c r="AB160" i="1"/>
  <c r="AB162" i="1"/>
  <c r="AB168" i="1"/>
  <c r="AB169" i="1"/>
  <c r="AB177" i="1"/>
  <c r="AB185" i="1"/>
  <c r="AB193" i="1"/>
  <c r="AB194" i="1"/>
  <c r="AB200" i="1"/>
  <c r="AB201" i="1"/>
  <c r="AB202" i="1"/>
  <c r="AB208" i="1"/>
  <c r="AB209" i="1"/>
  <c r="AB210" i="1"/>
  <c r="AB217" i="1"/>
  <c r="AB218" i="1"/>
  <c r="AB225" i="1"/>
  <c r="AB226" i="1"/>
  <c r="AB232" i="1"/>
  <c r="AB233" i="1"/>
  <c r="AB234" i="1"/>
  <c r="AB240" i="1"/>
  <c r="AB242" i="1"/>
  <c r="AB248" i="1"/>
  <c r="AB250" i="1"/>
  <c r="AB257" i="1"/>
  <c r="AB273" i="1"/>
  <c r="AB274" i="1"/>
  <c r="AB281" i="1"/>
  <c r="AB282" i="1"/>
  <c r="AB290" i="1"/>
  <c r="AB296" i="1"/>
  <c r="AB297" i="1"/>
  <c r="AB298" i="1"/>
  <c r="AB305" i="1"/>
  <c r="AB306" i="1"/>
  <c r="AB313" i="1"/>
  <c r="AB314" i="1"/>
  <c r="AB320" i="1"/>
  <c r="AB321" i="1"/>
  <c r="AB322" i="1"/>
  <c r="AB328" i="1"/>
  <c r="AB329" i="1"/>
  <c r="AB330" i="1"/>
  <c r="AB337" i="1"/>
  <c r="AB345" i="1"/>
  <c r="AB346" i="1"/>
  <c r="AB353" i="1"/>
  <c r="AB354" i="1"/>
  <c r="AB361" i="1"/>
  <c r="AB362" i="1"/>
  <c r="AB369" i="1"/>
  <c r="AB370" i="1"/>
  <c r="AB377" i="1"/>
  <c r="AB378" i="1"/>
  <c r="AB386" i="1"/>
  <c r="AB392" i="1"/>
  <c r="AB393" i="1"/>
  <c r="AB394" i="1"/>
  <c r="AB400" i="1"/>
  <c r="AB402" i="1"/>
  <c r="AB408" i="1"/>
  <c r="AB409" i="1"/>
  <c r="AB410" i="1"/>
  <c r="AB417" i="1"/>
  <c r="AB425" i="1"/>
  <c r="AB426" i="1"/>
  <c r="AB433" i="1"/>
  <c r="AB434" i="1"/>
  <c r="AB440" i="1"/>
  <c r="AB441" i="1"/>
  <c r="AB449" i="1"/>
  <c r="AB450" i="1"/>
  <c r="AB458" i="1"/>
  <c r="AB465" i="1"/>
  <c r="AB466" i="1"/>
  <c r="AB472" i="1"/>
  <c r="AB473" i="1"/>
  <c r="AB474" i="1"/>
  <c r="AB478" i="1"/>
  <c r="AB480" i="1"/>
  <c r="AB481" i="1"/>
  <c r="AB488" i="1"/>
  <c r="AB489" i="1"/>
  <c r="AB497" i="1"/>
  <c r="AB498" i="1"/>
  <c r="AB502" i="1"/>
  <c r="AB506" i="1"/>
  <c r="AB514" i="1"/>
  <c r="AB518" i="1"/>
  <c r="AB520" i="1"/>
  <c r="AB521" i="1"/>
  <c r="AB522" i="1"/>
  <c r="AB526" i="1"/>
  <c r="AB528" i="1"/>
  <c r="AB529" i="1"/>
  <c r="AB530" i="1"/>
  <c r="AB537" i="1"/>
  <c r="AB538" i="1"/>
  <c r="AB542" i="1"/>
  <c r="AB545" i="1"/>
  <c r="AB546" i="1"/>
  <c r="AB550" i="1"/>
  <c r="AB552" i="1"/>
  <c r="AB553" i="1"/>
  <c r="AB554" i="1"/>
  <c r="AB560" i="1"/>
  <c r="AB561" i="1"/>
  <c r="AB562" i="1"/>
  <c r="AB568" i="1"/>
  <c r="AB569" i="1"/>
  <c r="AB570" i="1"/>
  <c r="AB577" i="1"/>
  <c r="AB578" i="1"/>
  <c r="AB585" i="1"/>
  <c r="AB586" i="1"/>
  <c r="AB590" i="1"/>
  <c r="AB594" i="1"/>
  <c r="AB600" i="1"/>
  <c r="AB602" i="1"/>
  <c r="AB608" i="1"/>
  <c r="AB609" i="1"/>
  <c r="AB610" i="1"/>
  <c r="AB617" i="1"/>
  <c r="AB618" i="1"/>
  <c r="AB625" i="1"/>
  <c r="AB630" i="1"/>
  <c r="AB632" i="1"/>
  <c r="AB633" i="1"/>
  <c r="AB634" i="1"/>
  <c r="AB638" i="1"/>
  <c r="AB640" i="1"/>
  <c r="AB642" i="1"/>
  <c r="AB648" i="1"/>
  <c r="AB649" i="1"/>
  <c r="AB656" i="1"/>
  <c r="AB657" i="1"/>
  <c r="AB658" i="1"/>
  <c r="AB665" i="1"/>
  <c r="AB681" i="1"/>
  <c r="AB682" i="1"/>
  <c r="AB686" i="1"/>
  <c r="AB688" i="1"/>
  <c r="AB689" i="1"/>
  <c r="AB690" i="1"/>
  <c r="AB694" i="1"/>
  <c r="AB696" i="1"/>
  <c r="AB698" i="1"/>
  <c r="AB706" i="1"/>
  <c r="AB713" i="1"/>
  <c r="AB721" i="1"/>
  <c r="AB722" i="1"/>
  <c r="AB729" i="1"/>
  <c r="AB730" i="1"/>
  <c r="AB734" i="1"/>
  <c r="AB737" i="1"/>
  <c r="AB742" i="1"/>
  <c r="AB744" i="1"/>
  <c r="AB745" i="1"/>
  <c r="AB752" i="1"/>
  <c r="AB753" i="1"/>
  <c r="AB754" i="1"/>
  <c r="AB761" i="1"/>
  <c r="AB2" i="1"/>
  <c r="AI4" i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3" i="1"/>
  <c r="AM23" i="1"/>
  <c r="AN23" i="1"/>
  <c r="AM24" i="1"/>
  <c r="AN24" i="1"/>
  <c r="AN25" i="1" s="1"/>
  <c r="AN26" i="1" s="1"/>
  <c r="AM25" i="1"/>
  <c r="AO25" i="1" s="1"/>
  <c r="AQ25" i="1" s="1"/>
  <c r="AM26" i="1"/>
  <c r="AM27" i="1"/>
  <c r="AM28" i="1"/>
  <c r="AM29" i="1"/>
  <c r="AO29" i="1"/>
  <c r="AQ29" i="1" s="1"/>
  <c r="AM30" i="1"/>
  <c r="AO30" i="1"/>
  <c r="AQ30" i="1" s="1"/>
  <c r="AM31" i="1"/>
  <c r="AM32" i="1"/>
  <c r="AM33" i="1"/>
  <c r="AO33" i="1" s="1"/>
  <c r="AQ33" i="1" s="1"/>
  <c r="AM34" i="1"/>
  <c r="AO34" i="1" s="1"/>
  <c r="AQ34" i="1" s="1"/>
  <c r="AM35" i="1"/>
  <c r="AM36" i="1"/>
  <c r="AM37" i="1"/>
  <c r="AM38" i="1"/>
  <c r="AO38" i="1" s="1"/>
  <c r="AQ38" i="1" s="1"/>
  <c r="AM39" i="1"/>
  <c r="AM40" i="1"/>
  <c r="AM41" i="1"/>
  <c r="AO41" i="1" s="1"/>
  <c r="AQ41" i="1" s="1"/>
  <c r="AM42" i="1"/>
  <c r="AM43" i="1"/>
  <c r="AM44" i="1"/>
  <c r="AM45" i="1"/>
  <c r="AM46" i="1"/>
  <c r="AM47" i="1"/>
  <c r="AM48" i="1"/>
  <c r="AO48" i="1" s="1"/>
  <c r="AQ48" i="1" s="1"/>
  <c r="AM49" i="1"/>
  <c r="AM50" i="1"/>
  <c r="AO50" i="1" s="1"/>
  <c r="AQ50" i="1" s="1"/>
  <c r="AM51" i="1"/>
  <c r="AM52" i="1"/>
  <c r="AM53" i="1"/>
  <c r="AO53" i="1" s="1"/>
  <c r="AQ53" i="1" s="1"/>
  <c r="AM54" i="1"/>
  <c r="AM55" i="1"/>
  <c r="AO55" i="1" s="1"/>
  <c r="AQ55" i="1" s="1"/>
  <c r="AM56" i="1"/>
  <c r="AM57" i="1"/>
  <c r="AO57" i="1" s="1"/>
  <c r="AQ57" i="1" s="1"/>
  <c r="AM58" i="1"/>
  <c r="AO58" i="1" s="1"/>
  <c r="AQ58" i="1" s="1"/>
  <c r="AM59" i="1"/>
  <c r="AO59" i="1"/>
  <c r="AQ59" i="1" s="1"/>
  <c r="AM60" i="1"/>
  <c r="AO60" i="1" s="1"/>
  <c r="AQ60" i="1" s="1"/>
  <c r="AM61" i="1"/>
  <c r="AO61" i="1" s="1"/>
  <c r="AQ61" i="1" s="1"/>
  <c r="AM62" i="1"/>
  <c r="AM63" i="1"/>
  <c r="AO63" i="1" s="1"/>
  <c r="AQ63" i="1" s="1"/>
  <c r="AM64" i="1"/>
  <c r="AM65" i="1"/>
  <c r="AM66" i="1"/>
  <c r="AO66" i="1" s="1"/>
  <c r="AQ66" i="1" s="1"/>
  <c r="AM67" i="1"/>
  <c r="AM68" i="1"/>
  <c r="AM69" i="1"/>
  <c r="AM70" i="1"/>
  <c r="AM71" i="1"/>
  <c r="AM72" i="1"/>
  <c r="AO72" i="1" s="1"/>
  <c r="AQ72" i="1" s="1"/>
  <c r="AM73" i="1"/>
  <c r="AM74" i="1"/>
  <c r="AM75" i="1"/>
  <c r="AM76" i="1"/>
  <c r="AO76" i="1" s="1"/>
  <c r="AQ76" i="1" s="1"/>
  <c r="AM77" i="1"/>
  <c r="AO77" i="1" s="1"/>
  <c r="AQ77" i="1" s="1"/>
  <c r="AM78" i="1"/>
  <c r="AM79" i="1"/>
  <c r="AO79" i="1" s="1"/>
  <c r="AQ79" i="1" s="1"/>
  <c r="AM80" i="1"/>
  <c r="AM81" i="1"/>
  <c r="AO81" i="1" s="1"/>
  <c r="AQ81" i="1" s="1"/>
  <c r="AM82" i="1"/>
  <c r="AO82" i="1" s="1"/>
  <c r="AQ82" i="1" s="1"/>
  <c r="AM83" i="1"/>
  <c r="AM84" i="1"/>
  <c r="AO84" i="1" s="1"/>
  <c r="AQ84" i="1" s="1"/>
  <c r="AM4" i="1"/>
  <c r="AN4" i="1"/>
  <c r="AM5" i="1"/>
  <c r="AN5" i="1"/>
  <c r="AM6" i="1"/>
  <c r="AN6" i="1"/>
  <c r="AN7" i="1" s="1"/>
  <c r="AN8" i="1" s="1"/>
  <c r="AN9" i="1" s="1"/>
  <c r="AN10" i="1" s="1"/>
  <c r="AN11" i="1" s="1"/>
  <c r="AM7" i="1"/>
  <c r="AO7" i="1" s="1"/>
  <c r="AQ7" i="1" s="1"/>
  <c r="AM8" i="1"/>
  <c r="AM9" i="1"/>
  <c r="AM10" i="1"/>
  <c r="AO10" i="1"/>
  <c r="AQ10" i="1" s="1"/>
  <c r="AM11" i="1"/>
  <c r="AM12" i="1"/>
  <c r="AO12" i="1" s="1"/>
  <c r="AQ12" i="1" s="1"/>
  <c r="AM13" i="1"/>
  <c r="AM14" i="1"/>
  <c r="AM15" i="1"/>
  <c r="AM16" i="1"/>
  <c r="AO16" i="1" s="1"/>
  <c r="AQ16" i="1" s="1"/>
  <c r="AM17" i="1"/>
  <c r="AO17" i="1" s="1"/>
  <c r="AQ17" i="1" s="1"/>
  <c r="AM18" i="1"/>
  <c r="AM19" i="1"/>
  <c r="AM20" i="1"/>
  <c r="AO20" i="1" s="1"/>
  <c r="AQ20" i="1" s="1"/>
  <c r="AM21" i="1"/>
  <c r="AM22" i="1"/>
  <c r="AN3" i="1"/>
  <c r="AM3" i="1"/>
  <c r="AB3" i="1"/>
  <c r="AB4" i="1"/>
  <c r="AB5" i="1"/>
  <c r="AB6" i="1"/>
  <c r="AB7" i="1"/>
  <c r="AB8" i="1"/>
  <c r="AB10" i="1"/>
  <c r="AB11" i="1"/>
  <c r="AB12" i="1"/>
  <c r="AB13" i="1"/>
  <c r="AB14" i="1"/>
  <c r="AB15" i="1"/>
  <c r="AB16" i="1"/>
  <c r="AB19" i="1"/>
  <c r="AB20" i="1"/>
  <c r="AB21" i="1"/>
  <c r="AB22" i="1"/>
  <c r="AB23" i="1"/>
  <c r="AB24" i="1"/>
  <c r="AB27" i="1"/>
  <c r="AB28" i="1"/>
  <c r="AB29" i="1"/>
  <c r="AB30" i="1"/>
  <c r="AB31" i="1"/>
  <c r="AB32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51" i="1"/>
  <c r="AB52" i="1"/>
  <c r="AB53" i="1"/>
  <c r="AB54" i="1"/>
  <c r="AB55" i="1"/>
  <c r="AB56" i="1"/>
  <c r="AB59" i="1"/>
  <c r="AB60" i="1"/>
  <c r="AB61" i="1"/>
  <c r="AB62" i="1"/>
  <c r="AB63" i="1"/>
  <c r="AB64" i="1"/>
  <c r="AB67" i="1"/>
  <c r="AB68" i="1"/>
  <c r="AB69" i="1"/>
  <c r="AB70" i="1"/>
  <c r="AB71" i="1"/>
  <c r="AB72" i="1"/>
  <c r="AB75" i="1"/>
  <c r="AB76" i="1"/>
  <c r="AB77" i="1"/>
  <c r="AB78" i="1"/>
  <c r="AB79" i="1"/>
  <c r="AB80" i="1"/>
  <c r="AB82" i="1"/>
  <c r="AB83" i="1"/>
  <c r="AB84" i="1"/>
  <c r="AB85" i="1"/>
  <c r="AB86" i="1"/>
  <c r="AB87" i="1"/>
  <c r="AB88" i="1"/>
  <c r="AB91" i="1"/>
  <c r="AB92" i="1"/>
  <c r="AB93" i="1"/>
  <c r="AB94" i="1"/>
  <c r="AB95" i="1"/>
  <c r="AB96" i="1"/>
  <c r="AB97" i="1"/>
  <c r="AB99" i="1"/>
  <c r="AB100" i="1"/>
  <c r="AB101" i="1"/>
  <c r="AB102" i="1"/>
  <c r="AB103" i="1"/>
  <c r="AB104" i="1"/>
  <c r="AB106" i="1"/>
  <c r="AB107" i="1"/>
  <c r="AB108" i="1"/>
  <c r="AB109" i="1"/>
  <c r="AB110" i="1"/>
  <c r="AB111" i="1"/>
  <c r="AB112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1" i="1"/>
  <c r="AB132" i="1"/>
  <c r="AB133" i="1"/>
  <c r="AB134" i="1"/>
  <c r="AB135" i="1"/>
  <c r="AB136" i="1"/>
  <c r="AB138" i="1"/>
  <c r="AB139" i="1"/>
  <c r="AB140" i="1"/>
  <c r="AB141" i="1"/>
  <c r="AB142" i="1"/>
  <c r="AB143" i="1"/>
  <c r="AB144" i="1"/>
  <c r="AB145" i="1"/>
  <c r="AB147" i="1"/>
  <c r="AB148" i="1"/>
  <c r="AB149" i="1"/>
  <c r="AB150" i="1"/>
  <c r="AB151" i="1"/>
  <c r="AB155" i="1"/>
  <c r="AB156" i="1"/>
  <c r="AB157" i="1"/>
  <c r="AB158" i="1"/>
  <c r="AB159" i="1"/>
  <c r="AB161" i="1"/>
  <c r="AB163" i="1"/>
  <c r="AB164" i="1"/>
  <c r="AB165" i="1"/>
  <c r="AB166" i="1"/>
  <c r="AB167" i="1"/>
  <c r="AB170" i="1"/>
  <c r="AB171" i="1"/>
  <c r="AB172" i="1"/>
  <c r="AB173" i="1"/>
  <c r="AB174" i="1"/>
  <c r="AB175" i="1"/>
  <c r="AB176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5" i="1"/>
  <c r="AB196" i="1"/>
  <c r="AB197" i="1"/>
  <c r="AB198" i="1"/>
  <c r="AB199" i="1"/>
  <c r="AB203" i="1"/>
  <c r="AB204" i="1"/>
  <c r="AB205" i="1"/>
  <c r="AB206" i="1"/>
  <c r="AB207" i="1"/>
  <c r="AB211" i="1"/>
  <c r="AB212" i="1"/>
  <c r="AB213" i="1"/>
  <c r="AB214" i="1"/>
  <c r="AB215" i="1"/>
  <c r="AB216" i="1"/>
  <c r="AB219" i="1"/>
  <c r="AB220" i="1"/>
  <c r="AB221" i="1"/>
  <c r="AB222" i="1"/>
  <c r="AB223" i="1"/>
  <c r="AB224" i="1"/>
  <c r="AB227" i="1"/>
  <c r="AB228" i="1"/>
  <c r="AB229" i="1"/>
  <c r="AB230" i="1"/>
  <c r="AB231" i="1"/>
  <c r="AB235" i="1"/>
  <c r="AB236" i="1"/>
  <c r="AB237" i="1"/>
  <c r="AB238" i="1"/>
  <c r="AB239" i="1"/>
  <c r="AB241" i="1"/>
  <c r="AB243" i="1"/>
  <c r="AB244" i="1"/>
  <c r="AB245" i="1"/>
  <c r="AB246" i="1"/>
  <c r="AB247" i="1"/>
  <c r="AB249" i="1"/>
  <c r="AB251" i="1"/>
  <c r="AB252" i="1"/>
  <c r="AB253" i="1"/>
  <c r="AB254" i="1"/>
  <c r="AB255" i="1"/>
  <c r="AB256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5" i="1"/>
  <c r="AB276" i="1"/>
  <c r="AB277" i="1"/>
  <c r="AB278" i="1"/>
  <c r="AB279" i="1"/>
  <c r="AB280" i="1"/>
  <c r="AB283" i="1"/>
  <c r="AB284" i="1"/>
  <c r="AB285" i="1"/>
  <c r="AB286" i="1"/>
  <c r="AB287" i="1"/>
  <c r="AB288" i="1"/>
  <c r="AB289" i="1"/>
  <c r="AB291" i="1"/>
  <c r="AB292" i="1"/>
  <c r="AB293" i="1"/>
  <c r="AB294" i="1"/>
  <c r="AB295" i="1"/>
  <c r="AB299" i="1"/>
  <c r="AB300" i="1"/>
  <c r="AB301" i="1"/>
  <c r="AB302" i="1"/>
  <c r="AB303" i="1"/>
  <c r="AB304" i="1"/>
  <c r="AB307" i="1"/>
  <c r="AB308" i="1"/>
  <c r="AB309" i="1"/>
  <c r="AB310" i="1"/>
  <c r="AB311" i="1"/>
  <c r="AB312" i="1"/>
  <c r="AB315" i="1"/>
  <c r="AB316" i="1"/>
  <c r="AB317" i="1"/>
  <c r="AB318" i="1"/>
  <c r="AB319" i="1"/>
  <c r="AB323" i="1"/>
  <c r="AB324" i="1"/>
  <c r="AB325" i="1"/>
  <c r="AB326" i="1"/>
  <c r="AB327" i="1"/>
  <c r="AB331" i="1"/>
  <c r="AB332" i="1"/>
  <c r="AB333" i="1"/>
  <c r="AB334" i="1"/>
  <c r="AB335" i="1"/>
  <c r="AB336" i="1"/>
  <c r="AB338" i="1"/>
  <c r="AB339" i="1"/>
  <c r="AB340" i="1"/>
  <c r="AB341" i="1"/>
  <c r="AB342" i="1"/>
  <c r="AB343" i="1"/>
  <c r="AB344" i="1"/>
  <c r="AB347" i="1"/>
  <c r="AB348" i="1"/>
  <c r="AB349" i="1"/>
  <c r="AB350" i="1"/>
  <c r="AB351" i="1"/>
  <c r="AB352" i="1"/>
  <c r="AB355" i="1"/>
  <c r="AB356" i="1"/>
  <c r="AB357" i="1"/>
  <c r="AB358" i="1"/>
  <c r="AB359" i="1"/>
  <c r="AB360" i="1"/>
  <c r="AB363" i="1"/>
  <c r="AB364" i="1"/>
  <c r="AB365" i="1"/>
  <c r="AB366" i="1"/>
  <c r="AB367" i="1"/>
  <c r="AB368" i="1"/>
  <c r="AB371" i="1"/>
  <c r="AB372" i="1"/>
  <c r="AB373" i="1"/>
  <c r="AB374" i="1"/>
  <c r="AB375" i="1"/>
  <c r="AB376" i="1"/>
  <c r="AB379" i="1"/>
  <c r="AB380" i="1"/>
  <c r="AB381" i="1"/>
  <c r="AB382" i="1"/>
  <c r="AB383" i="1"/>
  <c r="AB384" i="1"/>
  <c r="AB385" i="1"/>
  <c r="AB387" i="1"/>
  <c r="AB388" i="1"/>
  <c r="AB389" i="1"/>
  <c r="AB390" i="1"/>
  <c r="AB391" i="1"/>
  <c r="AB395" i="1"/>
  <c r="AB396" i="1"/>
  <c r="AB397" i="1"/>
  <c r="AB398" i="1"/>
  <c r="AB399" i="1"/>
  <c r="AB401" i="1"/>
  <c r="AB403" i="1"/>
  <c r="AB404" i="1"/>
  <c r="AB405" i="1"/>
  <c r="AB406" i="1"/>
  <c r="AB407" i="1"/>
  <c r="AB411" i="1"/>
  <c r="AB412" i="1"/>
  <c r="AB413" i="1"/>
  <c r="AB414" i="1"/>
  <c r="AB415" i="1"/>
  <c r="AB416" i="1"/>
  <c r="AB418" i="1"/>
  <c r="AB419" i="1"/>
  <c r="AB420" i="1"/>
  <c r="AB421" i="1"/>
  <c r="AB422" i="1"/>
  <c r="AB423" i="1"/>
  <c r="AB424" i="1"/>
  <c r="AB427" i="1"/>
  <c r="AB428" i="1"/>
  <c r="AB429" i="1"/>
  <c r="AB430" i="1"/>
  <c r="AB431" i="1"/>
  <c r="AB432" i="1"/>
  <c r="AB435" i="1"/>
  <c r="AB436" i="1"/>
  <c r="AB437" i="1"/>
  <c r="AB438" i="1"/>
  <c r="AB439" i="1"/>
  <c r="AB442" i="1"/>
  <c r="AB443" i="1"/>
  <c r="AB444" i="1"/>
  <c r="AB445" i="1"/>
  <c r="AB446" i="1"/>
  <c r="AB447" i="1"/>
  <c r="AB448" i="1"/>
  <c r="AB451" i="1"/>
  <c r="AB452" i="1"/>
  <c r="AB453" i="1"/>
  <c r="AB454" i="1"/>
  <c r="AB455" i="1"/>
  <c r="AB456" i="1"/>
  <c r="AB457" i="1"/>
  <c r="AB459" i="1"/>
  <c r="AB460" i="1"/>
  <c r="AB461" i="1"/>
  <c r="AB462" i="1"/>
  <c r="AB463" i="1"/>
  <c r="AB464" i="1"/>
  <c r="AB467" i="1"/>
  <c r="AB468" i="1"/>
  <c r="AB469" i="1"/>
  <c r="AB470" i="1"/>
  <c r="AB471" i="1"/>
  <c r="AB475" i="1"/>
  <c r="AB476" i="1"/>
  <c r="AB477" i="1"/>
  <c r="AB479" i="1"/>
  <c r="AB482" i="1"/>
  <c r="AB483" i="1"/>
  <c r="AB484" i="1"/>
  <c r="AB485" i="1"/>
  <c r="AB486" i="1"/>
  <c r="AB487" i="1"/>
  <c r="AB490" i="1"/>
  <c r="AB491" i="1"/>
  <c r="AB492" i="1"/>
  <c r="AB493" i="1"/>
  <c r="AB494" i="1"/>
  <c r="AB495" i="1"/>
  <c r="AB496" i="1"/>
  <c r="AB499" i="1"/>
  <c r="AB500" i="1"/>
  <c r="AB501" i="1"/>
  <c r="AB503" i="1"/>
  <c r="AB504" i="1"/>
  <c r="AB505" i="1"/>
  <c r="AB507" i="1"/>
  <c r="AB508" i="1"/>
  <c r="AB509" i="1"/>
  <c r="AB510" i="1"/>
  <c r="AB511" i="1"/>
  <c r="AB512" i="1"/>
  <c r="AB513" i="1"/>
  <c r="AB515" i="1"/>
  <c r="AB516" i="1"/>
  <c r="AB517" i="1"/>
  <c r="AB519" i="1"/>
  <c r="AB523" i="1"/>
  <c r="AB524" i="1"/>
  <c r="AB525" i="1"/>
  <c r="AB527" i="1"/>
  <c r="AB531" i="1"/>
  <c r="AB532" i="1"/>
  <c r="AB533" i="1"/>
  <c r="AB534" i="1"/>
  <c r="AB535" i="1"/>
  <c r="AB536" i="1"/>
  <c r="AB539" i="1"/>
  <c r="AB540" i="1"/>
  <c r="AB541" i="1"/>
  <c r="AB543" i="1"/>
  <c r="AB544" i="1"/>
  <c r="AB547" i="1"/>
  <c r="AB548" i="1"/>
  <c r="AB549" i="1"/>
  <c r="AB551" i="1"/>
  <c r="AB555" i="1"/>
  <c r="AB556" i="1"/>
  <c r="AB557" i="1"/>
  <c r="AB558" i="1"/>
  <c r="AB559" i="1"/>
  <c r="AB563" i="1"/>
  <c r="AB564" i="1"/>
  <c r="AB565" i="1"/>
  <c r="AB566" i="1"/>
  <c r="AB567" i="1"/>
  <c r="AB571" i="1"/>
  <c r="AB572" i="1"/>
  <c r="AB573" i="1"/>
  <c r="AB574" i="1"/>
  <c r="AB575" i="1"/>
  <c r="AB576" i="1"/>
  <c r="AB579" i="1"/>
  <c r="AB580" i="1"/>
  <c r="AB581" i="1"/>
  <c r="AB582" i="1"/>
  <c r="AB583" i="1"/>
  <c r="AB584" i="1"/>
  <c r="AB587" i="1"/>
  <c r="AB588" i="1"/>
  <c r="AB589" i="1"/>
  <c r="AB591" i="1"/>
  <c r="AB592" i="1"/>
  <c r="AB593" i="1"/>
  <c r="AB595" i="1"/>
  <c r="AB596" i="1"/>
  <c r="AB597" i="1"/>
  <c r="AB598" i="1"/>
  <c r="AB599" i="1"/>
  <c r="AB601" i="1"/>
  <c r="AB603" i="1"/>
  <c r="AB604" i="1"/>
  <c r="AB605" i="1"/>
  <c r="AB606" i="1"/>
  <c r="AB607" i="1"/>
  <c r="AB611" i="1"/>
  <c r="AB612" i="1"/>
  <c r="AB613" i="1"/>
  <c r="AB614" i="1"/>
  <c r="AB615" i="1"/>
  <c r="AB616" i="1"/>
  <c r="AB619" i="1"/>
  <c r="AB620" i="1"/>
  <c r="AB621" i="1"/>
  <c r="AB622" i="1"/>
  <c r="AB623" i="1"/>
  <c r="AB624" i="1"/>
  <c r="AB626" i="1"/>
  <c r="AB627" i="1"/>
  <c r="AB628" i="1"/>
  <c r="AB629" i="1"/>
  <c r="AB631" i="1"/>
  <c r="AB635" i="1"/>
  <c r="AB636" i="1"/>
  <c r="AB637" i="1"/>
  <c r="AB639" i="1"/>
  <c r="AB641" i="1"/>
  <c r="AB643" i="1"/>
  <c r="AB644" i="1"/>
  <c r="AB645" i="1"/>
  <c r="AB646" i="1"/>
  <c r="AB647" i="1"/>
  <c r="AB650" i="1"/>
  <c r="AB651" i="1"/>
  <c r="AB652" i="1"/>
  <c r="AB653" i="1"/>
  <c r="AB654" i="1"/>
  <c r="AB655" i="1"/>
  <c r="AB659" i="1"/>
  <c r="AB660" i="1"/>
  <c r="AB661" i="1"/>
  <c r="AB662" i="1"/>
  <c r="AB663" i="1"/>
  <c r="AB664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3" i="1"/>
  <c r="AB684" i="1"/>
  <c r="AB685" i="1"/>
  <c r="AB687" i="1"/>
  <c r="AB691" i="1"/>
  <c r="AB692" i="1"/>
  <c r="AB693" i="1"/>
  <c r="AB695" i="1"/>
  <c r="AB697" i="1"/>
  <c r="AB699" i="1"/>
  <c r="AB700" i="1"/>
  <c r="AB701" i="1"/>
  <c r="AB702" i="1"/>
  <c r="AB703" i="1"/>
  <c r="AB704" i="1"/>
  <c r="AB705" i="1"/>
  <c r="AB707" i="1"/>
  <c r="AB708" i="1"/>
  <c r="AB709" i="1"/>
  <c r="AB710" i="1"/>
  <c r="AB711" i="1"/>
  <c r="AB712" i="1"/>
  <c r="AB714" i="1"/>
  <c r="AB715" i="1"/>
  <c r="AB716" i="1"/>
  <c r="AB717" i="1"/>
  <c r="AB718" i="1"/>
  <c r="AB719" i="1"/>
  <c r="AB720" i="1"/>
  <c r="AB723" i="1"/>
  <c r="AB724" i="1"/>
  <c r="AB725" i="1"/>
  <c r="AB726" i="1"/>
  <c r="AB727" i="1"/>
  <c r="AB728" i="1"/>
  <c r="AB731" i="1"/>
  <c r="AB732" i="1"/>
  <c r="AB733" i="1"/>
  <c r="AB735" i="1"/>
  <c r="AB736" i="1"/>
  <c r="AB738" i="1"/>
  <c r="AB739" i="1"/>
  <c r="AB740" i="1"/>
  <c r="AB741" i="1"/>
  <c r="AB743" i="1"/>
  <c r="AB746" i="1"/>
  <c r="AB747" i="1"/>
  <c r="AB748" i="1"/>
  <c r="AB749" i="1"/>
  <c r="AB750" i="1"/>
  <c r="AB751" i="1"/>
  <c r="AB755" i="1"/>
  <c r="AB756" i="1"/>
  <c r="AB757" i="1"/>
  <c r="AB758" i="1"/>
  <c r="AB759" i="1"/>
  <c r="AB76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AM2" i="1"/>
  <c r="Z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693" i="1"/>
  <c r="J693" i="1"/>
  <c r="K693" i="1"/>
  <c r="I694" i="1"/>
  <c r="J694" i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I702" i="1"/>
  <c r="J702" i="1"/>
  <c r="K702" i="1"/>
  <c r="I703" i="1"/>
  <c r="J703" i="1"/>
  <c r="K703" i="1"/>
  <c r="I704" i="1"/>
  <c r="J704" i="1"/>
  <c r="K704" i="1"/>
  <c r="I705" i="1"/>
  <c r="J705" i="1"/>
  <c r="K705" i="1"/>
  <c r="I706" i="1"/>
  <c r="J706" i="1"/>
  <c r="K706" i="1"/>
  <c r="I707" i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K714" i="1"/>
  <c r="I715" i="1"/>
  <c r="J715" i="1"/>
  <c r="K715" i="1"/>
  <c r="I716" i="1"/>
  <c r="J716" i="1"/>
  <c r="K716" i="1"/>
  <c r="I717" i="1"/>
  <c r="J717" i="1"/>
  <c r="K717" i="1"/>
  <c r="I718" i="1"/>
  <c r="J718" i="1"/>
  <c r="K718" i="1"/>
  <c r="I719" i="1"/>
  <c r="J719" i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I724" i="1"/>
  <c r="J724" i="1"/>
  <c r="K724" i="1"/>
  <c r="I725" i="1"/>
  <c r="J725" i="1"/>
  <c r="K725" i="1"/>
  <c r="I726" i="1"/>
  <c r="J726" i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J732" i="1"/>
  <c r="K732" i="1"/>
  <c r="I733" i="1"/>
  <c r="J733" i="1"/>
  <c r="K733" i="1"/>
  <c r="I734" i="1"/>
  <c r="J734" i="1"/>
  <c r="K734" i="1"/>
  <c r="I735" i="1"/>
  <c r="J735" i="1"/>
  <c r="K735" i="1"/>
  <c r="I736" i="1"/>
  <c r="J736" i="1"/>
  <c r="K736" i="1"/>
  <c r="I737" i="1"/>
  <c r="J737" i="1"/>
  <c r="K737" i="1"/>
  <c r="I738" i="1"/>
  <c r="J738" i="1"/>
  <c r="K738" i="1"/>
  <c r="I739" i="1"/>
  <c r="J739" i="1"/>
  <c r="K739" i="1"/>
  <c r="I740" i="1"/>
  <c r="J740" i="1"/>
  <c r="K740" i="1"/>
  <c r="I741" i="1"/>
  <c r="J741" i="1"/>
  <c r="K741" i="1"/>
  <c r="I742" i="1"/>
  <c r="J742" i="1"/>
  <c r="K742" i="1"/>
  <c r="I743" i="1"/>
  <c r="J743" i="1"/>
  <c r="K743" i="1"/>
  <c r="I744" i="1"/>
  <c r="J744" i="1"/>
  <c r="K744" i="1"/>
  <c r="I745" i="1"/>
  <c r="J745" i="1"/>
  <c r="K745" i="1"/>
  <c r="I746" i="1"/>
  <c r="J746" i="1"/>
  <c r="K746" i="1"/>
  <c r="I747" i="1"/>
  <c r="J747" i="1"/>
  <c r="K747" i="1"/>
  <c r="I748" i="1"/>
  <c r="J748" i="1"/>
  <c r="K748" i="1"/>
  <c r="I749" i="1"/>
  <c r="J749" i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K754" i="1"/>
  <c r="I755" i="1"/>
  <c r="J755" i="1"/>
  <c r="K755" i="1"/>
  <c r="I756" i="1"/>
  <c r="J756" i="1"/>
  <c r="K756" i="1"/>
  <c r="I757" i="1"/>
  <c r="J757" i="1"/>
  <c r="K757" i="1"/>
  <c r="I758" i="1"/>
  <c r="J758" i="1"/>
  <c r="K758" i="1"/>
  <c r="I759" i="1"/>
  <c r="J759" i="1"/>
  <c r="K759" i="1"/>
  <c r="I760" i="1"/>
  <c r="J760" i="1"/>
  <c r="K760" i="1"/>
  <c r="I761" i="1"/>
  <c r="J761" i="1"/>
  <c r="K761" i="1"/>
  <c r="K2" i="1"/>
  <c r="J2" i="1"/>
  <c r="I2" i="1"/>
  <c r="V166" i="1"/>
  <c r="W166" i="1"/>
  <c r="V533" i="1"/>
  <c r="X533" i="1" s="1"/>
  <c r="W533" i="1"/>
  <c r="V7" i="1"/>
  <c r="W7" i="1"/>
  <c r="V586" i="1"/>
  <c r="W586" i="1"/>
  <c r="V23" i="1"/>
  <c r="X23" i="1" s="1"/>
  <c r="W23" i="1"/>
  <c r="V462" i="1"/>
  <c r="W462" i="1"/>
  <c r="V346" i="1"/>
  <c r="W346" i="1"/>
  <c r="V407" i="1"/>
  <c r="W407" i="1"/>
  <c r="V175" i="1"/>
  <c r="W175" i="1"/>
  <c r="V698" i="1"/>
  <c r="W698" i="1"/>
  <c r="V147" i="1"/>
  <c r="W147" i="1"/>
  <c r="V676" i="1"/>
  <c r="W676" i="1"/>
  <c r="V302" i="1"/>
  <c r="W302" i="1"/>
  <c r="V493" i="1"/>
  <c r="W493" i="1"/>
  <c r="V521" i="1"/>
  <c r="W521" i="1"/>
  <c r="V243" i="1"/>
  <c r="W243" i="1"/>
  <c r="V424" i="1"/>
  <c r="W424" i="1"/>
  <c r="V220" i="1"/>
  <c r="W220" i="1"/>
  <c r="V715" i="1"/>
  <c r="W715" i="1"/>
  <c r="V326" i="1"/>
  <c r="W326" i="1"/>
  <c r="V382" i="1"/>
  <c r="W382" i="1"/>
  <c r="V373" i="1"/>
  <c r="W373" i="1"/>
  <c r="V443" i="1"/>
  <c r="W443" i="1"/>
  <c r="V735" i="1"/>
  <c r="W735" i="1"/>
  <c r="V262" i="1"/>
  <c r="W262" i="1"/>
  <c r="V103" i="1"/>
  <c r="W103" i="1"/>
  <c r="V623" i="1"/>
  <c r="W623" i="1"/>
  <c r="V286" i="1"/>
  <c r="W286" i="1"/>
  <c r="V752" i="1"/>
  <c r="W752" i="1"/>
  <c r="V63" i="1"/>
  <c r="X63" i="1" s="1"/>
  <c r="W63" i="1"/>
  <c r="V647" i="1"/>
  <c r="W647" i="1"/>
  <c r="V83" i="1"/>
  <c r="W83" i="1"/>
  <c r="V205" i="1"/>
  <c r="W205" i="1"/>
  <c r="V663" i="1"/>
  <c r="W663" i="1"/>
  <c r="V49" i="1"/>
  <c r="W49" i="1"/>
  <c r="V602" i="1"/>
  <c r="W602" i="1"/>
  <c r="V127" i="1"/>
  <c r="W127" i="1"/>
  <c r="V742" i="1"/>
  <c r="X742" i="1" s="1"/>
  <c r="W742" i="1"/>
  <c r="V356" i="1"/>
  <c r="W356" i="1"/>
  <c r="V616" i="1"/>
  <c r="W616" i="1"/>
  <c r="V377" i="1"/>
  <c r="W377" i="1"/>
  <c r="V667" i="1"/>
  <c r="X667" i="1" s="1"/>
  <c r="W667" i="1"/>
  <c r="V201" i="1"/>
  <c r="W201" i="1"/>
  <c r="V546" i="1"/>
  <c r="W546" i="1"/>
  <c r="V148" i="1"/>
  <c r="X148" i="1" s="1"/>
  <c r="W148" i="1"/>
  <c r="V487" i="1"/>
  <c r="W487" i="1"/>
  <c r="V347" i="1"/>
  <c r="W347" i="1"/>
  <c r="V398" i="1"/>
  <c r="W398" i="1"/>
  <c r="V330" i="1"/>
  <c r="W330" i="1"/>
  <c r="V566" i="1"/>
  <c r="W566" i="1"/>
  <c r="V107" i="1"/>
  <c r="W107" i="1"/>
  <c r="V571" i="1"/>
  <c r="W571" i="1"/>
  <c r="V596" i="1"/>
  <c r="W596" i="1"/>
  <c r="V44" i="1"/>
  <c r="W44" i="1"/>
  <c r="V507" i="1"/>
  <c r="W507" i="1"/>
  <c r="V28" i="1"/>
  <c r="W28" i="1"/>
  <c r="V417" i="1"/>
  <c r="W417" i="1"/>
  <c r="V131" i="1"/>
  <c r="X131" i="1" s="1"/>
  <c r="W131" i="1"/>
  <c r="V466" i="1"/>
  <c r="W466" i="1"/>
  <c r="V171" i="1"/>
  <c r="W171" i="1"/>
  <c r="V527" i="1"/>
  <c r="X527" i="1" s="1"/>
  <c r="W527" i="1"/>
  <c r="V432" i="1"/>
  <c r="W432" i="1"/>
  <c r="V67" i="1"/>
  <c r="W67" i="1"/>
  <c r="X67" i="1" s="1"/>
  <c r="V282" i="1"/>
  <c r="W282" i="1"/>
  <c r="V705" i="1"/>
  <c r="W705" i="1"/>
  <c r="V87" i="1"/>
  <c r="W87" i="1"/>
  <c r="V642" i="1"/>
  <c r="W642" i="1"/>
  <c r="V248" i="1"/>
  <c r="W248" i="1"/>
  <c r="V721" i="1"/>
  <c r="W721" i="1"/>
  <c r="V266" i="1"/>
  <c r="W266" i="1"/>
  <c r="V8" i="1"/>
  <c r="W8" i="1"/>
  <c r="V447" i="1"/>
  <c r="W447" i="1"/>
  <c r="V224" i="1"/>
  <c r="W224" i="1"/>
  <c r="V691" i="1"/>
  <c r="W691" i="1"/>
  <c r="V301" i="1"/>
  <c r="W301" i="1"/>
  <c r="V725" i="1"/>
  <c r="W725" i="1"/>
  <c r="V192" i="1"/>
  <c r="W192" i="1"/>
  <c r="V425" i="1"/>
  <c r="X425" i="1" s="1"/>
  <c r="W425" i="1"/>
  <c r="V186" i="1"/>
  <c r="W186" i="1"/>
  <c r="V648" i="1"/>
  <c r="W648" i="1"/>
  <c r="V45" i="1"/>
  <c r="W45" i="1"/>
  <c r="V528" i="1"/>
  <c r="X528" i="1" s="1"/>
  <c r="W528" i="1"/>
  <c r="V363" i="1"/>
  <c r="W363" i="1"/>
  <c r="V467" i="1"/>
  <c r="W467" i="1"/>
  <c r="V24" i="1"/>
  <c r="X24" i="1" s="1"/>
  <c r="W24" i="1"/>
  <c r="V562" i="1"/>
  <c r="W562" i="1"/>
  <c r="V162" i="1"/>
  <c r="W162" i="1"/>
  <c r="V547" i="1"/>
  <c r="W547" i="1"/>
  <c r="V322" i="1"/>
  <c r="W322" i="1"/>
  <c r="V743" i="1"/>
  <c r="X743" i="1" s="1"/>
  <c r="W743" i="1"/>
  <c r="V384" i="1"/>
  <c r="W384" i="1"/>
  <c r="V263" i="1"/>
  <c r="W263" i="1"/>
  <c r="V483" i="1"/>
  <c r="X483" i="1" s="1"/>
  <c r="W483" i="1"/>
  <c r="V249" i="1"/>
  <c r="W249" i="1"/>
  <c r="V394" i="1"/>
  <c r="X394" i="1" s="1"/>
  <c r="W394" i="1"/>
  <c r="V342" i="1"/>
  <c r="W342" i="1"/>
  <c r="V444" i="1"/>
  <c r="W444" i="1"/>
  <c r="V14" i="1"/>
  <c r="W14" i="1"/>
  <c r="V503" i="1"/>
  <c r="W503" i="1"/>
  <c r="V603" i="1"/>
  <c r="W603" i="1"/>
  <c r="V283" i="1"/>
  <c r="W283" i="1"/>
  <c r="V128" i="1"/>
  <c r="W128" i="1"/>
  <c r="V687" i="1"/>
  <c r="W687" i="1"/>
  <c r="V303" i="1"/>
  <c r="W303" i="1"/>
  <c r="V627" i="1"/>
  <c r="W627" i="1"/>
  <c r="V88" i="1"/>
  <c r="W88" i="1"/>
  <c r="V708" i="1"/>
  <c r="W708" i="1"/>
  <c r="V104" i="1"/>
  <c r="W104" i="1"/>
  <c r="V221" i="1"/>
  <c r="W221" i="1"/>
  <c r="V403" i="1"/>
  <c r="X403" i="1" s="1"/>
  <c r="W403" i="1"/>
  <c r="V68" i="1"/>
  <c r="W68" i="1"/>
  <c r="V668" i="1"/>
  <c r="W668" i="1"/>
  <c r="V151" i="1"/>
  <c r="W151" i="1"/>
  <c r="V395" i="1"/>
  <c r="X395" i="1" s="1"/>
  <c r="W395" i="1"/>
  <c r="V210" i="1"/>
  <c r="W210" i="1"/>
  <c r="V472" i="1"/>
  <c r="W472" i="1"/>
  <c r="V18" i="1"/>
  <c r="X18" i="1" s="1"/>
  <c r="W18" i="1"/>
  <c r="V453" i="1"/>
  <c r="W453" i="1"/>
  <c r="V235" i="1"/>
  <c r="W235" i="1"/>
  <c r="V576" i="1"/>
  <c r="W576" i="1"/>
  <c r="V196" i="1"/>
  <c r="W196" i="1"/>
  <c r="V702" i="1"/>
  <c r="W702" i="1"/>
  <c r="V69" i="1"/>
  <c r="W69" i="1"/>
  <c r="V612" i="1"/>
  <c r="W612" i="1"/>
  <c r="V187" i="1"/>
  <c r="X187" i="1" s="1"/>
  <c r="W187" i="1"/>
  <c r="V597" i="1"/>
  <c r="W597" i="1"/>
  <c r="V343" i="1"/>
  <c r="X343" i="1" s="1"/>
  <c r="W343" i="1"/>
  <c r="V413" i="1"/>
  <c r="W413" i="1"/>
  <c r="V433" i="1"/>
  <c r="W433" i="1"/>
  <c r="V287" i="1"/>
  <c r="W287" i="1"/>
  <c r="V726" i="1"/>
  <c r="W726" i="1"/>
  <c r="V267" i="1"/>
  <c r="W267" i="1"/>
  <c r="V639" i="1"/>
  <c r="W639" i="1"/>
  <c r="V364" i="1"/>
  <c r="W364" i="1"/>
  <c r="V494" i="1"/>
  <c r="W494" i="1"/>
  <c r="V33" i="1"/>
  <c r="W33" i="1"/>
  <c r="V750" i="1"/>
  <c r="W750" i="1"/>
  <c r="V653" i="1"/>
  <c r="W653" i="1"/>
  <c r="V304" i="1"/>
  <c r="W304" i="1"/>
  <c r="V143" i="1"/>
  <c r="W143" i="1"/>
  <c r="V548" i="1"/>
  <c r="W548" i="1"/>
  <c r="V327" i="1"/>
  <c r="X327" i="1" s="1"/>
  <c r="W327" i="1"/>
  <c r="V672" i="1"/>
  <c r="W672" i="1"/>
  <c r="V108" i="1"/>
  <c r="W108" i="1"/>
  <c r="V567" i="1"/>
  <c r="W567" i="1"/>
  <c r="V129" i="1"/>
  <c r="W129" i="1"/>
  <c r="V53" i="1"/>
  <c r="W53" i="1"/>
  <c r="V508" i="1"/>
  <c r="W508" i="1"/>
  <c r="V84" i="1"/>
  <c r="W84" i="1"/>
  <c r="V529" i="1"/>
  <c r="X529" i="1" s="1"/>
  <c r="W529" i="1"/>
  <c r="V167" i="1"/>
  <c r="W167" i="1"/>
  <c r="V661" i="1"/>
  <c r="W661" i="1"/>
  <c r="V152" i="1"/>
  <c r="W152" i="1"/>
  <c r="V731" i="1"/>
  <c r="W731" i="1"/>
  <c r="V338" i="1"/>
  <c r="W338" i="1"/>
  <c r="V716" i="1"/>
  <c r="W716" i="1"/>
  <c r="V172" i="1"/>
  <c r="X172" i="1" s="1"/>
  <c r="W172" i="1"/>
  <c r="V387" i="1"/>
  <c r="W387" i="1"/>
  <c r="V4" i="1"/>
  <c r="X4" i="1" s="1"/>
  <c r="W4" i="1"/>
  <c r="V590" i="1"/>
  <c r="W590" i="1"/>
  <c r="V328" i="1"/>
  <c r="X328" i="1" s="1"/>
  <c r="W328" i="1"/>
  <c r="V501" i="1"/>
  <c r="W501" i="1"/>
  <c r="V122" i="1"/>
  <c r="W122" i="1"/>
  <c r="V480" i="1"/>
  <c r="W480" i="1"/>
  <c r="V281" i="1"/>
  <c r="X281" i="1" s="1"/>
  <c r="W281" i="1"/>
  <c r="V681" i="1"/>
  <c r="W681" i="1"/>
  <c r="V692" i="1"/>
  <c r="W692" i="1"/>
  <c r="V219" i="1"/>
  <c r="W219" i="1"/>
  <c r="V610" i="1"/>
  <c r="W610" i="1"/>
  <c r="V260" i="1"/>
  <c r="W260" i="1"/>
  <c r="V517" i="1"/>
  <c r="W517" i="1"/>
  <c r="V306" i="1"/>
  <c r="W306" i="1"/>
  <c r="V753" i="1"/>
  <c r="W753" i="1"/>
  <c r="V360" i="1"/>
  <c r="W360" i="1"/>
  <c r="V631" i="1"/>
  <c r="W631" i="1"/>
  <c r="V540" i="1"/>
  <c r="W540" i="1"/>
  <c r="V240" i="1"/>
  <c r="W240" i="1"/>
  <c r="V82" i="1"/>
  <c r="W82" i="1"/>
  <c r="V426" i="1"/>
  <c r="W426" i="1"/>
  <c r="V268" i="1"/>
  <c r="W268" i="1"/>
  <c r="V551" i="1"/>
  <c r="W551" i="1"/>
  <c r="V42" i="1"/>
  <c r="X42" i="1" s="1"/>
  <c r="W42" i="1"/>
  <c r="V448" i="1"/>
  <c r="W448" i="1"/>
  <c r="V62" i="1"/>
  <c r="W62" i="1"/>
  <c r="V374" i="1"/>
  <c r="W374" i="1"/>
  <c r="V649" i="1"/>
  <c r="X649" i="1" s="1"/>
  <c r="W649" i="1"/>
  <c r="V29" i="1"/>
  <c r="W29" i="1"/>
  <c r="V408" i="1"/>
  <c r="W408" i="1"/>
  <c r="V109" i="1"/>
  <c r="W109" i="1"/>
  <c r="V592" i="1"/>
  <c r="X592" i="1" s="1"/>
  <c r="W592" i="1"/>
  <c r="V365" i="1"/>
  <c r="W365" i="1"/>
  <c r="X365" i="1" s="1"/>
  <c r="V673" i="1"/>
  <c r="W673" i="1"/>
  <c r="V160" i="1"/>
  <c r="W160" i="1"/>
  <c r="V657" i="1"/>
  <c r="W657" i="1"/>
  <c r="V214" i="1"/>
  <c r="W214" i="1"/>
  <c r="V513" i="1"/>
  <c r="W513" i="1"/>
  <c r="V251" i="1"/>
  <c r="W251" i="1"/>
  <c r="V392" i="1"/>
  <c r="W392" i="1"/>
  <c r="V136" i="1"/>
  <c r="W136" i="1"/>
  <c r="V436" i="1"/>
  <c r="W436" i="1"/>
  <c r="V113" i="1"/>
  <c r="X113" i="1" s="1"/>
  <c r="W113" i="1"/>
  <c r="V421" i="1"/>
  <c r="X421" i="1" s="1"/>
  <c r="W421" i="1"/>
  <c r="V57" i="1"/>
  <c r="W57" i="1"/>
  <c r="V620" i="1"/>
  <c r="W620" i="1"/>
  <c r="V632" i="1"/>
  <c r="W632" i="1"/>
  <c r="V316" i="1"/>
  <c r="W316" i="1"/>
  <c r="V549" i="1"/>
  <c r="W549" i="1"/>
  <c r="V276" i="1"/>
  <c r="W276" i="1"/>
  <c r="V461" i="1"/>
  <c r="W461" i="1"/>
  <c r="V97" i="1"/>
  <c r="W97" i="1"/>
  <c r="V693" i="1"/>
  <c r="W693" i="1"/>
  <c r="V193" i="1"/>
  <c r="W193" i="1"/>
  <c r="V568" i="1"/>
  <c r="W568" i="1"/>
  <c r="V476" i="1"/>
  <c r="W476" i="1"/>
  <c r="V357" i="1"/>
  <c r="W357" i="1"/>
  <c r="V37" i="1"/>
  <c r="W37" i="1"/>
  <c r="V744" i="1"/>
  <c r="W744" i="1"/>
  <c r="V15" i="1"/>
  <c r="W15" i="1"/>
  <c r="V495" i="1"/>
  <c r="W495" i="1"/>
  <c r="V339" i="1"/>
  <c r="W339" i="1"/>
  <c r="V577" i="1"/>
  <c r="W577" i="1"/>
  <c r="V188" i="1"/>
  <c r="X188" i="1" s="1"/>
  <c r="W188" i="1"/>
  <c r="V236" i="1"/>
  <c r="X236" i="1" s="1"/>
  <c r="W236" i="1"/>
  <c r="V523" i="1"/>
  <c r="W523" i="1"/>
  <c r="V299" i="1"/>
  <c r="X299" i="1" s="1"/>
  <c r="W299" i="1"/>
  <c r="V722" i="1"/>
  <c r="W722" i="1"/>
  <c r="V77" i="1"/>
  <c r="X77" i="1" s="1"/>
  <c r="W77" i="1"/>
  <c r="V504" i="1"/>
  <c r="W504" i="1"/>
  <c r="V340" i="1"/>
  <c r="W340" i="1"/>
  <c r="V581" i="1"/>
  <c r="W581" i="1"/>
  <c r="V137" i="1"/>
  <c r="X137" i="1" s="1"/>
  <c r="W137" i="1"/>
  <c r="V758" i="1"/>
  <c r="W758" i="1"/>
  <c r="V352" i="1"/>
  <c r="W352" i="1"/>
  <c r="V422" i="1"/>
  <c r="W422" i="1"/>
  <c r="V378" i="1"/>
  <c r="W378" i="1"/>
  <c r="V683" i="1"/>
  <c r="W683" i="1"/>
  <c r="V317" i="1"/>
  <c r="W317" i="1"/>
  <c r="V624" i="1"/>
  <c r="W624" i="1"/>
  <c r="V307" i="1"/>
  <c r="X307" i="1" s="1"/>
  <c r="W307" i="1"/>
  <c r="V706" i="1"/>
  <c r="W706" i="1"/>
  <c r="V85" i="1"/>
  <c r="W85" i="1"/>
  <c r="V524" i="1"/>
  <c r="W524" i="1"/>
  <c r="V732" i="1"/>
  <c r="X732" i="1" s="1"/>
  <c r="W732" i="1"/>
  <c r="V30" i="1"/>
  <c r="W30" i="1"/>
  <c r="V643" i="1"/>
  <c r="W643" i="1"/>
  <c r="V2" i="1"/>
  <c r="X2" i="1" s="1"/>
  <c r="W2" i="1"/>
  <c r="V552" i="1"/>
  <c r="X552" i="1" s="1"/>
  <c r="W552" i="1"/>
  <c r="V105" i="1"/>
  <c r="W105" i="1"/>
  <c r="V604" i="1"/>
  <c r="W604" i="1"/>
  <c r="V157" i="1"/>
  <c r="W157" i="1"/>
  <c r="V662" i="1"/>
  <c r="W662" i="1"/>
  <c r="V390" i="1"/>
  <c r="W390" i="1"/>
  <c r="V43" i="1"/>
  <c r="X43" i="1" s="1"/>
  <c r="W43" i="1"/>
  <c r="V270" i="1"/>
  <c r="W270" i="1"/>
  <c r="V468" i="1"/>
  <c r="W468" i="1"/>
  <c r="X468" i="1" s="1"/>
  <c r="V70" i="1"/>
  <c r="W70" i="1"/>
  <c r="V404" i="1"/>
  <c r="X404" i="1" s="1"/>
  <c r="W404" i="1"/>
  <c r="V222" i="1"/>
  <c r="W222" i="1"/>
  <c r="V488" i="1"/>
  <c r="W488" i="1"/>
  <c r="V241" i="1"/>
  <c r="W241" i="1"/>
  <c r="V176" i="1"/>
  <c r="W176" i="1"/>
  <c r="V727" i="1"/>
  <c r="W727" i="1"/>
  <c r="V202" i="1"/>
  <c r="W202" i="1"/>
  <c r="V449" i="1"/>
  <c r="W449" i="1"/>
  <c r="V284" i="1"/>
  <c r="X284" i="1" s="1"/>
  <c r="W284" i="1"/>
  <c r="V484" i="1"/>
  <c r="X484" i="1" s="1"/>
  <c r="W484" i="1"/>
  <c r="V117" i="1"/>
  <c r="W117" i="1"/>
  <c r="V759" i="1"/>
  <c r="W759" i="1"/>
  <c r="V291" i="1"/>
  <c r="W291" i="1"/>
  <c r="V736" i="1"/>
  <c r="W736" i="1"/>
  <c r="V132" i="1"/>
  <c r="W132" i="1"/>
  <c r="V405" i="1"/>
  <c r="W405" i="1"/>
  <c r="V158" i="1"/>
  <c r="W158" i="1"/>
  <c r="V664" i="1"/>
  <c r="W664" i="1"/>
  <c r="V98" i="1"/>
  <c r="W98" i="1"/>
  <c r="V606" i="1"/>
  <c r="W606" i="1"/>
  <c r="V244" i="1"/>
  <c r="W244" i="1"/>
  <c r="V518" i="1"/>
  <c r="X518" i="1" s="1"/>
  <c r="W518" i="1"/>
  <c r="V272" i="1"/>
  <c r="W272" i="1"/>
  <c r="V699" i="1"/>
  <c r="W699" i="1"/>
  <c r="V717" i="1"/>
  <c r="X717" i="1" s="1"/>
  <c r="W717" i="1"/>
  <c r="Y717" i="1"/>
  <c r="V372" i="1"/>
  <c r="W372" i="1"/>
  <c r="V622" i="1"/>
  <c r="W622" i="1"/>
  <c r="V358" i="1"/>
  <c r="X358" i="1" s="1"/>
  <c r="W358" i="1"/>
  <c r="V536" i="1"/>
  <c r="W536" i="1"/>
  <c r="V72" i="1"/>
  <c r="W72" i="1"/>
  <c r="V587" i="1"/>
  <c r="X587" i="1" s="1"/>
  <c r="W587" i="1"/>
  <c r="V318" i="1"/>
  <c r="X318" i="1" s="1"/>
  <c r="W318" i="1"/>
  <c r="V650" i="1"/>
  <c r="W650" i="1"/>
  <c r="V560" i="1"/>
  <c r="W560" i="1"/>
  <c r="V203" i="1"/>
  <c r="X203" i="1" s="1"/>
  <c r="W203" i="1"/>
  <c r="V50" i="1"/>
  <c r="W50" i="1"/>
  <c r="V450" i="1"/>
  <c r="W450" i="1"/>
  <c r="V223" i="1"/>
  <c r="W223" i="1"/>
  <c r="V385" i="1"/>
  <c r="X385" i="1" s="1"/>
  <c r="W385" i="1"/>
  <c r="V5" i="1"/>
  <c r="X5" i="1" s="1"/>
  <c r="W5" i="1"/>
  <c r="V470" i="1"/>
  <c r="W470" i="1"/>
  <c r="V22" i="1"/>
  <c r="W22" i="1"/>
  <c r="V331" i="1"/>
  <c r="W331" i="1"/>
  <c r="V688" i="1"/>
  <c r="W688" i="1"/>
  <c r="V177" i="1"/>
  <c r="W177" i="1"/>
  <c r="V429" i="1"/>
  <c r="W429" i="1"/>
  <c r="V252" i="1"/>
  <c r="W252" i="1"/>
  <c r="V684" i="1"/>
  <c r="W684" i="1"/>
  <c r="V388" i="1"/>
  <c r="W388" i="1"/>
  <c r="V553" i="1"/>
  <c r="X553" i="1" s="1"/>
  <c r="W553" i="1"/>
  <c r="V607" i="1"/>
  <c r="X607" i="1" s="1"/>
  <c r="W607" i="1"/>
  <c r="V482" i="1"/>
  <c r="W482" i="1"/>
  <c r="V430" i="1"/>
  <c r="W430" i="1"/>
  <c r="V713" i="1"/>
  <c r="X713" i="1" s="1"/>
  <c r="W713" i="1"/>
  <c r="V511" i="1"/>
  <c r="W511" i="1"/>
  <c r="V537" i="1"/>
  <c r="W537" i="1"/>
  <c r="V445" i="1"/>
  <c r="W445" i="1"/>
  <c r="V737" i="1"/>
  <c r="W737" i="1"/>
  <c r="V402" i="1"/>
  <c r="X402" i="1" s="1"/>
  <c r="W402" i="1"/>
  <c r="V463" i="1"/>
  <c r="W463" i="1"/>
  <c r="V754" i="1"/>
  <c r="W754" i="1"/>
  <c r="V644" i="1"/>
  <c r="W644" i="1"/>
  <c r="V588" i="1"/>
  <c r="W588" i="1"/>
  <c r="V665" i="1"/>
  <c r="W665" i="1"/>
  <c r="V707" i="1"/>
  <c r="W707" i="1"/>
  <c r="V628" i="1"/>
  <c r="X628" i="1" s="1"/>
  <c r="W628" i="1"/>
  <c r="V709" i="1"/>
  <c r="X709" i="1" s="1"/>
  <c r="W709" i="1"/>
  <c r="V409" i="1"/>
  <c r="W409" i="1"/>
  <c r="V572" i="1"/>
  <c r="W572" i="1"/>
  <c r="V625" i="1"/>
  <c r="W625" i="1"/>
  <c r="V505" i="1"/>
  <c r="W505" i="1"/>
  <c r="V442" i="1"/>
  <c r="W442" i="1"/>
  <c r="V544" i="1"/>
  <c r="W544" i="1"/>
  <c r="V531" i="1"/>
  <c r="W531" i="1"/>
  <c r="V728" i="1"/>
  <c r="W728" i="1"/>
  <c r="V471" i="1"/>
  <c r="W471" i="1"/>
  <c r="V755" i="1"/>
  <c r="W755" i="1"/>
  <c r="V427" i="1"/>
  <c r="W427" i="1"/>
  <c r="V489" i="1"/>
  <c r="W489" i="1"/>
  <c r="V582" i="1"/>
  <c r="X582" i="1" s="1"/>
  <c r="W582" i="1"/>
  <c r="V669" i="1"/>
  <c r="W669" i="1"/>
  <c r="V608" i="1"/>
  <c r="W608" i="1"/>
  <c r="V689" i="1"/>
  <c r="W689" i="1"/>
  <c r="V554" i="1"/>
  <c r="W554" i="1"/>
  <c r="V645" i="1"/>
  <c r="X645" i="1" s="1"/>
  <c r="W645" i="1"/>
  <c r="V61" i="1"/>
  <c r="W61" i="1"/>
  <c r="V237" i="1"/>
  <c r="W237" i="1"/>
  <c r="V73" i="1"/>
  <c r="W73" i="1"/>
  <c r="V93" i="1"/>
  <c r="W93" i="1"/>
  <c r="V32" i="1"/>
  <c r="W32" i="1"/>
  <c r="V130" i="1"/>
  <c r="W130" i="1"/>
  <c r="V218" i="1"/>
  <c r="W218" i="1"/>
  <c r="V182" i="1"/>
  <c r="W182" i="1"/>
  <c r="V294" i="1"/>
  <c r="W294" i="1"/>
  <c r="V19" i="1"/>
  <c r="W19" i="1"/>
  <c r="V253" i="1"/>
  <c r="W253" i="1"/>
  <c r="V142" i="1"/>
  <c r="W142" i="1"/>
  <c r="V361" i="1"/>
  <c r="W361" i="1"/>
  <c r="V163" i="1"/>
  <c r="W163" i="1"/>
  <c r="V321" i="1"/>
  <c r="W321" i="1"/>
  <c r="V344" i="1"/>
  <c r="W344" i="1"/>
  <c r="V277" i="1"/>
  <c r="X277" i="1" s="1"/>
  <c r="W277" i="1"/>
  <c r="V118" i="1"/>
  <c r="W118" i="1"/>
  <c r="V194" i="1"/>
  <c r="W194" i="1"/>
  <c r="V613" i="1"/>
  <c r="X613" i="1" s="1"/>
  <c r="W613" i="1"/>
  <c r="Y613" i="1"/>
  <c r="V41" i="1"/>
  <c r="W41" i="1"/>
  <c r="V694" i="1"/>
  <c r="X694" i="1" s="1"/>
  <c r="W694" i="1"/>
  <c r="V211" i="1"/>
  <c r="X211" i="1" s="1"/>
  <c r="W211" i="1"/>
  <c r="V677" i="1"/>
  <c r="W677" i="1"/>
  <c r="V58" i="1"/>
  <c r="W58" i="1"/>
  <c r="V538" i="1"/>
  <c r="W538" i="1"/>
  <c r="V74" i="1"/>
  <c r="X74" i="1" s="1"/>
  <c r="W74" i="1"/>
  <c r="V414" i="1"/>
  <c r="W414" i="1"/>
  <c r="V12" i="1"/>
  <c r="W12" i="1"/>
  <c r="V733" i="1"/>
  <c r="W733" i="1"/>
  <c r="V89" i="1"/>
  <c r="W89" i="1"/>
  <c r="V457" i="1"/>
  <c r="W457" i="1"/>
  <c r="V195" i="1"/>
  <c r="X195" i="1" s="1"/>
  <c r="W195" i="1"/>
  <c r="V437" i="1"/>
  <c r="X437" i="1" s="1"/>
  <c r="W437" i="1"/>
  <c r="V161" i="1"/>
  <c r="W161" i="1"/>
  <c r="V634" i="1"/>
  <c r="W634" i="1"/>
  <c r="V652" i="1"/>
  <c r="W652" i="1"/>
  <c r="V106" i="1"/>
  <c r="X106" i="1" s="1"/>
  <c r="W106" i="1"/>
  <c r="V481" i="1"/>
  <c r="W481" i="1"/>
  <c r="V181" i="1"/>
  <c r="W181" i="1"/>
  <c r="V712" i="1"/>
  <c r="W712" i="1"/>
  <c r="V231" i="1"/>
  <c r="X231" i="1" s="1"/>
  <c r="W231" i="1"/>
  <c r="V396" i="1"/>
  <c r="X396" i="1" s="1"/>
  <c r="W396" i="1"/>
  <c r="V497" i="1"/>
  <c r="W497" i="1"/>
  <c r="V123" i="1"/>
  <c r="W123" i="1"/>
  <c r="V348" i="1"/>
  <c r="X348" i="1" s="1"/>
  <c r="W348" i="1"/>
  <c r="Y348" i="1"/>
  <c r="V578" i="1"/>
  <c r="W578" i="1"/>
  <c r="V144" i="1"/>
  <c r="W144" i="1"/>
  <c r="V514" i="1"/>
  <c r="X514" i="1" s="1"/>
  <c r="W514" i="1"/>
  <c r="V305" i="1"/>
  <c r="W305" i="1"/>
  <c r="V591" i="1"/>
  <c r="W591" i="1"/>
  <c r="V329" i="1"/>
  <c r="X329" i="1" s="1"/>
  <c r="W329" i="1"/>
  <c r="V255" i="1"/>
  <c r="W255" i="1"/>
  <c r="V760" i="1"/>
  <c r="W760" i="1"/>
  <c r="V288" i="1"/>
  <c r="W288" i="1"/>
  <c r="V556" i="1"/>
  <c r="W556" i="1"/>
  <c r="V366" i="1"/>
  <c r="W366" i="1"/>
  <c r="V522" i="1"/>
  <c r="X522" i="1" s="1"/>
  <c r="W522" i="1"/>
  <c r="V138" i="1"/>
  <c r="W138" i="1"/>
  <c r="V601" i="1"/>
  <c r="W601" i="1"/>
  <c r="V311" i="1"/>
  <c r="W311" i="1"/>
  <c r="V589" i="1"/>
  <c r="X589" i="1" s="1"/>
  <c r="W589" i="1"/>
  <c r="Y589" i="1"/>
  <c r="V153" i="1"/>
  <c r="X153" i="1" s="1"/>
  <c r="W153" i="1"/>
  <c r="V451" i="1"/>
  <c r="X451" i="1" s="1"/>
  <c r="W451" i="1"/>
  <c r="V173" i="1"/>
  <c r="W173" i="1"/>
  <c r="V710" i="1"/>
  <c r="W710" i="1"/>
  <c r="V112" i="1"/>
  <c r="W112" i="1"/>
  <c r="V651" i="1"/>
  <c r="W651" i="1"/>
  <c r="V290" i="1"/>
  <c r="W290" i="1"/>
  <c r="V745" i="1"/>
  <c r="W745" i="1"/>
  <c r="V300" i="1"/>
  <c r="W300" i="1"/>
  <c r="V723" i="1"/>
  <c r="X723" i="1" s="1"/>
  <c r="W723" i="1"/>
  <c r="V261" i="1"/>
  <c r="W261" i="1"/>
  <c r="V542" i="1"/>
  <c r="W542" i="1"/>
  <c r="X542" i="1" s="1"/>
  <c r="V563" i="1"/>
  <c r="W563" i="1"/>
  <c r="V208" i="1"/>
  <c r="X208" i="1" s="1"/>
  <c r="W208" i="1"/>
  <c r="Y208" i="1"/>
  <c r="V666" i="1"/>
  <c r="W666" i="1"/>
  <c r="V375" i="1"/>
  <c r="W375" i="1"/>
  <c r="V626" i="1"/>
  <c r="W626" i="1"/>
  <c r="V334" i="1"/>
  <c r="W334" i="1"/>
  <c r="V690" i="1"/>
  <c r="W690" i="1"/>
  <c r="V411" i="1"/>
  <c r="W411" i="1"/>
  <c r="V228" i="1"/>
  <c r="X228" i="1" s="1"/>
  <c r="W228" i="1"/>
  <c r="V64" i="1"/>
  <c r="W64" i="1"/>
  <c r="V490" i="1"/>
  <c r="W490" i="1"/>
  <c r="V245" i="1"/>
  <c r="W245" i="1"/>
  <c r="V428" i="1"/>
  <c r="W428" i="1"/>
  <c r="V25" i="1"/>
  <c r="X25" i="1" s="1"/>
  <c r="W25" i="1"/>
  <c r="V509" i="1"/>
  <c r="W509" i="1"/>
  <c r="V46" i="1"/>
  <c r="W46" i="1"/>
  <c r="V353" i="1"/>
  <c r="W353" i="1"/>
  <c r="V383" i="1"/>
  <c r="X383" i="1" s="1"/>
  <c r="W383" i="1"/>
  <c r="Y383" i="1"/>
  <c r="V10" i="1"/>
  <c r="X10" i="1" s="1"/>
  <c r="W10" i="1"/>
  <c r="V469" i="1"/>
  <c r="W469" i="1"/>
  <c r="V90" i="1"/>
  <c r="W90" i="1"/>
  <c r="V579" i="1"/>
  <c r="W579" i="1"/>
  <c r="V183" i="1"/>
  <c r="X183" i="1" s="1"/>
  <c r="W183" i="1"/>
  <c r="V658" i="1"/>
  <c r="W658" i="1"/>
  <c r="V367" i="1"/>
  <c r="W367" i="1"/>
  <c r="V635" i="1"/>
  <c r="W635" i="1"/>
  <c r="V204" i="1"/>
  <c r="W204" i="1"/>
  <c r="V685" i="1"/>
  <c r="W685" i="1"/>
  <c r="V225" i="1"/>
  <c r="W225" i="1"/>
  <c r="V570" i="1"/>
  <c r="W570" i="1"/>
  <c r="V168" i="1"/>
  <c r="W168" i="1"/>
  <c r="V502" i="1"/>
  <c r="X502" i="1" s="1"/>
  <c r="W502" i="1"/>
  <c r="V11" i="1"/>
  <c r="W11" i="1"/>
  <c r="V412" i="1"/>
  <c r="W412" i="1"/>
  <c r="V349" i="1"/>
  <c r="X349" i="1" s="1"/>
  <c r="W349" i="1"/>
  <c r="V399" i="1"/>
  <c r="W399" i="1"/>
  <c r="V124" i="1"/>
  <c r="W124" i="1"/>
  <c r="V598" i="1"/>
  <c r="W598" i="1"/>
  <c r="V611" i="1"/>
  <c r="X611" i="1" s="1"/>
  <c r="W611" i="1"/>
  <c r="V65" i="1"/>
  <c r="W65" i="1"/>
  <c r="V525" i="1"/>
  <c r="W525" i="1"/>
  <c r="V51" i="1"/>
  <c r="X51" i="1" s="1"/>
  <c r="W51" i="1"/>
  <c r="V438" i="1"/>
  <c r="W438" i="1"/>
  <c r="V145" i="1"/>
  <c r="X145" i="1" s="1"/>
  <c r="W145" i="1"/>
  <c r="V541" i="1"/>
  <c r="W541" i="1"/>
  <c r="V458" i="1"/>
  <c r="W458" i="1"/>
  <c r="V91" i="1"/>
  <c r="W91" i="1"/>
  <c r="V308" i="1"/>
  <c r="W308" i="1"/>
  <c r="V724" i="1"/>
  <c r="W724" i="1"/>
  <c r="V110" i="1"/>
  <c r="W110" i="1"/>
  <c r="V473" i="1"/>
  <c r="W473" i="1"/>
  <c r="V264" i="1"/>
  <c r="W264" i="1"/>
  <c r="V746" i="1"/>
  <c r="W746" i="1"/>
  <c r="V285" i="1"/>
  <c r="W285" i="1"/>
  <c r="V31" i="1"/>
  <c r="W31" i="1"/>
  <c r="V485" i="1"/>
  <c r="W485" i="1"/>
  <c r="V242" i="1"/>
  <c r="W242" i="1"/>
  <c r="V703" i="1"/>
  <c r="W703" i="1"/>
  <c r="V323" i="1"/>
  <c r="W323" i="1"/>
  <c r="V640" i="1"/>
  <c r="W640" i="1"/>
  <c r="V719" i="1"/>
  <c r="W719" i="1"/>
  <c r="V700" i="1"/>
  <c r="X700" i="1" s="1"/>
  <c r="W700" i="1"/>
  <c r="V557" i="1"/>
  <c r="X557" i="1" s="1"/>
  <c r="W557" i="1"/>
  <c r="V441" i="1"/>
  <c r="X441" i="1" s="1"/>
  <c r="W441" i="1"/>
  <c r="V756" i="1"/>
  <c r="W756" i="1"/>
  <c r="V477" i="1"/>
  <c r="W477" i="1"/>
  <c r="V452" i="1"/>
  <c r="W452" i="1"/>
  <c r="V654" i="1"/>
  <c r="W654" i="1"/>
  <c r="V674" i="1"/>
  <c r="W674" i="1"/>
  <c r="V583" i="1"/>
  <c r="X583" i="1" s="1"/>
  <c r="W583" i="1"/>
  <c r="Y583" i="1"/>
  <c r="V498" i="1"/>
  <c r="W498" i="1"/>
  <c r="V739" i="1"/>
  <c r="W739" i="1"/>
  <c r="V512" i="1"/>
  <c r="W512" i="1"/>
  <c r="V406" i="1"/>
  <c r="W406" i="1"/>
  <c r="V532" i="1"/>
  <c r="W532" i="1"/>
  <c r="V617" i="1"/>
  <c r="X617" i="1" s="1"/>
  <c r="W617" i="1"/>
  <c r="V609" i="1"/>
  <c r="W609" i="1"/>
  <c r="V573" i="1"/>
  <c r="W573" i="1"/>
  <c r="V545" i="1"/>
  <c r="W545" i="1"/>
  <c r="V78" i="1"/>
  <c r="W78" i="1"/>
  <c r="V629" i="1"/>
  <c r="X629" i="1" s="1"/>
  <c r="W629" i="1"/>
  <c r="V256" i="1"/>
  <c r="W256" i="1"/>
  <c r="V415" i="1"/>
  <c r="W415" i="1"/>
  <c r="V94" i="1"/>
  <c r="W94" i="1"/>
  <c r="V464" i="1"/>
  <c r="W464" i="1"/>
  <c r="V114" i="1"/>
  <c r="X114" i="1" s="1"/>
  <c r="W114" i="1"/>
  <c r="Y114" i="1"/>
  <c r="V729" i="1"/>
  <c r="X729" i="1" s="1"/>
  <c r="W729" i="1"/>
  <c r="V52" i="1"/>
  <c r="X52" i="1" s="1"/>
  <c r="W52" i="1"/>
  <c r="V670" i="1"/>
  <c r="W670" i="1"/>
  <c r="V169" i="1"/>
  <c r="W169" i="1"/>
  <c r="V580" i="1"/>
  <c r="W580" i="1"/>
  <c r="V232" i="1"/>
  <c r="X232" i="1" s="1"/>
  <c r="W232" i="1"/>
  <c r="V751" i="1"/>
  <c r="W751" i="1"/>
  <c r="V13" i="1"/>
  <c r="W13" i="1"/>
  <c r="V561" i="1"/>
  <c r="W561" i="1"/>
  <c r="V397" i="1"/>
  <c r="X397" i="1" s="1"/>
  <c r="W397" i="1"/>
  <c r="V332" i="1"/>
  <c r="W332" i="1"/>
  <c r="V682" i="1"/>
  <c r="W682" i="1"/>
  <c r="V312" i="1"/>
  <c r="W312" i="1"/>
  <c r="V600" i="1"/>
  <c r="W600" i="1"/>
  <c r="V34" i="1"/>
  <c r="W34" i="1"/>
  <c r="V646" i="1"/>
  <c r="W646" i="1"/>
  <c r="V278" i="1"/>
  <c r="X278" i="1" s="1"/>
  <c r="W278" i="1"/>
  <c r="V711" i="1"/>
  <c r="X711" i="1" s="1"/>
  <c r="W711" i="1"/>
  <c r="V191" i="1"/>
  <c r="W191" i="1"/>
  <c r="V506" i="1"/>
  <c r="W506" i="1"/>
  <c r="V184" i="1"/>
  <c r="W184" i="1"/>
  <c r="V446" i="1"/>
  <c r="W446" i="1"/>
  <c r="V154" i="1"/>
  <c r="W154" i="1"/>
  <c r="V530" i="1"/>
  <c r="W530" i="1"/>
  <c r="V368" i="1"/>
  <c r="W368" i="1"/>
  <c r="V295" i="1"/>
  <c r="W295" i="1"/>
  <c r="V423" i="1"/>
  <c r="W423" i="1"/>
  <c r="V139" i="1"/>
  <c r="W139" i="1"/>
  <c r="V491" i="1"/>
  <c r="W491" i="1"/>
  <c r="V215" i="1"/>
  <c r="W215" i="1"/>
  <c r="V296" i="1"/>
  <c r="W296" i="1"/>
  <c r="V99" i="1"/>
  <c r="W99" i="1"/>
  <c r="V313" i="1"/>
  <c r="W313" i="1"/>
  <c r="V335" i="1"/>
  <c r="W335" i="1"/>
  <c r="V273" i="1"/>
  <c r="W273" i="1"/>
  <c r="V226" i="1"/>
  <c r="W226" i="1"/>
  <c r="V81" i="1"/>
  <c r="W81" i="1"/>
  <c r="V238" i="1"/>
  <c r="W238" i="1"/>
  <c r="V178" i="1"/>
  <c r="W178" i="1"/>
  <c r="V159" i="1"/>
  <c r="W159" i="1"/>
  <c r="V257" i="1"/>
  <c r="W257" i="1"/>
  <c r="V121" i="1"/>
  <c r="W121" i="1"/>
  <c r="V3" i="1"/>
  <c r="W3" i="1"/>
  <c r="V26" i="1"/>
  <c r="X26" i="1" s="1"/>
  <c r="W26" i="1"/>
  <c r="V376" i="1"/>
  <c r="W376" i="1"/>
  <c r="V206" i="1"/>
  <c r="W206" i="1"/>
  <c r="V140" i="1"/>
  <c r="W140" i="1"/>
  <c r="V359" i="1"/>
  <c r="W359" i="1"/>
  <c r="V59" i="1"/>
  <c r="W59" i="1"/>
  <c r="V434" i="1"/>
  <c r="W434" i="1"/>
  <c r="V95" i="1"/>
  <c r="W95" i="1"/>
  <c r="V515" i="1"/>
  <c r="X515" i="1" s="1"/>
  <c r="W515" i="1"/>
  <c r="V274" i="1"/>
  <c r="W274" i="1"/>
  <c r="V496" i="1"/>
  <c r="W496" i="1"/>
  <c r="V115" i="1"/>
  <c r="W115" i="1"/>
  <c r="V738" i="1"/>
  <c r="W738" i="1"/>
  <c r="V133" i="1"/>
  <c r="W133" i="1"/>
  <c r="V618" i="1"/>
  <c r="W618" i="1"/>
  <c r="V75" i="1"/>
  <c r="W75" i="1"/>
  <c r="V558" i="1"/>
  <c r="W558" i="1"/>
  <c r="V371" i="1"/>
  <c r="W371" i="1"/>
  <c r="V655" i="1"/>
  <c r="W655" i="1"/>
  <c r="V254" i="1"/>
  <c r="W254" i="1"/>
  <c r="V633" i="1"/>
  <c r="X633" i="1" s="1"/>
  <c r="W633" i="1"/>
  <c r="V38" i="1"/>
  <c r="W38" i="1"/>
  <c r="V454" i="1"/>
  <c r="W454" i="1"/>
  <c r="V478" i="1"/>
  <c r="W478" i="1"/>
  <c r="V354" i="1"/>
  <c r="W354" i="1"/>
  <c r="V389" i="1"/>
  <c r="W389" i="1"/>
  <c r="V336" i="1"/>
  <c r="W336" i="1"/>
  <c r="V675" i="1"/>
  <c r="W675" i="1"/>
  <c r="V54" i="1"/>
  <c r="W54" i="1"/>
  <c r="V621" i="1"/>
  <c r="W621" i="1"/>
  <c r="V297" i="1"/>
  <c r="W297" i="1"/>
  <c r="V593" i="1"/>
  <c r="X593" i="1" s="1"/>
  <c r="W593" i="1"/>
  <c r="V701" i="1"/>
  <c r="X701" i="1" s="1"/>
  <c r="W701" i="1"/>
  <c r="V379" i="1"/>
  <c r="W379" i="1"/>
  <c r="V212" i="1"/>
  <c r="W212" i="1"/>
  <c r="V740" i="1"/>
  <c r="W740" i="1"/>
  <c r="V179" i="1"/>
  <c r="W179" i="1"/>
  <c r="V418" i="1"/>
  <c r="W418" i="1"/>
  <c r="V9" i="1"/>
  <c r="W9" i="1"/>
  <c r="V314" i="1"/>
  <c r="X314" i="1" s="1"/>
  <c r="W314" i="1"/>
  <c r="V584" i="1"/>
  <c r="W584" i="1"/>
  <c r="V229" i="1"/>
  <c r="W229" i="1"/>
  <c r="V757" i="1"/>
  <c r="W757" i="1"/>
  <c r="V239" i="1"/>
  <c r="W239" i="1"/>
  <c r="V569" i="1"/>
  <c r="W569" i="1"/>
  <c r="V259" i="1"/>
  <c r="W259" i="1"/>
  <c r="V455" i="1"/>
  <c r="W455" i="1"/>
  <c r="V55" i="1"/>
  <c r="W55" i="1"/>
  <c r="V435" i="1"/>
  <c r="W435" i="1"/>
  <c r="V279" i="1"/>
  <c r="W279" i="1"/>
  <c r="V486" i="1"/>
  <c r="W486" i="1"/>
  <c r="V298" i="1"/>
  <c r="W298" i="1"/>
  <c r="V747" i="1"/>
  <c r="X747" i="1" s="1"/>
  <c r="W747" i="1"/>
  <c r="V233" i="1"/>
  <c r="W233" i="1"/>
  <c r="V686" i="1"/>
  <c r="W686" i="1"/>
  <c r="V149" i="1"/>
  <c r="W149" i="1"/>
  <c r="V594" i="1"/>
  <c r="X594" i="1" s="1"/>
  <c r="W594" i="1"/>
  <c r="Y594" i="1"/>
  <c r="V35" i="1"/>
  <c r="W35" i="1"/>
  <c r="V574" i="1"/>
  <c r="X574" i="1" s="1"/>
  <c r="W574" i="1"/>
  <c r="V197" i="1"/>
  <c r="W197" i="1"/>
  <c r="V400" i="1"/>
  <c r="W400" i="1"/>
  <c r="V419" i="1"/>
  <c r="W419" i="1"/>
  <c r="V134" i="1"/>
  <c r="X134" i="1" s="1"/>
  <c r="W134" i="1"/>
  <c r="V704" i="1"/>
  <c r="W704" i="1"/>
  <c r="V116" i="1"/>
  <c r="W116" i="1"/>
  <c r="V614" i="1"/>
  <c r="W614" i="1"/>
  <c r="V216" i="1"/>
  <c r="X216" i="1" s="1"/>
  <c r="W216" i="1"/>
  <c r="Y216" i="1"/>
  <c r="V671" i="1"/>
  <c r="W671" i="1"/>
  <c r="V76" i="1"/>
  <c r="W76" i="1"/>
  <c r="V720" i="1"/>
  <c r="W720" i="1"/>
  <c r="V636" i="1"/>
  <c r="W636" i="1"/>
  <c r="V350" i="1"/>
  <c r="W350" i="1"/>
  <c r="V189" i="1"/>
  <c r="X189" i="1" s="1"/>
  <c r="W189" i="1"/>
  <c r="V526" i="1"/>
  <c r="W526" i="1"/>
  <c r="V369" i="1"/>
  <c r="W369" i="1"/>
  <c r="V543" i="1"/>
  <c r="W543" i="1"/>
  <c r="V164" i="1"/>
  <c r="X164" i="1" s="1"/>
  <c r="W164" i="1"/>
  <c r="V96" i="1"/>
  <c r="X96" i="1" s="1"/>
  <c r="W96" i="1"/>
  <c r="V465" i="1"/>
  <c r="W465" i="1"/>
  <c r="V319" i="1"/>
  <c r="W319" i="1"/>
  <c r="V510" i="1"/>
  <c r="W510" i="1"/>
  <c r="V20" i="1"/>
  <c r="W20" i="1"/>
  <c r="V456" i="1"/>
  <c r="W456" i="1"/>
  <c r="V275" i="1"/>
  <c r="W275" i="1"/>
  <c r="V534" i="1"/>
  <c r="W534" i="1"/>
  <c r="V79" i="1"/>
  <c r="W79" i="1"/>
  <c r="V516" i="1"/>
  <c r="W516" i="1"/>
  <c r="V292" i="1"/>
  <c r="W292" i="1"/>
  <c r="V761" i="1"/>
  <c r="W761" i="1"/>
  <c r="V315" i="1"/>
  <c r="W315" i="1"/>
  <c r="V641" i="1"/>
  <c r="W641" i="1"/>
  <c r="V250" i="1"/>
  <c r="W250" i="1"/>
  <c r="V386" i="1"/>
  <c r="W386" i="1"/>
  <c r="V380" i="1"/>
  <c r="W380" i="1"/>
  <c r="V678" i="1"/>
  <c r="W678" i="1"/>
  <c r="V56" i="1"/>
  <c r="W56" i="1"/>
  <c r="V659" i="1"/>
  <c r="X659" i="1" s="1"/>
  <c r="W659" i="1"/>
  <c r="V209" i="1"/>
  <c r="W209" i="1"/>
  <c r="V479" i="1"/>
  <c r="W479" i="1"/>
  <c r="V492" i="1"/>
  <c r="W492" i="1"/>
  <c r="V155" i="1"/>
  <c r="W155" i="1"/>
  <c r="V410" i="1"/>
  <c r="W410" i="1"/>
  <c r="V141" i="1"/>
  <c r="W141" i="1"/>
  <c r="V695" i="1"/>
  <c r="X695" i="1" s="1"/>
  <c r="W695" i="1"/>
  <c r="V230" i="1"/>
  <c r="X230" i="1" s="1"/>
  <c r="W230" i="1"/>
  <c r="V559" i="1"/>
  <c r="W559" i="1"/>
  <c r="V92" i="1"/>
  <c r="W92" i="1"/>
  <c r="V431" i="1"/>
  <c r="W431" i="1"/>
  <c r="V718" i="1"/>
  <c r="W718" i="1"/>
  <c r="V180" i="1"/>
  <c r="W180" i="1"/>
  <c r="V16" i="1"/>
  <c r="W16" i="1"/>
  <c r="V605" i="1"/>
  <c r="W605" i="1"/>
  <c r="V198" i="1"/>
  <c r="X198" i="1" s="1"/>
  <c r="W198" i="1"/>
  <c r="V730" i="1"/>
  <c r="X730" i="1" s="1"/>
  <c r="W730" i="1"/>
  <c r="V351" i="1"/>
  <c r="W351" i="1"/>
  <c r="V119" i="1"/>
  <c r="W119" i="1"/>
  <c r="V630" i="1"/>
  <c r="W630" i="1"/>
  <c r="V337" i="1"/>
  <c r="W337" i="1"/>
  <c r="V585" i="1"/>
  <c r="W585" i="1"/>
  <c r="V39" i="1"/>
  <c r="W39" i="1"/>
  <c r="V21" i="1"/>
  <c r="X21" i="1" s="1"/>
  <c r="W21" i="1"/>
  <c r="V199" i="1"/>
  <c r="W199" i="1"/>
  <c r="V36" i="1"/>
  <c r="W36" i="1"/>
  <c r="V246" i="1"/>
  <c r="W246" i="1"/>
  <c r="V190" i="1"/>
  <c r="W190" i="1"/>
  <c r="V47" i="1"/>
  <c r="W47" i="1"/>
  <c r="V370" i="1"/>
  <c r="X370" i="1" s="1"/>
  <c r="W370" i="1"/>
  <c r="V150" i="1"/>
  <c r="W150" i="1"/>
  <c r="V86" i="1"/>
  <c r="W86" i="1"/>
  <c r="V66" i="1"/>
  <c r="W66" i="1"/>
  <c r="V165" i="1"/>
  <c r="X165" i="1" s="1"/>
  <c r="W165" i="1"/>
  <c r="V217" i="1"/>
  <c r="W217" i="1"/>
  <c r="V102" i="1"/>
  <c r="W102" i="1"/>
  <c r="V324" i="1"/>
  <c r="W324" i="1"/>
  <c r="V125" i="1"/>
  <c r="W125" i="1"/>
  <c r="V289" i="1"/>
  <c r="W289" i="1"/>
  <c r="V310" i="1"/>
  <c r="W310" i="1"/>
  <c r="V265" i="1"/>
  <c r="W265" i="1"/>
  <c r="V341" i="1"/>
  <c r="W341" i="1"/>
  <c r="V474" i="1"/>
  <c r="W474" i="1"/>
  <c r="V234" i="1"/>
  <c r="X234" i="1" s="1"/>
  <c r="W234" i="1"/>
  <c r="Y234" i="1"/>
  <c r="V637" i="1"/>
  <c r="X637" i="1" s="1"/>
  <c r="W637" i="1"/>
  <c r="V40" i="1"/>
  <c r="W40" i="1"/>
  <c r="V599" i="1"/>
  <c r="W599" i="1"/>
  <c r="V258" i="1"/>
  <c r="W258" i="1"/>
  <c r="V696" i="1"/>
  <c r="W696" i="1"/>
  <c r="V280" i="1"/>
  <c r="W280" i="1"/>
  <c r="V459" i="1"/>
  <c r="W459" i="1"/>
  <c r="V213" i="1"/>
  <c r="W213" i="1"/>
  <c r="V714" i="1"/>
  <c r="W714" i="1"/>
  <c r="V111" i="1"/>
  <c r="X111" i="1" s="1"/>
  <c r="Y111" i="1" s="1"/>
  <c r="W111" i="1"/>
  <c r="V535" i="1"/>
  <c r="W535" i="1"/>
  <c r="V17" i="1"/>
  <c r="W17" i="1"/>
  <c r="V499" i="1"/>
  <c r="W499" i="1"/>
  <c r="V362" i="1"/>
  <c r="W362" i="1"/>
  <c r="V519" i="1"/>
  <c r="W519" i="1"/>
  <c r="V748" i="1"/>
  <c r="W748" i="1"/>
  <c r="V309" i="1"/>
  <c r="W309" i="1"/>
  <c r="V564" i="1"/>
  <c r="X564" i="1" s="1"/>
  <c r="Y564" i="1" s="1"/>
  <c r="W564" i="1"/>
  <c r="V101" i="1"/>
  <c r="W101" i="1"/>
  <c r="V575" i="1"/>
  <c r="W575" i="1"/>
  <c r="V200" i="1"/>
  <c r="W200" i="1"/>
  <c r="V679" i="1"/>
  <c r="W679" i="1"/>
  <c r="V60" i="1"/>
  <c r="W60" i="1"/>
  <c r="V416" i="1"/>
  <c r="W416" i="1"/>
  <c r="V615" i="1"/>
  <c r="W615" i="1"/>
  <c r="V325" i="1"/>
  <c r="W325" i="1"/>
  <c r="V170" i="1"/>
  <c r="W170" i="1"/>
  <c r="V401" i="1"/>
  <c r="W401" i="1"/>
  <c r="V345" i="1"/>
  <c r="W345" i="1"/>
  <c r="V656" i="1"/>
  <c r="W656" i="1"/>
  <c r="V126" i="1"/>
  <c r="W126" i="1"/>
  <c r="V439" i="1"/>
  <c r="W439" i="1"/>
  <c r="V146" i="1"/>
  <c r="X146" i="1" s="1"/>
  <c r="W146" i="1"/>
  <c r="V80" i="1"/>
  <c r="W80" i="1"/>
  <c r="V734" i="1"/>
  <c r="W734" i="1"/>
  <c r="V185" i="1"/>
  <c r="W185" i="1"/>
  <c r="V420" i="1"/>
  <c r="W420" i="1"/>
  <c r="V320" i="1"/>
  <c r="X320" i="1" s="1"/>
  <c r="W320" i="1"/>
  <c r="V500" i="1"/>
  <c r="W500" i="1"/>
  <c r="V120" i="1"/>
  <c r="W120" i="1"/>
  <c r="V475" i="1"/>
  <c r="W475" i="1"/>
  <c r="V333" i="1"/>
  <c r="W333" i="1"/>
  <c r="V741" i="1"/>
  <c r="W741" i="1"/>
  <c r="V355" i="1"/>
  <c r="W355" i="1"/>
  <c r="V595" i="1"/>
  <c r="W595" i="1"/>
  <c r="V293" i="1"/>
  <c r="X293" i="1" s="1"/>
  <c r="W293" i="1"/>
  <c r="V539" i="1"/>
  <c r="X539" i="1" s="1"/>
  <c r="W539" i="1"/>
  <c r="V269" i="1"/>
  <c r="W269" i="1"/>
  <c r="V638" i="1"/>
  <c r="W638" i="1"/>
  <c r="V100" i="1"/>
  <c r="W100" i="1"/>
  <c r="V619" i="1"/>
  <c r="W619" i="1"/>
  <c r="V71" i="1"/>
  <c r="W71" i="1"/>
  <c r="V440" i="1"/>
  <c r="W440" i="1"/>
  <c r="V460" i="1"/>
  <c r="W460" i="1"/>
  <c r="V6" i="1"/>
  <c r="W6" i="1"/>
  <c r="V749" i="1"/>
  <c r="W749" i="1"/>
  <c r="V174" i="1"/>
  <c r="X174" i="1" s="1"/>
  <c r="W174" i="1"/>
  <c r="V660" i="1"/>
  <c r="X660" i="1" s="1"/>
  <c r="Y660" i="1" s="1"/>
  <c r="W660" i="1"/>
  <c r="V271" i="1"/>
  <c r="W271" i="1"/>
  <c r="V520" i="1"/>
  <c r="W520" i="1"/>
  <c r="V135" i="1"/>
  <c r="W135" i="1"/>
  <c r="V391" i="1"/>
  <c r="W391" i="1"/>
  <c r="V680" i="1"/>
  <c r="W680" i="1"/>
  <c r="V27" i="1"/>
  <c r="X27" i="1" s="1"/>
  <c r="W27" i="1"/>
  <c r="V247" i="1"/>
  <c r="W247" i="1"/>
  <c r="V565" i="1"/>
  <c r="X565" i="1" s="1"/>
  <c r="Y565" i="1" s="1"/>
  <c r="W565" i="1"/>
  <c r="V48" i="1"/>
  <c r="W48" i="1"/>
  <c r="V697" i="1"/>
  <c r="W697" i="1"/>
  <c r="V207" i="1"/>
  <c r="W207" i="1"/>
  <c r="V393" i="1"/>
  <c r="X393" i="1" s="1"/>
  <c r="W393" i="1"/>
  <c r="V227" i="1"/>
  <c r="W227" i="1"/>
  <c r="V156" i="1"/>
  <c r="X156" i="1" s="1"/>
  <c r="W156" i="1"/>
  <c r="Y156" i="1"/>
  <c r="V550" i="1"/>
  <c r="X550" i="1" s="1"/>
  <c r="W550" i="1"/>
  <c r="V381" i="1"/>
  <c r="X381" i="1" s="1"/>
  <c r="Y381" i="1" s="1"/>
  <c r="W381" i="1"/>
  <c r="W555" i="1"/>
  <c r="V555" i="1"/>
  <c r="AO2" i="1" l="1"/>
  <c r="AP2" i="1" s="1"/>
  <c r="AO8" i="1"/>
  <c r="AQ8" i="1" s="1"/>
  <c r="AO24" i="1"/>
  <c r="AQ24" i="1" s="1"/>
  <c r="AO3" i="1"/>
  <c r="AQ3" i="1" s="1"/>
  <c r="AO5" i="1"/>
  <c r="AQ5" i="1" s="1"/>
  <c r="AO9" i="1"/>
  <c r="AQ9" i="1" s="1"/>
  <c r="AO4" i="1"/>
  <c r="AQ4" i="1" s="1"/>
  <c r="AO23" i="1"/>
  <c r="AQ23" i="1" s="1"/>
  <c r="AO6" i="1"/>
  <c r="AQ6" i="1" s="1"/>
  <c r="AQ2" i="1"/>
  <c r="AO26" i="1"/>
  <c r="AQ26" i="1" s="1"/>
  <c r="AN27" i="1"/>
  <c r="AN12" i="1"/>
  <c r="AN13" i="1" s="1"/>
  <c r="AN14" i="1" s="1"/>
  <c r="AN15" i="1" s="1"/>
  <c r="AN16" i="1" s="1"/>
  <c r="AN17" i="1" s="1"/>
  <c r="AN18" i="1" s="1"/>
  <c r="AO11" i="1"/>
  <c r="AQ11" i="1" s="1"/>
  <c r="Y165" i="1"/>
  <c r="Y164" i="1"/>
  <c r="X680" i="1"/>
  <c r="X520" i="1"/>
  <c r="X749" i="1"/>
  <c r="X638" i="1"/>
  <c r="X341" i="1"/>
  <c r="X39" i="1"/>
  <c r="X534" i="1"/>
  <c r="X757" i="1"/>
  <c r="X9" i="1"/>
  <c r="X297" i="1"/>
  <c r="X454" i="1"/>
  <c r="X655" i="1"/>
  <c r="X226" i="1"/>
  <c r="X506" i="1"/>
  <c r="X94" i="1"/>
  <c r="X78" i="1"/>
  <c r="X756" i="1"/>
  <c r="X110" i="1"/>
  <c r="X458" i="1"/>
  <c r="X168" i="1"/>
  <c r="X112" i="1"/>
  <c r="X601" i="1"/>
  <c r="X123" i="1"/>
  <c r="X733" i="1"/>
  <c r="X538" i="1"/>
  <c r="X253" i="1"/>
  <c r="X625" i="1"/>
  <c r="X331" i="1"/>
  <c r="X699" i="1"/>
  <c r="X405" i="1"/>
  <c r="X759" i="1"/>
  <c r="X449" i="1"/>
  <c r="X352" i="1"/>
  <c r="X71" i="1"/>
  <c r="X319" i="1"/>
  <c r="X434" i="1"/>
  <c r="X191" i="1"/>
  <c r="X570" i="1"/>
  <c r="X509" i="1"/>
  <c r="X138" i="1"/>
  <c r="X288" i="1"/>
  <c r="X497" i="1"/>
  <c r="X12" i="1"/>
  <c r="X163" i="1"/>
  <c r="X19" i="1"/>
  <c r="X130" i="1"/>
  <c r="X237" i="1"/>
  <c r="X471" i="1"/>
  <c r="X544" i="1"/>
  <c r="X572" i="1"/>
  <c r="X272" i="1"/>
  <c r="X390" i="1"/>
  <c r="X706" i="1"/>
  <c r="X6" i="1"/>
  <c r="X324" i="1"/>
  <c r="X259" i="1"/>
  <c r="X133" i="1"/>
  <c r="X496" i="1"/>
  <c r="X273" i="1"/>
  <c r="X646" i="1"/>
  <c r="X545" i="1"/>
  <c r="X654" i="1"/>
  <c r="X412" i="1"/>
  <c r="X710" i="1"/>
  <c r="X247" i="1"/>
  <c r="X391" i="1"/>
  <c r="X355" i="1"/>
  <c r="X575" i="1"/>
  <c r="X213" i="1"/>
  <c r="X199" i="1"/>
  <c r="X92" i="1"/>
  <c r="X678" i="1"/>
  <c r="X516" i="1"/>
  <c r="X116" i="1"/>
  <c r="X400" i="1"/>
  <c r="X206" i="1"/>
  <c r="X121" i="1"/>
  <c r="Y121" i="1" s="1"/>
  <c r="X13" i="1"/>
  <c r="X498" i="1"/>
  <c r="X640" i="1"/>
  <c r="X525" i="1"/>
  <c r="X635" i="1"/>
  <c r="X690" i="1"/>
  <c r="X666" i="1"/>
  <c r="X457" i="1"/>
  <c r="Y457" i="1" s="1"/>
  <c r="X689" i="1"/>
  <c r="X489" i="1"/>
  <c r="X445" i="1"/>
  <c r="X72" i="1"/>
  <c r="X488" i="1"/>
  <c r="X523" i="1"/>
  <c r="X339" i="1"/>
  <c r="X37" i="1"/>
  <c r="X276" i="1"/>
  <c r="X620" i="1"/>
  <c r="X436" i="1"/>
  <c r="X673" i="1"/>
  <c r="X408" i="1"/>
  <c r="X540" i="1"/>
  <c r="X306" i="1"/>
  <c r="X590" i="1"/>
  <c r="X661" i="1"/>
  <c r="X508" i="1"/>
  <c r="X108" i="1"/>
  <c r="X33" i="1"/>
  <c r="X267" i="1"/>
  <c r="X668" i="1"/>
  <c r="X303" i="1"/>
  <c r="X603" i="1"/>
  <c r="X342" i="1"/>
  <c r="X547" i="1"/>
  <c r="X467" i="1"/>
  <c r="X648" i="1"/>
  <c r="X447" i="1"/>
  <c r="X248" i="1"/>
  <c r="X282" i="1"/>
  <c r="X171" i="1"/>
  <c r="X28" i="1"/>
  <c r="X571" i="1"/>
  <c r="X398" i="1"/>
  <c r="X616" i="1"/>
  <c r="X83" i="1"/>
  <c r="X735" i="1"/>
  <c r="X243" i="1"/>
  <c r="X676" i="1"/>
  <c r="X407" i="1"/>
  <c r="X586" i="1"/>
  <c r="Y27" i="1"/>
  <c r="Y21" i="1"/>
  <c r="X460" i="1"/>
  <c r="Y293" i="1"/>
  <c r="X734" i="1"/>
  <c r="Y734" i="1" s="1"/>
  <c r="X126" i="1"/>
  <c r="X170" i="1"/>
  <c r="X599" i="1"/>
  <c r="X86" i="1"/>
  <c r="Y198" i="1"/>
  <c r="X180" i="1"/>
  <c r="X209" i="1"/>
  <c r="X315" i="1"/>
  <c r="X369" i="1"/>
  <c r="X738" i="1"/>
  <c r="Y278" i="1"/>
  <c r="X573" i="1"/>
  <c r="Y700" i="1"/>
  <c r="X31" i="1"/>
  <c r="X473" i="1"/>
  <c r="X367" i="1"/>
  <c r="X64" i="1"/>
  <c r="X760" i="1"/>
  <c r="X305" i="1"/>
  <c r="Y106" i="1"/>
  <c r="X161" i="1"/>
  <c r="Y211" i="1"/>
  <c r="Y645" i="1"/>
  <c r="X728" i="1"/>
  <c r="X665" i="1"/>
  <c r="X537" i="1"/>
  <c r="X684" i="1"/>
  <c r="Y5" i="1"/>
  <c r="X536" i="1"/>
  <c r="X270" i="1"/>
  <c r="X357" i="1"/>
  <c r="X693" i="1"/>
  <c r="X549" i="1"/>
  <c r="X136" i="1"/>
  <c r="X214" i="1"/>
  <c r="X448" i="1"/>
  <c r="X426" i="1"/>
  <c r="X631" i="1"/>
  <c r="X692" i="1"/>
  <c r="X167" i="1"/>
  <c r="X53" i="1"/>
  <c r="X672" i="1"/>
  <c r="X304" i="1"/>
  <c r="X494" i="1"/>
  <c r="X235" i="1"/>
  <c r="X68" i="1"/>
  <c r="X708" i="1"/>
  <c r="X687" i="1"/>
  <c r="X162" i="1"/>
  <c r="X186" i="1"/>
  <c r="X8" i="1"/>
  <c r="X507" i="1"/>
  <c r="X347" i="1"/>
  <c r="X356" i="1"/>
  <c r="X647" i="1"/>
  <c r="X443" i="1"/>
  <c r="X521" i="1"/>
  <c r="X346" i="1"/>
  <c r="X422" i="1"/>
  <c r="Y393" i="1"/>
  <c r="Y51" i="1"/>
  <c r="Y153" i="1"/>
  <c r="Y628" i="1"/>
  <c r="Y299" i="1"/>
  <c r="X499" i="1"/>
  <c r="Y230" i="1"/>
  <c r="X115" i="1"/>
  <c r="X60" i="1"/>
  <c r="Y38" i="1"/>
  <c r="X38" i="1"/>
  <c r="X140" i="1"/>
  <c r="Y184" i="1"/>
  <c r="X184" i="1"/>
  <c r="X245" i="1"/>
  <c r="Y451" i="1"/>
  <c r="X311" i="1"/>
  <c r="X555" i="1"/>
  <c r="X269" i="1"/>
  <c r="Y355" i="1"/>
  <c r="X475" i="1"/>
  <c r="X420" i="1"/>
  <c r="X656" i="1"/>
  <c r="X325" i="1"/>
  <c r="Y325" i="1" s="1"/>
  <c r="X101" i="1"/>
  <c r="Y101" i="1" s="1"/>
  <c r="X40" i="1"/>
  <c r="Y40" i="1" s="1"/>
  <c r="Y341" i="1"/>
  <c r="X102" i="1"/>
  <c r="Y86" i="1"/>
  <c r="X47" i="1"/>
  <c r="X351" i="1"/>
  <c r="X431" i="1"/>
  <c r="Y659" i="1"/>
  <c r="X386" i="1"/>
  <c r="X79" i="1"/>
  <c r="X465" i="1"/>
  <c r="Y465" i="1" s="1"/>
  <c r="X35" i="1"/>
  <c r="Y740" i="1"/>
  <c r="X740" i="1"/>
  <c r="Y633" i="1"/>
  <c r="X139" i="1"/>
  <c r="X464" i="1"/>
  <c r="Y570" i="1"/>
  <c r="Y10" i="1"/>
  <c r="X463" i="1"/>
  <c r="Y189" i="1"/>
  <c r="X614" i="1"/>
  <c r="X313" i="1"/>
  <c r="X595" i="1"/>
  <c r="X310" i="1"/>
  <c r="X605" i="1"/>
  <c r="X456" i="1"/>
  <c r="X239" i="1"/>
  <c r="X618" i="1"/>
  <c r="X159" i="1"/>
  <c r="X485" i="1"/>
  <c r="Y400" i="1"/>
  <c r="Y232" i="1"/>
  <c r="Y31" i="1"/>
  <c r="Y145" i="1"/>
  <c r="Y123" i="1"/>
  <c r="Y709" i="1"/>
  <c r="X389" i="1"/>
  <c r="X332" i="1"/>
  <c r="X280" i="1"/>
  <c r="X543" i="1"/>
  <c r="X486" i="1"/>
  <c r="X600" i="1"/>
  <c r="Y492" i="1"/>
  <c r="X492" i="1"/>
  <c r="X190" i="1"/>
  <c r="X141" i="1"/>
  <c r="Y141" i="1" s="1"/>
  <c r="X56" i="1"/>
  <c r="X636" i="1"/>
  <c r="X296" i="1"/>
  <c r="X423" i="1"/>
  <c r="X561" i="1"/>
  <c r="Y94" i="1"/>
  <c r="Y473" i="1"/>
  <c r="Y329" i="1"/>
  <c r="X144" i="1"/>
  <c r="X321" i="1"/>
  <c r="X588" i="1"/>
  <c r="Y320" i="1"/>
  <c r="Y474" i="1"/>
  <c r="X474" i="1"/>
  <c r="X36" i="1"/>
  <c r="X419" i="1"/>
  <c r="X671" i="1"/>
  <c r="Y757" i="1"/>
  <c r="X679" i="1"/>
  <c r="X217" i="1"/>
  <c r="X337" i="1"/>
  <c r="X535" i="1"/>
  <c r="X125" i="1"/>
  <c r="Y125" i="1" s="1"/>
  <c r="Y747" i="1"/>
  <c r="X229" i="1"/>
  <c r="X478" i="1"/>
  <c r="X238" i="1"/>
  <c r="Y154" i="1"/>
  <c r="X154" i="1"/>
  <c r="X674" i="1"/>
  <c r="Y91" i="1"/>
  <c r="X91" i="1"/>
  <c r="Y25" i="1"/>
  <c r="Y666" i="1"/>
  <c r="Y288" i="1"/>
  <c r="Y12" i="1"/>
  <c r="Y694" i="1"/>
  <c r="Y693" i="1"/>
  <c r="Y575" i="1"/>
  <c r="Y655" i="1"/>
  <c r="Y445" i="1"/>
  <c r="X748" i="1"/>
  <c r="X66" i="1"/>
  <c r="Y701" i="1"/>
  <c r="Y640" i="1"/>
  <c r="X233" i="1"/>
  <c r="Y92" i="1"/>
  <c r="X185" i="1"/>
  <c r="X48" i="1"/>
  <c r="Y48" i="1" s="1"/>
  <c r="Y749" i="1"/>
  <c r="X100" i="1"/>
  <c r="Y100" i="1" s="1"/>
  <c r="X741" i="1"/>
  <c r="X500" i="1"/>
  <c r="X401" i="1"/>
  <c r="X200" i="1"/>
  <c r="X362" i="1"/>
  <c r="X246" i="1"/>
  <c r="X630" i="1"/>
  <c r="X559" i="1"/>
  <c r="X292" i="1"/>
  <c r="Y574" i="1"/>
  <c r="X435" i="1"/>
  <c r="X376" i="1"/>
  <c r="X215" i="1"/>
  <c r="Y617" i="1"/>
  <c r="X739" i="1"/>
  <c r="Y739" i="1" s="1"/>
  <c r="X685" i="1"/>
  <c r="X261" i="1"/>
  <c r="X554" i="1"/>
  <c r="Y404" i="1"/>
  <c r="X119" i="1"/>
  <c r="X55" i="1"/>
  <c r="X714" i="1"/>
  <c r="X76" i="1"/>
  <c r="X54" i="1"/>
  <c r="Y506" i="1"/>
  <c r="X120" i="1"/>
  <c r="X345" i="1"/>
  <c r="Y440" i="1"/>
  <c r="X440" i="1"/>
  <c r="X149" i="1"/>
  <c r="Y298" i="1"/>
  <c r="X298" i="1"/>
  <c r="X584" i="1"/>
  <c r="X379" i="1"/>
  <c r="Y515" i="1"/>
  <c r="X359" i="1"/>
  <c r="Y26" i="1"/>
  <c r="X257" i="1"/>
  <c r="X81" i="1"/>
  <c r="X34" i="1"/>
  <c r="Y654" i="1"/>
  <c r="Y458" i="1"/>
  <c r="Y349" i="1"/>
  <c r="Y130" i="1"/>
  <c r="Y553" i="1"/>
  <c r="Y759" i="1"/>
  <c r="X241" i="1"/>
  <c r="Y214" i="1"/>
  <c r="Y528" i="1"/>
  <c r="Y243" i="1"/>
  <c r="X15" i="1"/>
  <c r="Y426" i="1"/>
  <c r="Y131" i="1"/>
  <c r="X207" i="1"/>
  <c r="X271" i="1"/>
  <c r="X333" i="1"/>
  <c r="Y333" i="1" s="1"/>
  <c r="X439" i="1"/>
  <c r="X615" i="1"/>
  <c r="X519" i="1"/>
  <c r="X17" i="1"/>
  <c r="X696" i="1"/>
  <c r="X289" i="1"/>
  <c r="X585" i="1"/>
  <c r="X718" i="1"/>
  <c r="X410" i="1"/>
  <c r="X479" i="1"/>
  <c r="X250" i="1"/>
  <c r="X761" i="1"/>
  <c r="X20" i="1"/>
  <c r="X350" i="1"/>
  <c r="X686" i="1"/>
  <c r="X569" i="1"/>
  <c r="X418" i="1"/>
  <c r="X212" i="1"/>
  <c r="X675" i="1"/>
  <c r="X354" i="1"/>
  <c r="X371" i="1"/>
  <c r="X95" i="1"/>
  <c r="X335" i="1"/>
  <c r="X530" i="1"/>
  <c r="X682" i="1"/>
  <c r="X580" i="1"/>
  <c r="X256" i="1"/>
  <c r="X532" i="1"/>
  <c r="X477" i="1"/>
  <c r="X323" i="1"/>
  <c r="X746" i="1"/>
  <c r="X65" i="1"/>
  <c r="X124" i="1"/>
  <c r="X658" i="1"/>
  <c r="X90" i="1"/>
  <c r="X411" i="1"/>
  <c r="X626" i="1"/>
  <c r="Y723" i="1"/>
  <c r="X745" i="1"/>
  <c r="Y601" i="1"/>
  <c r="X89" i="1"/>
  <c r="X414" i="1"/>
  <c r="X118" i="1"/>
  <c r="Y163" i="1"/>
  <c r="Y689" i="1"/>
  <c r="Y572" i="1"/>
  <c r="Y402" i="1"/>
  <c r="X430" i="1"/>
  <c r="X372" i="1"/>
  <c r="X98" i="1"/>
  <c r="X132" i="1"/>
  <c r="Y132" i="1" s="1"/>
  <c r="X117" i="1"/>
  <c r="X202" i="1"/>
  <c r="X70" i="1"/>
  <c r="Y352" i="1"/>
  <c r="X340" i="1"/>
  <c r="X476" i="1"/>
  <c r="X122" i="1"/>
  <c r="Y413" i="1"/>
  <c r="X413" i="1"/>
  <c r="X576" i="1"/>
  <c r="X322" i="1"/>
  <c r="X438" i="1"/>
  <c r="X204" i="1"/>
  <c r="X490" i="1"/>
  <c r="X578" i="1"/>
  <c r="Y497" i="1"/>
  <c r="X61" i="1"/>
  <c r="Y536" i="1"/>
  <c r="X577" i="1"/>
  <c r="Y304" i="1"/>
  <c r="Y527" i="1"/>
  <c r="Y358" i="1"/>
  <c r="X664" i="1"/>
  <c r="X105" i="1"/>
  <c r="X683" i="1"/>
  <c r="X758" i="1"/>
  <c r="X504" i="1"/>
  <c r="X160" i="1"/>
  <c r="X109" i="1"/>
  <c r="Y327" i="1"/>
  <c r="Y533" i="1"/>
  <c r="X290" i="1"/>
  <c r="X482" i="1"/>
  <c r="X227" i="1"/>
  <c r="X697" i="1"/>
  <c r="Y135" i="1"/>
  <c r="X135" i="1"/>
  <c r="X619" i="1"/>
  <c r="Y619" i="1" s="1"/>
  <c r="X80" i="1"/>
  <c r="Y80" i="1" s="1"/>
  <c r="X416" i="1"/>
  <c r="X309" i="1"/>
  <c r="X459" i="1"/>
  <c r="X258" i="1"/>
  <c r="X265" i="1"/>
  <c r="X150" i="1"/>
  <c r="X16" i="1"/>
  <c r="X155" i="1"/>
  <c r="X380" i="1"/>
  <c r="X641" i="1"/>
  <c r="X275" i="1"/>
  <c r="X510" i="1"/>
  <c r="X526" i="1"/>
  <c r="X704" i="1"/>
  <c r="X455" i="1"/>
  <c r="X179" i="1"/>
  <c r="X621" i="1"/>
  <c r="X336" i="1"/>
  <c r="X254" i="1"/>
  <c r="X558" i="1"/>
  <c r="X274" i="1"/>
  <c r="X3" i="1"/>
  <c r="X295" i="1"/>
  <c r="X751" i="1"/>
  <c r="X169" i="1"/>
  <c r="X609" i="1"/>
  <c r="X406" i="1"/>
  <c r="X719" i="1"/>
  <c r="X703" i="1"/>
  <c r="X264" i="1"/>
  <c r="X724" i="1"/>
  <c r="X399" i="1"/>
  <c r="X11" i="1"/>
  <c r="X469" i="1"/>
  <c r="X353" i="1"/>
  <c r="X375" i="1"/>
  <c r="X563" i="1"/>
  <c r="X173" i="1"/>
  <c r="Y173" i="1" s="1"/>
  <c r="X218" i="1"/>
  <c r="X93" i="1"/>
  <c r="X608" i="1"/>
  <c r="X442" i="1"/>
  <c r="X511" i="1"/>
  <c r="Y203" i="1"/>
  <c r="Y339" i="1"/>
  <c r="X129" i="1"/>
  <c r="Y248" i="1"/>
  <c r="X720" i="1"/>
  <c r="Y197" i="1"/>
  <c r="X197" i="1"/>
  <c r="X279" i="1"/>
  <c r="Y59" i="1"/>
  <c r="X59" i="1"/>
  <c r="X178" i="1"/>
  <c r="X491" i="1"/>
  <c r="X541" i="1"/>
  <c r="X225" i="1"/>
  <c r="X428" i="1"/>
  <c r="X409" i="1"/>
  <c r="Y607" i="1"/>
  <c r="Y223" i="1"/>
  <c r="X223" i="1"/>
  <c r="Y284" i="1"/>
  <c r="X176" i="1"/>
  <c r="Y732" i="1"/>
  <c r="Y77" i="1"/>
  <c r="Y620" i="1"/>
  <c r="X513" i="1"/>
  <c r="Y408" i="1"/>
  <c r="Y262" i="1"/>
  <c r="X262" i="1"/>
  <c r="Y23" i="1"/>
  <c r="X75" i="1"/>
  <c r="X99" i="1"/>
  <c r="X368" i="1"/>
  <c r="X446" i="1"/>
  <c r="X312" i="1"/>
  <c r="X670" i="1"/>
  <c r="X415" i="1"/>
  <c r="X512" i="1"/>
  <c r="X452" i="1"/>
  <c r="X242" i="1"/>
  <c r="X285" i="1"/>
  <c r="X308" i="1"/>
  <c r="Y308" i="1" s="1"/>
  <c r="X598" i="1"/>
  <c r="X579" i="1"/>
  <c r="X46" i="1"/>
  <c r="X334" i="1"/>
  <c r="X300" i="1"/>
  <c r="X651" i="1"/>
  <c r="X481" i="1"/>
  <c r="X634" i="1"/>
  <c r="X344" i="1"/>
  <c r="X361" i="1"/>
  <c r="X73" i="1"/>
  <c r="X505" i="1"/>
  <c r="X252" i="1"/>
  <c r="Y252" i="1" s="1"/>
  <c r="X688" i="1"/>
  <c r="X470" i="1"/>
  <c r="X157" i="1"/>
  <c r="X62" i="1"/>
  <c r="Y306" i="1"/>
  <c r="X219" i="1"/>
  <c r="X152" i="1"/>
  <c r="X84" i="1"/>
  <c r="X196" i="1"/>
  <c r="X301" i="1"/>
  <c r="X705" i="1"/>
  <c r="X49" i="1"/>
  <c r="X175" i="1"/>
  <c r="X524" i="1"/>
  <c r="X378" i="1"/>
  <c r="X97" i="1"/>
  <c r="Y57" i="1"/>
  <c r="X57" i="1"/>
  <c r="X82" i="1"/>
  <c r="X517" i="1"/>
  <c r="X480" i="1"/>
  <c r="Y508" i="1"/>
  <c r="X612" i="1"/>
  <c r="Y151" i="1"/>
  <c r="X151" i="1"/>
  <c r="X221" i="1"/>
  <c r="X503" i="1"/>
  <c r="X263" i="1"/>
  <c r="Y467" i="1"/>
  <c r="X44" i="1"/>
  <c r="X107" i="1"/>
  <c r="Y377" i="1"/>
  <c r="X377" i="1"/>
  <c r="Y63" i="1"/>
  <c r="X286" i="1"/>
  <c r="X382" i="1"/>
  <c r="X220" i="1"/>
  <c r="Y586" i="1"/>
  <c r="X366" i="1"/>
  <c r="X712" i="1"/>
  <c r="Y161" i="1"/>
  <c r="X58" i="1"/>
  <c r="X294" i="1"/>
  <c r="X427" i="1"/>
  <c r="X644" i="1"/>
  <c r="X429" i="1"/>
  <c r="X450" i="1"/>
  <c r="X560" i="1"/>
  <c r="X244" i="1"/>
  <c r="X736" i="1"/>
  <c r="X604" i="1"/>
  <c r="X643" i="1"/>
  <c r="X624" i="1"/>
  <c r="X744" i="1"/>
  <c r="X568" i="1"/>
  <c r="X316" i="1"/>
  <c r="X374" i="1"/>
  <c r="X551" i="1"/>
  <c r="X360" i="1"/>
  <c r="X716" i="1"/>
  <c r="Y567" i="1"/>
  <c r="X567" i="1"/>
  <c r="X548" i="1"/>
  <c r="Y653" i="1"/>
  <c r="X653" i="1"/>
  <c r="X364" i="1"/>
  <c r="X726" i="1"/>
  <c r="X472" i="1"/>
  <c r="X88" i="1"/>
  <c r="X128" i="1"/>
  <c r="X45" i="1"/>
  <c r="X192" i="1"/>
  <c r="X691" i="1"/>
  <c r="X266" i="1"/>
  <c r="Y266" i="1" s="1"/>
  <c r="X642" i="1"/>
  <c r="X417" i="1"/>
  <c r="X546" i="1"/>
  <c r="X127" i="1"/>
  <c r="X663" i="1"/>
  <c r="X493" i="1"/>
  <c r="Y493" i="1" s="1"/>
  <c r="Y147" i="1"/>
  <c r="X147" i="1"/>
  <c r="X166" i="1"/>
  <c r="X69" i="1"/>
  <c r="X384" i="1"/>
  <c r="X623" i="1"/>
  <c r="X424" i="1"/>
  <c r="X142" i="1"/>
  <c r="X669" i="1"/>
  <c r="X707" i="1"/>
  <c r="X388" i="1"/>
  <c r="Y50" i="1"/>
  <c r="X50" i="1"/>
  <c r="X622" i="1"/>
  <c r="Y606" i="1"/>
  <c r="X606" i="1"/>
  <c r="X158" i="1"/>
  <c r="X291" i="1"/>
  <c r="X727" i="1"/>
  <c r="Y30" i="1"/>
  <c r="X30" i="1"/>
  <c r="X85" i="1"/>
  <c r="X317" i="1"/>
  <c r="X581" i="1"/>
  <c r="X193" i="1"/>
  <c r="X461" i="1"/>
  <c r="X632" i="1"/>
  <c r="Y113" i="1"/>
  <c r="X392" i="1"/>
  <c r="X268" i="1"/>
  <c r="X240" i="1"/>
  <c r="X753" i="1"/>
  <c r="X260" i="1"/>
  <c r="X681" i="1"/>
  <c r="Y681" i="1" s="1"/>
  <c r="X338" i="1"/>
  <c r="X750" i="1"/>
  <c r="X639" i="1"/>
  <c r="X287" i="1"/>
  <c r="X597" i="1"/>
  <c r="X210" i="1"/>
  <c r="X104" i="1"/>
  <c r="X627" i="1"/>
  <c r="X283" i="1"/>
  <c r="X14" i="1"/>
  <c r="X249" i="1"/>
  <c r="Y743" i="1"/>
  <c r="X224" i="1"/>
  <c r="X596" i="1"/>
  <c r="X566" i="1"/>
  <c r="X487" i="1"/>
  <c r="X201" i="1"/>
  <c r="X205" i="1"/>
  <c r="X326" i="1"/>
  <c r="X556" i="1"/>
  <c r="X255" i="1"/>
  <c r="X181" i="1"/>
  <c r="X652" i="1"/>
  <c r="X677" i="1"/>
  <c r="X41" i="1"/>
  <c r="X182" i="1"/>
  <c r="Y32" i="1"/>
  <c r="X32" i="1"/>
  <c r="X755" i="1"/>
  <c r="Y531" i="1"/>
  <c r="X531" i="1"/>
  <c r="X754" i="1"/>
  <c r="X737" i="1"/>
  <c r="X177" i="1"/>
  <c r="Y22" i="1"/>
  <c r="X22" i="1"/>
  <c r="X650" i="1"/>
  <c r="X222" i="1"/>
  <c r="X662" i="1"/>
  <c r="X722" i="1"/>
  <c r="X495" i="1"/>
  <c r="X657" i="1"/>
  <c r="X29" i="1"/>
  <c r="X501" i="1"/>
  <c r="X387" i="1"/>
  <c r="Y387" i="1" s="1"/>
  <c r="X143" i="1"/>
  <c r="Y267" i="1"/>
  <c r="X702" i="1"/>
  <c r="X453" i="1"/>
  <c r="Y453" i="1" s="1"/>
  <c r="Y395" i="1"/>
  <c r="Y708" i="1"/>
  <c r="X363" i="1"/>
  <c r="X725" i="1"/>
  <c r="X721" i="1"/>
  <c r="X87" i="1"/>
  <c r="X432" i="1"/>
  <c r="X466" i="1"/>
  <c r="Y571" i="1"/>
  <c r="Y148" i="1"/>
  <c r="Y667" i="1"/>
  <c r="X602" i="1"/>
  <c r="X302" i="1"/>
  <c r="X698" i="1"/>
  <c r="X462" i="1"/>
  <c r="X7" i="1"/>
  <c r="X591" i="1"/>
  <c r="X194" i="1"/>
  <c r="Y251" i="1"/>
  <c r="X251" i="1"/>
  <c r="X610" i="1"/>
  <c r="X731" i="1"/>
  <c r="X433" i="1"/>
  <c r="Y444" i="1"/>
  <c r="X444" i="1"/>
  <c r="X562" i="1"/>
  <c r="Y562" i="1" s="1"/>
  <c r="X330" i="1"/>
  <c r="X752" i="1"/>
  <c r="X103" i="1"/>
  <c r="X373" i="1"/>
  <c r="X715" i="1"/>
  <c r="Y648" i="1"/>
  <c r="Y398" i="1"/>
  <c r="Y83" i="1"/>
  <c r="Y170" i="1"/>
  <c r="Y73" i="1"/>
  <c r="Y537" i="1"/>
  <c r="Y516" i="1"/>
  <c r="Y9" i="1"/>
  <c r="Y335" i="1"/>
  <c r="Y411" i="1"/>
  <c r="Y437" i="1"/>
  <c r="Y511" i="1"/>
  <c r="Y468" i="1"/>
  <c r="Y631" i="1"/>
  <c r="Y704" i="1"/>
  <c r="Y16" i="1"/>
  <c r="Y134" i="1"/>
  <c r="Y454" i="1"/>
  <c r="Y295" i="1"/>
  <c r="Y658" i="1"/>
  <c r="Y118" i="1"/>
  <c r="Y588" i="1"/>
  <c r="Y272" i="1"/>
  <c r="Y314" i="1"/>
  <c r="Y724" i="1"/>
  <c r="Y11" i="1"/>
  <c r="Y236" i="1"/>
  <c r="Y668" i="1"/>
  <c r="Y447" i="1"/>
  <c r="Y28" i="1"/>
  <c r="Y729" i="1"/>
  <c r="Y498" i="1"/>
  <c r="Y611" i="1"/>
  <c r="Y183" i="1"/>
  <c r="Y690" i="1"/>
  <c r="Y403" i="1"/>
  <c r="Y128" i="1"/>
  <c r="Y249" i="1"/>
  <c r="Y425" i="1"/>
  <c r="Y432" i="1"/>
  <c r="Y487" i="1"/>
  <c r="Y742" i="1"/>
  <c r="Y373" i="1"/>
  <c r="Y462" i="1"/>
  <c r="Y3" i="1"/>
  <c r="Y576" i="1"/>
  <c r="Y370" i="1"/>
  <c r="Y636" i="1"/>
  <c r="Y618" i="1"/>
  <c r="Y397" i="1"/>
  <c r="Y441" i="1"/>
  <c r="Y542" i="1"/>
  <c r="Y231" i="1"/>
  <c r="Y489" i="1"/>
  <c r="Y549" i="1"/>
  <c r="Y695" i="1"/>
  <c r="Y555" i="1"/>
  <c r="Y599" i="1"/>
  <c r="Y319" i="1"/>
  <c r="Y670" i="1"/>
  <c r="Y502" i="1"/>
  <c r="Y353" i="1"/>
  <c r="Y616" i="1"/>
  <c r="Y741" i="1"/>
  <c r="Y629" i="1"/>
  <c r="Y756" i="1"/>
  <c r="Y342" i="1"/>
  <c r="Y678" i="1"/>
  <c r="Y455" i="1"/>
  <c r="Y78" i="1"/>
  <c r="Y65" i="1"/>
  <c r="Y710" i="1"/>
  <c r="Y538" i="1"/>
  <c r="Y505" i="1"/>
  <c r="Y587" i="1"/>
  <c r="Y271" i="1"/>
  <c r="Y39" i="1"/>
  <c r="Y273" i="1"/>
  <c r="Y52" i="1"/>
  <c r="Y512" i="1"/>
  <c r="Y242" i="1"/>
  <c r="Y138" i="1"/>
  <c r="Y396" i="1"/>
  <c r="Y74" i="1"/>
  <c r="Y253" i="1"/>
  <c r="Y547" i="1"/>
  <c r="Y735" i="1"/>
  <c r="Y407" i="1"/>
  <c r="Y442" i="1"/>
  <c r="Y585" i="1"/>
  <c r="Y297" i="1"/>
  <c r="Y711" i="1"/>
  <c r="Y485" i="1"/>
  <c r="Y46" i="1"/>
  <c r="Y305" i="1"/>
  <c r="Y237" i="1"/>
  <c r="Y385" i="1"/>
  <c r="Y593" i="1"/>
  <c r="Y525" i="1"/>
  <c r="Y582" i="1"/>
  <c r="Y684" i="1"/>
  <c r="Y150" i="1"/>
  <c r="Y686" i="1"/>
  <c r="Y434" i="1"/>
  <c r="Y522" i="1"/>
  <c r="Y289" i="1"/>
  <c r="Y350" i="1"/>
  <c r="Y95" i="1"/>
  <c r="Y367" i="1"/>
  <c r="Y228" i="1"/>
  <c r="Y318" i="1"/>
  <c r="Y33" i="1"/>
  <c r="Y303" i="1"/>
  <c r="Y282" i="1"/>
  <c r="Y507" i="1"/>
  <c r="Y509" i="1"/>
  <c r="Y277" i="1"/>
  <c r="Y624" i="1"/>
  <c r="Y137" i="1"/>
  <c r="Y529" i="1"/>
  <c r="Y647" i="1"/>
  <c r="Y261" i="1"/>
  <c r="Y429" i="1"/>
  <c r="Y518" i="1"/>
  <c r="Y365" i="1"/>
  <c r="Y356" i="1"/>
  <c r="Y136" i="1"/>
  <c r="Y514" i="1"/>
  <c r="Y625" i="1"/>
  <c r="Y270" i="1"/>
  <c r="Y552" i="1"/>
  <c r="Y364" i="1"/>
  <c r="Y67" i="1"/>
  <c r="Y521" i="1"/>
  <c r="Y168" i="1"/>
  <c r="Y307" i="1"/>
  <c r="Y188" i="1"/>
  <c r="Y357" i="1"/>
  <c r="Y443" i="1"/>
  <c r="Y259" i="1"/>
  <c r="Y621" i="1"/>
  <c r="Y133" i="1"/>
  <c r="Y257" i="1"/>
  <c r="Y368" i="1"/>
  <c r="Y195" i="1"/>
  <c r="Y713" i="1"/>
  <c r="Y72" i="1"/>
  <c r="Y2" i="1"/>
  <c r="Y592" i="1"/>
  <c r="Y448" i="1"/>
  <c r="Y597" i="1"/>
  <c r="Y347" i="1"/>
  <c r="Y557" i="1"/>
  <c r="Y366" i="1"/>
  <c r="Y202" i="1"/>
  <c r="Y476" i="1"/>
  <c r="Y346" i="1"/>
  <c r="Y539" i="1"/>
  <c r="Y199" i="1"/>
  <c r="Y209" i="1"/>
  <c r="Y20" i="1"/>
  <c r="Y730" i="1"/>
  <c r="Y315" i="1"/>
  <c r="Y247" i="1"/>
  <c r="Y638" i="1"/>
  <c r="Y146" i="1"/>
  <c r="Y309" i="1"/>
  <c r="Y680" i="1"/>
  <c r="Y66" i="1"/>
  <c r="Y6" i="1"/>
  <c r="Y714" i="1"/>
  <c r="Y180" i="1"/>
  <c r="Y96" i="1"/>
  <c r="Y519" i="1"/>
  <c r="Y696" i="1"/>
  <c r="Y227" i="1"/>
  <c r="Y500" i="1"/>
  <c r="Y637" i="1"/>
  <c r="Y324" i="1"/>
  <c r="Y410" i="1"/>
  <c r="Y380" i="1"/>
  <c r="Y550" i="1"/>
  <c r="Y174" i="1"/>
  <c r="Y475" i="1"/>
  <c r="Y615" i="1"/>
  <c r="Y581" i="1"/>
  <c r="Y392" i="1"/>
  <c r="Y291" i="1"/>
  <c r="Y42" i="1"/>
  <c r="Y43" i="1"/>
  <c r="Y328" i="1"/>
  <c r="Y664" i="1"/>
  <c r="Y222" i="1"/>
  <c r="Y661" i="1"/>
  <c r="Y449" i="1"/>
  <c r="Y105" i="1"/>
  <c r="Y758" i="1"/>
  <c r="Y436" i="1"/>
  <c r="Y108" i="1"/>
  <c r="Y484" i="1"/>
  <c r="Y157" i="1"/>
  <c r="Y422" i="1"/>
  <c r="Y15" i="1"/>
  <c r="Y421" i="1"/>
  <c r="Y649" i="1"/>
  <c r="Y405" i="1"/>
  <c r="Y70" i="1"/>
  <c r="Y523" i="1"/>
  <c r="Y276" i="1"/>
  <c r="Y673" i="1"/>
  <c r="Y540" i="1"/>
  <c r="Y281" i="1"/>
  <c r="Y172" i="1"/>
  <c r="Y84" i="1"/>
  <c r="Y548" i="1"/>
  <c r="Y639" i="1"/>
  <c r="Y187" i="1"/>
  <c r="Y18" i="1"/>
  <c r="Y221" i="1"/>
  <c r="Y483" i="1"/>
  <c r="Y24" i="1"/>
  <c r="Y192" i="1"/>
  <c r="Y692" i="1"/>
  <c r="Y4" i="1"/>
  <c r="Y167" i="1"/>
  <c r="Y672" i="1"/>
  <c r="Y494" i="1"/>
  <c r="Y343" i="1"/>
  <c r="Y235" i="1"/>
  <c r="Y68" i="1"/>
  <c r="Y687" i="1"/>
  <c r="Y394" i="1"/>
  <c r="Y186" i="1"/>
  <c r="Y8" i="1"/>
  <c r="AP3" i="1" l="1"/>
  <c r="AP4" i="1" s="1"/>
  <c r="AP5" i="1" s="1"/>
  <c r="AP6" i="1" s="1"/>
  <c r="AP7" i="1" s="1"/>
  <c r="AP8" i="1" s="1"/>
  <c r="AP9" i="1" s="1"/>
  <c r="AP10" i="1" s="1"/>
  <c r="AP11" i="1" s="1"/>
  <c r="AP12" i="1" s="1"/>
  <c r="AN28" i="1"/>
  <c r="AO27" i="1"/>
  <c r="AQ27" i="1" s="1"/>
  <c r="AO18" i="1"/>
  <c r="AQ18" i="1" s="1"/>
  <c r="AN19" i="1"/>
  <c r="AO13" i="1"/>
  <c r="AQ13" i="1" s="1"/>
  <c r="AO14" i="1"/>
  <c r="AQ14" i="1" s="1"/>
  <c r="AO15" i="1"/>
  <c r="AQ15" i="1" s="1"/>
  <c r="Y590" i="1"/>
  <c r="Y62" i="1"/>
  <c r="Y524" i="1"/>
  <c r="Y545" i="1"/>
  <c r="Y191" i="1"/>
  <c r="Y433" i="1"/>
  <c r="Y29" i="1"/>
  <c r="Y53" i="1"/>
  <c r="Y623" i="1"/>
  <c r="Y301" i="1"/>
  <c r="Y225" i="1"/>
  <c r="Y438" i="1"/>
  <c r="Y207" i="1"/>
  <c r="Y671" i="1"/>
  <c r="Y614" i="1"/>
  <c r="Y760" i="1"/>
  <c r="Y738" i="1"/>
  <c r="Y13" i="1"/>
  <c r="Y64" i="1"/>
  <c r="Y37" i="1"/>
  <c r="Y224" i="1"/>
  <c r="Y210" i="1"/>
  <c r="Y45" i="1"/>
  <c r="Y196" i="1"/>
  <c r="Y580" i="1"/>
  <c r="Y675" i="1"/>
  <c r="Y200" i="1"/>
  <c r="Y423" i="1"/>
  <c r="Y728" i="1"/>
  <c r="Y206" i="1"/>
  <c r="Y646" i="1"/>
  <c r="Y390" i="1"/>
  <c r="Y331" i="1"/>
  <c r="Y226" i="1"/>
  <c r="Y162" i="1"/>
  <c r="Y736" i="1"/>
  <c r="Y495" i="1"/>
  <c r="Y205" i="1"/>
  <c r="Y69" i="1"/>
  <c r="Y568" i="1"/>
  <c r="Y503" i="1"/>
  <c r="Y517" i="1"/>
  <c r="Y175" i="1"/>
  <c r="Y491" i="1"/>
  <c r="Y254" i="1"/>
  <c r="Y119" i="1"/>
  <c r="Y213" i="1"/>
  <c r="Y19" i="1"/>
  <c r="Y460" i="1"/>
  <c r="Y488" i="1"/>
  <c r="Y635" i="1"/>
  <c r="Y116" i="1"/>
  <c r="Y391" i="1"/>
  <c r="Y496" i="1"/>
  <c r="Y71" i="1"/>
  <c r="Y110" i="1"/>
  <c r="Y520" i="1"/>
  <c r="Y706" i="1"/>
  <c r="Y265" i="1"/>
  <c r="Y699" i="1"/>
  <c r="Y112" i="1"/>
  <c r="Y363" i="1"/>
  <c r="Y201" i="1"/>
  <c r="Y287" i="1"/>
  <c r="Y642" i="1"/>
  <c r="Y49" i="1"/>
  <c r="Y152" i="1"/>
  <c r="Y513" i="1"/>
  <c r="Y176" i="1"/>
  <c r="Y409" i="1"/>
  <c r="Y482" i="1"/>
  <c r="Y117" i="1"/>
  <c r="Y229" i="1"/>
  <c r="Y543" i="1"/>
  <c r="Y595" i="1"/>
  <c r="Y544" i="1"/>
  <c r="Y126" i="1"/>
  <c r="Y603" i="1"/>
  <c r="Y676" i="1"/>
  <c r="Y369" i="1"/>
  <c r="Y573" i="1"/>
  <c r="Y471" i="1"/>
  <c r="Y733" i="1"/>
  <c r="Y657" i="1"/>
  <c r="Y526" i="1"/>
  <c r="Y294" i="1"/>
  <c r="Y665" i="1"/>
  <c r="Y715" i="1"/>
  <c r="Y268" i="1"/>
  <c r="Y643" i="1"/>
  <c r="Y644" i="1"/>
  <c r="Y171" i="1"/>
  <c r="Y532" i="1"/>
  <c r="Y241" i="1"/>
  <c r="Y554" i="1"/>
  <c r="Y246" i="1"/>
  <c r="Y412" i="1"/>
  <c r="Y534" i="1"/>
  <c r="Y143" i="1"/>
  <c r="Y716" i="1"/>
  <c r="Y612" i="1"/>
  <c r="Y300" i="1"/>
  <c r="Y682" i="1"/>
  <c r="Y238" i="1"/>
  <c r="Y464" i="1"/>
  <c r="Y382" i="1"/>
  <c r="Y452" i="1"/>
  <c r="Y264" i="1"/>
  <c r="Y401" i="1"/>
  <c r="Y58" i="1"/>
  <c r="Y731" i="1"/>
  <c r="Y7" i="1"/>
  <c r="Y566" i="1"/>
  <c r="Y461" i="1"/>
  <c r="Y388" i="1"/>
  <c r="Y744" i="1"/>
  <c r="Y286" i="1"/>
  <c r="Y705" i="1"/>
  <c r="Y703" i="1"/>
  <c r="Y751" i="1"/>
  <c r="Y578" i="1"/>
  <c r="Y98" i="1"/>
  <c r="Y626" i="1"/>
  <c r="Y323" i="1"/>
  <c r="Y212" i="1"/>
  <c r="Y17" i="1"/>
  <c r="Y54" i="1"/>
  <c r="Y280" i="1"/>
  <c r="Y605" i="1"/>
  <c r="Y139" i="1"/>
  <c r="Y632" i="1"/>
  <c r="Y337" i="1"/>
  <c r="Y535" i="1"/>
  <c r="Y330" i="1"/>
  <c r="Y466" i="1"/>
  <c r="Y737" i="1"/>
  <c r="Y556" i="1"/>
  <c r="Y596" i="1"/>
  <c r="Y627" i="1"/>
  <c r="Y753" i="1"/>
  <c r="Y707" i="1"/>
  <c r="Y384" i="1"/>
  <c r="Y663" i="1"/>
  <c r="Y691" i="1"/>
  <c r="Y263" i="1"/>
  <c r="Y480" i="1"/>
  <c r="Y378" i="1"/>
  <c r="Y415" i="1"/>
  <c r="Y428" i="1"/>
  <c r="Y178" i="1"/>
  <c r="Y720" i="1"/>
  <c r="Y375" i="1"/>
  <c r="Y641" i="1"/>
  <c r="Y459" i="1"/>
  <c r="Y477" i="1"/>
  <c r="Y250" i="1"/>
  <c r="Y76" i="1"/>
  <c r="Y630" i="1"/>
  <c r="Y233" i="1"/>
  <c r="Y478" i="1"/>
  <c r="Y36" i="1"/>
  <c r="Y144" i="1"/>
  <c r="Y561" i="1"/>
  <c r="Y190" i="1"/>
  <c r="Y310" i="1"/>
  <c r="Y386" i="1"/>
  <c r="Y102" i="1"/>
  <c r="Y420" i="1"/>
  <c r="Y245" i="1"/>
  <c r="Y260" i="1"/>
  <c r="Y560" i="1"/>
  <c r="Y258" i="1"/>
  <c r="Y748" i="1"/>
  <c r="Y182" i="1"/>
  <c r="Y255" i="1"/>
  <c r="Y726" i="1"/>
  <c r="Y450" i="1"/>
  <c r="Y334" i="1"/>
  <c r="Y336" i="1"/>
  <c r="Y275" i="1"/>
  <c r="Y697" i="1"/>
  <c r="Y577" i="1"/>
  <c r="Y322" i="1"/>
  <c r="Y340" i="1"/>
  <c r="Y530" i="1"/>
  <c r="Y359" i="1"/>
  <c r="Y321" i="1"/>
  <c r="Y219" i="1"/>
  <c r="Y79" i="1"/>
  <c r="Y149" i="1"/>
  <c r="Y292" i="1"/>
  <c r="Y610" i="1"/>
  <c r="Y698" i="1"/>
  <c r="Y501" i="1"/>
  <c r="Y662" i="1"/>
  <c r="Y754" i="1"/>
  <c r="Y41" i="1"/>
  <c r="Y326" i="1"/>
  <c r="Y104" i="1"/>
  <c r="Y750" i="1"/>
  <c r="Y240" i="1"/>
  <c r="Y193" i="1"/>
  <c r="Y158" i="1"/>
  <c r="Y669" i="1"/>
  <c r="Y127" i="1"/>
  <c r="Y551" i="1"/>
  <c r="Y712" i="1"/>
  <c r="Y361" i="1"/>
  <c r="Y579" i="1"/>
  <c r="Y719" i="1"/>
  <c r="Y179" i="1"/>
  <c r="Y109" i="1"/>
  <c r="Y490" i="1"/>
  <c r="Y372" i="1"/>
  <c r="Y414" i="1"/>
  <c r="Y90" i="1"/>
  <c r="Y418" i="1"/>
  <c r="Y479" i="1"/>
  <c r="Y215" i="1"/>
  <c r="Y217" i="1"/>
  <c r="Y332" i="1"/>
  <c r="Y159" i="1"/>
  <c r="Y463" i="1"/>
  <c r="Y115" i="1"/>
  <c r="Y75" i="1"/>
  <c r="Y283" i="1"/>
  <c r="Y82" i="1"/>
  <c r="Y317" i="1"/>
  <c r="Y427" i="1"/>
  <c r="Y419" i="1"/>
  <c r="Y56" i="1"/>
  <c r="Y302" i="1"/>
  <c r="Y87" i="1"/>
  <c r="Y677" i="1"/>
  <c r="Y142" i="1"/>
  <c r="Y546" i="1"/>
  <c r="Y374" i="1"/>
  <c r="Y591" i="1"/>
  <c r="Y344" i="1"/>
  <c r="Y598" i="1"/>
  <c r="Y312" i="1"/>
  <c r="Y469" i="1"/>
  <c r="Y406" i="1"/>
  <c r="Y155" i="1"/>
  <c r="Y416" i="1"/>
  <c r="Y160" i="1"/>
  <c r="Y430" i="1"/>
  <c r="Y569" i="1"/>
  <c r="Y439" i="1"/>
  <c r="Y34" i="1"/>
  <c r="AG4" i="1" s="1"/>
  <c r="Y679" i="1"/>
  <c r="Y177" i="1"/>
  <c r="Y727" i="1"/>
  <c r="Y563" i="1"/>
  <c r="Y650" i="1"/>
  <c r="Y604" i="1"/>
  <c r="Y634" i="1"/>
  <c r="Y446" i="1"/>
  <c r="Y608" i="1"/>
  <c r="Y274" i="1"/>
  <c r="Y61" i="1"/>
  <c r="Y204" i="1"/>
  <c r="Y89" i="1"/>
  <c r="Y124" i="1"/>
  <c r="Y256" i="1"/>
  <c r="Y371" i="1"/>
  <c r="Y718" i="1"/>
  <c r="Y379" i="1"/>
  <c r="Y345" i="1"/>
  <c r="Y55" i="1"/>
  <c r="Y376" i="1"/>
  <c r="Y362" i="1"/>
  <c r="Y674" i="1"/>
  <c r="Y600" i="1"/>
  <c r="Y389" i="1"/>
  <c r="Y269" i="1"/>
  <c r="Y752" i="1"/>
  <c r="Y472" i="1"/>
  <c r="Y683" i="1"/>
  <c r="Y761" i="1"/>
  <c r="Y656" i="1"/>
  <c r="Y47" i="1"/>
  <c r="Y360" i="1"/>
  <c r="Y602" i="1"/>
  <c r="Y721" i="1"/>
  <c r="Y97" i="1"/>
  <c r="Y725" i="1"/>
  <c r="Y702" i="1"/>
  <c r="Y755" i="1"/>
  <c r="Y652" i="1"/>
  <c r="Y338" i="1"/>
  <c r="Y85" i="1"/>
  <c r="Y622" i="1"/>
  <c r="Y424" i="1"/>
  <c r="Y166" i="1"/>
  <c r="Y417" i="1"/>
  <c r="Y316" i="1"/>
  <c r="Y107" i="1"/>
  <c r="Y470" i="1"/>
  <c r="Y481" i="1"/>
  <c r="Y285" i="1"/>
  <c r="Y541" i="1"/>
  <c r="Y279" i="1"/>
  <c r="Y129" i="1"/>
  <c r="Y93" i="1"/>
  <c r="Y399" i="1"/>
  <c r="Y609" i="1"/>
  <c r="Y558" i="1"/>
  <c r="Y290" i="1"/>
  <c r="Y504" i="1"/>
  <c r="Y122" i="1"/>
  <c r="Y354" i="1"/>
  <c r="Y81" i="1"/>
  <c r="Y584" i="1"/>
  <c r="Y120" i="1"/>
  <c r="Y435" i="1"/>
  <c r="Y185" i="1"/>
  <c r="Y296" i="1"/>
  <c r="Y486" i="1"/>
  <c r="Y239" i="1"/>
  <c r="Y313" i="1"/>
  <c r="Y35" i="1"/>
  <c r="Y431" i="1"/>
  <c r="Y140" i="1"/>
  <c r="Y722" i="1"/>
  <c r="Y559" i="1"/>
  <c r="Y60" i="1"/>
  <c r="Y103" i="1"/>
  <c r="Y181" i="1"/>
  <c r="Y14" i="1"/>
  <c r="Y88" i="1"/>
  <c r="Y244" i="1"/>
  <c r="Y194" i="1"/>
  <c r="Y220" i="1"/>
  <c r="Y44" i="1"/>
  <c r="Y688" i="1"/>
  <c r="Y651" i="1"/>
  <c r="Y99" i="1"/>
  <c r="Y218" i="1"/>
  <c r="Y169" i="1"/>
  <c r="Y510" i="1"/>
  <c r="Y745" i="1"/>
  <c r="Y746" i="1"/>
  <c r="Y685" i="1"/>
  <c r="Y456" i="1"/>
  <c r="Y351" i="1"/>
  <c r="Y311" i="1"/>
  <c r="Y499" i="1"/>
  <c r="AG3" i="1"/>
  <c r="AP13" i="1" l="1"/>
  <c r="AP14" i="1" s="1"/>
  <c r="AP15" i="1" s="1"/>
  <c r="AP16" i="1" s="1"/>
  <c r="AP17" i="1" s="1"/>
  <c r="AP18" i="1" s="1"/>
  <c r="AN29" i="1"/>
  <c r="AN30" i="1" s="1"/>
  <c r="AN31" i="1" s="1"/>
  <c r="AO28" i="1"/>
  <c r="AQ28" i="1" s="1"/>
  <c r="AO19" i="1"/>
  <c r="AQ19" i="1" s="1"/>
  <c r="AN20" i="1"/>
  <c r="AN21" i="1" s="1"/>
  <c r="AG5" i="1"/>
  <c r="AP19" i="1" l="1"/>
  <c r="AP20" i="1" s="1"/>
  <c r="AN32" i="1"/>
  <c r="AO31" i="1"/>
  <c r="AQ31" i="1" s="1"/>
  <c r="AN22" i="1"/>
  <c r="AO22" i="1" s="1"/>
  <c r="AQ22" i="1" s="1"/>
  <c r="AO21" i="1"/>
  <c r="AQ21" i="1" s="1"/>
  <c r="AP21" i="1" l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N33" i="1"/>
  <c r="AN34" i="1" s="1"/>
  <c r="AN35" i="1" s="1"/>
  <c r="AO32" i="1"/>
  <c r="AQ32" i="1" s="1"/>
  <c r="AP32" i="1" l="1"/>
  <c r="AP33" i="1" s="1"/>
  <c r="AP34" i="1" s="1"/>
  <c r="AN36" i="1"/>
  <c r="AO35" i="1"/>
  <c r="AQ35" i="1" s="1"/>
  <c r="AP35" i="1" l="1"/>
  <c r="AN37" i="1"/>
  <c r="AO36" i="1"/>
  <c r="AQ36" i="1" s="1"/>
  <c r="AP36" i="1" l="1"/>
  <c r="AN38" i="1"/>
  <c r="AN39" i="1" s="1"/>
  <c r="AO37" i="1"/>
  <c r="AQ37" i="1" s="1"/>
  <c r="AP37" i="1" l="1"/>
  <c r="AP38" i="1" s="1"/>
  <c r="AN40" i="1"/>
  <c r="AO39" i="1"/>
  <c r="AQ39" i="1" s="1"/>
  <c r="AP39" i="1" l="1"/>
  <c r="AN41" i="1"/>
  <c r="AN42" i="1" s="1"/>
  <c r="AO40" i="1"/>
  <c r="AQ40" i="1" s="1"/>
  <c r="AP40" i="1" l="1"/>
  <c r="AP41" i="1" s="1"/>
  <c r="AN43" i="1"/>
  <c r="AO42" i="1"/>
  <c r="AQ42" i="1" s="1"/>
  <c r="AP42" i="1" l="1"/>
  <c r="AN44" i="1"/>
  <c r="AO43" i="1"/>
  <c r="AQ43" i="1" s="1"/>
  <c r="AP43" i="1" l="1"/>
  <c r="AN45" i="1"/>
  <c r="AO44" i="1"/>
  <c r="AQ44" i="1" s="1"/>
  <c r="AP44" i="1" l="1"/>
  <c r="AO45" i="1"/>
  <c r="AQ45" i="1" s="1"/>
  <c r="AN46" i="1"/>
  <c r="AP45" i="1" l="1"/>
  <c r="AN47" i="1"/>
  <c r="AO46" i="1"/>
  <c r="AQ46" i="1" s="1"/>
  <c r="AP46" i="1" l="1"/>
  <c r="AN48" i="1"/>
  <c r="AN49" i="1" s="1"/>
  <c r="AO47" i="1"/>
  <c r="AQ47" i="1" s="1"/>
  <c r="AP47" i="1" l="1"/>
  <c r="AP48" i="1" s="1"/>
  <c r="AN50" i="1"/>
  <c r="AN51" i="1" s="1"/>
  <c r="AO49" i="1"/>
  <c r="AQ49" i="1" s="1"/>
  <c r="AP49" i="1" l="1"/>
  <c r="AP50" i="1" s="1"/>
  <c r="AN52" i="1"/>
  <c r="AO51" i="1"/>
  <c r="AQ51" i="1" s="1"/>
  <c r="AP51" i="1" l="1"/>
  <c r="AN53" i="1"/>
  <c r="AN54" i="1" s="1"/>
  <c r="AO52" i="1"/>
  <c r="AQ52" i="1" s="1"/>
  <c r="AP52" i="1" l="1"/>
  <c r="AP53" i="1" s="1"/>
  <c r="AN55" i="1"/>
  <c r="AN56" i="1" s="1"/>
  <c r="AO54" i="1"/>
  <c r="AQ54" i="1" s="1"/>
  <c r="AP54" i="1" l="1"/>
  <c r="AP55" i="1" s="1"/>
  <c r="AN57" i="1"/>
  <c r="AN58" i="1" s="1"/>
  <c r="AN59" i="1" s="1"/>
  <c r="AN60" i="1" s="1"/>
  <c r="AN61" i="1" s="1"/>
  <c r="AN62" i="1" s="1"/>
  <c r="AO56" i="1"/>
  <c r="AQ56" i="1" s="1"/>
  <c r="AP56" i="1" l="1"/>
  <c r="AP57" i="1" s="1"/>
  <c r="AP58" i="1" s="1"/>
  <c r="AP59" i="1" s="1"/>
  <c r="AP60" i="1" s="1"/>
  <c r="AP61" i="1" s="1"/>
  <c r="AN63" i="1"/>
  <c r="AN64" i="1" s="1"/>
  <c r="AO62" i="1"/>
  <c r="AQ62" i="1" s="1"/>
  <c r="AP62" i="1" l="1"/>
  <c r="AP63" i="1" s="1"/>
  <c r="AN65" i="1"/>
  <c r="AO64" i="1"/>
  <c r="AQ64" i="1" s="1"/>
  <c r="AP64" i="1" l="1"/>
  <c r="AN66" i="1"/>
  <c r="AN67" i="1" s="1"/>
  <c r="AO65" i="1"/>
  <c r="AQ65" i="1" s="1"/>
  <c r="AP65" i="1" l="1"/>
  <c r="AP66" i="1" s="1"/>
  <c r="AN68" i="1"/>
  <c r="AO67" i="1"/>
  <c r="AQ67" i="1" s="1"/>
  <c r="AP67" i="1" l="1"/>
  <c r="AN69" i="1"/>
  <c r="AO68" i="1"/>
  <c r="AQ68" i="1" s="1"/>
  <c r="AP68" i="1" l="1"/>
  <c r="AN70" i="1"/>
  <c r="AO69" i="1"/>
  <c r="AQ69" i="1" s="1"/>
  <c r="AP69" i="1" l="1"/>
  <c r="AN71" i="1"/>
  <c r="AO70" i="1"/>
  <c r="AQ70" i="1" s="1"/>
  <c r="AP70" i="1" l="1"/>
  <c r="AN72" i="1"/>
  <c r="AN73" i="1" s="1"/>
  <c r="AO71" i="1"/>
  <c r="AQ71" i="1" s="1"/>
  <c r="AP71" i="1" l="1"/>
  <c r="AP72" i="1" s="1"/>
  <c r="AN74" i="1"/>
  <c r="AO73" i="1"/>
  <c r="AQ73" i="1" s="1"/>
  <c r="AP73" i="1" l="1"/>
  <c r="AN75" i="1"/>
  <c r="AO74" i="1"/>
  <c r="AQ74" i="1" s="1"/>
  <c r="AP74" i="1" l="1"/>
  <c r="AN76" i="1"/>
  <c r="AN77" i="1" s="1"/>
  <c r="AN78" i="1" s="1"/>
  <c r="AO75" i="1"/>
  <c r="AQ75" i="1" s="1"/>
  <c r="AP75" i="1" l="1"/>
  <c r="AP76" i="1" s="1"/>
  <c r="AP77" i="1" s="1"/>
  <c r="AN79" i="1"/>
  <c r="AN80" i="1" s="1"/>
  <c r="AO78" i="1"/>
  <c r="AQ78" i="1" s="1"/>
  <c r="AP78" i="1" l="1"/>
  <c r="AP79" i="1" s="1"/>
  <c r="AN81" i="1"/>
  <c r="AN82" i="1" s="1"/>
  <c r="AN83" i="1" s="1"/>
  <c r="AO80" i="1"/>
  <c r="AQ80" i="1" s="1"/>
  <c r="AP80" i="1" l="1"/>
  <c r="AP81" i="1" s="1"/>
  <c r="AP82" i="1" s="1"/>
  <c r="AN84" i="1"/>
  <c r="AO83" i="1"/>
  <c r="AQ83" i="1" s="1"/>
  <c r="AS1" i="1" s="1"/>
  <c r="AP83" i="1" l="1"/>
  <c r="AP84" i="1" s="1"/>
</calcChain>
</file>

<file path=xl/sharedStrings.xml><?xml version="1.0" encoding="utf-8"?>
<sst xmlns="http://schemas.openxmlformats.org/spreadsheetml/2006/main" count="4603" uniqueCount="59">
  <si>
    <t>id_liga</t>
  </si>
  <si>
    <t>date_partido</t>
  </si>
  <si>
    <t>equipo_local</t>
  </si>
  <si>
    <t>equipo_visitante</t>
  </si>
  <si>
    <t>goles_local</t>
  </si>
  <si>
    <t>goles_visitante</t>
  </si>
  <si>
    <t>resultado</t>
  </si>
  <si>
    <t>dates</t>
  </si>
  <si>
    <t>id</t>
  </si>
  <si>
    <t>name</t>
  </si>
  <si>
    <t>player</t>
  </si>
  <si>
    <t>do</t>
  </si>
  <si>
    <t>recieve</t>
  </si>
  <si>
    <t>SP1</t>
  </si>
  <si>
    <t>Ath Bilbao</t>
  </si>
  <si>
    <t>Alaves</t>
  </si>
  <si>
    <t>H</t>
  </si>
  <si>
    <t>D</t>
  </si>
  <si>
    <t>Ath Madrid</t>
  </si>
  <si>
    <t>Barcelona</t>
  </si>
  <si>
    <t>A</t>
  </si>
  <si>
    <t>Betis</t>
  </si>
  <si>
    <t>Celta</t>
  </si>
  <si>
    <t>Eibar</t>
  </si>
  <si>
    <t>Espanol</t>
  </si>
  <si>
    <t>Getafe</t>
  </si>
  <si>
    <t>Girona</t>
  </si>
  <si>
    <t>Granada</t>
  </si>
  <si>
    <t>La Coruna</t>
  </si>
  <si>
    <t>Las Palmas</t>
  </si>
  <si>
    <t>Leganes</t>
  </si>
  <si>
    <t>Levante</t>
  </si>
  <si>
    <t>Malaga</t>
  </si>
  <si>
    <t>Osasuna</t>
  </si>
  <si>
    <t>Real Madrid</t>
  </si>
  <si>
    <t>Sevilla</t>
  </si>
  <si>
    <t>Sociedad</t>
  </si>
  <si>
    <t>Sp Gijon</t>
  </si>
  <si>
    <t>Valencia</t>
  </si>
  <si>
    <t>Villarreal</t>
  </si>
  <si>
    <t>visitante</t>
  </si>
  <si>
    <t>local</t>
  </si>
  <si>
    <t>predicción</t>
  </si>
  <si>
    <t>treshhold</t>
  </si>
  <si>
    <t>le atine</t>
  </si>
  <si>
    <t>pronósticos</t>
  </si>
  <si>
    <t>asertados</t>
  </si>
  <si>
    <t>confianza</t>
  </si>
  <si>
    <t>pronostico</t>
  </si>
  <si>
    <t>multiplicador</t>
  </si>
  <si>
    <t>semana</t>
  </si>
  <si>
    <t>mes</t>
  </si>
  <si>
    <t>año</t>
  </si>
  <si>
    <t>no invierto</t>
  </si>
  <si>
    <t>partidos</t>
  </si>
  <si>
    <t>Ganancia</t>
  </si>
  <si>
    <t>min partidos</t>
  </si>
  <si>
    <t>fecha</t>
  </si>
  <si>
    <t>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</si>
</sst>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0" fontId="0" fillId="0" borderId="0" xfId="2" applyNumberFormat="1" applyFont="1"/>
    <xf numFmtId="43" fontId="0" fillId="0" borderId="0" xfId="1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espania_val!$AI$2:$AI$84</c:f>
              <c:numCache>
                <c:formatCode>m/d/yyyy</c:formatCode>
                <c:ptCount val="83"/>
                <c:pt idx="0">
                  <c:v>42597</c:v>
                </c:pt>
                <c:pt idx="1">
                  <c:v>42605</c:v>
                </c:pt>
                <c:pt idx="2">
                  <c:v>42613</c:v>
                </c:pt>
                <c:pt idx="3">
                  <c:v>42621</c:v>
                </c:pt>
                <c:pt idx="4">
                  <c:v>42629</c:v>
                </c:pt>
                <c:pt idx="5">
                  <c:v>42637</c:v>
                </c:pt>
                <c:pt idx="6">
                  <c:v>42645</c:v>
                </c:pt>
                <c:pt idx="7">
                  <c:v>42653</c:v>
                </c:pt>
                <c:pt idx="8">
                  <c:v>42661</c:v>
                </c:pt>
                <c:pt idx="9">
                  <c:v>42669</c:v>
                </c:pt>
                <c:pt idx="10">
                  <c:v>42677</c:v>
                </c:pt>
                <c:pt idx="11">
                  <c:v>42685</c:v>
                </c:pt>
                <c:pt idx="12">
                  <c:v>42693</c:v>
                </c:pt>
                <c:pt idx="13">
                  <c:v>42701</c:v>
                </c:pt>
                <c:pt idx="14">
                  <c:v>42709</c:v>
                </c:pt>
                <c:pt idx="15">
                  <c:v>42717</c:v>
                </c:pt>
                <c:pt idx="16">
                  <c:v>42725</c:v>
                </c:pt>
                <c:pt idx="17">
                  <c:v>42733</c:v>
                </c:pt>
                <c:pt idx="18">
                  <c:v>42741</c:v>
                </c:pt>
                <c:pt idx="19">
                  <c:v>42749</c:v>
                </c:pt>
                <c:pt idx="20">
                  <c:v>42757</c:v>
                </c:pt>
                <c:pt idx="21">
                  <c:v>42765</c:v>
                </c:pt>
                <c:pt idx="22">
                  <c:v>42773</c:v>
                </c:pt>
                <c:pt idx="23">
                  <c:v>42781</c:v>
                </c:pt>
                <c:pt idx="24">
                  <c:v>42789</c:v>
                </c:pt>
                <c:pt idx="25">
                  <c:v>42797</c:v>
                </c:pt>
                <c:pt idx="26">
                  <c:v>42805</c:v>
                </c:pt>
                <c:pt idx="27">
                  <c:v>42813</c:v>
                </c:pt>
                <c:pt idx="28">
                  <c:v>42821</c:v>
                </c:pt>
                <c:pt idx="29">
                  <c:v>42829</c:v>
                </c:pt>
                <c:pt idx="30">
                  <c:v>42837</c:v>
                </c:pt>
                <c:pt idx="31">
                  <c:v>42845</c:v>
                </c:pt>
                <c:pt idx="32">
                  <c:v>42853</c:v>
                </c:pt>
                <c:pt idx="33">
                  <c:v>42861</c:v>
                </c:pt>
                <c:pt idx="34">
                  <c:v>42869</c:v>
                </c:pt>
                <c:pt idx="35">
                  <c:v>42877</c:v>
                </c:pt>
                <c:pt idx="36">
                  <c:v>42885</c:v>
                </c:pt>
                <c:pt idx="37">
                  <c:v>42893</c:v>
                </c:pt>
                <c:pt idx="38">
                  <c:v>42901</c:v>
                </c:pt>
                <c:pt idx="39">
                  <c:v>42909</c:v>
                </c:pt>
                <c:pt idx="40">
                  <c:v>42917</c:v>
                </c:pt>
                <c:pt idx="41">
                  <c:v>42925</c:v>
                </c:pt>
                <c:pt idx="42">
                  <c:v>42933</c:v>
                </c:pt>
                <c:pt idx="43">
                  <c:v>42941</c:v>
                </c:pt>
                <c:pt idx="44">
                  <c:v>42949</c:v>
                </c:pt>
                <c:pt idx="45">
                  <c:v>42957</c:v>
                </c:pt>
                <c:pt idx="46">
                  <c:v>42965</c:v>
                </c:pt>
                <c:pt idx="47">
                  <c:v>42973</c:v>
                </c:pt>
                <c:pt idx="48">
                  <c:v>42981</c:v>
                </c:pt>
                <c:pt idx="49">
                  <c:v>42989</c:v>
                </c:pt>
                <c:pt idx="50">
                  <c:v>42997</c:v>
                </c:pt>
                <c:pt idx="51">
                  <c:v>43005</c:v>
                </c:pt>
                <c:pt idx="52">
                  <c:v>43013</c:v>
                </c:pt>
                <c:pt idx="53">
                  <c:v>43021</c:v>
                </c:pt>
                <c:pt idx="54">
                  <c:v>43029</c:v>
                </c:pt>
                <c:pt idx="55">
                  <c:v>43037</c:v>
                </c:pt>
                <c:pt idx="56">
                  <c:v>43045</c:v>
                </c:pt>
                <c:pt idx="57">
                  <c:v>43053</c:v>
                </c:pt>
                <c:pt idx="58">
                  <c:v>43061</c:v>
                </c:pt>
                <c:pt idx="59">
                  <c:v>43069</c:v>
                </c:pt>
                <c:pt idx="60">
                  <c:v>43077</c:v>
                </c:pt>
                <c:pt idx="61">
                  <c:v>43085</c:v>
                </c:pt>
                <c:pt idx="62">
                  <c:v>43093</c:v>
                </c:pt>
                <c:pt idx="63">
                  <c:v>43101</c:v>
                </c:pt>
                <c:pt idx="64">
                  <c:v>43109</c:v>
                </c:pt>
                <c:pt idx="65">
                  <c:v>43117</c:v>
                </c:pt>
                <c:pt idx="66">
                  <c:v>43125</c:v>
                </c:pt>
                <c:pt idx="67">
                  <c:v>43133</c:v>
                </c:pt>
                <c:pt idx="68">
                  <c:v>43141</c:v>
                </c:pt>
                <c:pt idx="69">
                  <c:v>43149</c:v>
                </c:pt>
                <c:pt idx="70">
                  <c:v>43157</c:v>
                </c:pt>
                <c:pt idx="71">
                  <c:v>43165</c:v>
                </c:pt>
                <c:pt idx="72">
                  <c:v>43173</c:v>
                </c:pt>
                <c:pt idx="73">
                  <c:v>43181</c:v>
                </c:pt>
                <c:pt idx="74">
                  <c:v>43189</c:v>
                </c:pt>
                <c:pt idx="75">
                  <c:v>43197</c:v>
                </c:pt>
                <c:pt idx="76">
                  <c:v>43205</c:v>
                </c:pt>
                <c:pt idx="77">
                  <c:v>43213</c:v>
                </c:pt>
                <c:pt idx="78">
                  <c:v>43221</c:v>
                </c:pt>
                <c:pt idx="79">
                  <c:v>43229</c:v>
                </c:pt>
                <c:pt idx="80">
                  <c:v>43237</c:v>
                </c:pt>
                <c:pt idx="81">
                  <c:v>43245</c:v>
                </c:pt>
                <c:pt idx="82">
                  <c:v>43253</c:v>
                </c:pt>
              </c:numCache>
            </c:numRef>
          </c:cat>
          <c:val>
            <c:numRef>
              <c:f>espania_val!$AP$2:$AP$84</c:f>
              <c:numCache>
                <c:formatCode>General</c:formatCode>
                <c:ptCount val="83"/>
                <c:pt idx="0">
                  <c:v>1.0750000000000002</c:v>
                </c:pt>
                <c:pt idx="1">
                  <c:v>1.1737656250000001</c:v>
                </c:pt>
                <c:pt idx="2">
                  <c:v>0.81723431640625011</c:v>
                </c:pt>
                <c:pt idx="3">
                  <c:v>0.91325934858398461</c:v>
                </c:pt>
                <c:pt idx="4">
                  <c:v>1.0245628316926578</c:v>
                </c:pt>
                <c:pt idx="5">
                  <c:v>1.0245628316926578</c:v>
                </c:pt>
                <c:pt idx="6">
                  <c:v>0.64035176980791109</c:v>
                </c:pt>
                <c:pt idx="7">
                  <c:v>0.70758870563774179</c:v>
                </c:pt>
                <c:pt idx="8">
                  <c:v>0.70758870563774179</c:v>
                </c:pt>
                <c:pt idx="9">
                  <c:v>0.83318570088844079</c:v>
                </c:pt>
                <c:pt idx="10">
                  <c:v>0.83318570088844079</c:v>
                </c:pt>
                <c:pt idx="11">
                  <c:v>0.992532466183355</c:v>
                </c:pt>
                <c:pt idx="12">
                  <c:v>0.992532466183355</c:v>
                </c:pt>
                <c:pt idx="13">
                  <c:v>1.0818603881398567</c:v>
                </c:pt>
                <c:pt idx="14">
                  <c:v>1.0818603881398567</c:v>
                </c:pt>
                <c:pt idx="15">
                  <c:v>1.0818603881398567</c:v>
                </c:pt>
                <c:pt idx="16">
                  <c:v>1.1995127053500663</c:v>
                </c:pt>
                <c:pt idx="17">
                  <c:v>1.3584481388089498</c:v>
                </c:pt>
                <c:pt idx="18">
                  <c:v>1.3584481388089498</c:v>
                </c:pt>
                <c:pt idx="19">
                  <c:v>1.3635423193294831</c:v>
                </c:pt>
                <c:pt idx="20">
                  <c:v>1.3788821704219398</c:v>
                </c:pt>
                <c:pt idx="21">
                  <c:v>1.6477641936542178</c:v>
                </c:pt>
                <c:pt idx="22">
                  <c:v>1.6848388880114376</c:v>
                </c:pt>
                <c:pt idx="23">
                  <c:v>1.6848388880114376</c:v>
                </c:pt>
                <c:pt idx="24">
                  <c:v>1.8238380962723812</c:v>
                </c:pt>
                <c:pt idx="25">
                  <c:v>2.1521289536014097</c:v>
                </c:pt>
                <c:pt idx="26">
                  <c:v>2.3135386251215149</c:v>
                </c:pt>
                <c:pt idx="27">
                  <c:v>2.3135386251215149</c:v>
                </c:pt>
                <c:pt idx="28">
                  <c:v>2.3135386251215149</c:v>
                </c:pt>
                <c:pt idx="29">
                  <c:v>2.4812701754428241</c:v>
                </c:pt>
                <c:pt idx="30">
                  <c:v>2.0966732982491862</c:v>
                </c:pt>
                <c:pt idx="31">
                  <c:v>2.0966732982491862</c:v>
                </c:pt>
                <c:pt idx="32">
                  <c:v>2.0966732982491862</c:v>
                </c:pt>
                <c:pt idx="33">
                  <c:v>2.4164159762321877</c:v>
                </c:pt>
                <c:pt idx="34">
                  <c:v>2.135507618995196</c:v>
                </c:pt>
                <c:pt idx="35">
                  <c:v>2.3704134570846676</c:v>
                </c:pt>
                <c:pt idx="36">
                  <c:v>2.3704134570846676</c:v>
                </c:pt>
                <c:pt idx="37">
                  <c:v>2.7188642352761137</c:v>
                </c:pt>
                <c:pt idx="38">
                  <c:v>2.8955904105690609</c:v>
                </c:pt>
                <c:pt idx="39">
                  <c:v>2.8955904105690609</c:v>
                </c:pt>
                <c:pt idx="40">
                  <c:v>3.2647781879166158</c:v>
                </c:pt>
                <c:pt idx="41">
                  <c:v>3.6687944886712969</c:v>
                </c:pt>
                <c:pt idx="42">
                  <c:v>4.4117253726272345</c:v>
                </c:pt>
                <c:pt idx="43">
                  <c:v>4.5440771338060513</c:v>
                </c:pt>
                <c:pt idx="44">
                  <c:v>5.2256887038769593</c:v>
                </c:pt>
                <c:pt idx="45">
                  <c:v>4.6084042257314932</c:v>
                </c:pt>
                <c:pt idx="46">
                  <c:v>4.6084042257314932</c:v>
                </c:pt>
                <c:pt idx="47">
                  <c:v>5.5070430497491349</c:v>
                </c:pt>
                <c:pt idx="48">
                  <c:v>5.5070430497491349</c:v>
                </c:pt>
                <c:pt idx="49">
                  <c:v>5.7548599869878458</c:v>
                </c:pt>
                <c:pt idx="50">
                  <c:v>3.8125947413794483</c:v>
                </c:pt>
                <c:pt idx="51">
                  <c:v>3.8125947413794483</c:v>
                </c:pt>
                <c:pt idx="52">
                  <c:v>4.0222874521553189</c:v>
                </c:pt>
                <c:pt idx="53">
                  <c:v>4.0222874521553189</c:v>
                </c:pt>
                <c:pt idx="54">
                  <c:v>4.4747947905227914</c:v>
                </c:pt>
                <c:pt idx="55">
                  <c:v>4.4747947905227914</c:v>
                </c:pt>
                <c:pt idx="56">
                  <c:v>4.4747947905227914</c:v>
                </c:pt>
                <c:pt idx="57">
                  <c:v>4.4747947905227914</c:v>
                </c:pt>
                <c:pt idx="58">
                  <c:v>4.4747947905227914</c:v>
                </c:pt>
                <c:pt idx="59">
                  <c:v>4.4747947905227914</c:v>
                </c:pt>
                <c:pt idx="60">
                  <c:v>4.7768434388830796</c:v>
                </c:pt>
                <c:pt idx="61">
                  <c:v>4.7768434388830796</c:v>
                </c:pt>
                <c:pt idx="62">
                  <c:v>5.3679778144448607</c:v>
                </c:pt>
                <c:pt idx="63">
                  <c:v>5.5894068992907124</c:v>
                </c:pt>
                <c:pt idx="64">
                  <c:v>5.5894068992907124</c:v>
                </c:pt>
                <c:pt idx="65">
                  <c:v>5.5894068992907124</c:v>
                </c:pt>
                <c:pt idx="66">
                  <c:v>5.9038110373758146</c:v>
                </c:pt>
                <c:pt idx="67">
                  <c:v>6.3023182823986819</c:v>
                </c:pt>
                <c:pt idx="68">
                  <c:v>6.8537711321085659</c:v>
                </c:pt>
                <c:pt idx="69">
                  <c:v>4.6691315837489595</c:v>
                </c:pt>
                <c:pt idx="70">
                  <c:v>4.6691315837489595</c:v>
                </c:pt>
                <c:pt idx="71">
                  <c:v>5.1418811566035423</c:v>
                </c:pt>
                <c:pt idx="72">
                  <c:v>5.5853684063605975</c:v>
                </c:pt>
                <c:pt idx="73">
                  <c:v>5.941435642266085</c:v>
                </c:pt>
                <c:pt idx="74">
                  <c:v>5.941435642266085</c:v>
                </c:pt>
                <c:pt idx="75">
                  <c:v>5.941435642266085</c:v>
                </c:pt>
                <c:pt idx="76">
                  <c:v>6.4316040827530374</c:v>
                </c:pt>
                <c:pt idx="77">
                  <c:v>6.4316040827530374</c:v>
                </c:pt>
                <c:pt idx="78">
                  <c:v>7.1792780573730779</c:v>
                </c:pt>
                <c:pt idx="79">
                  <c:v>7.1792780573730779</c:v>
                </c:pt>
                <c:pt idx="80">
                  <c:v>7.1792780573730779</c:v>
                </c:pt>
                <c:pt idx="81">
                  <c:v>6.2459719099145774</c:v>
                </c:pt>
                <c:pt idx="82">
                  <c:v>6.2459719099145774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5-41A8-A6B0-C6BD3174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8736"/>
        <c:axId val="318559424"/>
      </c:lineChart>
      <c:dateAx>
        <c:axId val="6005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559424"/>
        <c:crosses val="autoZero"/>
        <c:auto val="1"/>
        <c:lblOffset val="100"/>
        <c:baseTimeUnit val="days"/>
      </c:dateAx>
      <c:valAx>
        <c:axId val="3185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05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104775</xdr:colOff>
      <xdr:row>51</xdr:row>
      <xdr:rowOff>152400</xdr:rowOff>
    </xdr:from>
    <xdr:to>
      <xdr:col>33</xdr:col>
      <xdr:colOff>476250</xdr:colOff>
      <xdr:row>74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106638-3178-42CE-ABFA-DEF7DEF9B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1"/>
  <sheetViews>
    <sheetView tabSelected="1" workbookViewId="0">
      <selection activeCell="AE20" sqref="AE20"/>
    </sheetView>
  </sheetViews>
  <sheetFormatPr baseColWidth="10" defaultRowHeight="15" x14ac:dyDescent="0.25"/>
  <cols>
    <col min="8" max="8" width="15.7109375" bestFit="1" customWidth="1"/>
    <col min="9" max="9" width="7.85546875" bestFit="1" customWidth="1"/>
    <col min="10" max="10" width="7" bestFit="1" customWidth="1"/>
    <col min="11" max="11" width="9.5703125" bestFit="1" customWidth="1"/>
    <col min="26" max="26" width="11.85546875" bestFit="1" customWidth="1"/>
    <col min="28" max="28" width="11.85546875" bestFit="1" customWidth="1"/>
    <col min="34" max="35" width="11.85546875" bestFit="1" customWidth="1"/>
    <col min="41" max="41" width="12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  <c r="J1" t="s">
        <v>51</v>
      </c>
      <c r="K1" t="s">
        <v>52</v>
      </c>
      <c r="L1" t="s">
        <v>8</v>
      </c>
      <c r="M1" t="s">
        <v>9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10</v>
      </c>
      <c r="T1" t="s">
        <v>11</v>
      </c>
      <c r="U1" t="s">
        <v>12</v>
      </c>
      <c r="V1" t="s">
        <v>41</v>
      </c>
      <c r="W1" t="s">
        <v>40</v>
      </c>
      <c r="X1" t="s">
        <v>42</v>
      </c>
      <c r="Y1" t="s">
        <v>44</v>
      </c>
      <c r="Z1" t="s">
        <v>48</v>
      </c>
      <c r="AA1" t="s">
        <v>49</v>
      </c>
      <c r="AB1" t="s">
        <v>55</v>
      </c>
      <c r="AF1" t="s">
        <v>43</v>
      </c>
      <c r="AG1">
        <v>1.5</v>
      </c>
      <c r="AI1" t="s">
        <v>57</v>
      </c>
      <c r="AJ1" t="s">
        <v>50</v>
      </c>
      <c r="AK1" t="s">
        <v>51</v>
      </c>
      <c r="AL1" t="s">
        <v>52</v>
      </c>
      <c r="AM1" t="s">
        <v>54</v>
      </c>
      <c r="AN1" t="s">
        <v>53</v>
      </c>
      <c r="AO1" t="s">
        <v>56</v>
      </c>
      <c r="AP1">
        <v>2</v>
      </c>
      <c r="AQ1" t="s">
        <v>58</v>
      </c>
      <c r="AS1" s="3">
        <f>AVERAGE(AQ:AQ)</f>
        <v>2.6454367469879506E-2</v>
      </c>
    </row>
    <row r="2" spans="1:45" x14ac:dyDescent="0.25">
      <c r="A2" t="s">
        <v>13</v>
      </c>
      <c r="B2" s="1">
        <v>42601</v>
      </c>
      <c r="C2" t="s">
        <v>28</v>
      </c>
      <c r="D2" t="s">
        <v>23</v>
      </c>
      <c r="E2">
        <v>2</v>
      </c>
      <c r="F2">
        <v>1</v>
      </c>
      <c r="G2" t="s">
        <v>16</v>
      </c>
      <c r="H2" s="2">
        <v>42601</v>
      </c>
      <c r="I2" s="4">
        <f>_xlfn.ISOWEEKNUM(H2)</f>
        <v>33</v>
      </c>
      <c r="J2" s="4">
        <f>MONTH(EDATE(H2,0))</f>
        <v>8</v>
      </c>
      <c r="K2" s="4">
        <f>YEAR(H2)</f>
        <v>2016</v>
      </c>
      <c r="L2">
        <v>12</v>
      </c>
      <c r="M2" t="s">
        <v>28</v>
      </c>
      <c r="N2">
        <v>7</v>
      </c>
      <c r="O2" t="s">
        <v>23</v>
      </c>
      <c r="P2">
        <v>12</v>
      </c>
      <c r="Q2">
        <v>1.065789474</v>
      </c>
      <c r="R2">
        <v>1.802631579</v>
      </c>
      <c r="S2">
        <v>7</v>
      </c>
      <c r="T2">
        <v>1.315789474</v>
      </c>
      <c r="U2">
        <v>1.3289473679999999</v>
      </c>
      <c r="V2">
        <f>U2+Q2</f>
        <v>2.3947368419999999</v>
      </c>
      <c r="W2">
        <f>T2+R2</f>
        <v>3.1184210530000001</v>
      </c>
      <c r="X2" t="str">
        <f>IF(ABS(V2-W2)&lt;$AG$1,"",IF(V2&gt;W2,"H","A"))</f>
        <v/>
      </c>
      <c r="Y2">
        <f>(X2=G2)+0</f>
        <v>0</v>
      </c>
      <c r="Z2">
        <f>IF(AND(X2&lt;&gt;"",G2&lt;&gt;"D"),1,0)</f>
        <v>0</v>
      </c>
      <c r="AA2">
        <v>1.04</v>
      </c>
      <c r="AB2">
        <f>IF(OR(G2="D"),1,AA2*Y2)</f>
        <v>0</v>
      </c>
      <c r="AI2" s="1">
        <v>42597</v>
      </c>
      <c r="AJ2" s="4">
        <v>33</v>
      </c>
      <c r="AK2" s="4">
        <v>8</v>
      </c>
      <c r="AL2" s="4">
        <v>2016</v>
      </c>
      <c r="AM2" s="4">
        <f>COUNTIFS(Z:Z,1,I:I,AJ2,J:J,AK2,K:K,AL2)</f>
        <v>2</v>
      </c>
      <c r="AN2" s="4">
        <v>0.25</v>
      </c>
      <c r="AO2">
        <f>IF(AM2&lt;$AP$1,1,(1-AN2)*SUMIFS(AB:AB,Z:Z,1,I:I,AJ2,J:J,AK2,K:K,AL2)/AM2+AN2)</f>
        <v>1.0750000000000002</v>
      </c>
      <c r="AP2">
        <f>AO2</f>
        <v>1.0750000000000002</v>
      </c>
      <c r="AQ2" s="3">
        <f>IF(AO2&gt;1,0.95*(AO2-1),AO2-1)</f>
        <v>7.125000000000016E-2</v>
      </c>
    </row>
    <row r="3" spans="1:45" x14ac:dyDescent="0.25">
      <c r="A3" t="s">
        <v>13</v>
      </c>
      <c r="B3" s="1">
        <v>42601</v>
      </c>
      <c r="C3" t="s">
        <v>32</v>
      </c>
      <c r="D3" t="s">
        <v>33</v>
      </c>
      <c r="E3">
        <v>1</v>
      </c>
      <c r="F3">
        <v>1</v>
      </c>
      <c r="G3" t="s">
        <v>17</v>
      </c>
      <c r="H3" s="2">
        <v>42601</v>
      </c>
      <c r="I3" s="4">
        <f t="shared" ref="I3:I66" si="0">_xlfn.ISOWEEKNUM(H3)</f>
        <v>33</v>
      </c>
      <c r="J3" s="4">
        <f t="shared" ref="J3:J66" si="1">MONTH(EDATE(H3,0))</f>
        <v>8</v>
      </c>
      <c r="K3" s="4">
        <f t="shared" ref="K3:K66" si="2">YEAR(H3)</f>
        <v>2016</v>
      </c>
      <c r="L3">
        <v>16</v>
      </c>
      <c r="M3" t="s">
        <v>32</v>
      </c>
      <c r="N3">
        <v>17</v>
      </c>
      <c r="O3" t="s">
        <v>33</v>
      </c>
      <c r="P3">
        <v>16</v>
      </c>
      <c r="Q3">
        <v>0.96052631600000005</v>
      </c>
      <c r="R3">
        <v>1.5263157890000001</v>
      </c>
      <c r="S3">
        <v>17</v>
      </c>
      <c r="T3">
        <v>1.052631579</v>
      </c>
      <c r="U3">
        <v>2.4736842110000001</v>
      </c>
      <c r="V3">
        <f>U3+Q3</f>
        <v>3.4342105270000003</v>
      </c>
      <c r="W3">
        <f>T3+R3</f>
        <v>2.5789473680000001</v>
      </c>
      <c r="X3" t="str">
        <f>IF(ABS(V3-W3)&lt;$AG$1,"",IF(V3&gt;W3,"H","A"))</f>
        <v/>
      </c>
      <c r="Y3">
        <f>(X3=G3)+0</f>
        <v>0</v>
      </c>
      <c r="Z3">
        <f>IF(X3&lt;&gt;"",1,0)</f>
        <v>0</v>
      </c>
      <c r="AA3">
        <v>1.26</v>
      </c>
      <c r="AB3">
        <f t="shared" ref="AB3:AB66" si="3">IF(OR(G3="D"),1,AA3*Y3)</f>
        <v>1</v>
      </c>
      <c r="AF3" t="s">
        <v>45</v>
      </c>
      <c r="AG3">
        <f>SUM(Z:Z)</f>
        <v>152</v>
      </c>
      <c r="AI3" s="1">
        <f>AI2+8</f>
        <v>42605</v>
      </c>
      <c r="AJ3" s="4">
        <v>34</v>
      </c>
      <c r="AK3" s="4">
        <v>8</v>
      </c>
      <c r="AL3" s="4">
        <v>2016</v>
      </c>
      <c r="AM3" s="4">
        <f>COUNTIFS(Z:Z,1,I:I,AJ3,J:J,AK3,K:K,AL3)</f>
        <v>4</v>
      </c>
      <c r="AN3" s="4">
        <f>AN2</f>
        <v>0.25</v>
      </c>
      <c r="AO3">
        <f>IF(AM3&lt;$AP$1,1,(1-AN3)*SUMIFS(AB:AB,Z:Z,1,I:I,AJ3,J:J,AK3,K:K,AL3)/AM3+AN3)</f>
        <v>1.0918749999999999</v>
      </c>
      <c r="AP3">
        <f>AO3*AP2</f>
        <v>1.1737656250000001</v>
      </c>
      <c r="AQ3" s="3">
        <f t="shared" ref="AQ3:AQ66" si="4">IF(AO3&gt;1,0.95*(AO3-1),AO3-1)</f>
        <v>8.7281249999999935E-2</v>
      </c>
    </row>
    <row r="4" spans="1:45" x14ac:dyDescent="0.25">
      <c r="A4" t="s">
        <v>13</v>
      </c>
      <c r="B4" s="1">
        <v>42602</v>
      </c>
      <c r="C4" t="s">
        <v>19</v>
      </c>
      <c r="D4" t="s">
        <v>21</v>
      </c>
      <c r="E4">
        <v>6</v>
      </c>
      <c r="F4">
        <v>2</v>
      </c>
      <c r="G4" t="s">
        <v>16</v>
      </c>
      <c r="H4" s="2">
        <v>42602</v>
      </c>
      <c r="I4" s="4">
        <f t="shared" si="0"/>
        <v>33</v>
      </c>
      <c r="J4" s="4">
        <f t="shared" si="1"/>
        <v>8</v>
      </c>
      <c r="K4" s="4">
        <f t="shared" si="2"/>
        <v>2016</v>
      </c>
      <c r="L4">
        <v>4</v>
      </c>
      <c r="M4" t="s">
        <v>19</v>
      </c>
      <c r="N4">
        <v>5</v>
      </c>
      <c r="O4" t="s">
        <v>21</v>
      </c>
      <c r="P4">
        <v>4</v>
      </c>
      <c r="Q4">
        <v>2.8289473680000001</v>
      </c>
      <c r="R4">
        <v>0.86842105300000005</v>
      </c>
      <c r="S4">
        <v>5</v>
      </c>
      <c r="T4">
        <v>1.3289473679999999</v>
      </c>
      <c r="U4">
        <v>1.6447368419999999</v>
      </c>
      <c r="V4">
        <f>U4+Q4</f>
        <v>4.47368421</v>
      </c>
      <c r="W4">
        <f>T4+R4</f>
        <v>2.1973684210000002</v>
      </c>
      <c r="X4" t="str">
        <f>IF(ABS(V4-W4)&lt;$AG$1,"",IF(V4&gt;W4,"H","A"))</f>
        <v>H</v>
      </c>
      <c r="Y4">
        <f>(X4=G4)+0</f>
        <v>1</v>
      </c>
      <c r="Z4">
        <f>IF(X4&lt;&gt;"",1,0)</f>
        <v>1</v>
      </c>
      <c r="AA4">
        <v>1.2</v>
      </c>
      <c r="AB4">
        <f t="shared" si="3"/>
        <v>1.2</v>
      </c>
      <c r="AF4" t="s">
        <v>46</v>
      </c>
      <c r="AG4">
        <f>SUM(Y:Y)</f>
        <v>120</v>
      </c>
      <c r="AI4" s="1">
        <f t="shared" ref="AI4:AI67" si="5">AI3+8</f>
        <v>42613</v>
      </c>
      <c r="AJ4" s="4">
        <v>36</v>
      </c>
      <c r="AK4" s="4">
        <v>9</v>
      </c>
      <c r="AL4" s="4">
        <v>2016</v>
      </c>
      <c r="AM4" s="4">
        <f t="shared" ref="AM4:AM23" si="6">COUNTIFS(Z:Z,1,I:I,AJ4,J:J,AK4,K:K,AL4)</f>
        <v>2</v>
      </c>
      <c r="AN4" s="4">
        <f t="shared" ref="AN4:AN23" si="7">AN3</f>
        <v>0.25</v>
      </c>
      <c r="AO4">
        <f t="shared" ref="AO4:AO23" si="8">IF(AM4&lt;$AP$1,1,(1-AN4)*SUMIFS(AB:AB,Z:Z,1,I:I,AJ4,J:J,AK4,K:K,AL4)/AM4+AN4)</f>
        <v>0.69625000000000004</v>
      </c>
      <c r="AP4">
        <f t="shared" ref="AP4:AP67" si="9">AO4*AP3</f>
        <v>0.81723431640625011</v>
      </c>
      <c r="AQ4" s="3">
        <f t="shared" si="4"/>
        <v>-0.30374999999999996</v>
      </c>
    </row>
    <row r="5" spans="1:45" x14ac:dyDescent="0.25">
      <c r="A5" t="s">
        <v>13</v>
      </c>
      <c r="B5" s="1">
        <v>42602</v>
      </c>
      <c r="C5" t="s">
        <v>35</v>
      </c>
      <c r="D5" t="s">
        <v>24</v>
      </c>
      <c r="E5">
        <v>6</v>
      </c>
      <c r="F5">
        <v>4</v>
      </c>
      <c r="G5" t="s">
        <v>16</v>
      </c>
      <c r="H5" s="2">
        <v>42602</v>
      </c>
      <c r="I5" s="4">
        <f t="shared" si="0"/>
        <v>33</v>
      </c>
      <c r="J5" s="4">
        <f t="shared" si="1"/>
        <v>8</v>
      </c>
      <c r="K5" s="4">
        <f t="shared" si="2"/>
        <v>2016</v>
      </c>
      <c r="L5">
        <v>19</v>
      </c>
      <c r="M5" t="s">
        <v>35</v>
      </c>
      <c r="N5">
        <v>8</v>
      </c>
      <c r="O5" t="s">
        <v>24</v>
      </c>
      <c r="P5">
        <v>19</v>
      </c>
      <c r="Q5">
        <v>1.552631579</v>
      </c>
      <c r="R5">
        <v>1.4078947369999999</v>
      </c>
      <c r="S5">
        <v>8</v>
      </c>
      <c r="T5">
        <v>1.1184210530000001</v>
      </c>
      <c r="U5">
        <v>1.2105263159999999</v>
      </c>
      <c r="V5">
        <f>U5+Q5</f>
        <v>2.763157895</v>
      </c>
      <c r="W5">
        <f>T5+R5</f>
        <v>2.52631579</v>
      </c>
      <c r="X5" t="str">
        <f>IF(ABS(V5-W5)&lt;$AG$1,"",IF(V5&gt;W5,"H","A"))</f>
        <v/>
      </c>
      <c r="Y5">
        <f>(X5=G5)+0</f>
        <v>0</v>
      </c>
      <c r="Z5">
        <f>IF(X5&lt;&gt;"",1,0)</f>
        <v>0</v>
      </c>
      <c r="AA5">
        <v>1.1000000000000001</v>
      </c>
      <c r="AB5">
        <f t="shared" si="3"/>
        <v>0</v>
      </c>
      <c r="AF5" t="s">
        <v>47</v>
      </c>
      <c r="AG5" s="3">
        <f>AG4/AG3</f>
        <v>0.78947368421052633</v>
      </c>
      <c r="AH5" s="3"/>
      <c r="AI5" s="1">
        <f t="shared" si="5"/>
        <v>42621</v>
      </c>
      <c r="AJ5" s="4">
        <v>37</v>
      </c>
      <c r="AK5" s="4">
        <v>9</v>
      </c>
      <c r="AL5" s="4">
        <v>2016</v>
      </c>
      <c r="AM5" s="4">
        <f t="shared" si="6"/>
        <v>3</v>
      </c>
      <c r="AN5" s="4">
        <f t="shared" si="7"/>
        <v>0.25</v>
      </c>
      <c r="AO5">
        <f t="shared" si="8"/>
        <v>1.1175000000000002</v>
      </c>
      <c r="AP5">
        <f t="shared" si="9"/>
        <v>0.91325934858398461</v>
      </c>
      <c r="AQ5" s="3">
        <f t="shared" si="4"/>
        <v>0.11162500000000014</v>
      </c>
    </row>
    <row r="6" spans="1:45" x14ac:dyDescent="0.25">
      <c r="A6" t="s">
        <v>13</v>
      </c>
      <c r="B6" s="1">
        <v>42602</v>
      </c>
      <c r="C6" t="s">
        <v>27</v>
      </c>
      <c r="D6" t="s">
        <v>39</v>
      </c>
      <c r="E6">
        <v>1</v>
      </c>
      <c r="F6">
        <v>1</v>
      </c>
      <c r="G6" t="s">
        <v>17</v>
      </c>
      <c r="H6" s="2">
        <v>42602</v>
      </c>
      <c r="I6" s="4">
        <f t="shared" si="0"/>
        <v>33</v>
      </c>
      <c r="J6" s="4">
        <f t="shared" si="1"/>
        <v>8</v>
      </c>
      <c r="K6" s="4">
        <f t="shared" si="2"/>
        <v>2016</v>
      </c>
      <c r="L6">
        <v>11</v>
      </c>
      <c r="M6" t="s">
        <v>27</v>
      </c>
      <c r="N6">
        <v>23</v>
      </c>
      <c r="O6" t="s">
        <v>39</v>
      </c>
      <c r="P6">
        <v>11</v>
      </c>
      <c r="Q6">
        <v>0.78947368399999995</v>
      </c>
      <c r="R6">
        <v>2.1578947369999999</v>
      </c>
      <c r="S6">
        <v>23</v>
      </c>
      <c r="T6">
        <v>1.486842105</v>
      </c>
      <c r="U6">
        <v>1.0921052630000001</v>
      </c>
      <c r="V6">
        <f>U6+Q6</f>
        <v>1.8815789469999999</v>
      </c>
      <c r="W6">
        <f>T6+R6</f>
        <v>3.6447368419999999</v>
      </c>
      <c r="X6" t="str">
        <f>IF(ABS(V6-W6)&lt;$AG$1,"",IF(V6&gt;W6,"H","A"))</f>
        <v>A</v>
      </c>
      <c r="Y6">
        <f>(X6=G6)+0</f>
        <v>0</v>
      </c>
      <c r="Z6">
        <f>IF(X6&lt;&gt;"",1,0)</f>
        <v>1</v>
      </c>
      <c r="AA6">
        <v>1.01</v>
      </c>
      <c r="AB6">
        <f t="shared" si="3"/>
        <v>1</v>
      </c>
      <c r="AI6" s="1">
        <f t="shared" si="5"/>
        <v>42629</v>
      </c>
      <c r="AJ6" s="4">
        <v>38</v>
      </c>
      <c r="AK6" s="4">
        <v>9</v>
      </c>
      <c r="AL6" s="4">
        <v>2016</v>
      </c>
      <c r="AM6" s="4">
        <f t="shared" si="6"/>
        <v>4</v>
      </c>
      <c r="AN6" s="4">
        <f t="shared" si="7"/>
        <v>0.25</v>
      </c>
      <c r="AO6">
        <f t="shared" si="8"/>
        <v>1.1218750000000002</v>
      </c>
      <c r="AP6">
        <f t="shared" si="9"/>
        <v>1.0245628316926578</v>
      </c>
      <c r="AQ6" s="3">
        <f t="shared" si="4"/>
        <v>0.11578125000000017</v>
      </c>
    </row>
    <row r="7" spans="1:45" x14ac:dyDescent="0.25">
      <c r="A7" t="s">
        <v>13</v>
      </c>
      <c r="B7" s="1">
        <v>42603</v>
      </c>
      <c r="C7" t="s">
        <v>18</v>
      </c>
      <c r="D7" t="s">
        <v>15</v>
      </c>
      <c r="E7">
        <v>1</v>
      </c>
      <c r="F7">
        <v>1</v>
      </c>
      <c r="G7" t="s">
        <v>17</v>
      </c>
      <c r="H7" s="2">
        <v>42603</v>
      </c>
      <c r="I7" s="4">
        <f t="shared" si="0"/>
        <v>33</v>
      </c>
      <c r="J7" s="4">
        <f t="shared" si="1"/>
        <v>8</v>
      </c>
      <c r="K7" s="4">
        <f t="shared" si="2"/>
        <v>2016</v>
      </c>
      <c r="L7">
        <v>3</v>
      </c>
      <c r="M7" t="s">
        <v>18</v>
      </c>
      <c r="N7">
        <v>1</v>
      </c>
      <c r="O7" t="s">
        <v>15</v>
      </c>
      <c r="P7">
        <v>3</v>
      </c>
      <c r="Q7">
        <v>1.684210526</v>
      </c>
      <c r="R7">
        <v>0.64473684200000003</v>
      </c>
      <c r="S7">
        <v>1</v>
      </c>
      <c r="T7">
        <v>1.065789474</v>
      </c>
      <c r="U7">
        <v>1.2236842109999999</v>
      </c>
      <c r="V7">
        <f>U7+Q7</f>
        <v>2.9078947369999999</v>
      </c>
      <c r="W7">
        <f>T7+R7</f>
        <v>1.7105263160000002</v>
      </c>
      <c r="X7" t="str">
        <f>IF(ABS(V7-W7)&lt;$AG$1,"",IF(V7&gt;W7,"H","A"))</f>
        <v/>
      </c>
      <c r="Y7">
        <f>(X7=G7)+0</f>
        <v>0</v>
      </c>
      <c r="Z7">
        <f>IF(X7&lt;&gt;"",1,0)</f>
        <v>0</v>
      </c>
      <c r="AA7">
        <v>1.01</v>
      </c>
      <c r="AB7">
        <f t="shared" si="3"/>
        <v>1</v>
      </c>
      <c r="AI7" s="1">
        <f t="shared" si="5"/>
        <v>42637</v>
      </c>
      <c r="AJ7" s="4">
        <v>39</v>
      </c>
      <c r="AK7" s="4">
        <v>9</v>
      </c>
      <c r="AL7" s="4">
        <v>2016</v>
      </c>
      <c r="AM7" s="4">
        <f t="shared" si="6"/>
        <v>0</v>
      </c>
      <c r="AN7" s="4">
        <f t="shared" si="7"/>
        <v>0.25</v>
      </c>
      <c r="AO7">
        <f t="shared" si="8"/>
        <v>1</v>
      </c>
      <c r="AP7">
        <f t="shared" si="9"/>
        <v>1.0245628316926578</v>
      </c>
      <c r="AQ7" s="3">
        <f t="shared" si="4"/>
        <v>0</v>
      </c>
    </row>
    <row r="8" spans="1:45" x14ac:dyDescent="0.25">
      <c r="A8" t="s">
        <v>13</v>
      </c>
      <c r="B8" s="1">
        <v>42603</v>
      </c>
      <c r="C8" t="s">
        <v>37</v>
      </c>
      <c r="D8" t="s">
        <v>14</v>
      </c>
      <c r="E8">
        <v>2</v>
      </c>
      <c r="F8">
        <v>1</v>
      </c>
      <c r="G8" t="s">
        <v>16</v>
      </c>
      <c r="H8" s="2">
        <v>42603</v>
      </c>
      <c r="I8" s="4">
        <f t="shared" si="0"/>
        <v>33</v>
      </c>
      <c r="J8" s="4">
        <f t="shared" si="1"/>
        <v>8</v>
      </c>
      <c r="K8" s="4">
        <f t="shared" si="2"/>
        <v>2016</v>
      </c>
      <c r="L8">
        <v>21</v>
      </c>
      <c r="M8" t="s">
        <v>37</v>
      </c>
      <c r="N8">
        <v>2</v>
      </c>
      <c r="O8" t="s">
        <v>14</v>
      </c>
      <c r="P8">
        <v>21</v>
      </c>
      <c r="Q8">
        <v>1.1052631580000001</v>
      </c>
      <c r="R8">
        <v>1.8947368419999999</v>
      </c>
      <c r="S8">
        <v>2</v>
      </c>
      <c r="T8">
        <v>1.236842105</v>
      </c>
      <c r="U8">
        <v>1.2105263159999999</v>
      </c>
      <c r="V8">
        <f>U8+Q8</f>
        <v>2.3157894739999998</v>
      </c>
      <c r="W8">
        <f>T8+R8</f>
        <v>3.1315789469999999</v>
      </c>
      <c r="X8" t="str">
        <f>IF(ABS(V8-W8)&lt;$AG$1,"",IF(V8&gt;W8,"H","A"))</f>
        <v/>
      </c>
      <c r="Y8">
        <f>(X8=G8)+0</f>
        <v>0</v>
      </c>
      <c r="Z8">
        <f>IF(X8&lt;&gt;"",1,0)</f>
        <v>0</v>
      </c>
      <c r="AA8">
        <v>1</v>
      </c>
      <c r="AB8">
        <f t="shared" si="3"/>
        <v>0</v>
      </c>
      <c r="AI8" s="1">
        <f t="shared" si="5"/>
        <v>42645</v>
      </c>
      <c r="AJ8" s="4">
        <v>39</v>
      </c>
      <c r="AK8" s="4">
        <v>10</v>
      </c>
      <c r="AL8" s="4">
        <v>2016</v>
      </c>
      <c r="AM8" s="4">
        <f t="shared" si="6"/>
        <v>2</v>
      </c>
      <c r="AN8" s="4">
        <f t="shared" si="7"/>
        <v>0.25</v>
      </c>
      <c r="AO8">
        <f t="shared" si="8"/>
        <v>0.625</v>
      </c>
      <c r="AP8">
        <f t="shared" si="9"/>
        <v>0.64035176980791109</v>
      </c>
      <c r="AQ8" s="3">
        <f t="shared" si="4"/>
        <v>-0.375</v>
      </c>
    </row>
    <row r="9" spans="1:45" x14ac:dyDescent="0.25">
      <c r="A9" t="s">
        <v>13</v>
      </c>
      <c r="B9" s="1">
        <v>42603</v>
      </c>
      <c r="C9" t="s">
        <v>36</v>
      </c>
      <c r="D9" t="s">
        <v>34</v>
      </c>
      <c r="E9">
        <v>0</v>
      </c>
      <c r="F9">
        <v>3</v>
      </c>
      <c r="G9" t="s">
        <v>20</v>
      </c>
      <c r="H9" s="2">
        <v>42603</v>
      </c>
      <c r="I9" s="4">
        <f t="shared" si="0"/>
        <v>33</v>
      </c>
      <c r="J9" s="4">
        <f t="shared" si="1"/>
        <v>8</v>
      </c>
      <c r="K9" s="4">
        <f t="shared" si="2"/>
        <v>2016</v>
      </c>
      <c r="L9">
        <v>20</v>
      </c>
      <c r="M9" t="s">
        <v>36</v>
      </c>
      <c r="N9">
        <v>18</v>
      </c>
      <c r="O9" t="s">
        <v>34</v>
      </c>
      <c r="P9">
        <v>20</v>
      </c>
      <c r="Q9">
        <v>1.6447368419999999</v>
      </c>
      <c r="R9">
        <v>1.4736842109999999</v>
      </c>
      <c r="S9">
        <v>18</v>
      </c>
      <c r="T9">
        <v>2.6315789469999999</v>
      </c>
      <c r="U9">
        <v>1.1184210530000001</v>
      </c>
      <c r="V9">
        <f>U9+Q9</f>
        <v>2.763157895</v>
      </c>
      <c r="W9">
        <f>T9+R9</f>
        <v>4.1052631579999996</v>
      </c>
      <c r="X9" t="str">
        <f>IF(ABS(V9-W9)&lt;$AG$1,"",IF(V9&gt;W9,"H","A"))</f>
        <v/>
      </c>
      <c r="Y9">
        <f>(X9=G9)+0</f>
        <v>0</v>
      </c>
      <c r="Z9">
        <f>IF(X9&lt;&gt;"",1,0)</f>
        <v>0</v>
      </c>
      <c r="AA9">
        <v>1.05</v>
      </c>
      <c r="AB9">
        <f t="shared" si="3"/>
        <v>0</v>
      </c>
      <c r="AI9" s="1">
        <f t="shared" si="5"/>
        <v>42653</v>
      </c>
      <c r="AJ9" s="4">
        <v>41</v>
      </c>
      <c r="AK9" s="4">
        <v>10</v>
      </c>
      <c r="AL9" s="4">
        <v>2016</v>
      </c>
      <c r="AM9" s="4">
        <f t="shared" si="6"/>
        <v>3</v>
      </c>
      <c r="AN9" s="4">
        <f t="shared" si="7"/>
        <v>0.25</v>
      </c>
      <c r="AO9">
        <f t="shared" si="8"/>
        <v>1.105</v>
      </c>
      <c r="AP9">
        <f t="shared" si="9"/>
        <v>0.70758870563774179</v>
      </c>
      <c r="AQ9" s="3">
        <f t="shared" si="4"/>
        <v>9.9749999999999978E-2</v>
      </c>
    </row>
    <row r="10" spans="1:45" x14ac:dyDescent="0.25">
      <c r="A10" t="s">
        <v>13</v>
      </c>
      <c r="B10" s="1">
        <v>42604</v>
      </c>
      <c r="C10" t="s">
        <v>38</v>
      </c>
      <c r="D10" t="s">
        <v>29</v>
      </c>
      <c r="E10">
        <v>2</v>
      </c>
      <c r="F10">
        <v>4</v>
      </c>
      <c r="G10" t="s">
        <v>20</v>
      </c>
      <c r="H10" s="2">
        <v>42604</v>
      </c>
      <c r="I10" s="4">
        <f t="shared" si="0"/>
        <v>34</v>
      </c>
      <c r="J10" s="4">
        <f t="shared" si="1"/>
        <v>8</v>
      </c>
      <c r="K10" s="4">
        <f t="shared" si="2"/>
        <v>2016</v>
      </c>
      <c r="L10">
        <v>22</v>
      </c>
      <c r="M10" t="s">
        <v>38</v>
      </c>
      <c r="N10">
        <v>13</v>
      </c>
      <c r="O10" t="s">
        <v>29</v>
      </c>
      <c r="P10">
        <v>22</v>
      </c>
      <c r="Q10">
        <v>1.5921052630000001</v>
      </c>
      <c r="R10">
        <v>1.3552631580000001</v>
      </c>
      <c r="S10">
        <v>13</v>
      </c>
      <c r="T10">
        <v>1.013157895</v>
      </c>
      <c r="U10">
        <v>1.947368421</v>
      </c>
      <c r="V10">
        <f>U10+Q10</f>
        <v>3.5394736839999998</v>
      </c>
      <c r="W10">
        <f>T10+R10</f>
        <v>2.3684210530000001</v>
      </c>
      <c r="X10" t="str">
        <f>IF(ABS(V10-W10)&lt;$AG$1,"",IF(V10&gt;W10,"H","A"))</f>
        <v/>
      </c>
      <c r="Y10">
        <f>(X10=G10)+0</f>
        <v>0</v>
      </c>
      <c r="Z10">
        <f>IF(X10&lt;&gt;"",1,0)</f>
        <v>0</v>
      </c>
      <c r="AA10">
        <v>1.18</v>
      </c>
      <c r="AB10">
        <f t="shared" si="3"/>
        <v>0</v>
      </c>
      <c r="AI10" s="1">
        <f t="shared" si="5"/>
        <v>42661</v>
      </c>
      <c r="AJ10" s="4">
        <v>42</v>
      </c>
      <c r="AK10" s="4">
        <v>10</v>
      </c>
      <c r="AL10" s="4">
        <v>2016</v>
      </c>
      <c r="AM10" s="4">
        <f t="shared" si="6"/>
        <v>1</v>
      </c>
      <c r="AN10" s="4">
        <f t="shared" si="7"/>
        <v>0.25</v>
      </c>
      <c r="AO10">
        <f t="shared" si="8"/>
        <v>1</v>
      </c>
      <c r="AP10">
        <f t="shared" si="9"/>
        <v>0.70758870563774179</v>
      </c>
      <c r="AQ10" s="3">
        <f t="shared" si="4"/>
        <v>0</v>
      </c>
    </row>
    <row r="11" spans="1:45" x14ac:dyDescent="0.25">
      <c r="A11" t="s">
        <v>13</v>
      </c>
      <c r="B11" s="1">
        <v>42604</v>
      </c>
      <c r="C11" t="s">
        <v>22</v>
      </c>
      <c r="D11" t="s">
        <v>30</v>
      </c>
      <c r="E11">
        <v>0</v>
      </c>
      <c r="F11">
        <v>1</v>
      </c>
      <c r="G11" t="s">
        <v>20</v>
      </c>
      <c r="H11" s="2">
        <v>42604</v>
      </c>
      <c r="I11" s="4">
        <f t="shared" si="0"/>
        <v>34</v>
      </c>
      <c r="J11" s="4">
        <f t="shared" si="1"/>
        <v>8</v>
      </c>
      <c r="K11" s="4">
        <f t="shared" si="2"/>
        <v>2016</v>
      </c>
      <c r="L11">
        <v>6</v>
      </c>
      <c r="M11" t="s">
        <v>22</v>
      </c>
      <c r="N11">
        <v>14</v>
      </c>
      <c r="O11" t="s">
        <v>30</v>
      </c>
      <c r="P11">
        <v>6</v>
      </c>
      <c r="Q11">
        <v>1.4736842109999999</v>
      </c>
      <c r="R11">
        <v>1.697368421</v>
      </c>
      <c r="S11">
        <v>14</v>
      </c>
      <c r="T11">
        <v>0.92105263199999998</v>
      </c>
      <c r="U11">
        <v>1.3947368419999999</v>
      </c>
      <c r="V11">
        <f>U11+Q11</f>
        <v>2.8684210529999996</v>
      </c>
      <c r="W11">
        <f>T11+R11</f>
        <v>2.6184210530000001</v>
      </c>
      <c r="X11" t="str">
        <f>IF(ABS(V11-W11)&lt;$AG$1,"",IF(V11&gt;W11,"H","A"))</f>
        <v/>
      </c>
      <c r="Y11">
        <f>(X11=G11)+0</f>
        <v>0</v>
      </c>
      <c r="Z11">
        <f>IF(X11&lt;&gt;"",1,0)</f>
        <v>0</v>
      </c>
      <c r="AA11">
        <v>1.1399999999999999</v>
      </c>
      <c r="AB11">
        <f t="shared" si="3"/>
        <v>0</v>
      </c>
      <c r="AI11" s="1">
        <f t="shared" si="5"/>
        <v>42669</v>
      </c>
      <c r="AJ11" s="4">
        <v>43</v>
      </c>
      <c r="AK11" s="4">
        <v>10</v>
      </c>
      <c r="AL11" s="4">
        <v>2016</v>
      </c>
      <c r="AM11" s="4">
        <f t="shared" si="6"/>
        <v>3</v>
      </c>
      <c r="AN11" s="4">
        <f t="shared" si="7"/>
        <v>0.25</v>
      </c>
      <c r="AO11">
        <f t="shared" si="8"/>
        <v>1.1774999999999998</v>
      </c>
      <c r="AP11">
        <f t="shared" si="9"/>
        <v>0.83318570088844079</v>
      </c>
      <c r="AQ11" s="3">
        <f t="shared" si="4"/>
        <v>0.16862499999999978</v>
      </c>
    </row>
    <row r="12" spans="1:45" x14ac:dyDescent="0.25">
      <c r="A12" t="s">
        <v>13</v>
      </c>
      <c r="B12" s="1">
        <v>42608</v>
      </c>
      <c r="C12" t="s">
        <v>21</v>
      </c>
      <c r="D12" t="s">
        <v>28</v>
      </c>
      <c r="E12">
        <v>0</v>
      </c>
      <c r="F12">
        <v>0</v>
      </c>
      <c r="G12" t="s">
        <v>17</v>
      </c>
      <c r="H12" s="2">
        <v>42608</v>
      </c>
      <c r="I12" s="4">
        <f t="shared" si="0"/>
        <v>34</v>
      </c>
      <c r="J12" s="4">
        <f t="shared" si="1"/>
        <v>8</v>
      </c>
      <c r="K12" s="4">
        <f t="shared" si="2"/>
        <v>2016</v>
      </c>
      <c r="L12">
        <v>5</v>
      </c>
      <c r="M12" t="s">
        <v>21</v>
      </c>
      <c r="N12">
        <v>12</v>
      </c>
      <c r="O12" t="s">
        <v>28</v>
      </c>
      <c r="P12">
        <v>5</v>
      </c>
      <c r="Q12">
        <v>1.3289473679999999</v>
      </c>
      <c r="R12">
        <v>1.6447368419999999</v>
      </c>
      <c r="S12">
        <v>12</v>
      </c>
      <c r="T12">
        <v>1.065789474</v>
      </c>
      <c r="U12">
        <v>1.802631579</v>
      </c>
      <c r="V12">
        <f>U12+Q12</f>
        <v>3.1315789469999999</v>
      </c>
      <c r="W12">
        <f>T12+R12</f>
        <v>2.7105263160000002</v>
      </c>
      <c r="X12" t="str">
        <f>IF(ABS(V12-W12)&lt;$AG$1,"",IF(V12&gt;W12,"H","A"))</f>
        <v/>
      </c>
      <c r="Y12">
        <f>(X12=G12)+0</f>
        <v>0</v>
      </c>
      <c r="Z12">
        <f>IF(X12&lt;&gt;"",1,0)</f>
        <v>0</v>
      </c>
      <c r="AA12">
        <v>1.18</v>
      </c>
      <c r="AB12">
        <f t="shared" si="3"/>
        <v>1</v>
      </c>
      <c r="AI12" s="1">
        <f t="shared" si="5"/>
        <v>42677</v>
      </c>
      <c r="AJ12" s="4">
        <v>44</v>
      </c>
      <c r="AK12" s="4">
        <v>10</v>
      </c>
      <c r="AL12" s="4">
        <v>2016</v>
      </c>
      <c r="AM12" s="4">
        <f t="shared" si="6"/>
        <v>0</v>
      </c>
      <c r="AN12" s="4">
        <f t="shared" si="7"/>
        <v>0.25</v>
      </c>
      <c r="AO12">
        <f t="shared" si="8"/>
        <v>1</v>
      </c>
      <c r="AP12">
        <f t="shared" si="9"/>
        <v>0.83318570088844079</v>
      </c>
      <c r="AQ12" s="3">
        <f t="shared" si="4"/>
        <v>0</v>
      </c>
    </row>
    <row r="13" spans="1:45" x14ac:dyDescent="0.25">
      <c r="A13" t="s">
        <v>13</v>
      </c>
      <c r="B13" s="1">
        <v>42608</v>
      </c>
      <c r="C13" t="s">
        <v>24</v>
      </c>
      <c r="D13" t="s">
        <v>32</v>
      </c>
      <c r="E13">
        <v>2</v>
      </c>
      <c r="F13">
        <v>2</v>
      </c>
      <c r="G13" t="s">
        <v>17</v>
      </c>
      <c r="H13" s="2">
        <v>42608</v>
      </c>
      <c r="I13" s="4">
        <f t="shared" si="0"/>
        <v>34</v>
      </c>
      <c r="J13" s="4">
        <f t="shared" si="1"/>
        <v>8</v>
      </c>
      <c r="K13" s="4">
        <f t="shared" si="2"/>
        <v>2016</v>
      </c>
      <c r="L13">
        <v>8</v>
      </c>
      <c r="M13" t="s">
        <v>24</v>
      </c>
      <c r="N13">
        <v>16</v>
      </c>
      <c r="O13" t="s">
        <v>32</v>
      </c>
      <c r="P13">
        <v>8</v>
      </c>
      <c r="Q13">
        <v>1.1184210530000001</v>
      </c>
      <c r="R13">
        <v>1.2105263159999999</v>
      </c>
      <c r="S13">
        <v>16</v>
      </c>
      <c r="T13">
        <v>0.96052631600000005</v>
      </c>
      <c r="U13">
        <v>1.5263157890000001</v>
      </c>
      <c r="V13">
        <f>U13+Q13</f>
        <v>2.6447368420000004</v>
      </c>
      <c r="W13">
        <f>T13+R13</f>
        <v>2.1710526319999999</v>
      </c>
      <c r="X13" t="str">
        <f>IF(ABS(V13-W13)&lt;$AG$1,"",IF(V13&gt;W13,"H","A"))</f>
        <v/>
      </c>
      <c r="Y13">
        <f>(X13=G13)+0</f>
        <v>0</v>
      </c>
      <c r="Z13">
        <f>IF(X13&lt;&gt;"",1,0)</f>
        <v>0</v>
      </c>
      <c r="AA13">
        <v>1.2</v>
      </c>
      <c r="AB13">
        <f t="shared" si="3"/>
        <v>1</v>
      </c>
      <c r="AI13" s="1">
        <f t="shared" si="5"/>
        <v>42685</v>
      </c>
      <c r="AJ13" s="4">
        <v>44</v>
      </c>
      <c r="AK13" s="4">
        <v>11</v>
      </c>
      <c r="AL13" s="4">
        <v>2016</v>
      </c>
      <c r="AM13" s="4">
        <f t="shared" si="6"/>
        <v>2</v>
      </c>
      <c r="AN13" s="4">
        <f t="shared" si="7"/>
        <v>0.25</v>
      </c>
      <c r="AO13">
        <f t="shared" si="8"/>
        <v>1.1912499999999999</v>
      </c>
      <c r="AP13">
        <f t="shared" si="9"/>
        <v>0.992532466183355</v>
      </c>
      <c r="AQ13" s="3">
        <f t="shared" si="4"/>
        <v>0.18168749999999992</v>
      </c>
    </row>
    <row r="14" spans="1:45" x14ac:dyDescent="0.25">
      <c r="A14" t="s">
        <v>13</v>
      </c>
      <c r="B14" s="1">
        <v>42609</v>
      </c>
      <c r="C14" t="s">
        <v>30</v>
      </c>
      <c r="D14" t="s">
        <v>18</v>
      </c>
      <c r="E14">
        <v>0</v>
      </c>
      <c r="F14">
        <v>0</v>
      </c>
      <c r="G14" t="s">
        <v>17</v>
      </c>
      <c r="H14" s="2">
        <v>42609</v>
      </c>
      <c r="I14" s="4">
        <f t="shared" si="0"/>
        <v>34</v>
      </c>
      <c r="J14" s="4">
        <f t="shared" si="1"/>
        <v>8</v>
      </c>
      <c r="K14" s="4">
        <f t="shared" si="2"/>
        <v>2016</v>
      </c>
      <c r="L14">
        <v>14</v>
      </c>
      <c r="M14" t="s">
        <v>30</v>
      </c>
      <c r="N14">
        <v>3</v>
      </c>
      <c r="O14" t="s">
        <v>18</v>
      </c>
      <c r="P14">
        <v>14</v>
      </c>
      <c r="Q14">
        <v>0.92105263199999998</v>
      </c>
      <c r="R14">
        <v>1.3947368419999999</v>
      </c>
      <c r="S14">
        <v>3</v>
      </c>
      <c r="T14">
        <v>1.684210526</v>
      </c>
      <c r="U14">
        <v>0.64473684200000003</v>
      </c>
      <c r="V14">
        <f>U14+Q14</f>
        <v>1.565789474</v>
      </c>
      <c r="W14">
        <f>T14+R14</f>
        <v>3.0789473679999997</v>
      </c>
      <c r="X14" t="str">
        <f>IF(ABS(V14-W14)&lt;$AG$1,"",IF(V14&gt;W14,"H","A"))</f>
        <v>A</v>
      </c>
      <c r="Y14">
        <f>(X14=G14)+0</f>
        <v>0</v>
      </c>
      <c r="Z14">
        <f>IF(X14&lt;&gt;"",1,0)</f>
        <v>1</v>
      </c>
      <c r="AA14">
        <v>1.01</v>
      </c>
      <c r="AB14">
        <f t="shared" si="3"/>
        <v>1</v>
      </c>
      <c r="AI14" s="1">
        <f t="shared" si="5"/>
        <v>42693</v>
      </c>
      <c r="AJ14" s="4">
        <v>46</v>
      </c>
      <c r="AK14" s="4">
        <v>11</v>
      </c>
      <c r="AL14" s="4">
        <v>2016</v>
      </c>
      <c r="AM14" s="4">
        <f t="shared" si="6"/>
        <v>2</v>
      </c>
      <c r="AN14" s="4">
        <f t="shared" si="7"/>
        <v>0.25</v>
      </c>
      <c r="AO14">
        <f t="shared" si="8"/>
        <v>1</v>
      </c>
      <c r="AP14">
        <f t="shared" si="9"/>
        <v>0.992532466183355</v>
      </c>
      <c r="AQ14" s="3">
        <f t="shared" si="4"/>
        <v>0</v>
      </c>
    </row>
    <row r="15" spans="1:45" x14ac:dyDescent="0.25">
      <c r="A15" t="s">
        <v>13</v>
      </c>
      <c r="B15" s="1">
        <v>42609</v>
      </c>
      <c r="C15" t="s">
        <v>34</v>
      </c>
      <c r="D15" t="s">
        <v>22</v>
      </c>
      <c r="E15">
        <v>2</v>
      </c>
      <c r="F15">
        <v>1</v>
      </c>
      <c r="G15" t="s">
        <v>16</v>
      </c>
      <c r="H15" s="2">
        <v>42609</v>
      </c>
      <c r="I15" s="4">
        <f t="shared" si="0"/>
        <v>34</v>
      </c>
      <c r="J15" s="4">
        <f t="shared" si="1"/>
        <v>8</v>
      </c>
      <c r="K15" s="4">
        <f t="shared" si="2"/>
        <v>2016</v>
      </c>
      <c r="L15">
        <v>18</v>
      </c>
      <c r="M15" t="s">
        <v>34</v>
      </c>
      <c r="N15">
        <v>6</v>
      </c>
      <c r="O15" t="s">
        <v>22</v>
      </c>
      <c r="P15">
        <v>18</v>
      </c>
      <c r="Q15">
        <v>2.6315789469999999</v>
      </c>
      <c r="R15">
        <v>1.1184210530000001</v>
      </c>
      <c r="S15">
        <v>6</v>
      </c>
      <c r="T15">
        <v>1.4736842109999999</v>
      </c>
      <c r="U15">
        <v>1.697368421</v>
      </c>
      <c r="V15">
        <f>U15+Q15</f>
        <v>4.3289473679999997</v>
      </c>
      <c r="W15">
        <f>T15+R15</f>
        <v>2.5921052639999997</v>
      </c>
      <c r="X15" t="str">
        <f>IF(ABS(V15-W15)&lt;$AG$1,"",IF(V15&gt;W15,"H","A"))</f>
        <v>H</v>
      </c>
      <c r="Y15">
        <f>(X15=G15)+0</f>
        <v>1</v>
      </c>
      <c r="Z15">
        <f>IF(X15&lt;&gt;"",1,0)</f>
        <v>1</v>
      </c>
      <c r="AA15">
        <v>1.28</v>
      </c>
      <c r="AB15">
        <f t="shared" si="3"/>
        <v>1.28</v>
      </c>
      <c r="AI15" s="1">
        <f t="shared" si="5"/>
        <v>42701</v>
      </c>
      <c r="AJ15" s="4">
        <v>47</v>
      </c>
      <c r="AK15" s="4">
        <v>11</v>
      </c>
      <c r="AL15" s="4">
        <v>2016</v>
      </c>
      <c r="AM15" s="4">
        <f t="shared" si="6"/>
        <v>3</v>
      </c>
      <c r="AN15" s="4">
        <f t="shared" si="7"/>
        <v>0.25</v>
      </c>
      <c r="AO15">
        <f t="shared" si="8"/>
        <v>1.0899999999999999</v>
      </c>
      <c r="AP15">
        <f t="shared" si="9"/>
        <v>1.0818603881398567</v>
      </c>
      <c r="AQ15" s="3">
        <f t="shared" si="4"/>
        <v>8.5499999999999868E-2</v>
      </c>
    </row>
    <row r="16" spans="1:45" x14ac:dyDescent="0.25">
      <c r="A16" t="s">
        <v>13</v>
      </c>
      <c r="B16" s="1">
        <v>42609</v>
      </c>
      <c r="C16" t="s">
        <v>33</v>
      </c>
      <c r="D16" t="s">
        <v>36</v>
      </c>
      <c r="E16">
        <v>0</v>
      </c>
      <c r="F16">
        <v>2</v>
      </c>
      <c r="G16" t="s">
        <v>20</v>
      </c>
      <c r="H16" s="2">
        <v>42609</v>
      </c>
      <c r="I16" s="4">
        <f t="shared" si="0"/>
        <v>34</v>
      </c>
      <c r="J16" s="4">
        <f t="shared" si="1"/>
        <v>8</v>
      </c>
      <c r="K16" s="4">
        <f t="shared" si="2"/>
        <v>2016</v>
      </c>
      <c r="L16">
        <v>17</v>
      </c>
      <c r="M16" t="s">
        <v>33</v>
      </c>
      <c r="N16">
        <v>20</v>
      </c>
      <c r="O16" t="s">
        <v>36</v>
      </c>
      <c r="P16">
        <v>17</v>
      </c>
      <c r="Q16">
        <v>1.052631579</v>
      </c>
      <c r="R16">
        <v>2.4736842110000001</v>
      </c>
      <c r="S16">
        <v>20</v>
      </c>
      <c r="T16">
        <v>1.6447368419999999</v>
      </c>
      <c r="U16">
        <v>1.4736842109999999</v>
      </c>
      <c r="V16">
        <f>U16+Q16</f>
        <v>2.52631579</v>
      </c>
      <c r="W16">
        <f>T16+R16</f>
        <v>4.1184210530000005</v>
      </c>
      <c r="X16" t="str">
        <f>IF(ABS(V16-W16)&lt;$AG$1,"",IF(V16&gt;W16,"H","A"))</f>
        <v>A</v>
      </c>
      <c r="Y16">
        <f>(X16=G16)+0</f>
        <v>1</v>
      </c>
      <c r="Z16">
        <f>IF(X16&lt;&gt;"",1,0)</f>
        <v>1</v>
      </c>
      <c r="AA16">
        <v>1.1100000000000001</v>
      </c>
      <c r="AB16">
        <f t="shared" si="3"/>
        <v>1.1100000000000001</v>
      </c>
      <c r="AI16" s="1">
        <f t="shared" si="5"/>
        <v>42709</v>
      </c>
      <c r="AJ16" s="4">
        <v>48</v>
      </c>
      <c r="AK16" s="4">
        <v>11</v>
      </c>
      <c r="AL16" s="4">
        <v>2016</v>
      </c>
      <c r="AM16" s="4">
        <f t="shared" si="6"/>
        <v>0</v>
      </c>
      <c r="AN16" s="4">
        <f t="shared" si="7"/>
        <v>0.25</v>
      </c>
      <c r="AO16">
        <f t="shared" si="8"/>
        <v>1</v>
      </c>
      <c r="AP16">
        <f t="shared" si="9"/>
        <v>1.0818603881398567</v>
      </c>
      <c r="AQ16" s="3">
        <f t="shared" si="4"/>
        <v>0</v>
      </c>
    </row>
    <row r="17" spans="1:43" x14ac:dyDescent="0.25">
      <c r="A17" t="s">
        <v>13</v>
      </c>
      <c r="B17" s="1">
        <v>42609</v>
      </c>
      <c r="C17" t="s">
        <v>23</v>
      </c>
      <c r="D17" t="s">
        <v>38</v>
      </c>
      <c r="E17">
        <v>1</v>
      </c>
      <c r="F17">
        <v>0</v>
      </c>
      <c r="G17" t="s">
        <v>16</v>
      </c>
      <c r="H17" s="2">
        <v>42609</v>
      </c>
      <c r="I17" s="4">
        <f t="shared" si="0"/>
        <v>34</v>
      </c>
      <c r="J17" s="4">
        <f t="shared" si="1"/>
        <v>8</v>
      </c>
      <c r="K17" s="4">
        <f t="shared" si="2"/>
        <v>2016</v>
      </c>
      <c r="L17">
        <v>7</v>
      </c>
      <c r="M17" t="s">
        <v>23</v>
      </c>
      <c r="N17">
        <v>22</v>
      </c>
      <c r="O17" t="s">
        <v>38</v>
      </c>
      <c r="P17">
        <v>7</v>
      </c>
      <c r="Q17">
        <v>1.315789474</v>
      </c>
      <c r="R17">
        <v>1.3289473679999999</v>
      </c>
      <c r="S17">
        <v>22</v>
      </c>
      <c r="T17">
        <v>1.5921052630000001</v>
      </c>
      <c r="U17">
        <v>1.3552631580000001</v>
      </c>
      <c r="V17">
        <f>U17+Q17</f>
        <v>2.6710526320000003</v>
      </c>
      <c r="W17">
        <f>T17+R17</f>
        <v>2.9210526310000002</v>
      </c>
      <c r="X17" t="str">
        <f>IF(ABS(V17-W17)&lt;$AG$1,"",IF(V17&gt;W17,"H","A"))</f>
        <v/>
      </c>
      <c r="Y17">
        <f>(X17=G17)+0</f>
        <v>0</v>
      </c>
      <c r="Z17">
        <f>IF(X17&lt;&gt;"",1,0)</f>
        <v>0</v>
      </c>
      <c r="AA17">
        <v>1.24</v>
      </c>
      <c r="AB17">
        <f t="shared" si="3"/>
        <v>0</v>
      </c>
      <c r="AI17" s="1">
        <f t="shared" si="5"/>
        <v>42717</v>
      </c>
      <c r="AJ17" s="4">
        <v>48</v>
      </c>
      <c r="AK17" s="4">
        <v>12</v>
      </c>
      <c r="AL17" s="4">
        <v>2016</v>
      </c>
      <c r="AM17" s="4">
        <f t="shared" si="6"/>
        <v>1</v>
      </c>
      <c r="AN17" s="4">
        <f t="shared" si="7"/>
        <v>0.25</v>
      </c>
      <c r="AO17">
        <f t="shared" si="8"/>
        <v>1</v>
      </c>
      <c r="AP17">
        <f t="shared" si="9"/>
        <v>1.0818603881398567</v>
      </c>
      <c r="AQ17" s="3">
        <f t="shared" si="4"/>
        <v>0</v>
      </c>
    </row>
    <row r="18" spans="1:43" x14ac:dyDescent="0.25">
      <c r="A18" t="s">
        <v>13</v>
      </c>
      <c r="B18" s="1">
        <v>42610</v>
      </c>
      <c r="C18" t="s">
        <v>14</v>
      </c>
      <c r="D18" t="s">
        <v>19</v>
      </c>
      <c r="E18">
        <v>0</v>
      </c>
      <c r="F18">
        <v>1</v>
      </c>
      <c r="G18" t="s">
        <v>20</v>
      </c>
      <c r="H18" s="2">
        <v>42610</v>
      </c>
      <c r="I18" s="4">
        <f t="shared" si="0"/>
        <v>34</v>
      </c>
      <c r="J18" s="4">
        <f t="shared" si="1"/>
        <v>8</v>
      </c>
      <c r="K18" s="4">
        <f t="shared" si="2"/>
        <v>2016</v>
      </c>
      <c r="L18">
        <v>2</v>
      </c>
      <c r="M18" t="s">
        <v>14</v>
      </c>
      <c r="N18">
        <v>4</v>
      </c>
      <c r="O18" t="s">
        <v>19</v>
      </c>
      <c r="P18">
        <v>2</v>
      </c>
      <c r="Q18">
        <v>1.236842105</v>
      </c>
      <c r="R18">
        <v>1.2105263159999999</v>
      </c>
      <c r="S18">
        <v>4</v>
      </c>
      <c r="T18">
        <v>2.8289473680000001</v>
      </c>
      <c r="U18">
        <v>0.86842105300000005</v>
      </c>
      <c r="V18">
        <f>U18+Q18</f>
        <v>2.1052631580000001</v>
      </c>
      <c r="W18">
        <f>T18+R18</f>
        <v>4.0394736839999998</v>
      </c>
      <c r="X18" t="str">
        <f>IF(ABS(V18-W18)&lt;$AG$1,"",IF(V18&gt;W18,"H","A"))</f>
        <v>A</v>
      </c>
      <c r="Y18">
        <f>(X18=G18)+0</f>
        <v>1</v>
      </c>
      <c r="Z18">
        <f>IF(X18&lt;&gt;"",1,0)</f>
        <v>1</v>
      </c>
      <c r="AA18">
        <v>1.1000000000000001</v>
      </c>
      <c r="AB18">
        <f t="shared" si="3"/>
        <v>1.1000000000000001</v>
      </c>
      <c r="AI18" s="1">
        <f t="shared" si="5"/>
        <v>42725</v>
      </c>
      <c r="AJ18" s="4">
        <v>49</v>
      </c>
      <c r="AK18" s="4">
        <v>12</v>
      </c>
      <c r="AL18" s="4">
        <v>2016</v>
      </c>
      <c r="AM18" s="4">
        <f t="shared" si="6"/>
        <v>2</v>
      </c>
      <c r="AN18" s="4">
        <f t="shared" si="7"/>
        <v>0.25</v>
      </c>
      <c r="AO18">
        <f t="shared" si="8"/>
        <v>1.1087500000000001</v>
      </c>
      <c r="AP18">
        <f t="shared" si="9"/>
        <v>1.1995127053500663</v>
      </c>
      <c r="AQ18" s="3">
        <f t="shared" si="4"/>
        <v>0.10331250000000011</v>
      </c>
    </row>
    <row r="19" spans="1:43" x14ac:dyDescent="0.25">
      <c r="A19" t="s">
        <v>13</v>
      </c>
      <c r="B19" s="1">
        <v>42610</v>
      </c>
      <c r="C19" t="s">
        <v>29</v>
      </c>
      <c r="D19" t="s">
        <v>27</v>
      </c>
      <c r="E19">
        <v>5</v>
      </c>
      <c r="F19">
        <v>1</v>
      </c>
      <c r="G19" t="s">
        <v>16</v>
      </c>
      <c r="H19" s="2">
        <v>42610</v>
      </c>
      <c r="I19" s="4">
        <f t="shared" si="0"/>
        <v>34</v>
      </c>
      <c r="J19" s="4">
        <f t="shared" si="1"/>
        <v>8</v>
      </c>
      <c r="K19" s="4">
        <f t="shared" si="2"/>
        <v>2016</v>
      </c>
      <c r="L19">
        <v>13</v>
      </c>
      <c r="M19" t="s">
        <v>29</v>
      </c>
      <c r="N19">
        <v>11</v>
      </c>
      <c r="O19" t="s">
        <v>27</v>
      </c>
      <c r="P19">
        <v>13</v>
      </c>
      <c r="Q19">
        <v>1.013157895</v>
      </c>
      <c r="R19">
        <v>1.947368421</v>
      </c>
      <c r="S19">
        <v>11</v>
      </c>
      <c r="T19">
        <v>0.78947368399999995</v>
      </c>
      <c r="U19">
        <v>2.1578947369999999</v>
      </c>
      <c r="V19">
        <f>U19+Q19</f>
        <v>3.1710526319999999</v>
      </c>
      <c r="W19">
        <f>T19+R19</f>
        <v>2.736842105</v>
      </c>
      <c r="X19" t="str">
        <f>IF(ABS(V19-W19)&lt;$AG$1,"",IF(V19&gt;W19,"H","A"))</f>
        <v/>
      </c>
      <c r="Y19">
        <f>(X19=G19)+0</f>
        <v>0</v>
      </c>
      <c r="Z19">
        <f>IF(X19&lt;&gt;"",1,0)</f>
        <v>0</v>
      </c>
      <c r="AA19">
        <v>1.05</v>
      </c>
      <c r="AB19">
        <f t="shared" si="3"/>
        <v>0</v>
      </c>
      <c r="AI19" s="1">
        <f t="shared" si="5"/>
        <v>42733</v>
      </c>
      <c r="AJ19" s="4">
        <v>50</v>
      </c>
      <c r="AK19" s="4">
        <v>12</v>
      </c>
      <c r="AL19" s="4">
        <v>2016</v>
      </c>
      <c r="AM19" s="4">
        <f t="shared" si="6"/>
        <v>3</v>
      </c>
      <c r="AN19" s="4">
        <f t="shared" si="7"/>
        <v>0.25</v>
      </c>
      <c r="AO19">
        <f t="shared" si="8"/>
        <v>1.1324999999999998</v>
      </c>
      <c r="AP19">
        <f t="shared" si="9"/>
        <v>1.3584481388089498</v>
      </c>
      <c r="AQ19" s="3">
        <f t="shared" si="4"/>
        <v>0.12587499999999985</v>
      </c>
    </row>
    <row r="20" spans="1:43" x14ac:dyDescent="0.25">
      <c r="A20" t="s">
        <v>13</v>
      </c>
      <c r="B20" s="1">
        <v>42610</v>
      </c>
      <c r="C20" t="s">
        <v>39</v>
      </c>
      <c r="D20" t="s">
        <v>35</v>
      </c>
      <c r="E20">
        <v>0</v>
      </c>
      <c r="F20">
        <v>0</v>
      </c>
      <c r="G20" t="s">
        <v>17</v>
      </c>
      <c r="H20" s="2">
        <v>42610</v>
      </c>
      <c r="I20" s="4">
        <f t="shared" si="0"/>
        <v>34</v>
      </c>
      <c r="J20" s="4">
        <f t="shared" si="1"/>
        <v>8</v>
      </c>
      <c r="K20" s="4">
        <f t="shared" si="2"/>
        <v>2016</v>
      </c>
      <c r="L20">
        <v>23</v>
      </c>
      <c r="M20" t="s">
        <v>39</v>
      </c>
      <c r="N20">
        <v>19</v>
      </c>
      <c r="O20" t="s">
        <v>35</v>
      </c>
      <c r="P20">
        <v>23</v>
      </c>
      <c r="Q20">
        <v>1.486842105</v>
      </c>
      <c r="R20">
        <v>1.0921052630000001</v>
      </c>
      <c r="S20">
        <v>19</v>
      </c>
      <c r="T20">
        <v>1.552631579</v>
      </c>
      <c r="U20">
        <v>1.4078947369999999</v>
      </c>
      <c r="V20">
        <f>U20+Q20</f>
        <v>2.8947368419999999</v>
      </c>
      <c r="W20">
        <f>T20+R20</f>
        <v>2.6447368420000004</v>
      </c>
      <c r="X20" t="str">
        <f>IF(ABS(V20-W20)&lt;$AG$1,"",IF(V20&gt;W20,"H","A"))</f>
        <v/>
      </c>
      <c r="Y20">
        <f>(X20=G20)+0</f>
        <v>0</v>
      </c>
      <c r="Z20">
        <f>IF(X20&lt;&gt;"",1,0)</f>
        <v>0</v>
      </c>
      <c r="AA20">
        <v>1.25</v>
      </c>
      <c r="AB20">
        <f t="shared" si="3"/>
        <v>1</v>
      </c>
      <c r="AI20" s="1">
        <f t="shared" si="5"/>
        <v>42741</v>
      </c>
      <c r="AJ20" s="4">
        <v>51</v>
      </c>
      <c r="AK20" s="4">
        <v>12</v>
      </c>
      <c r="AL20" s="4">
        <v>2016</v>
      </c>
      <c r="AM20" s="4">
        <f t="shared" si="6"/>
        <v>0</v>
      </c>
      <c r="AN20" s="4">
        <f t="shared" si="7"/>
        <v>0.25</v>
      </c>
      <c r="AO20">
        <f t="shared" si="8"/>
        <v>1</v>
      </c>
      <c r="AP20">
        <f t="shared" si="9"/>
        <v>1.3584481388089498</v>
      </c>
      <c r="AQ20" s="3">
        <f t="shared" si="4"/>
        <v>0</v>
      </c>
    </row>
    <row r="21" spans="1:43" x14ac:dyDescent="0.25">
      <c r="A21" t="s">
        <v>13</v>
      </c>
      <c r="B21" s="1">
        <v>42610</v>
      </c>
      <c r="C21" t="s">
        <v>15</v>
      </c>
      <c r="D21" t="s">
        <v>37</v>
      </c>
      <c r="E21">
        <v>0</v>
      </c>
      <c r="F21">
        <v>0</v>
      </c>
      <c r="G21" t="s">
        <v>17</v>
      </c>
      <c r="H21" s="2">
        <v>42610</v>
      </c>
      <c r="I21" s="4">
        <f t="shared" si="0"/>
        <v>34</v>
      </c>
      <c r="J21" s="4">
        <f t="shared" si="1"/>
        <v>8</v>
      </c>
      <c r="K21" s="4">
        <f t="shared" si="2"/>
        <v>2016</v>
      </c>
      <c r="L21">
        <v>1</v>
      </c>
      <c r="M21" t="s">
        <v>15</v>
      </c>
      <c r="N21">
        <v>21</v>
      </c>
      <c r="O21" t="s">
        <v>37</v>
      </c>
      <c r="P21">
        <v>1</v>
      </c>
      <c r="Q21">
        <v>1.065789474</v>
      </c>
      <c r="R21">
        <v>1.2236842109999999</v>
      </c>
      <c r="S21">
        <v>21</v>
      </c>
      <c r="T21">
        <v>1.1052631580000001</v>
      </c>
      <c r="U21">
        <v>1.8947368419999999</v>
      </c>
      <c r="V21">
        <f>U21+Q21</f>
        <v>2.9605263160000002</v>
      </c>
      <c r="W21">
        <f>T21+R21</f>
        <v>2.3289473689999998</v>
      </c>
      <c r="X21" t="str">
        <f>IF(ABS(V21-W21)&lt;$AG$1,"",IF(V21&gt;W21,"H","A"))</f>
        <v/>
      </c>
      <c r="Y21">
        <f>(X21=G21)+0</f>
        <v>0</v>
      </c>
      <c r="Z21">
        <f>IF(X21&lt;&gt;"",1,0)</f>
        <v>0</v>
      </c>
      <c r="AA21">
        <v>1.22</v>
      </c>
      <c r="AB21">
        <f t="shared" si="3"/>
        <v>1</v>
      </c>
      <c r="AI21" s="1">
        <f t="shared" si="5"/>
        <v>42749</v>
      </c>
      <c r="AJ21" s="4">
        <v>1</v>
      </c>
      <c r="AK21" s="4">
        <v>1</v>
      </c>
      <c r="AL21" s="4">
        <v>2017</v>
      </c>
      <c r="AM21" s="4">
        <f t="shared" si="6"/>
        <v>2</v>
      </c>
      <c r="AN21" s="4">
        <f t="shared" si="7"/>
        <v>0.25</v>
      </c>
      <c r="AO21">
        <f t="shared" si="8"/>
        <v>1.0037499999999999</v>
      </c>
      <c r="AP21">
        <f t="shared" si="9"/>
        <v>1.3635423193294831</v>
      </c>
      <c r="AQ21" s="3">
        <f t="shared" si="4"/>
        <v>3.5624999999999238E-3</v>
      </c>
    </row>
    <row r="22" spans="1:43" x14ac:dyDescent="0.25">
      <c r="A22" t="s">
        <v>13</v>
      </c>
      <c r="B22" s="1">
        <v>42622</v>
      </c>
      <c r="C22" t="s">
        <v>36</v>
      </c>
      <c r="D22" t="s">
        <v>24</v>
      </c>
      <c r="E22">
        <v>1</v>
      </c>
      <c r="F22">
        <v>1</v>
      </c>
      <c r="G22" t="s">
        <v>17</v>
      </c>
      <c r="H22" s="2">
        <v>42622</v>
      </c>
      <c r="I22" s="4">
        <f t="shared" si="0"/>
        <v>36</v>
      </c>
      <c r="J22" s="4">
        <f t="shared" si="1"/>
        <v>9</v>
      </c>
      <c r="K22" s="4">
        <f t="shared" si="2"/>
        <v>2016</v>
      </c>
      <c r="L22">
        <v>20</v>
      </c>
      <c r="M22" t="s">
        <v>36</v>
      </c>
      <c r="N22">
        <v>8</v>
      </c>
      <c r="O22" t="s">
        <v>24</v>
      </c>
      <c r="P22">
        <v>20</v>
      </c>
      <c r="Q22">
        <v>1.6447368419999999</v>
      </c>
      <c r="R22">
        <v>1.4736842109999999</v>
      </c>
      <c r="S22">
        <v>8</v>
      </c>
      <c r="T22">
        <v>1.1184210530000001</v>
      </c>
      <c r="U22">
        <v>1.2105263159999999</v>
      </c>
      <c r="V22">
        <f>U22+Q22</f>
        <v>2.8552631579999996</v>
      </c>
      <c r="W22">
        <f>T22+R22</f>
        <v>2.5921052639999997</v>
      </c>
      <c r="X22" t="str">
        <f>IF(ABS(V22-W22)&lt;$AG$1,"",IF(V22&gt;W22,"H","A"))</f>
        <v/>
      </c>
      <c r="Y22">
        <f>(X22=G22)+0</f>
        <v>0</v>
      </c>
      <c r="Z22">
        <f>IF(X22&lt;&gt;"",1,0)</f>
        <v>0</v>
      </c>
      <c r="AA22">
        <v>1.1100000000000001</v>
      </c>
      <c r="AB22">
        <f t="shared" si="3"/>
        <v>1</v>
      </c>
      <c r="AI22" s="1">
        <f t="shared" si="5"/>
        <v>42757</v>
      </c>
      <c r="AJ22" s="4">
        <v>2</v>
      </c>
      <c r="AK22" s="4">
        <v>1</v>
      </c>
      <c r="AL22" s="4">
        <v>2017</v>
      </c>
      <c r="AM22" s="4">
        <f t="shared" si="6"/>
        <v>2</v>
      </c>
      <c r="AN22" s="4">
        <f t="shared" si="7"/>
        <v>0.25</v>
      </c>
      <c r="AO22">
        <f t="shared" si="8"/>
        <v>1.01125</v>
      </c>
      <c r="AP22">
        <f t="shared" si="9"/>
        <v>1.3788821704219398</v>
      </c>
      <c r="AQ22" s="3">
        <f t="shared" si="4"/>
        <v>1.0687499999999983E-2</v>
      </c>
    </row>
    <row r="23" spans="1:43" x14ac:dyDescent="0.25">
      <c r="A23" t="s">
        <v>13</v>
      </c>
      <c r="B23" s="1">
        <v>42623</v>
      </c>
      <c r="C23" t="s">
        <v>19</v>
      </c>
      <c r="D23" t="s">
        <v>15</v>
      </c>
      <c r="E23">
        <v>1</v>
      </c>
      <c r="F23">
        <v>2</v>
      </c>
      <c r="G23" t="s">
        <v>20</v>
      </c>
      <c r="H23" s="2">
        <v>42623</v>
      </c>
      <c r="I23" s="4">
        <f t="shared" si="0"/>
        <v>36</v>
      </c>
      <c r="J23" s="4">
        <f t="shared" si="1"/>
        <v>9</v>
      </c>
      <c r="K23" s="4">
        <f t="shared" si="2"/>
        <v>2016</v>
      </c>
      <c r="L23">
        <v>4</v>
      </c>
      <c r="M23" t="s">
        <v>19</v>
      </c>
      <c r="N23">
        <v>1</v>
      </c>
      <c r="O23" t="s">
        <v>15</v>
      </c>
      <c r="P23">
        <v>4</v>
      </c>
      <c r="Q23">
        <v>2.8289473680000001</v>
      </c>
      <c r="R23">
        <v>0.86842105300000005</v>
      </c>
      <c r="S23">
        <v>1</v>
      </c>
      <c r="T23">
        <v>1.065789474</v>
      </c>
      <c r="U23">
        <v>1.2236842109999999</v>
      </c>
      <c r="V23">
        <f>U23+Q23</f>
        <v>4.0526315789999998</v>
      </c>
      <c r="W23">
        <f>T23+R23</f>
        <v>1.9342105270000001</v>
      </c>
      <c r="X23" t="str">
        <f>IF(ABS(V23-W23)&lt;$AG$1,"",IF(V23&gt;W23,"H","A"))</f>
        <v>H</v>
      </c>
      <c r="Y23">
        <f>(X23=G23)+0</f>
        <v>0</v>
      </c>
      <c r="Z23">
        <f>IF(X23&lt;&gt;"",1,0)</f>
        <v>1</v>
      </c>
      <c r="AA23">
        <v>1.02</v>
      </c>
      <c r="AB23">
        <f t="shared" si="3"/>
        <v>0</v>
      </c>
      <c r="AI23" s="1">
        <f t="shared" si="5"/>
        <v>42765</v>
      </c>
      <c r="AJ23" s="4">
        <v>3</v>
      </c>
      <c r="AK23" s="4">
        <v>1</v>
      </c>
      <c r="AL23" s="4">
        <v>2017</v>
      </c>
      <c r="AM23" s="4">
        <f t="shared" si="6"/>
        <v>3</v>
      </c>
      <c r="AN23" s="4">
        <f t="shared" si="7"/>
        <v>0.25</v>
      </c>
      <c r="AO23">
        <f t="shared" si="8"/>
        <v>1.1949999999999998</v>
      </c>
      <c r="AP23">
        <f t="shared" si="9"/>
        <v>1.6477641936542178</v>
      </c>
      <c r="AQ23" s="3">
        <f t="shared" si="4"/>
        <v>0.18524999999999983</v>
      </c>
    </row>
    <row r="24" spans="1:43" x14ac:dyDescent="0.25">
      <c r="A24" t="s">
        <v>13</v>
      </c>
      <c r="B24" s="1">
        <v>42623</v>
      </c>
      <c r="C24" t="s">
        <v>22</v>
      </c>
      <c r="D24" t="s">
        <v>18</v>
      </c>
      <c r="E24">
        <v>0</v>
      </c>
      <c r="F24">
        <v>4</v>
      </c>
      <c r="G24" t="s">
        <v>20</v>
      </c>
      <c r="H24" s="2">
        <v>42623</v>
      </c>
      <c r="I24" s="4">
        <f t="shared" si="0"/>
        <v>36</v>
      </c>
      <c r="J24" s="4">
        <f t="shared" si="1"/>
        <v>9</v>
      </c>
      <c r="K24" s="4">
        <f t="shared" si="2"/>
        <v>2016</v>
      </c>
      <c r="L24">
        <v>6</v>
      </c>
      <c r="M24" t="s">
        <v>22</v>
      </c>
      <c r="N24">
        <v>3</v>
      </c>
      <c r="O24" t="s">
        <v>18</v>
      </c>
      <c r="P24">
        <v>6</v>
      </c>
      <c r="Q24">
        <v>1.4736842109999999</v>
      </c>
      <c r="R24">
        <v>1.697368421</v>
      </c>
      <c r="S24">
        <v>3</v>
      </c>
      <c r="T24">
        <v>1.684210526</v>
      </c>
      <c r="U24">
        <v>0.64473684200000003</v>
      </c>
      <c r="V24">
        <f>U24+Q24</f>
        <v>2.1184210530000001</v>
      </c>
      <c r="W24">
        <f>T24+R24</f>
        <v>3.3815789469999999</v>
      </c>
      <c r="X24" t="str">
        <f>IF(ABS(V24-W24)&lt;$AG$1,"",IF(V24&gt;W24,"H","A"))</f>
        <v/>
      </c>
      <c r="Y24">
        <f>(X24=G24)+0</f>
        <v>0</v>
      </c>
      <c r="Z24">
        <f>IF(X24&lt;&gt;"",1,0)</f>
        <v>0</v>
      </c>
      <c r="AA24">
        <v>1.26</v>
      </c>
      <c r="AB24">
        <f t="shared" si="3"/>
        <v>0</v>
      </c>
      <c r="AI24" s="1">
        <f t="shared" si="5"/>
        <v>42773</v>
      </c>
      <c r="AJ24" s="4">
        <v>4</v>
      </c>
      <c r="AK24" s="4">
        <v>1</v>
      </c>
      <c r="AL24" s="4">
        <v>2017</v>
      </c>
      <c r="AM24" s="4">
        <f t="shared" ref="AM24:AM84" si="10">COUNTIFS(Z:Z,1,I:I,AJ24,J:J,AK24,K:K,AL24)</f>
        <v>2</v>
      </c>
      <c r="AN24" s="4">
        <f t="shared" ref="AN24:AN84" si="11">AN23</f>
        <v>0.25</v>
      </c>
      <c r="AO24">
        <f t="shared" ref="AO24:AO84" si="12">IF(AM24&lt;$AP$1,1,(1-AN24)*SUMIFS(AB:AB,Z:Z,1,I:I,AJ24,J:J,AK24,K:K,AL24)/AM24+AN24)</f>
        <v>1.0225</v>
      </c>
      <c r="AP24">
        <f t="shared" si="9"/>
        <v>1.6848388880114376</v>
      </c>
      <c r="AQ24" s="3">
        <f t="shared" si="4"/>
        <v>2.1374999999999967E-2</v>
      </c>
    </row>
    <row r="25" spans="1:43" x14ac:dyDescent="0.25">
      <c r="A25" t="s">
        <v>13</v>
      </c>
      <c r="B25" s="1">
        <v>42623</v>
      </c>
      <c r="C25" t="s">
        <v>35</v>
      </c>
      <c r="D25" t="s">
        <v>29</v>
      </c>
      <c r="E25">
        <v>2</v>
      </c>
      <c r="F25">
        <v>1</v>
      </c>
      <c r="G25" t="s">
        <v>16</v>
      </c>
      <c r="H25" s="2">
        <v>42623</v>
      </c>
      <c r="I25" s="4">
        <f t="shared" si="0"/>
        <v>36</v>
      </c>
      <c r="J25" s="4">
        <f t="shared" si="1"/>
        <v>9</v>
      </c>
      <c r="K25" s="4">
        <f t="shared" si="2"/>
        <v>2016</v>
      </c>
      <c r="L25">
        <v>19</v>
      </c>
      <c r="M25" t="s">
        <v>35</v>
      </c>
      <c r="N25">
        <v>13</v>
      </c>
      <c r="O25" t="s">
        <v>29</v>
      </c>
      <c r="P25">
        <v>19</v>
      </c>
      <c r="Q25">
        <v>1.552631579</v>
      </c>
      <c r="R25">
        <v>1.4078947369999999</v>
      </c>
      <c r="S25">
        <v>13</v>
      </c>
      <c r="T25">
        <v>1.013157895</v>
      </c>
      <c r="U25">
        <v>1.947368421</v>
      </c>
      <c r="V25">
        <f>U25+Q25</f>
        <v>3.5</v>
      </c>
      <c r="W25">
        <f>T25+R25</f>
        <v>2.4210526319999999</v>
      </c>
      <c r="X25" t="str">
        <f>IF(ABS(V25-W25)&lt;$AG$1,"",IF(V25&gt;W25,"H","A"))</f>
        <v/>
      </c>
      <c r="Y25">
        <f>(X25=G25)+0</f>
        <v>0</v>
      </c>
      <c r="Z25">
        <f>IF(X25&lt;&gt;"",1,0)</f>
        <v>0</v>
      </c>
      <c r="AA25">
        <v>1.1299999999999999</v>
      </c>
      <c r="AB25">
        <f t="shared" si="3"/>
        <v>0</v>
      </c>
      <c r="AI25" s="1">
        <f t="shared" si="5"/>
        <v>42781</v>
      </c>
      <c r="AJ25" s="4">
        <v>5</v>
      </c>
      <c r="AK25" s="4">
        <v>1</v>
      </c>
      <c r="AL25" s="4">
        <v>2017</v>
      </c>
      <c r="AM25" s="4">
        <f t="shared" si="10"/>
        <v>0</v>
      </c>
      <c r="AN25" s="4">
        <f t="shared" si="11"/>
        <v>0.25</v>
      </c>
      <c r="AO25">
        <f t="shared" si="12"/>
        <v>1</v>
      </c>
      <c r="AP25">
        <f t="shared" si="9"/>
        <v>1.6848388880114376</v>
      </c>
      <c r="AQ25" s="3">
        <f t="shared" si="4"/>
        <v>0</v>
      </c>
    </row>
    <row r="26" spans="1:43" x14ac:dyDescent="0.25">
      <c r="A26" t="s">
        <v>13</v>
      </c>
      <c r="B26" s="1">
        <v>42623</v>
      </c>
      <c r="C26" t="s">
        <v>34</v>
      </c>
      <c r="D26" t="s">
        <v>33</v>
      </c>
      <c r="E26">
        <v>5</v>
      </c>
      <c r="F26">
        <v>2</v>
      </c>
      <c r="G26" t="s">
        <v>16</v>
      </c>
      <c r="H26" s="2">
        <v>42623</v>
      </c>
      <c r="I26" s="4">
        <f t="shared" si="0"/>
        <v>36</v>
      </c>
      <c r="J26" s="4">
        <f t="shared" si="1"/>
        <v>9</v>
      </c>
      <c r="K26" s="4">
        <f t="shared" si="2"/>
        <v>2016</v>
      </c>
      <c r="L26">
        <v>18</v>
      </c>
      <c r="M26" t="s">
        <v>34</v>
      </c>
      <c r="N26">
        <v>17</v>
      </c>
      <c r="O26" t="s">
        <v>33</v>
      </c>
      <c r="P26">
        <v>18</v>
      </c>
      <c r="Q26">
        <v>2.6315789469999999</v>
      </c>
      <c r="R26">
        <v>1.1184210530000001</v>
      </c>
      <c r="S26">
        <v>17</v>
      </c>
      <c r="T26">
        <v>1.052631579</v>
      </c>
      <c r="U26">
        <v>2.4736842110000001</v>
      </c>
      <c r="V26">
        <f>U26+Q26</f>
        <v>5.1052631579999996</v>
      </c>
      <c r="W26">
        <f>T26+R26</f>
        <v>2.1710526320000003</v>
      </c>
      <c r="X26" t="str">
        <f>IF(ABS(V26-W26)&lt;$AG$1,"",IF(V26&gt;W26,"H","A"))</f>
        <v>H</v>
      </c>
      <c r="Y26">
        <f>(X26=G26)+0</f>
        <v>1</v>
      </c>
      <c r="Z26">
        <f>IF(X26&lt;&gt;"",1,0)</f>
        <v>1</v>
      </c>
      <c r="AA26">
        <v>1.19</v>
      </c>
      <c r="AB26">
        <f t="shared" si="3"/>
        <v>1.19</v>
      </c>
      <c r="AI26" s="1">
        <f t="shared" si="5"/>
        <v>42789</v>
      </c>
      <c r="AJ26" s="4">
        <v>5</v>
      </c>
      <c r="AK26" s="4">
        <v>2</v>
      </c>
      <c r="AL26" s="4">
        <v>2017</v>
      </c>
      <c r="AM26" s="4">
        <f t="shared" si="10"/>
        <v>3</v>
      </c>
      <c r="AN26" s="4">
        <f t="shared" si="11"/>
        <v>0.25</v>
      </c>
      <c r="AO26">
        <f t="shared" si="12"/>
        <v>1.0825</v>
      </c>
      <c r="AP26">
        <f t="shared" si="9"/>
        <v>1.8238380962723812</v>
      </c>
      <c r="AQ26" s="3">
        <f t="shared" si="4"/>
        <v>7.8375000000000014E-2</v>
      </c>
    </row>
    <row r="27" spans="1:43" x14ac:dyDescent="0.25">
      <c r="A27" t="s">
        <v>13</v>
      </c>
      <c r="B27" s="1">
        <v>42623</v>
      </c>
      <c r="C27" t="s">
        <v>32</v>
      </c>
      <c r="D27" t="s">
        <v>39</v>
      </c>
      <c r="E27">
        <v>0</v>
      </c>
      <c r="F27">
        <v>2</v>
      </c>
      <c r="G27" t="s">
        <v>20</v>
      </c>
      <c r="H27" s="2">
        <v>42623</v>
      </c>
      <c r="I27" s="4">
        <f t="shared" si="0"/>
        <v>36</v>
      </c>
      <c r="J27" s="4">
        <f t="shared" si="1"/>
        <v>9</v>
      </c>
      <c r="K27" s="4">
        <f t="shared" si="2"/>
        <v>2016</v>
      </c>
      <c r="L27">
        <v>16</v>
      </c>
      <c r="M27" t="s">
        <v>32</v>
      </c>
      <c r="N27">
        <v>23</v>
      </c>
      <c r="O27" t="s">
        <v>39</v>
      </c>
      <c r="P27">
        <v>16</v>
      </c>
      <c r="Q27">
        <v>0.96052631600000005</v>
      </c>
      <c r="R27">
        <v>1.5263157890000001</v>
      </c>
      <c r="S27">
        <v>23</v>
      </c>
      <c r="T27">
        <v>1.486842105</v>
      </c>
      <c r="U27">
        <v>1.0921052630000001</v>
      </c>
      <c r="V27">
        <f>U27+Q27</f>
        <v>2.0526315790000003</v>
      </c>
      <c r="W27">
        <f>T27+R27</f>
        <v>3.0131578939999999</v>
      </c>
      <c r="X27" t="str">
        <f>IF(ABS(V27-W27)&lt;$AG$1,"",IF(V27&gt;W27,"H","A"))</f>
        <v/>
      </c>
      <c r="Y27">
        <f>(X27=G27)+0</f>
        <v>0</v>
      </c>
      <c r="Z27">
        <f>IF(X27&lt;&gt;"",1,0)</f>
        <v>0</v>
      </c>
      <c r="AA27">
        <v>1.3</v>
      </c>
      <c r="AB27">
        <f t="shared" si="3"/>
        <v>0</v>
      </c>
      <c r="AI27" s="1">
        <f t="shared" si="5"/>
        <v>42797</v>
      </c>
      <c r="AJ27" s="4">
        <v>6</v>
      </c>
      <c r="AK27" s="4">
        <v>2</v>
      </c>
      <c r="AL27" s="4">
        <v>2017</v>
      </c>
      <c r="AM27" s="4">
        <f t="shared" si="10"/>
        <v>2</v>
      </c>
      <c r="AN27" s="4">
        <f t="shared" si="11"/>
        <v>0.25</v>
      </c>
      <c r="AO27">
        <f t="shared" si="12"/>
        <v>1.18</v>
      </c>
      <c r="AP27">
        <f t="shared" si="9"/>
        <v>2.1521289536014097</v>
      </c>
      <c r="AQ27" s="3">
        <f t="shared" si="4"/>
        <v>0.17099999999999993</v>
      </c>
    </row>
    <row r="28" spans="1:43" x14ac:dyDescent="0.25">
      <c r="A28" t="s">
        <v>13</v>
      </c>
      <c r="B28" s="1">
        <v>42624</v>
      </c>
      <c r="C28" t="s">
        <v>28</v>
      </c>
      <c r="D28" t="s">
        <v>14</v>
      </c>
      <c r="E28">
        <v>0</v>
      </c>
      <c r="F28">
        <v>1</v>
      </c>
      <c r="G28" t="s">
        <v>20</v>
      </c>
      <c r="H28" s="2">
        <v>42624</v>
      </c>
      <c r="I28" s="4">
        <f t="shared" si="0"/>
        <v>36</v>
      </c>
      <c r="J28" s="4">
        <f t="shared" si="1"/>
        <v>9</v>
      </c>
      <c r="K28" s="4">
        <f t="shared" si="2"/>
        <v>2016</v>
      </c>
      <c r="L28">
        <v>12</v>
      </c>
      <c r="M28" t="s">
        <v>28</v>
      </c>
      <c r="N28">
        <v>2</v>
      </c>
      <c r="O28" t="s">
        <v>14</v>
      </c>
      <c r="P28">
        <v>12</v>
      </c>
      <c r="Q28">
        <v>1.065789474</v>
      </c>
      <c r="R28">
        <v>1.802631579</v>
      </c>
      <c r="S28">
        <v>2</v>
      </c>
      <c r="T28">
        <v>1.236842105</v>
      </c>
      <c r="U28">
        <v>1.2105263159999999</v>
      </c>
      <c r="V28">
        <f>U28+Q28</f>
        <v>2.27631579</v>
      </c>
      <c r="W28">
        <f>T28+R28</f>
        <v>3.0394736839999998</v>
      </c>
      <c r="X28" t="str">
        <f>IF(ABS(V28-W28)&lt;$AG$1,"",IF(V28&gt;W28,"H","A"))</f>
        <v/>
      </c>
      <c r="Y28">
        <f>(X28=G28)+0</f>
        <v>0</v>
      </c>
      <c r="Z28">
        <f>IF(X28&lt;&gt;"",1,0)</f>
        <v>0</v>
      </c>
      <c r="AA28">
        <v>1.23</v>
      </c>
      <c r="AB28">
        <f t="shared" si="3"/>
        <v>0</v>
      </c>
      <c r="AI28" s="1">
        <f t="shared" si="5"/>
        <v>42805</v>
      </c>
      <c r="AJ28" s="4">
        <v>7</v>
      </c>
      <c r="AK28" s="4">
        <v>2</v>
      </c>
      <c r="AL28" s="4">
        <v>2017</v>
      </c>
      <c r="AM28" s="4">
        <f t="shared" si="10"/>
        <v>3</v>
      </c>
      <c r="AN28" s="4">
        <f t="shared" si="11"/>
        <v>0.25</v>
      </c>
      <c r="AO28">
        <f t="shared" si="12"/>
        <v>1.0749999999999997</v>
      </c>
      <c r="AP28">
        <f t="shared" si="9"/>
        <v>2.3135386251215149</v>
      </c>
      <c r="AQ28" s="3">
        <f t="shared" si="4"/>
        <v>7.1249999999999744E-2</v>
      </c>
    </row>
    <row r="29" spans="1:43" x14ac:dyDescent="0.25">
      <c r="A29" t="s">
        <v>13</v>
      </c>
      <c r="B29" s="1">
        <v>42624</v>
      </c>
      <c r="C29" t="s">
        <v>38</v>
      </c>
      <c r="D29" t="s">
        <v>21</v>
      </c>
      <c r="E29">
        <v>2</v>
      </c>
      <c r="F29">
        <v>3</v>
      </c>
      <c r="G29" t="s">
        <v>20</v>
      </c>
      <c r="H29" s="2">
        <v>42624</v>
      </c>
      <c r="I29" s="4">
        <f t="shared" si="0"/>
        <v>36</v>
      </c>
      <c r="J29" s="4">
        <f t="shared" si="1"/>
        <v>9</v>
      </c>
      <c r="K29" s="4">
        <f t="shared" si="2"/>
        <v>2016</v>
      </c>
      <c r="L29">
        <v>22</v>
      </c>
      <c r="M29" t="s">
        <v>38</v>
      </c>
      <c r="N29">
        <v>5</v>
      </c>
      <c r="O29" t="s">
        <v>21</v>
      </c>
      <c r="P29">
        <v>22</v>
      </c>
      <c r="Q29">
        <v>1.5921052630000001</v>
      </c>
      <c r="R29">
        <v>1.3552631580000001</v>
      </c>
      <c r="S29">
        <v>5</v>
      </c>
      <c r="T29">
        <v>1.3289473679999999</v>
      </c>
      <c r="U29">
        <v>1.6447368419999999</v>
      </c>
      <c r="V29">
        <f>U29+Q29</f>
        <v>3.236842105</v>
      </c>
      <c r="W29">
        <f>T29+R29</f>
        <v>2.6842105260000002</v>
      </c>
      <c r="X29" t="str">
        <f>IF(ABS(V29-W29)&lt;$AG$1,"",IF(V29&gt;W29,"H","A"))</f>
        <v/>
      </c>
      <c r="Y29">
        <f>(X29=G29)+0</f>
        <v>0</v>
      </c>
      <c r="Z29">
        <f>IF(X29&lt;&gt;"",1,0)</f>
        <v>0</v>
      </c>
      <c r="AA29">
        <v>1.0900000000000001</v>
      </c>
      <c r="AB29">
        <f t="shared" si="3"/>
        <v>0</v>
      </c>
      <c r="AI29" s="1">
        <f t="shared" si="5"/>
        <v>42813</v>
      </c>
      <c r="AJ29" s="4">
        <v>8</v>
      </c>
      <c r="AK29" s="4">
        <v>2</v>
      </c>
      <c r="AL29" s="4">
        <v>2017</v>
      </c>
      <c r="AM29" s="4">
        <f t="shared" si="10"/>
        <v>0</v>
      </c>
      <c r="AN29" s="4">
        <f t="shared" si="11"/>
        <v>0.25</v>
      </c>
      <c r="AO29">
        <f t="shared" si="12"/>
        <v>1</v>
      </c>
      <c r="AP29">
        <f t="shared" si="9"/>
        <v>2.3135386251215149</v>
      </c>
      <c r="AQ29" s="3">
        <f t="shared" si="4"/>
        <v>0</v>
      </c>
    </row>
    <row r="30" spans="1:43" x14ac:dyDescent="0.25">
      <c r="A30" t="s">
        <v>13</v>
      </c>
      <c r="B30" s="1">
        <v>42624</v>
      </c>
      <c r="C30" t="s">
        <v>27</v>
      </c>
      <c r="D30" t="s">
        <v>23</v>
      </c>
      <c r="E30">
        <v>1</v>
      </c>
      <c r="F30">
        <v>2</v>
      </c>
      <c r="G30" t="s">
        <v>20</v>
      </c>
      <c r="H30" s="2">
        <v>42624</v>
      </c>
      <c r="I30" s="4">
        <f t="shared" si="0"/>
        <v>36</v>
      </c>
      <c r="J30" s="4">
        <f t="shared" si="1"/>
        <v>9</v>
      </c>
      <c r="K30" s="4">
        <f t="shared" si="2"/>
        <v>2016</v>
      </c>
      <c r="L30">
        <v>11</v>
      </c>
      <c r="M30" t="s">
        <v>27</v>
      </c>
      <c r="N30">
        <v>7</v>
      </c>
      <c r="O30" t="s">
        <v>23</v>
      </c>
      <c r="P30">
        <v>11</v>
      </c>
      <c r="Q30">
        <v>0.78947368399999995</v>
      </c>
      <c r="R30">
        <v>2.1578947369999999</v>
      </c>
      <c r="S30">
        <v>7</v>
      </c>
      <c r="T30">
        <v>1.315789474</v>
      </c>
      <c r="U30">
        <v>1.3289473679999999</v>
      </c>
      <c r="V30">
        <f>U30+Q30</f>
        <v>2.118421052</v>
      </c>
      <c r="W30">
        <f>T30+R30</f>
        <v>3.4736842110000001</v>
      </c>
      <c r="X30" t="str">
        <f>IF(ABS(V30-W30)&lt;$AG$1,"",IF(V30&gt;W30,"H","A"))</f>
        <v/>
      </c>
      <c r="Y30">
        <f>(X30=G30)+0</f>
        <v>0</v>
      </c>
      <c r="Z30">
        <f>IF(X30&lt;&gt;"",1,0)</f>
        <v>0</v>
      </c>
      <c r="AA30">
        <v>1.07</v>
      </c>
      <c r="AB30">
        <f t="shared" si="3"/>
        <v>0</v>
      </c>
      <c r="AI30" s="1">
        <f t="shared" si="5"/>
        <v>42821</v>
      </c>
      <c r="AJ30" s="4">
        <v>9</v>
      </c>
      <c r="AK30" s="4">
        <v>2</v>
      </c>
      <c r="AL30" s="4">
        <v>2017</v>
      </c>
      <c r="AM30" s="4">
        <f t="shared" si="10"/>
        <v>0</v>
      </c>
      <c r="AN30" s="4">
        <f t="shared" si="11"/>
        <v>0.25</v>
      </c>
      <c r="AO30">
        <f t="shared" si="12"/>
        <v>1</v>
      </c>
      <c r="AP30">
        <f t="shared" si="9"/>
        <v>2.3135386251215149</v>
      </c>
      <c r="AQ30" s="3">
        <f t="shared" si="4"/>
        <v>0</v>
      </c>
    </row>
    <row r="31" spans="1:43" x14ac:dyDescent="0.25">
      <c r="A31" t="s">
        <v>13</v>
      </c>
      <c r="B31" s="1">
        <v>42624</v>
      </c>
      <c r="C31" t="s">
        <v>37</v>
      </c>
      <c r="D31" t="s">
        <v>30</v>
      </c>
      <c r="E31">
        <v>2</v>
      </c>
      <c r="F31">
        <v>1</v>
      </c>
      <c r="G31" t="s">
        <v>16</v>
      </c>
      <c r="H31" s="2">
        <v>42624</v>
      </c>
      <c r="I31" s="4">
        <f t="shared" si="0"/>
        <v>36</v>
      </c>
      <c r="J31" s="4">
        <f t="shared" si="1"/>
        <v>9</v>
      </c>
      <c r="K31" s="4">
        <f t="shared" si="2"/>
        <v>2016</v>
      </c>
      <c r="L31">
        <v>21</v>
      </c>
      <c r="M31" t="s">
        <v>37</v>
      </c>
      <c r="N31">
        <v>14</v>
      </c>
      <c r="O31" t="s">
        <v>30</v>
      </c>
      <c r="P31">
        <v>21</v>
      </c>
      <c r="Q31">
        <v>1.1052631580000001</v>
      </c>
      <c r="R31">
        <v>1.8947368419999999</v>
      </c>
      <c r="S31">
        <v>14</v>
      </c>
      <c r="T31">
        <v>0.92105263199999998</v>
      </c>
      <c r="U31">
        <v>1.3947368419999999</v>
      </c>
      <c r="V31">
        <f>U31+Q31</f>
        <v>2.5</v>
      </c>
      <c r="W31">
        <f>T31+R31</f>
        <v>2.8157894739999998</v>
      </c>
      <c r="X31" t="str">
        <f>IF(ABS(V31-W31)&lt;$AG$1,"",IF(V31&gt;W31,"H","A"))</f>
        <v/>
      </c>
      <c r="Y31">
        <f>(X31=G31)+0</f>
        <v>0</v>
      </c>
      <c r="Z31">
        <f>IF(X31&lt;&gt;"",1,0)</f>
        <v>0</v>
      </c>
      <c r="AA31">
        <v>1.1200000000000001</v>
      </c>
      <c r="AB31">
        <f t="shared" si="3"/>
        <v>0</v>
      </c>
      <c r="AI31" s="1">
        <f t="shared" si="5"/>
        <v>42829</v>
      </c>
      <c r="AJ31" s="4">
        <v>9</v>
      </c>
      <c r="AK31" s="4">
        <v>3</v>
      </c>
      <c r="AL31" s="4">
        <v>2017</v>
      </c>
      <c r="AM31" s="4">
        <f t="shared" si="10"/>
        <v>6</v>
      </c>
      <c r="AN31" s="4">
        <f t="shared" si="11"/>
        <v>0.25</v>
      </c>
      <c r="AO31">
        <f t="shared" si="12"/>
        <v>1.0724999999999998</v>
      </c>
      <c r="AP31">
        <f t="shared" si="9"/>
        <v>2.4812701754428241</v>
      </c>
      <c r="AQ31" s="3">
        <f t="shared" si="4"/>
        <v>6.8874999999999797E-2</v>
      </c>
    </row>
    <row r="32" spans="1:43" x14ac:dyDescent="0.25">
      <c r="A32" t="s">
        <v>13</v>
      </c>
      <c r="B32" s="1">
        <v>42629</v>
      </c>
      <c r="C32" t="s">
        <v>21</v>
      </c>
      <c r="D32" t="s">
        <v>27</v>
      </c>
      <c r="E32">
        <v>2</v>
      </c>
      <c r="F32">
        <v>2</v>
      </c>
      <c r="G32" t="s">
        <v>17</v>
      </c>
      <c r="H32" s="2">
        <v>42629</v>
      </c>
      <c r="I32" s="4">
        <f t="shared" si="0"/>
        <v>37</v>
      </c>
      <c r="J32" s="4">
        <f t="shared" si="1"/>
        <v>9</v>
      </c>
      <c r="K32" s="4">
        <f t="shared" si="2"/>
        <v>2016</v>
      </c>
      <c r="L32">
        <v>5</v>
      </c>
      <c r="M32" t="s">
        <v>21</v>
      </c>
      <c r="N32">
        <v>11</v>
      </c>
      <c r="O32" t="s">
        <v>27</v>
      </c>
      <c r="P32">
        <v>5</v>
      </c>
      <c r="Q32">
        <v>1.3289473679999999</v>
      </c>
      <c r="R32">
        <v>1.6447368419999999</v>
      </c>
      <c r="S32">
        <v>11</v>
      </c>
      <c r="T32">
        <v>0.78947368399999995</v>
      </c>
      <c r="U32">
        <v>2.1578947369999999</v>
      </c>
      <c r="V32">
        <f>U32+Q32</f>
        <v>3.486842105</v>
      </c>
      <c r="W32">
        <f>T32+R32</f>
        <v>2.4342105259999998</v>
      </c>
      <c r="X32" t="str">
        <f>IF(ABS(V32-W32)&lt;$AG$1,"",IF(V32&gt;W32,"H","A"))</f>
        <v/>
      </c>
      <c r="Y32">
        <f>(X32=G32)+0</f>
        <v>0</v>
      </c>
      <c r="Z32">
        <f>IF(X32&lt;&gt;"",1,0)</f>
        <v>0</v>
      </c>
      <c r="AA32">
        <v>1.1200000000000001</v>
      </c>
      <c r="AB32">
        <f t="shared" si="3"/>
        <v>1</v>
      </c>
      <c r="AI32" s="1">
        <f t="shared" si="5"/>
        <v>42837</v>
      </c>
      <c r="AJ32" s="4">
        <v>10</v>
      </c>
      <c r="AK32" s="4">
        <v>3</v>
      </c>
      <c r="AL32" s="4">
        <v>2017</v>
      </c>
      <c r="AM32" s="4">
        <f t="shared" si="10"/>
        <v>3</v>
      </c>
      <c r="AN32" s="4">
        <f t="shared" si="11"/>
        <v>0.25</v>
      </c>
      <c r="AO32">
        <f t="shared" si="12"/>
        <v>0.84499999999999997</v>
      </c>
      <c r="AP32">
        <f t="shared" si="9"/>
        <v>2.0966732982491862</v>
      </c>
      <c r="AQ32" s="3">
        <f t="shared" si="4"/>
        <v>-0.15500000000000003</v>
      </c>
    </row>
    <row r="33" spans="1:43" x14ac:dyDescent="0.25">
      <c r="A33" t="s">
        <v>13</v>
      </c>
      <c r="B33" s="1">
        <v>42630</v>
      </c>
      <c r="C33" t="s">
        <v>30</v>
      </c>
      <c r="D33" t="s">
        <v>19</v>
      </c>
      <c r="E33">
        <v>1</v>
      </c>
      <c r="F33">
        <v>5</v>
      </c>
      <c r="G33" t="s">
        <v>20</v>
      </c>
      <c r="H33" s="2">
        <v>42630</v>
      </c>
      <c r="I33" s="4">
        <f t="shared" si="0"/>
        <v>37</v>
      </c>
      <c r="J33" s="4">
        <f t="shared" si="1"/>
        <v>9</v>
      </c>
      <c r="K33" s="4">
        <f t="shared" si="2"/>
        <v>2016</v>
      </c>
      <c r="L33">
        <v>14</v>
      </c>
      <c r="M33" t="s">
        <v>30</v>
      </c>
      <c r="N33">
        <v>4</v>
      </c>
      <c r="O33" t="s">
        <v>19</v>
      </c>
      <c r="P33">
        <v>14</v>
      </c>
      <c r="Q33">
        <v>0.92105263199999998</v>
      </c>
      <c r="R33">
        <v>1.3947368419999999</v>
      </c>
      <c r="S33">
        <v>4</v>
      </c>
      <c r="T33">
        <v>2.8289473680000001</v>
      </c>
      <c r="U33">
        <v>0.86842105300000005</v>
      </c>
      <c r="V33">
        <f>U33+Q33</f>
        <v>1.7894736849999999</v>
      </c>
      <c r="W33">
        <f>T33+R33</f>
        <v>4.22368421</v>
      </c>
      <c r="X33" t="str">
        <f>IF(ABS(V33-W33)&lt;$AG$1,"",IF(V33&gt;W33,"H","A"))</f>
        <v>A</v>
      </c>
      <c r="Y33">
        <f>(X33=G33)+0</f>
        <v>1</v>
      </c>
      <c r="Z33">
        <f>IF(X33&lt;&gt;"",1,0)</f>
        <v>1</v>
      </c>
      <c r="AA33">
        <v>1.07</v>
      </c>
      <c r="AB33">
        <f t="shared" si="3"/>
        <v>1.07</v>
      </c>
      <c r="AI33" s="1">
        <f t="shared" si="5"/>
        <v>42845</v>
      </c>
      <c r="AJ33" s="4">
        <v>11</v>
      </c>
      <c r="AK33" s="4">
        <v>3</v>
      </c>
      <c r="AL33" s="4">
        <v>2017</v>
      </c>
      <c r="AM33" s="4">
        <f t="shared" si="10"/>
        <v>1</v>
      </c>
      <c r="AN33" s="4">
        <f t="shared" si="11"/>
        <v>0.25</v>
      </c>
      <c r="AO33">
        <f t="shared" si="12"/>
        <v>1</v>
      </c>
      <c r="AP33">
        <f t="shared" si="9"/>
        <v>2.0966732982491862</v>
      </c>
      <c r="AQ33" s="3">
        <f t="shared" si="4"/>
        <v>0</v>
      </c>
    </row>
    <row r="34" spans="1:43" x14ac:dyDescent="0.25">
      <c r="A34" t="s">
        <v>13</v>
      </c>
      <c r="B34" s="1">
        <v>42630</v>
      </c>
      <c r="C34" t="s">
        <v>29</v>
      </c>
      <c r="D34" t="s">
        <v>32</v>
      </c>
      <c r="E34">
        <v>1</v>
      </c>
      <c r="F34">
        <v>0</v>
      </c>
      <c r="G34" t="s">
        <v>16</v>
      </c>
      <c r="H34" s="2">
        <v>42630</v>
      </c>
      <c r="I34" s="4">
        <f t="shared" si="0"/>
        <v>37</v>
      </c>
      <c r="J34" s="4">
        <f t="shared" si="1"/>
        <v>9</v>
      </c>
      <c r="K34" s="4">
        <f t="shared" si="2"/>
        <v>2016</v>
      </c>
      <c r="L34">
        <v>13</v>
      </c>
      <c r="M34" t="s">
        <v>29</v>
      </c>
      <c r="N34">
        <v>16</v>
      </c>
      <c r="O34" t="s">
        <v>32</v>
      </c>
      <c r="P34">
        <v>13</v>
      </c>
      <c r="Q34">
        <v>1.013157895</v>
      </c>
      <c r="R34">
        <v>1.947368421</v>
      </c>
      <c r="S34">
        <v>16</v>
      </c>
      <c r="T34">
        <v>0.96052631600000005</v>
      </c>
      <c r="U34">
        <v>1.5263157890000001</v>
      </c>
      <c r="V34">
        <f>U34+Q34</f>
        <v>2.5394736839999998</v>
      </c>
      <c r="W34">
        <f>T34+R34</f>
        <v>2.9078947369999999</v>
      </c>
      <c r="X34" t="str">
        <f>IF(ABS(V34-W34)&lt;$AG$1,"",IF(V34&gt;W34,"H","A"))</f>
        <v/>
      </c>
      <c r="Y34">
        <f>(X34=G34)+0</f>
        <v>0</v>
      </c>
      <c r="Z34">
        <f>IF(X34&lt;&gt;"",1,0)</f>
        <v>0</v>
      </c>
      <c r="AA34">
        <v>1.17</v>
      </c>
      <c r="AB34">
        <f t="shared" si="3"/>
        <v>0</v>
      </c>
      <c r="AI34" s="1">
        <f t="shared" si="5"/>
        <v>42853</v>
      </c>
      <c r="AJ34" s="4">
        <v>13</v>
      </c>
      <c r="AK34" s="4">
        <v>3</v>
      </c>
      <c r="AL34" s="4">
        <v>2017</v>
      </c>
      <c r="AM34" s="4">
        <f t="shared" si="10"/>
        <v>0</v>
      </c>
      <c r="AN34" s="4">
        <f t="shared" si="11"/>
        <v>0.25</v>
      </c>
      <c r="AO34">
        <f t="shared" si="12"/>
        <v>1</v>
      </c>
      <c r="AP34">
        <f t="shared" si="9"/>
        <v>2.0966732982491862</v>
      </c>
      <c r="AQ34" s="3">
        <f t="shared" si="4"/>
        <v>0</v>
      </c>
    </row>
    <row r="35" spans="1:43" x14ac:dyDescent="0.25">
      <c r="A35" t="s">
        <v>13</v>
      </c>
      <c r="B35" s="1">
        <v>42630</v>
      </c>
      <c r="C35" t="s">
        <v>23</v>
      </c>
      <c r="D35" t="s">
        <v>35</v>
      </c>
      <c r="E35">
        <v>1</v>
      </c>
      <c r="F35">
        <v>1</v>
      </c>
      <c r="G35" t="s">
        <v>17</v>
      </c>
      <c r="H35" s="2">
        <v>42630</v>
      </c>
      <c r="I35" s="4">
        <f t="shared" si="0"/>
        <v>37</v>
      </c>
      <c r="J35" s="4">
        <f t="shared" si="1"/>
        <v>9</v>
      </c>
      <c r="K35" s="4">
        <f t="shared" si="2"/>
        <v>2016</v>
      </c>
      <c r="L35">
        <v>7</v>
      </c>
      <c r="M35" t="s">
        <v>23</v>
      </c>
      <c r="N35">
        <v>19</v>
      </c>
      <c r="O35" t="s">
        <v>35</v>
      </c>
      <c r="P35">
        <v>7</v>
      </c>
      <c r="Q35">
        <v>1.315789474</v>
      </c>
      <c r="R35">
        <v>1.3289473679999999</v>
      </c>
      <c r="S35">
        <v>19</v>
      </c>
      <c r="T35">
        <v>1.552631579</v>
      </c>
      <c r="U35">
        <v>1.4078947369999999</v>
      </c>
      <c r="V35">
        <f>U35+Q35</f>
        <v>2.7236842110000001</v>
      </c>
      <c r="W35">
        <f>T35+R35</f>
        <v>2.8815789469999999</v>
      </c>
      <c r="X35" t="str">
        <f>IF(ABS(V35-W35)&lt;$AG$1,"",IF(V35&gt;W35,"H","A"))</f>
        <v/>
      </c>
      <c r="Y35">
        <f>(X35=G35)+0</f>
        <v>0</v>
      </c>
      <c r="Z35">
        <f>IF(X35&lt;&gt;"",1,0)</f>
        <v>0</v>
      </c>
      <c r="AA35">
        <v>1.23</v>
      </c>
      <c r="AB35">
        <f t="shared" si="3"/>
        <v>1</v>
      </c>
      <c r="AI35" s="1">
        <f t="shared" si="5"/>
        <v>42861</v>
      </c>
      <c r="AJ35" s="4">
        <v>13</v>
      </c>
      <c r="AK35" s="4">
        <v>4</v>
      </c>
      <c r="AL35" s="4">
        <v>2017</v>
      </c>
      <c r="AM35" s="4">
        <f t="shared" si="10"/>
        <v>3</v>
      </c>
      <c r="AN35" s="4">
        <f t="shared" si="11"/>
        <v>0.25</v>
      </c>
      <c r="AO35">
        <f t="shared" si="12"/>
        <v>1.1525000000000003</v>
      </c>
      <c r="AP35">
        <f t="shared" si="9"/>
        <v>2.4164159762321877</v>
      </c>
      <c r="AQ35" s="3">
        <f t="shared" si="4"/>
        <v>0.14487500000000028</v>
      </c>
    </row>
    <row r="36" spans="1:43" x14ac:dyDescent="0.25">
      <c r="A36" t="s">
        <v>13</v>
      </c>
      <c r="B36" s="1">
        <v>42630</v>
      </c>
      <c r="C36" t="s">
        <v>18</v>
      </c>
      <c r="D36" t="s">
        <v>37</v>
      </c>
      <c r="E36">
        <v>5</v>
      </c>
      <c r="F36">
        <v>0</v>
      </c>
      <c r="G36" t="s">
        <v>16</v>
      </c>
      <c r="H36" s="2">
        <v>42630</v>
      </c>
      <c r="I36" s="4">
        <f t="shared" si="0"/>
        <v>37</v>
      </c>
      <c r="J36" s="4">
        <f t="shared" si="1"/>
        <v>9</v>
      </c>
      <c r="K36" s="4">
        <f t="shared" si="2"/>
        <v>2016</v>
      </c>
      <c r="L36">
        <v>3</v>
      </c>
      <c r="M36" t="s">
        <v>18</v>
      </c>
      <c r="N36">
        <v>21</v>
      </c>
      <c r="O36" t="s">
        <v>37</v>
      </c>
      <c r="P36">
        <v>3</v>
      </c>
      <c r="Q36">
        <v>1.684210526</v>
      </c>
      <c r="R36">
        <v>0.64473684200000003</v>
      </c>
      <c r="S36">
        <v>21</v>
      </c>
      <c r="T36">
        <v>1.1052631580000001</v>
      </c>
      <c r="U36">
        <v>1.8947368419999999</v>
      </c>
      <c r="V36">
        <f>U36+Q36</f>
        <v>3.5789473679999997</v>
      </c>
      <c r="W36">
        <f>T36+R36</f>
        <v>1.75</v>
      </c>
      <c r="X36" t="str">
        <f>IF(ABS(V36-W36)&lt;$AG$1,"",IF(V36&gt;W36,"H","A"))</f>
        <v>H</v>
      </c>
      <c r="Y36">
        <f>(X36=G36)+0</f>
        <v>1</v>
      </c>
      <c r="Z36">
        <f>IF(X36&lt;&gt;"",1,0)</f>
        <v>1</v>
      </c>
      <c r="AA36">
        <v>1.1499999999999999</v>
      </c>
      <c r="AB36">
        <f t="shared" si="3"/>
        <v>1.1499999999999999</v>
      </c>
      <c r="AI36" s="1">
        <f t="shared" si="5"/>
        <v>42869</v>
      </c>
      <c r="AJ36" s="4">
        <v>14</v>
      </c>
      <c r="AK36" s="4">
        <v>4</v>
      </c>
      <c r="AL36" s="4">
        <v>2017</v>
      </c>
      <c r="AM36" s="4">
        <f t="shared" si="10"/>
        <v>4</v>
      </c>
      <c r="AN36" s="4">
        <f t="shared" si="11"/>
        <v>0.25</v>
      </c>
      <c r="AO36">
        <f t="shared" si="12"/>
        <v>0.88375000000000004</v>
      </c>
      <c r="AP36">
        <f t="shared" si="9"/>
        <v>2.135507618995196</v>
      </c>
      <c r="AQ36" s="3">
        <f t="shared" si="4"/>
        <v>-0.11624999999999996</v>
      </c>
    </row>
    <row r="37" spans="1:43" x14ac:dyDescent="0.25">
      <c r="A37" t="s">
        <v>13</v>
      </c>
      <c r="B37" s="1">
        <v>42631</v>
      </c>
      <c r="C37" t="s">
        <v>33</v>
      </c>
      <c r="D37" t="s">
        <v>22</v>
      </c>
      <c r="E37">
        <v>0</v>
      </c>
      <c r="F37">
        <v>0</v>
      </c>
      <c r="G37" t="s">
        <v>17</v>
      </c>
      <c r="H37" s="2">
        <v>42631</v>
      </c>
      <c r="I37" s="4">
        <f t="shared" si="0"/>
        <v>37</v>
      </c>
      <c r="J37" s="4">
        <f t="shared" si="1"/>
        <v>9</v>
      </c>
      <c r="K37" s="4">
        <f t="shared" si="2"/>
        <v>2016</v>
      </c>
      <c r="L37">
        <v>17</v>
      </c>
      <c r="M37" t="s">
        <v>33</v>
      </c>
      <c r="N37">
        <v>6</v>
      </c>
      <c r="O37" t="s">
        <v>22</v>
      </c>
      <c r="P37">
        <v>17</v>
      </c>
      <c r="Q37">
        <v>1.052631579</v>
      </c>
      <c r="R37">
        <v>2.4736842110000001</v>
      </c>
      <c r="S37">
        <v>6</v>
      </c>
      <c r="T37">
        <v>1.4736842109999999</v>
      </c>
      <c r="U37">
        <v>1.697368421</v>
      </c>
      <c r="V37">
        <f>U37+Q37</f>
        <v>2.75</v>
      </c>
      <c r="W37">
        <f>T37+R37</f>
        <v>3.9473684220000003</v>
      </c>
      <c r="X37" t="str">
        <f>IF(ABS(V37-W37)&lt;$AG$1,"",IF(V37&gt;W37,"H","A"))</f>
        <v/>
      </c>
      <c r="Y37">
        <f>(X37=G37)+0</f>
        <v>0</v>
      </c>
      <c r="Z37">
        <f>IF(X37&lt;&gt;"",1,0)</f>
        <v>0</v>
      </c>
      <c r="AA37">
        <v>1.08</v>
      </c>
      <c r="AB37">
        <f t="shared" si="3"/>
        <v>1</v>
      </c>
      <c r="AI37" s="1">
        <f t="shared" si="5"/>
        <v>42877</v>
      </c>
      <c r="AJ37" s="4">
        <v>15</v>
      </c>
      <c r="AK37" s="4">
        <v>4</v>
      </c>
      <c r="AL37" s="4">
        <v>2017</v>
      </c>
      <c r="AM37" s="4">
        <f t="shared" si="10"/>
        <v>3</v>
      </c>
      <c r="AN37" s="4">
        <f t="shared" si="11"/>
        <v>0.25</v>
      </c>
      <c r="AO37">
        <f t="shared" si="12"/>
        <v>1.1099999999999999</v>
      </c>
      <c r="AP37">
        <f t="shared" si="9"/>
        <v>2.3704134570846676</v>
      </c>
      <c r="AQ37" s="3">
        <f t="shared" si="4"/>
        <v>0.10449999999999987</v>
      </c>
    </row>
    <row r="38" spans="1:43" x14ac:dyDescent="0.25">
      <c r="A38" t="s">
        <v>13</v>
      </c>
      <c r="B38" s="1">
        <v>42631</v>
      </c>
      <c r="C38" t="s">
        <v>24</v>
      </c>
      <c r="D38" t="s">
        <v>34</v>
      </c>
      <c r="E38">
        <v>0</v>
      </c>
      <c r="F38">
        <v>2</v>
      </c>
      <c r="G38" t="s">
        <v>20</v>
      </c>
      <c r="H38" s="2">
        <v>42631</v>
      </c>
      <c r="I38" s="4">
        <f t="shared" si="0"/>
        <v>37</v>
      </c>
      <c r="J38" s="4">
        <f t="shared" si="1"/>
        <v>9</v>
      </c>
      <c r="K38" s="4">
        <f t="shared" si="2"/>
        <v>2016</v>
      </c>
      <c r="L38">
        <v>8</v>
      </c>
      <c r="M38" t="s">
        <v>24</v>
      </c>
      <c r="N38">
        <v>18</v>
      </c>
      <c r="O38" t="s">
        <v>34</v>
      </c>
      <c r="P38">
        <v>8</v>
      </c>
      <c r="Q38">
        <v>1.1184210530000001</v>
      </c>
      <c r="R38">
        <v>1.2105263159999999</v>
      </c>
      <c r="S38">
        <v>18</v>
      </c>
      <c r="T38">
        <v>2.6315789469999999</v>
      </c>
      <c r="U38">
        <v>1.1184210530000001</v>
      </c>
      <c r="V38">
        <f>U38+Q38</f>
        <v>2.2368421060000001</v>
      </c>
      <c r="W38">
        <f>T38+R38</f>
        <v>3.8421052629999997</v>
      </c>
      <c r="X38" t="str">
        <f>IF(ABS(V38-W38)&lt;$AG$1,"",IF(V38&gt;W38,"H","A"))</f>
        <v>A</v>
      </c>
      <c r="Y38">
        <f>(X38=G38)+0</f>
        <v>1</v>
      </c>
      <c r="Z38">
        <f>IF(X38&lt;&gt;"",1,0)</f>
        <v>1</v>
      </c>
      <c r="AA38">
        <v>1.25</v>
      </c>
      <c r="AB38">
        <f t="shared" si="3"/>
        <v>1.25</v>
      </c>
      <c r="AI38" s="1">
        <f t="shared" si="5"/>
        <v>42885</v>
      </c>
      <c r="AJ38" s="4">
        <v>16</v>
      </c>
      <c r="AK38" s="4">
        <v>4</v>
      </c>
      <c r="AL38" s="4">
        <v>2017</v>
      </c>
      <c r="AM38" s="4">
        <f t="shared" si="10"/>
        <v>1</v>
      </c>
      <c r="AN38" s="4">
        <f t="shared" si="11"/>
        <v>0.25</v>
      </c>
      <c r="AO38">
        <f t="shared" si="12"/>
        <v>1</v>
      </c>
      <c r="AP38">
        <f t="shared" si="9"/>
        <v>2.3704134570846676</v>
      </c>
      <c r="AQ38" s="3">
        <f t="shared" si="4"/>
        <v>0</v>
      </c>
    </row>
    <row r="39" spans="1:43" x14ac:dyDescent="0.25">
      <c r="A39" t="s">
        <v>13</v>
      </c>
      <c r="B39" s="1">
        <v>42631</v>
      </c>
      <c r="C39" t="s">
        <v>39</v>
      </c>
      <c r="D39" t="s">
        <v>36</v>
      </c>
      <c r="E39">
        <v>2</v>
      </c>
      <c r="F39">
        <v>1</v>
      </c>
      <c r="G39" t="s">
        <v>16</v>
      </c>
      <c r="H39" s="2">
        <v>42631</v>
      </c>
      <c r="I39" s="4">
        <f t="shared" si="0"/>
        <v>37</v>
      </c>
      <c r="J39" s="4">
        <f t="shared" si="1"/>
        <v>9</v>
      </c>
      <c r="K39" s="4">
        <f t="shared" si="2"/>
        <v>2016</v>
      </c>
      <c r="L39">
        <v>23</v>
      </c>
      <c r="M39" t="s">
        <v>39</v>
      </c>
      <c r="N39">
        <v>20</v>
      </c>
      <c r="O39" t="s">
        <v>36</v>
      </c>
      <c r="P39">
        <v>23</v>
      </c>
      <c r="Q39">
        <v>1.486842105</v>
      </c>
      <c r="R39">
        <v>1.0921052630000001</v>
      </c>
      <c r="S39">
        <v>20</v>
      </c>
      <c r="T39">
        <v>1.6447368419999999</v>
      </c>
      <c r="U39">
        <v>1.4736842109999999</v>
      </c>
      <c r="V39">
        <f>U39+Q39</f>
        <v>2.9605263160000002</v>
      </c>
      <c r="W39">
        <f>T39+R39</f>
        <v>2.736842105</v>
      </c>
      <c r="X39" t="str">
        <f>IF(ABS(V39-W39)&lt;$AG$1,"",IF(V39&gt;W39,"H","A"))</f>
        <v/>
      </c>
      <c r="Y39">
        <f>(X39=G39)+0</f>
        <v>0</v>
      </c>
      <c r="Z39">
        <f>IF(X39&lt;&gt;"",1,0)</f>
        <v>0</v>
      </c>
      <c r="AA39">
        <v>1.23</v>
      </c>
      <c r="AB39">
        <f t="shared" si="3"/>
        <v>0</v>
      </c>
      <c r="AI39" s="1">
        <f t="shared" si="5"/>
        <v>42893</v>
      </c>
      <c r="AJ39" s="4">
        <v>17</v>
      </c>
      <c r="AK39" s="4">
        <v>4</v>
      </c>
      <c r="AL39" s="4">
        <v>2017</v>
      </c>
      <c r="AM39" s="4">
        <f t="shared" si="10"/>
        <v>5</v>
      </c>
      <c r="AN39" s="4">
        <f t="shared" si="11"/>
        <v>0.25</v>
      </c>
      <c r="AO39">
        <f t="shared" si="12"/>
        <v>1.147</v>
      </c>
      <c r="AP39">
        <f t="shared" si="9"/>
        <v>2.7188642352761137</v>
      </c>
      <c r="AQ39" s="3">
        <f t="shared" si="4"/>
        <v>0.13965000000000002</v>
      </c>
    </row>
    <row r="40" spans="1:43" x14ac:dyDescent="0.25">
      <c r="A40" t="s">
        <v>13</v>
      </c>
      <c r="B40" s="1">
        <v>42631</v>
      </c>
      <c r="C40" t="s">
        <v>14</v>
      </c>
      <c r="D40" t="s">
        <v>38</v>
      </c>
      <c r="E40">
        <v>2</v>
      </c>
      <c r="F40">
        <v>1</v>
      </c>
      <c r="G40" t="s">
        <v>16</v>
      </c>
      <c r="H40" s="2">
        <v>42631</v>
      </c>
      <c r="I40" s="4">
        <f t="shared" si="0"/>
        <v>37</v>
      </c>
      <c r="J40" s="4">
        <f t="shared" si="1"/>
        <v>9</v>
      </c>
      <c r="K40" s="4">
        <f t="shared" si="2"/>
        <v>2016</v>
      </c>
      <c r="L40">
        <v>2</v>
      </c>
      <c r="M40" t="s">
        <v>14</v>
      </c>
      <c r="N40">
        <v>22</v>
      </c>
      <c r="O40" t="s">
        <v>38</v>
      </c>
      <c r="P40">
        <v>2</v>
      </c>
      <c r="Q40">
        <v>1.236842105</v>
      </c>
      <c r="R40">
        <v>1.2105263159999999</v>
      </c>
      <c r="S40">
        <v>22</v>
      </c>
      <c r="T40">
        <v>1.5921052630000001</v>
      </c>
      <c r="U40">
        <v>1.3552631580000001</v>
      </c>
      <c r="V40">
        <f>U40+Q40</f>
        <v>2.5921052630000001</v>
      </c>
      <c r="W40">
        <f>T40+R40</f>
        <v>2.8026315789999998</v>
      </c>
      <c r="X40" t="str">
        <f>IF(ABS(V40-W40)&lt;$AG$1,"",IF(V40&gt;W40,"H","A"))</f>
        <v/>
      </c>
      <c r="Y40">
        <f>(X40=G40)+0</f>
        <v>0</v>
      </c>
      <c r="Z40">
        <f>IF(X40&lt;&gt;"",1,0)</f>
        <v>0</v>
      </c>
      <c r="AA40">
        <v>1.28</v>
      </c>
      <c r="AB40">
        <f t="shared" si="3"/>
        <v>0</v>
      </c>
      <c r="AI40" s="1">
        <f t="shared" si="5"/>
        <v>42901</v>
      </c>
      <c r="AJ40" s="4">
        <v>18</v>
      </c>
      <c r="AK40" s="4">
        <v>5</v>
      </c>
      <c r="AL40" s="4">
        <v>2017</v>
      </c>
      <c r="AM40" s="4">
        <f t="shared" si="10"/>
        <v>3</v>
      </c>
      <c r="AN40" s="4">
        <f t="shared" si="11"/>
        <v>0.25</v>
      </c>
      <c r="AO40">
        <f t="shared" si="12"/>
        <v>1.0649999999999999</v>
      </c>
      <c r="AP40">
        <f t="shared" si="9"/>
        <v>2.8955904105690609</v>
      </c>
      <c r="AQ40" s="3">
        <f t="shared" si="4"/>
        <v>6.1749999999999944E-2</v>
      </c>
    </row>
    <row r="41" spans="1:43" x14ac:dyDescent="0.25">
      <c r="A41" t="s">
        <v>13</v>
      </c>
      <c r="B41" s="1">
        <v>42632</v>
      </c>
      <c r="C41" t="s">
        <v>15</v>
      </c>
      <c r="D41" t="s">
        <v>28</v>
      </c>
      <c r="E41">
        <v>0</v>
      </c>
      <c r="F41">
        <v>0</v>
      </c>
      <c r="G41" t="s">
        <v>17</v>
      </c>
      <c r="H41" s="2">
        <v>42632</v>
      </c>
      <c r="I41" s="4">
        <f t="shared" si="0"/>
        <v>38</v>
      </c>
      <c r="J41" s="4">
        <f t="shared" si="1"/>
        <v>9</v>
      </c>
      <c r="K41" s="4">
        <f t="shared" si="2"/>
        <v>2016</v>
      </c>
      <c r="L41">
        <v>1</v>
      </c>
      <c r="M41" t="s">
        <v>15</v>
      </c>
      <c r="N41">
        <v>12</v>
      </c>
      <c r="O41" t="s">
        <v>28</v>
      </c>
      <c r="P41">
        <v>1</v>
      </c>
      <c r="Q41">
        <v>1.065789474</v>
      </c>
      <c r="R41">
        <v>1.2236842109999999</v>
      </c>
      <c r="S41">
        <v>12</v>
      </c>
      <c r="T41">
        <v>1.065789474</v>
      </c>
      <c r="U41">
        <v>1.802631579</v>
      </c>
      <c r="V41">
        <f>U41+Q41</f>
        <v>2.8684210530000001</v>
      </c>
      <c r="W41">
        <f>T41+R41</f>
        <v>2.2894736849999999</v>
      </c>
      <c r="X41" t="str">
        <f>IF(ABS(V41-W41)&lt;$AG$1,"",IF(V41&gt;W41,"H","A"))</f>
        <v/>
      </c>
      <c r="Y41">
        <f>(X41=G41)+0</f>
        <v>0</v>
      </c>
      <c r="Z41">
        <f>IF(X41&lt;&gt;"",1,0)</f>
        <v>0</v>
      </c>
      <c r="AA41">
        <v>1.29</v>
      </c>
      <c r="AB41">
        <f t="shared" si="3"/>
        <v>1</v>
      </c>
      <c r="AI41" s="1">
        <f t="shared" si="5"/>
        <v>42909</v>
      </c>
      <c r="AJ41" s="4">
        <v>19</v>
      </c>
      <c r="AK41" s="4">
        <v>5</v>
      </c>
      <c r="AL41" s="4">
        <v>2017</v>
      </c>
      <c r="AM41" s="4">
        <f t="shared" si="10"/>
        <v>1</v>
      </c>
      <c r="AN41" s="4">
        <f t="shared" si="11"/>
        <v>0.25</v>
      </c>
      <c r="AO41">
        <f t="shared" si="12"/>
        <v>1</v>
      </c>
      <c r="AP41">
        <f t="shared" si="9"/>
        <v>2.8955904105690609</v>
      </c>
      <c r="AQ41" s="3">
        <f t="shared" si="4"/>
        <v>0</v>
      </c>
    </row>
    <row r="42" spans="1:43" x14ac:dyDescent="0.25">
      <c r="A42" t="s">
        <v>13</v>
      </c>
      <c r="B42" s="1">
        <v>42633</v>
      </c>
      <c r="C42" t="s">
        <v>35</v>
      </c>
      <c r="D42" t="s">
        <v>21</v>
      </c>
      <c r="E42">
        <v>1</v>
      </c>
      <c r="F42">
        <v>0</v>
      </c>
      <c r="G42" t="s">
        <v>16</v>
      </c>
      <c r="H42" s="2">
        <v>42633</v>
      </c>
      <c r="I42" s="4">
        <f t="shared" si="0"/>
        <v>38</v>
      </c>
      <c r="J42" s="4">
        <f t="shared" si="1"/>
        <v>9</v>
      </c>
      <c r="K42" s="4">
        <f t="shared" si="2"/>
        <v>2016</v>
      </c>
      <c r="L42">
        <v>19</v>
      </c>
      <c r="M42" t="s">
        <v>35</v>
      </c>
      <c r="N42">
        <v>5</v>
      </c>
      <c r="O42" t="s">
        <v>21</v>
      </c>
      <c r="P42">
        <v>19</v>
      </c>
      <c r="Q42">
        <v>1.552631579</v>
      </c>
      <c r="R42">
        <v>1.4078947369999999</v>
      </c>
      <c r="S42">
        <v>5</v>
      </c>
      <c r="T42">
        <v>1.3289473679999999</v>
      </c>
      <c r="U42">
        <v>1.6447368419999999</v>
      </c>
      <c r="V42">
        <f>U42+Q42</f>
        <v>3.1973684210000002</v>
      </c>
      <c r="W42">
        <f>T42+R42</f>
        <v>2.736842105</v>
      </c>
      <c r="X42" t="str">
        <f>IF(ABS(V42-W42)&lt;$AG$1,"",IF(V42&gt;W42,"H","A"))</f>
        <v/>
      </c>
      <c r="Y42">
        <f>(X42=G42)+0</f>
        <v>0</v>
      </c>
      <c r="Z42">
        <f>IF(X42&lt;&gt;"",1,0)</f>
        <v>0</v>
      </c>
      <c r="AA42">
        <v>1.2</v>
      </c>
      <c r="AB42">
        <f t="shared" si="3"/>
        <v>0</v>
      </c>
      <c r="AI42" s="1">
        <f t="shared" si="5"/>
        <v>42917</v>
      </c>
      <c r="AJ42" s="4">
        <v>20</v>
      </c>
      <c r="AK42" s="4">
        <v>5</v>
      </c>
      <c r="AL42" s="4">
        <v>2017</v>
      </c>
      <c r="AM42" s="4">
        <f t="shared" si="10"/>
        <v>4</v>
      </c>
      <c r="AN42" s="4">
        <f t="shared" si="11"/>
        <v>0.25</v>
      </c>
      <c r="AO42">
        <f t="shared" si="12"/>
        <v>1.1274999999999999</v>
      </c>
      <c r="AP42">
        <f t="shared" si="9"/>
        <v>3.2647781879166158</v>
      </c>
      <c r="AQ42" s="3">
        <f t="shared" si="4"/>
        <v>0.12112499999999994</v>
      </c>
    </row>
    <row r="43" spans="1:43" x14ac:dyDescent="0.25">
      <c r="A43" t="s">
        <v>13</v>
      </c>
      <c r="B43" s="1">
        <v>42633</v>
      </c>
      <c r="C43" t="s">
        <v>32</v>
      </c>
      <c r="D43" t="s">
        <v>23</v>
      </c>
      <c r="E43">
        <v>2</v>
      </c>
      <c r="F43">
        <v>1</v>
      </c>
      <c r="G43" t="s">
        <v>16</v>
      </c>
      <c r="H43" s="2">
        <v>42633</v>
      </c>
      <c r="I43" s="4">
        <f t="shared" si="0"/>
        <v>38</v>
      </c>
      <c r="J43" s="4">
        <f t="shared" si="1"/>
        <v>9</v>
      </c>
      <c r="K43" s="4">
        <f t="shared" si="2"/>
        <v>2016</v>
      </c>
      <c r="L43">
        <v>16</v>
      </c>
      <c r="M43" t="s">
        <v>32</v>
      </c>
      <c r="N43">
        <v>7</v>
      </c>
      <c r="O43" t="s">
        <v>23</v>
      </c>
      <c r="P43">
        <v>16</v>
      </c>
      <c r="Q43">
        <v>0.96052631600000005</v>
      </c>
      <c r="R43">
        <v>1.5263157890000001</v>
      </c>
      <c r="S43">
        <v>7</v>
      </c>
      <c r="T43">
        <v>1.315789474</v>
      </c>
      <c r="U43">
        <v>1.3289473679999999</v>
      </c>
      <c r="V43">
        <f>U43+Q43</f>
        <v>2.2894736839999998</v>
      </c>
      <c r="W43">
        <f>T43+R43</f>
        <v>2.8421052630000001</v>
      </c>
      <c r="X43" t="str">
        <f>IF(ABS(V43-W43)&lt;$AG$1,"",IF(V43&gt;W43,"H","A"))</f>
        <v/>
      </c>
      <c r="Y43">
        <f>(X43=G43)+0</f>
        <v>0</v>
      </c>
      <c r="Z43">
        <f>IF(X43&lt;&gt;"",1,0)</f>
        <v>0</v>
      </c>
      <c r="AA43">
        <v>1.17</v>
      </c>
      <c r="AB43">
        <f t="shared" si="3"/>
        <v>0</v>
      </c>
      <c r="AI43" s="1">
        <f t="shared" si="5"/>
        <v>42925</v>
      </c>
      <c r="AJ43" s="4">
        <v>33</v>
      </c>
      <c r="AK43" s="4">
        <v>8</v>
      </c>
      <c r="AL43" s="4">
        <v>2017</v>
      </c>
      <c r="AM43" s="4">
        <f t="shared" si="10"/>
        <v>2</v>
      </c>
      <c r="AN43" s="4">
        <f t="shared" si="11"/>
        <v>0.25</v>
      </c>
      <c r="AO43">
        <f t="shared" si="12"/>
        <v>1.12375</v>
      </c>
      <c r="AP43">
        <f t="shared" si="9"/>
        <v>3.6687944886712969</v>
      </c>
      <c r="AQ43" s="3">
        <f t="shared" si="4"/>
        <v>0.11756250000000001</v>
      </c>
    </row>
    <row r="44" spans="1:43" x14ac:dyDescent="0.25">
      <c r="A44" t="s">
        <v>13</v>
      </c>
      <c r="B44" s="1">
        <v>42634</v>
      </c>
      <c r="C44" t="s">
        <v>27</v>
      </c>
      <c r="D44" t="s">
        <v>14</v>
      </c>
      <c r="E44">
        <v>1</v>
      </c>
      <c r="F44">
        <v>2</v>
      </c>
      <c r="G44" t="s">
        <v>20</v>
      </c>
      <c r="H44" s="2">
        <v>42634</v>
      </c>
      <c r="I44" s="4">
        <f t="shared" si="0"/>
        <v>38</v>
      </c>
      <c r="J44" s="4">
        <f t="shared" si="1"/>
        <v>9</v>
      </c>
      <c r="K44" s="4">
        <f t="shared" si="2"/>
        <v>2016</v>
      </c>
      <c r="L44">
        <v>11</v>
      </c>
      <c r="M44" t="s">
        <v>27</v>
      </c>
      <c r="N44">
        <v>2</v>
      </c>
      <c r="O44" t="s">
        <v>14</v>
      </c>
      <c r="P44">
        <v>11</v>
      </c>
      <c r="Q44">
        <v>0.78947368399999995</v>
      </c>
      <c r="R44">
        <v>2.1578947369999999</v>
      </c>
      <c r="S44">
        <v>2</v>
      </c>
      <c r="T44">
        <v>1.236842105</v>
      </c>
      <c r="U44">
        <v>1.2105263159999999</v>
      </c>
      <c r="V44">
        <f>U44+Q44</f>
        <v>2</v>
      </c>
      <c r="W44">
        <f>T44+R44</f>
        <v>3.3947368419999999</v>
      </c>
      <c r="X44" t="str">
        <f>IF(ABS(V44-W44)&lt;$AG$1,"",IF(V44&gt;W44,"H","A"))</f>
        <v/>
      </c>
      <c r="Y44">
        <f>(X44=G44)+0</f>
        <v>0</v>
      </c>
      <c r="Z44">
        <f>IF(X44&lt;&gt;"",1,0)</f>
        <v>0</v>
      </c>
      <c r="AA44">
        <v>1.18</v>
      </c>
      <c r="AB44">
        <f t="shared" si="3"/>
        <v>0</v>
      </c>
      <c r="AI44" s="1">
        <f t="shared" si="5"/>
        <v>42933</v>
      </c>
      <c r="AJ44" s="4">
        <v>34</v>
      </c>
      <c r="AK44" s="4">
        <v>8</v>
      </c>
      <c r="AL44" s="4">
        <v>2017</v>
      </c>
      <c r="AM44" s="4">
        <f t="shared" si="10"/>
        <v>2</v>
      </c>
      <c r="AN44" s="4">
        <f t="shared" si="11"/>
        <v>0.25</v>
      </c>
      <c r="AO44">
        <f t="shared" si="12"/>
        <v>1.2025000000000001</v>
      </c>
      <c r="AP44">
        <f t="shared" si="9"/>
        <v>4.4117253726272345</v>
      </c>
      <c r="AQ44" s="3">
        <f t="shared" si="4"/>
        <v>0.1923750000000001</v>
      </c>
    </row>
    <row r="45" spans="1:43" x14ac:dyDescent="0.25">
      <c r="A45" t="s">
        <v>13</v>
      </c>
      <c r="B45" s="1">
        <v>42634</v>
      </c>
      <c r="C45" t="s">
        <v>19</v>
      </c>
      <c r="D45" t="s">
        <v>18</v>
      </c>
      <c r="E45">
        <v>1</v>
      </c>
      <c r="F45">
        <v>1</v>
      </c>
      <c r="G45" t="s">
        <v>17</v>
      </c>
      <c r="H45" s="2">
        <v>42634</v>
      </c>
      <c r="I45" s="4">
        <f t="shared" si="0"/>
        <v>38</v>
      </c>
      <c r="J45" s="4">
        <f t="shared" si="1"/>
        <v>9</v>
      </c>
      <c r="K45" s="4">
        <f t="shared" si="2"/>
        <v>2016</v>
      </c>
      <c r="L45">
        <v>4</v>
      </c>
      <c r="M45" t="s">
        <v>19</v>
      </c>
      <c r="N45">
        <v>3</v>
      </c>
      <c r="O45" t="s">
        <v>18</v>
      </c>
      <c r="P45">
        <v>4</v>
      </c>
      <c r="Q45">
        <v>2.8289473680000001</v>
      </c>
      <c r="R45">
        <v>0.86842105300000005</v>
      </c>
      <c r="S45">
        <v>3</v>
      </c>
      <c r="T45">
        <v>1.684210526</v>
      </c>
      <c r="U45">
        <v>0.64473684200000003</v>
      </c>
      <c r="V45">
        <f>U45+Q45</f>
        <v>3.47368421</v>
      </c>
      <c r="W45">
        <f>T45+R45</f>
        <v>2.5526315789999998</v>
      </c>
      <c r="X45" t="str">
        <f>IF(ABS(V45-W45)&lt;$AG$1,"",IF(V45&gt;W45,"H","A"))</f>
        <v/>
      </c>
      <c r="Y45">
        <f>(X45=G45)+0</f>
        <v>0</v>
      </c>
      <c r="Z45">
        <f>IF(X45&lt;&gt;"",1,0)</f>
        <v>0</v>
      </c>
      <c r="AA45">
        <v>1.05</v>
      </c>
      <c r="AB45">
        <f t="shared" si="3"/>
        <v>1</v>
      </c>
      <c r="AI45" s="1">
        <f t="shared" si="5"/>
        <v>42941</v>
      </c>
      <c r="AJ45" s="4">
        <v>36</v>
      </c>
      <c r="AK45" s="4">
        <v>9</v>
      </c>
      <c r="AL45" s="4">
        <v>2017</v>
      </c>
      <c r="AM45" s="4">
        <f t="shared" si="10"/>
        <v>2</v>
      </c>
      <c r="AN45" s="4">
        <f t="shared" si="11"/>
        <v>0.25</v>
      </c>
      <c r="AO45">
        <f t="shared" si="12"/>
        <v>1.03</v>
      </c>
      <c r="AP45">
        <f t="shared" si="9"/>
        <v>4.5440771338060513</v>
      </c>
      <c r="AQ45" s="3">
        <f t="shared" si="4"/>
        <v>2.8500000000000025E-2</v>
      </c>
    </row>
    <row r="46" spans="1:43" x14ac:dyDescent="0.25">
      <c r="A46" t="s">
        <v>13</v>
      </c>
      <c r="B46" s="1">
        <v>42634</v>
      </c>
      <c r="C46" t="s">
        <v>36</v>
      </c>
      <c r="D46" t="s">
        <v>29</v>
      </c>
      <c r="E46">
        <v>4</v>
      </c>
      <c r="F46">
        <v>1</v>
      </c>
      <c r="G46" t="s">
        <v>16</v>
      </c>
      <c r="H46" s="2">
        <v>42634</v>
      </c>
      <c r="I46" s="4">
        <f t="shared" si="0"/>
        <v>38</v>
      </c>
      <c r="J46" s="4">
        <f t="shared" si="1"/>
        <v>9</v>
      </c>
      <c r="K46" s="4">
        <f t="shared" si="2"/>
        <v>2016</v>
      </c>
      <c r="L46">
        <v>20</v>
      </c>
      <c r="M46" t="s">
        <v>36</v>
      </c>
      <c r="N46">
        <v>13</v>
      </c>
      <c r="O46" t="s">
        <v>29</v>
      </c>
      <c r="P46">
        <v>20</v>
      </c>
      <c r="Q46">
        <v>1.6447368419999999</v>
      </c>
      <c r="R46">
        <v>1.4736842109999999</v>
      </c>
      <c r="S46">
        <v>13</v>
      </c>
      <c r="T46">
        <v>1.013157895</v>
      </c>
      <c r="U46">
        <v>1.947368421</v>
      </c>
      <c r="V46">
        <f>U46+Q46</f>
        <v>3.5921052629999997</v>
      </c>
      <c r="W46">
        <f>T46+R46</f>
        <v>2.4868421060000001</v>
      </c>
      <c r="X46" t="str">
        <f>IF(ABS(V46-W46)&lt;$AG$1,"",IF(V46&gt;W46,"H","A"))</f>
        <v/>
      </c>
      <c r="Y46">
        <f>(X46=G46)+0</f>
        <v>0</v>
      </c>
      <c r="Z46">
        <f>IF(X46&lt;&gt;"",1,0)</f>
        <v>0</v>
      </c>
      <c r="AA46">
        <v>1.01</v>
      </c>
      <c r="AB46">
        <f t="shared" si="3"/>
        <v>0</v>
      </c>
      <c r="AI46" s="1">
        <f t="shared" si="5"/>
        <v>42949</v>
      </c>
      <c r="AJ46" s="4">
        <v>37</v>
      </c>
      <c r="AK46" s="4">
        <v>9</v>
      </c>
      <c r="AL46" s="4">
        <v>2017</v>
      </c>
      <c r="AM46" s="4">
        <f t="shared" si="10"/>
        <v>2</v>
      </c>
      <c r="AN46" s="4">
        <f t="shared" si="11"/>
        <v>0.25</v>
      </c>
      <c r="AO46">
        <f t="shared" si="12"/>
        <v>1.1500000000000001</v>
      </c>
      <c r="AP46">
        <f t="shared" si="9"/>
        <v>5.2256887038769593</v>
      </c>
      <c r="AQ46" s="3">
        <f t="shared" si="4"/>
        <v>0.14250000000000013</v>
      </c>
    </row>
    <row r="47" spans="1:43" x14ac:dyDescent="0.25">
      <c r="A47" t="s">
        <v>13</v>
      </c>
      <c r="B47" s="1">
        <v>42634</v>
      </c>
      <c r="C47" t="s">
        <v>22</v>
      </c>
      <c r="D47" t="s">
        <v>37</v>
      </c>
      <c r="E47">
        <v>2</v>
      </c>
      <c r="F47">
        <v>1</v>
      </c>
      <c r="G47" t="s">
        <v>16</v>
      </c>
      <c r="H47" s="2">
        <v>42634</v>
      </c>
      <c r="I47" s="4">
        <f t="shared" si="0"/>
        <v>38</v>
      </c>
      <c r="J47" s="4">
        <f t="shared" si="1"/>
        <v>9</v>
      </c>
      <c r="K47" s="4">
        <f t="shared" si="2"/>
        <v>2016</v>
      </c>
      <c r="L47">
        <v>6</v>
      </c>
      <c r="M47" t="s">
        <v>22</v>
      </c>
      <c r="N47">
        <v>21</v>
      </c>
      <c r="O47" t="s">
        <v>37</v>
      </c>
      <c r="P47">
        <v>6</v>
      </c>
      <c r="Q47">
        <v>1.4736842109999999</v>
      </c>
      <c r="R47">
        <v>1.697368421</v>
      </c>
      <c r="S47">
        <v>21</v>
      </c>
      <c r="T47">
        <v>1.1052631580000001</v>
      </c>
      <c r="U47">
        <v>1.8947368419999999</v>
      </c>
      <c r="V47">
        <f>U47+Q47</f>
        <v>3.3684210529999996</v>
      </c>
      <c r="W47">
        <f>T47+R47</f>
        <v>2.8026315789999998</v>
      </c>
      <c r="X47" t="str">
        <f>IF(ABS(V47-W47)&lt;$AG$1,"",IF(V47&gt;W47,"H","A"))</f>
        <v/>
      </c>
      <c r="Y47">
        <f>(X47=G47)+0</f>
        <v>0</v>
      </c>
      <c r="Z47">
        <f>IF(X47&lt;&gt;"",1,0)</f>
        <v>0</v>
      </c>
      <c r="AA47">
        <v>1.23</v>
      </c>
      <c r="AB47">
        <f t="shared" si="3"/>
        <v>0</v>
      </c>
      <c r="AI47" s="1">
        <f t="shared" si="5"/>
        <v>42957</v>
      </c>
      <c r="AJ47" s="4">
        <v>38</v>
      </c>
      <c r="AK47" s="4">
        <v>9</v>
      </c>
      <c r="AL47" s="4">
        <v>2017</v>
      </c>
      <c r="AM47" s="4">
        <f t="shared" si="10"/>
        <v>4</v>
      </c>
      <c r="AN47" s="4">
        <f t="shared" si="11"/>
        <v>0.25</v>
      </c>
      <c r="AO47">
        <f t="shared" si="12"/>
        <v>0.88187499999999996</v>
      </c>
      <c r="AP47">
        <f t="shared" si="9"/>
        <v>4.6084042257314932</v>
      </c>
      <c r="AQ47" s="3">
        <f t="shared" si="4"/>
        <v>-0.11812500000000004</v>
      </c>
    </row>
    <row r="48" spans="1:43" x14ac:dyDescent="0.25">
      <c r="A48" t="s">
        <v>13</v>
      </c>
      <c r="B48" s="1">
        <v>42634</v>
      </c>
      <c r="C48" t="s">
        <v>34</v>
      </c>
      <c r="D48" t="s">
        <v>39</v>
      </c>
      <c r="E48">
        <v>1</v>
      </c>
      <c r="F48">
        <v>1</v>
      </c>
      <c r="G48" t="s">
        <v>17</v>
      </c>
      <c r="H48" s="2">
        <v>42634</v>
      </c>
      <c r="I48" s="4">
        <f t="shared" si="0"/>
        <v>38</v>
      </c>
      <c r="J48" s="4">
        <f t="shared" si="1"/>
        <v>9</v>
      </c>
      <c r="K48" s="4">
        <f t="shared" si="2"/>
        <v>2016</v>
      </c>
      <c r="L48">
        <v>18</v>
      </c>
      <c r="M48" t="s">
        <v>34</v>
      </c>
      <c r="N48">
        <v>23</v>
      </c>
      <c r="O48" t="s">
        <v>39</v>
      </c>
      <c r="P48">
        <v>18</v>
      </c>
      <c r="Q48">
        <v>2.6315789469999999</v>
      </c>
      <c r="R48">
        <v>1.1184210530000001</v>
      </c>
      <c r="S48">
        <v>23</v>
      </c>
      <c r="T48">
        <v>1.486842105</v>
      </c>
      <c r="U48">
        <v>1.0921052630000001</v>
      </c>
      <c r="V48">
        <f>U48+Q48</f>
        <v>3.72368421</v>
      </c>
      <c r="W48">
        <f>T48+R48</f>
        <v>2.6052631580000001</v>
      </c>
      <c r="X48" t="str">
        <f>IF(ABS(V48-W48)&lt;$AG$1,"",IF(V48&gt;W48,"H","A"))</f>
        <v/>
      </c>
      <c r="Y48">
        <f>(X48=G48)+0</f>
        <v>0</v>
      </c>
      <c r="Z48">
        <f>IF(X48&lt;&gt;"",1,0)</f>
        <v>0</v>
      </c>
      <c r="AA48">
        <v>1.1399999999999999</v>
      </c>
      <c r="AB48">
        <f t="shared" si="3"/>
        <v>1</v>
      </c>
      <c r="AI48" s="1">
        <f t="shared" si="5"/>
        <v>42965</v>
      </c>
      <c r="AJ48" s="4">
        <v>39</v>
      </c>
      <c r="AK48" s="4">
        <v>9</v>
      </c>
      <c r="AL48" s="4">
        <v>2017</v>
      </c>
      <c r="AM48" s="4">
        <f t="shared" si="10"/>
        <v>1</v>
      </c>
      <c r="AN48" s="4">
        <f t="shared" si="11"/>
        <v>0.25</v>
      </c>
      <c r="AO48">
        <f t="shared" si="12"/>
        <v>1</v>
      </c>
      <c r="AP48">
        <f t="shared" si="9"/>
        <v>4.6084042257314932</v>
      </c>
      <c r="AQ48" s="3">
        <f t="shared" si="4"/>
        <v>0</v>
      </c>
    </row>
    <row r="49" spans="1:43" x14ac:dyDescent="0.25">
      <c r="A49" t="s">
        <v>13</v>
      </c>
      <c r="B49" s="1">
        <v>42635</v>
      </c>
      <c r="C49" t="s">
        <v>38</v>
      </c>
      <c r="D49" t="s">
        <v>15</v>
      </c>
      <c r="E49">
        <v>2</v>
      </c>
      <c r="F49">
        <v>1</v>
      </c>
      <c r="G49" t="s">
        <v>16</v>
      </c>
      <c r="H49" s="2">
        <v>42635</v>
      </c>
      <c r="I49" s="4">
        <f t="shared" si="0"/>
        <v>38</v>
      </c>
      <c r="J49" s="4">
        <f t="shared" si="1"/>
        <v>9</v>
      </c>
      <c r="K49" s="4">
        <f t="shared" si="2"/>
        <v>2016</v>
      </c>
      <c r="L49">
        <v>22</v>
      </c>
      <c r="M49" t="s">
        <v>38</v>
      </c>
      <c r="N49">
        <v>1</v>
      </c>
      <c r="O49" t="s">
        <v>15</v>
      </c>
      <c r="P49">
        <v>22</v>
      </c>
      <c r="Q49">
        <v>1.5921052630000001</v>
      </c>
      <c r="R49">
        <v>1.3552631580000001</v>
      </c>
      <c r="S49">
        <v>1</v>
      </c>
      <c r="T49">
        <v>1.065789474</v>
      </c>
      <c r="U49">
        <v>1.2236842109999999</v>
      </c>
      <c r="V49">
        <f>U49+Q49</f>
        <v>2.8157894739999998</v>
      </c>
      <c r="W49">
        <f>T49+R49</f>
        <v>2.4210526320000003</v>
      </c>
      <c r="X49" t="str">
        <f>IF(ABS(V49-W49)&lt;$AG$1,"",IF(V49&gt;W49,"H","A"))</f>
        <v/>
      </c>
      <c r="Y49">
        <f>(X49=G49)+0</f>
        <v>0</v>
      </c>
      <c r="Z49">
        <f>IF(X49&lt;&gt;"",1,0)</f>
        <v>0</v>
      </c>
      <c r="AA49">
        <v>1.29</v>
      </c>
      <c r="AB49">
        <f t="shared" si="3"/>
        <v>0</v>
      </c>
      <c r="AI49" s="1">
        <f t="shared" si="5"/>
        <v>42973</v>
      </c>
      <c r="AJ49" s="4">
        <v>39</v>
      </c>
      <c r="AK49" s="4">
        <v>10</v>
      </c>
      <c r="AL49" s="4">
        <v>2017</v>
      </c>
      <c r="AM49" s="4">
        <f t="shared" si="10"/>
        <v>2</v>
      </c>
      <c r="AN49" s="4">
        <f t="shared" si="11"/>
        <v>0.25</v>
      </c>
      <c r="AO49">
        <f t="shared" si="12"/>
        <v>1.1950000000000001</v>
      </c>
      <c r="AP49">
        <f t="shared" si="9"/>
        <v>5.5070430497491349</v>
      </c>
      <c r="AQ49" s="3">
        <f t="shared" si="4"/>
        <v>0.18525000000000005</v>
      </c>
    </row>
    <row r="50" spans="1:43" x14ac:dyDescent="0.25">
      <c r="A50" t="s">
        <v>13</v>
      </c>
      <c r="B50" s="1">
        <v>42635</v>
      </c>
      <c r="C50" t="s">
        <v>33</v>
      </c>
      <c r="D50" t="s">
        <v>24</v>
      </c>
      <c r="E50">
        <v>1</v>
      </c>
      <c r="F50">
        <v>2</v>
      </c>
      <c r="G50" t="s">
        <v>20</v>
      </c>
      <c r="H50" s="2">
        <v>42635</v>
      </c>
      <c r="I50" s="4">
        <f t="shared" si="0"/>
        <v>38</v>
      </c>
      <c r="J50" s="4">
        <f t="shared" si="1"/>
        <v>9</v>
      </c>
      <c r="K50" s="4">
        <f t="shared" si="2"/>
        <v>2016</v>
      </c>
      <c r="L50">
        <v>17</v>
      </c>
      <c r="M50" t="s">
        <v>33</v>
      </c>
      <c r="N50">
        <v>8</v>
      </c>
      <c r="O50" t="s">
        <v>24</v>
      </c>
      <c r="P50">
        <v>17</v>
      </c>
      <c r="Q50">
        <v>1.052631579</v>
      </c>
      <c r="R50">
        <v>2.4736842110000001</v>
      </c>
      <c r="S50">
        <v>8</v>
      </c>
      <c r="T50">
        <v>1.1184210530000001</v>
      </c>
      <c r="U50">
        <v>1.2105263159999999</v>
      </c>
      <c r="V50">
        <f>U50+Q50</f>
        <v>2.263157895</v>
      </c>
      <c r="W50">
        <f>T50+R50</f>
        <v>3.5921052640000002</v>
      </c>
      <c r="X50" t="str">
        <f>IF(ABS(V50-W50)&lt;$AG$1,"",IF(V50&gt;W50,"H","A"))</f>
        <v/>
      </c>
      <c r="Y50">
        <f>(X50=G50)+0</f>
        <v>0</v>
      </c>
      <c r="Z50">
        <f>IF(X50&lt;&gt;"",1,0)</f>
        <v>0</v>
      </c>
      <c r="AA50">
        <v>1.03</v>
      </c>
      <c r="AB50">
        <f t="shared" si="3"/>
        <v>0</v>
      </c>
      <c r="AI50" s="1">
        <f t="shared" si="5"/>
        <v>42981</v>
      </c>
      <c r="AJ50" s="4">
        <v>41</v>
      </c>
      <c r="AK50" s="4">
        <v>10</v>
      </c>
      <c r="AL50" s="4">
        <v>2017</v>
      </c>
      <c r="AM50" s="4">
        <f t="shared" si="10"/>
        <v>0</v>
      </c>
      <c r="AN50" s="4">
        <f t="shared" si="11"/>
        <v>0.25</v>
      </c>
      <c r="AO50">
        <f t="shared" si="12"/>
        <v>1</v>
      </c>
      <c r="AP50">
        <f t="shared" si="9"/>
        <v>5.5070430497491349</v>
      </c>
      <c r="AQ50" s="3">
        <f t="shared" si="4"/>
        <v>0</v>
      </c>
    </row>
    <row r="51" spans="1:43" x14ac:dyDescent="0.25">
      <c r="A51" t="s">
        <v>13</v>
      </c>
      <c r="B51" s="1">
        <v>42635</v>
      </c>
      <c r="C51" t="s">
        <v>28</v>
      </c>
      <c r="D51" t="s">
        <v>30</v>
      </c>
      <c r="E51">
        <v>1</v>
      </c>
      <c r="F51">
        <v>2</v>
      </c>
      <c r="G51" t="s">
        <v>20</v>
      </c>
      <c r="H51" s="2">
        <v>42635</v>
      </c>
      <c r="I51" s="4">
        <f t="shared" si="0"/>
        <v>38</v>
      </c>
      <c r="J51" s="4">
        <f t="shared" si="1"/>
        <v>9</v>
      </c>
      <c r="K51" s="4">
        <f t="shared" si="2"/>
        <v>2016</v>
      </c>
      <c r="L51">
        <v>12</v>
      </c>
      <c r="M51" t="s">
        <v>28</v>
      </c>
      <c r="N51">
        <v>14</v>
      </c>
      <c r="O51" t="s">
        <v>30</v>
      </c>
      <c r="P51">
        <v>12</v>
      </c>
      <c r="Q51">
        <v>1.065789474</v>
      </c>
      <c r="R51">
        <v>1.802631579</v>
      </c>
      <c r="S51">
        <v>14</v>
      </c>
      <c r="T51">
        <v>0.92105263199999998</v>
      </c>
      <c r="U51">
        <v>1.3947368419999999</v>
      </c>
      <c r="V51">
        <f>U51+Q51</f>
        <v>2.4605263160000002</v>
      </c>
      <c r="W51">
        <f>T51+R51</f>
        <v>2.7236842110000001</v>
      </c>
      <c r="X51" t="str">
        <f>IF(ABS(V51-W51)&lt;$AG$1,"",IF(V51&gt;W51,"H","A"))</f>
        <v/>
      </c>
      <c r="Y51">
        <f>(X51=G51)+0</f>
        <v>0</v>
      </c>
      <c r="Z51">
        <f>IF(X51&lt;&gt;"",1,0)</f>
        <v>0</v>
      </c>
      <c r="AA51">
        <v>1.02</v>
      </c>
      <c r="AB51">
        <f t="shared" si="3"/>
        <v>0</v>
      </c>
      <c r="AI51" s="1">
        <f t="shared" si="5"/>
        <v>42989</v>
      </c>
      <c r="AJ51" s="4">
        <v>42</v>
      </c>
      <c r="AK51" s="4">
        <v>10</v>
      </c>
      <c r="AL51" s="4">
        <v>2017</v>
      </c>
      <c r="AM51" s="4">
        <f t="shared" si="10"/>
        <v>2</v>
      </c>
      <c r="AN51" s="4">
        <f t="shared" si="11"/>
        <v>0.25</v>
      </c>
      <c r="AO51">
        <f t="shared" si="12"/>
        <v>1.0449999999999999</v>
      </c>
      <c r="AP51">
        <f t="shared" si="9"/>
        <v>5.7548599869878458</v>
      </c>
      <c r="AQ51" s="3">
        <f t="shared" si="4"/>
        <v>4.2749999999999934E-2</v>
      </c>
    </row>
    <row r="52" spans="1:43" x14ac:dyDescent="0.25">
      <c r="A52" t="s">
        <v>13</v>
      </c>
      <c r="B52" s="1">
        <v>42636</v>
      </c>
      <c r="C52" t="s">
        <v>21</v>
      </c>
      <c r="D52" t="s">
        <v>32</v>
      </c>
      <c r="E52">
        <v>1</v>
      </c>
      <c r="F52">
        <v>0</v>
      </c>
      <c r="G52" t="s">
        <v>16</v>
      </c>
      <c r="H52" s="2">
        <v>42636</v>
      </c>
      <c r="I52" s="4">
        <f t="shared" si="0"/>
        <v>38</v>
      </c>
      <c r="J52" s="4">
        <f t="shared" si="1"/>
        <v>9</v>
      </c>
      <c r="K52" s="4">
        <f t="shared" si="2"/>
        <v>2016</v>
      </c>
      <c r="L52">
        <v>5</v>
      </c>
      <c r="M52" t="s">
        <v>21</v>
      </c>
      <c r="N52">
        <v>16</v>
      </c>
      <c r="O52" t="s">
        <v>32</v>
      </c>
      <c r="P52">
        <v>5</v>
      </c>
      <c r="Q52">
        <v>1.3289473679999999</v>
      </c>
      <c r="R52">
        <v>1.6447368419999999</v>
      </c>
      <c r="S52">
        <v>16</v>
      </c>
      <c r="T52">
        <v>0.96052631600000005</v>
      </c>
      <c r="U52">
        <v>1.5263157890000001</v>
      </c>
      <c r="V52">
        <f>U52+Q52</f>
        <v>2.855263157</v>
      </c>
      <c r="W52">
        <f>T52+R52</f>
        <v>2.6052631580000001</v>
      </c>
      <c r="X52" t="str">
        <f>IF(ABS(V52-W52)&lt;$AG$1,"",IF(V52&gt;W52,"H","A"))</f>
        <v/>
      </c>
      <c r="Y52">
        <f>(X52=G52)+0</f>
        <v>0</v>
      </c>
      <c r="Z52">
        <f>IF(X52&lt;&gt;"",1,0)</f>
        <v>0</v>
      </c>
      <c r="AA52">
        <v>1.3</v>
      </c>
      <c r="AB52">
        <f t="shared" si="3"/>
        <v>0</v>
      </c>
      <c r="AI52" s="1">
        <f t="shared" si="5"/>
        <v>42997</v>
      </c>
      <c r="AJ52" s="4">
        <v>43</v>
      </c>
      <c r="AK52" s="4">
        <v>10</v>
      </c>
      <c r="AL52" s="4">
        <v>2017</v>
      </c>
      <c r="AM52" s="4">
        <f t="shared" si="10"/>
        <v>2</v>
      </c>
      <c r="AN52" s="4">
        <f t="shared" si="11"/>
        <v>0.25</v>
      </c>
      <c r="AO52">
        <f t="shared" si="12"/>
        <v>0.66250000000000009</v>
      </c>
      <c r="AP52">
        <f t="shared" si="9"/>
        <v>3.8125947413794483</v>
      </c>
      <c r="AQ52" s="3">
        <f t="shared" si="4"/>
        <v>-0.33749999999999991</v>
      </c>
    </row>
    <row r="53" spans="1:43" x14ac:dyDescent="0.25">
      <c r="A53" t="s">
        <v>13</v>
      </c>
      <c r="B53" s="1">
        <v>42637</v>
      </c>
      <c r="C53" t="s">
        <v>37</v>
      </c>
      <c r="D53" t="s">
        <v>19</v>
      </c>
      <c r="E53">
        <v>0</v>
      </c>
      <c r="F53">
        <v>5</v>
      </c>
      <c r="G53" t="s">
        <v>20</v>
      </c>
      <c r="H53" s="2">
        <v>42637</v>
      </c>
      <c r="I53" s="4">
        <f t="shared" si="0"/>
        <v>38</v>
      </c>
      <c r="J53" s="4">
        <f t="shared" si="1"/>
        <v>9</v>
      </c>
      <c r="K53" s="4">
        <f t="shared" si="2"/>
        <v>2016</v>
      </c>
      <c r="L53">
        <v>21</v>
      </c>
      <c r="M53" t="s">
        <v>37</v>
      </c>
      <c r="N53">
        <v>4</v>
      </c>
      <c r="O53" t="s">
        <v>19</v>
      </c>
      <c r="P53">
        <v>21</v>
      </c>
      <c r="Q53">
        <v>1.1052631580000001</v>
      </c>
      <c r="R53">
        <v>1.8947368419999999</v>
      </c>
      <c r="S53">
        <v>4</v>
      </c>
      <c r="T53">
        <v>2.8289473680000001</v>
      </c>
      <c r="U53">
        <v>0.86842105300000005</v>
      </c>
      <c r="V53">
        <f>U53+Q53</f>
        <v>1.9736842110000001</v>
      </c>
      <c r="W53">
        <f>T53+R53</f>
        <v>4.72368421</v>
      </c>
      <c r="X53" t="str">
        <f>IF(ABS(V53-W53)&lt;$AG$1,"",IF(V53&gt;W53,"H","A"))</f>
        <v>A</v>
      </c>
      <c r="Y53">
        <f>(X53=G53)+0</f>
        <v>1</v>
      </c>
      <c r="Z53">
        <f>IF(X53&lt;&gt;"",1,0)</f>
        <v>1</v>
      </c>
      <c r="AA53">
        <v>1.23</v>
      </c>
      <c r="AB53">
        <f t="shared" si="3"/>
        <v>1.23</v>
      </c>
      <c r="AI53" s="1">
        <f t="shared" si="5"/>
        <v>43005</v>
      </c>
      <c r="AJ53" s="4">
        <v>44</v>
      </c>
      <c r="AK53" s="4">
        <v>10</v>
      </c>
      <c r="AL53" s="4">
        <v>2017</v>
      </c>
      <c r="AM53" s="4">
        <f t="shared" si="10"/>
        <v>0</v>
      </c>
      <c r="AN53" s="4">
        <f t="shared" si="11"/>
        <v>0.25</v>
      </c>
      <c r="AO53">
        <f t="shared" si="12"/>
        <v>1</v>
      </c>
      <c r="AP53">
        <f t="shared" si="9"/>
        <v>3.8125947413794483</v>
      </c>
      <c r="AQ53" s="3">
        <f t="shared" si="4"/>
        <v>0</v>
      </c>
    </row>
    <row r="54" spans="1:43" x14ac:dyDescent="0.25">
      <c r="A54" t="s">
        <v>13</v>
      </c>
      <c r="B54" s="1">
        <v>42637</v>
      </c>
      <c r="C54" t="s">
        <v>29</v>
      </c>
      <c r="D54" t="s">
        <v>34</v>
      </c>
      <c r="E54">
        <v>2</v>
      </c>
      <c r="F54">
        <v>2</v>
      </c>
      <c r="G54" t="s">
        <v>17</v>
      </c>
      <c r="H54" s="2">
        <v>42637</v>
      </c>
      <c r="I54" s="4">
        <f t="shared" si="0"/>
        <v>38</v>
      </c>
      <c r="J54" s="4">
        <f t="shared" si="1"/>
        <v>9</v>
      </c>
      <c r="K54" s="4">
        <f t="shared" si="2"/>
        <v>2016</v>
      </c>
      <c r="L54">
        <v>13</v>
      </c>
      <c r="M54" t="s">
        <v>29</v>
      </c>
      <c r="N54">
        <v>18</v>
      </c>
      <c r="O54" t="s">
        <v>34</v>
      </c>
      <c r="P54">
        <v>13</v>
      </c>
      <c r="Q54">
        <v>1.013157895</v>
      </c>
      <c r="R54">
        <v>1.947368421</v>
      </c>
      <c r="S54">
        <v>18</v>
      </c>
      <c r="T54">
        <v>2.6315789469999999</v>
      </c>
      <c r="U54">
        <v>1.1184210530000001</v>
      </c>
      <c r="V54">
        <f>U54+Q54</f>
        <v>2.131578948</v>
      </c>
      <c r="W54">
        <f>T54+R54</f>
        <v>4.5789473679999997</v>
      </c>
      <c r="X54" t="str">
        <f>IF(ABS(V54-W54)&lt;$AG$1,"",IF(V54&gt;W54,"H","A"))</f>
        <v>A</v>
      </c>
      <c r="Y54">
        <f>(X54=G54)+0</f>
        <v>0</v>
      </c>
      <c r="Z54">
        <f>IF(X54&lt;&gt;"",1,0)</f>
        <v>1</v>
      </c>
      <c r="AA54">
        <v>1.06</v>
      </c>
      <c r="AB54">
        <f t="shared" si="3"/>
        <v>1</v>
      </c>
      <c r="AI54" s="1">
        <f t="shared" si="5"/>
        <v>43013</v>
      </c>
      <c r="AJ54" s="4">
        <v>44</v>
      </c>
      <c r="AK54" s="4">
        <v>11</v>
      </c>
      <c r="AL54" s="4">
        <v>2017</v>
      </c>
      <c r="AM54" s="4">
        <f t="shared" si="10"/>
        <v>3</v>
      </c>
      <c r="AN54" s="4">
        <f t="shared" si="11"/>
        <v>0.25</v>
      </c>
      <c r="AO54">
        <f t="shared" si="12"/>
        <v>1.0550000000000002</v>
      </c>
      <c r="AP54">
        <f t="shared" si="9"/>
        <v>4.0222874521553189</v>
      </c>
      <c r="AQ54" s="3">
        <f t="shared" si="4"/>
        <v>5.225000000000015E-2</v>
      </c>
    </row>
    <row r="55" spans="1:43" x14ac:dyDescent="0.25">
      <c r="A55" t="s">
        <v>13</v>
      </c>
      <c r="B55" s="1">
        <v>42637</v>
      </c>
      <c r="C55" t="s">
        <v>14</v>
      </c>
      <c r="D55" t="s">
        <v>35</v>
      </c>
      <c r="E55">
        <v>3</v>
      </c>
      <c r="F55">
        <v>1</v>
      </c>
      <c r="G55" t="s">
        <v>16</v>
      </c>
      <c r="H55" s="2">
        <v>42637</v>
      </c>
      <c r="I55" s="4">
        <f t="shared" si="0"/>
        <v>38</v>
      </c>
      <c r="J55" s="4">
        <f t="shared" si="1"/>
        <v>9</v>
      </c>
      <c r="K55" s="4">
        <f t="shared" si="2"/>
        <v>2016</v>
      </c>
      <c r="L55">
        <v>2</v>
      </c>
      <c r="M55" t="s">
        <v>14</v>
      </c>
      <c r="N55">
        <v>19</v>
      </c>
      <c r="O55" t="s">
        <v>35</v>
      </c>
      <c r="P55">
        <v>2</v>
      </c>
      <c r="Q55">
        <v>1.236842105</v>
      </c>
      <c r="R55">
        <v>1.2105263159999999</v>
      </c>
      <c r="S55">
        <v>19</v>
      </c>
      <c r="T55">
        <v>1.552631579</v>
      </c>
      <c r="U55">
        <v>1.4078947369999999</v>
      </c>
      <c r="V55">
        <f>U55+Q55</f>
        <v>2.6447368419999999</v>
      </c>
      <c r="W55">
        <f>T55+R55</f>
        <v>2.763157895</v>
      </c>
      <c r="X55" t="str">
        <f>IF(ABS(V55-W55)&lt;$AG$1,"",IF(V55&gt;W55,"H","A"))</f>
        <v/>
      </c>
      <c r="Y55">
        <f>(X55=G55)+0</f>
        <v>0</v>
      </c>
      <c r="Z55">
        <f>IF(X55&lt;&gt;"",1,0)</f>
        <v>0</v>
      </c>
      <c r="AA55">
        <v>1.1200000000000001</v>
      </c>
      <c r="AB55">
        <f t="shared" si="3"/>
        <v>0</v>
      </c>
      <c r="AI55" s="1">
        <f t="shared" si="5"/>
        <v>43021</v>
      </c>
      <c r="AJ55" s="4">
        <v>46</v>
      </c>
      <c r="AK55" s="4">
        <v>11</v>
      </c>
      <c r="AL55" s="4">
        <v>2017</v>
      </c>
      <c r="AM55" s="4">
        <f t="shared" si="10"/>
        <v>1</v>
      </c>
      <c r="AN55" s="4">
        <f t="shared" si="11"/>
        <v>0.25</v>
      </c>
      <c r="AO55">
        <f t="shared" si="12"/>
        <v>1</v>
      </c>
      <c r="AP55">
        <f t="shared" si="9"/>
        <v>4.0222874521553189</v>
      </c>
      <c r="AQ55" s="3">
        <f t="shared" si="4"/>
        <v>0</v>
      </c>
    </row>
    <row r="56" spans="1:43" x14ac:dyDescent="0.25">
      <c r="A56" t="s">
        <v>13</v>
      </c>
      <c r="B56" s="1">
        <v>42637</v>
      </c>
      <c r="C56" t="s">
        <v>23</v>
      </c>
      <c r="D56" t="s">
        <v>36</v>
      </c>
      <c r="E56">
        <v>2</v>
      </c>
      <c r="F56">
        <v>0</v>
      </c>
      <c r="G56" t="s">
        <v>16</v>
      </c>
      <c r="H56" s="2">
        <v>42637</v>
      </c>
      <c r="I56" s="4">
        <f t="shared" si="0"/>
        <v>38</v>
      </c>
      <c r="J56" s="4">
        <f t="shared" si="1"/>
        <v>9</v>
      </c>
      <c r="K56" s="4">
        <f t="shared" si="2"/>
        <v>2016</v>
      </c>
      <c r="L56">
        <v>7</v>
      </c>
      <c r="M56" t="s">
        <v>23</v>
      </c>
      <c r="N56">
        <v>20</v>
      </c>
      <c r="O56" t="s">
        <v>36</v>
      </c>
      <c r="P56">
        <v>7</v>
      </c>
      <c r="Q56">
        <v>1.315789474</v>
      </c>
      <c r="R56">
        <v>1.3289473679999999</v>
      </c>
      <c r="S56">
        <v>20</v>
      </c>
      <c r="T56">
        <v>1.6447368419999999</v>
      </c>
      <c r="U56">
        <v>1.4736842109999999</v>
      </c>
      <c r="V56">
        <f>U56+Q56</f>
        <v>2.7894736849999999</v>
      </c>
      <c r="W56">
        <f>T56+R56</f>
        <v>2.97368421</v>
      </c>
      <c r="X56" t="str">
        <f>IF(ABS(V56-W56)&lt;$AG$1,"",IF(V56&gt;W56,"H","A"))</f>
        <v/>
      </c>
      <c r="Y56">
        <f>(X56=G56)+0</f>
        <v>0</v>
      </c>
      <c r="Z56">
        <f>IF(X56&lt;&gt;"",1,0)</f>
        <v>0</v>
      </c>
      <c r="AA56">
        <v>1</v>
      </c>
      <c r="AB56">
        <f t="shared" si="3"/>
        <v>0</v>
      </c>
      <c r="AI56" s="1">
        <f t="shared" si="5"/>
        <v>43029</v>
      </c>
      <c r="AJ56" s="4">
        <v>47</v>
      </c>
      <c r="AK56" s="4">
        <v>11</v>
      </c>
      <c r="AL56" s="4">
        <v>2017</v>
      </c>
      <c r="AM56" s="4">
        <f t="shared" si="10"/>
        <v>2</v>
      </c>
      <c r="AN56" s="4">
        <f t="shared" si="11"/>
        <v>0.25</v>
      </c>
      <c r="AO56">
        <f t="shared" si="12"/>
        <v>1.1124999999999998</v>
      </c>
      <c r="AP56">
        <f t="shared" si="9"/>
        <v>4.4747947905227914</v>
      </c>
      <c r="AQ56" s="3">
        <f t="shared" si="4"/>
        <v>0.10687499999999983</v>
      </c>
    </row>
    <row r="57" spans="1:43" x14ac:dyDescent="0.25">
      <c r="A57" t="s">
        <v>13</v>
      </c>
      <c r="B57" s="1">
        <v>42638</v>
      </c>
      <c r="C57" t="s">
        <v>24</v>
      </c>
      <c r="D57" t="s">
        <v>22</v>
      </c>
      <c r="E57">
        <v>0</v>
      </c>
      <c r="F57">
        <v>2</v>
      </c>
      <c r="G57" t="s">
        <v>20</v>
      </c>
      <c r="H57" s="2">
        <v>42638</v>
      </c>
      <c r="I57" s="4">
        <f t="shared" si="0"/>
        <v>38</v>
      </c>
      <c r="J57" s="4">
        <f t="shared" si="1"/>
        <v>9</v>
      </c>
      <c r="K57" s="4">
        <f t="shared" si="2"/>
        <v>2016</v>
      </c>
      <c r="L57">
        <v>8</v>
      </c>
      <c r="M57" t="s">
        <v>24</v>
      </c>
      <c r="N57">
        <v>6</v>
      </c>
      <c r="O57" t="s">
        <v>22</v>
      </c>
      <c r="P57">
        <v>8</v>
      </c>
      <c r="Q57">
        <v>1.1184210530000001</v>
      </c>
      <c r="R57">
        <v>1.2105263159999999</v>
      </c>
      <c r="S57">
        <v>6</v>
      </c>
      <c r="T57">
        <v>1.4736842109999999</v>
      </c>
      <c r="U57">
        <v>1.697368421</v>
      </c>
      <c r="V57">
        <f>U57+Q57</f>
        <v>2.8157894739999998</v>
      </c>
      <c r="W57">
        <f>T57+R57</f>
        <v>2.6842105269999998</v>
      </c>
      <c r="X57" t="str">
        <f>IF(ABS(V57-W57)&lt;$AG$1,"",IF(V57&gt;W57,"H","A"))</f>
        <v/>
      </c>
      <c r="Y57">
        <f>(X57=G57)+0</f>
        <v>0</v>
      </c>
      <c r="Z57">
        <f>IF(X57&lt;&gt;"",1,0)</f>
        <v>0</v>
      </c>
      <c r="AA57">
        <v>1.1599999999999999</v>
      </c>
      <c r="AB57">
        <f t="shared" si="3"/>
        <v>0</v>
      </c>
      <c r="AI57" s="1">
        <f t="shared" si="5"/>
        <v>43037</v>
      </c>
      <c r="AJ57" s="4">
        <v>48</v>
      </c>
      <c r="AK57" s="4">
        <v>11</v>
      </c>
      <c r="AL57" s="4">
        <v>2017</v>
      </c>
      <c r="AM57" s="4">
        <f t="shared" si="10"/>
        <v>0</v>
      </c>
      <c r="AN57" s="4">
        <f t="shared" si="11"/>
        <v>0.25</v>
      </c>
      <c r="AO57">
        <f t="shared" si="12"/>
        <v>1</v>
      </c>
      <c r="AP57">
        <f t="shared" si="9"/>
        <v>4.4747947905227914</v>
      </c>
      <c r="AQ57" s="3">
        <f t="shared" si="4"/>
        <v>0</v>
      </c>
    </row>
    <row r="58" spans="1:43" x14ac:dyDescent="0.25">
      <c r="A58" t="s">
        <v>13</v>
      </c>
      <c r="B58" s="1">
        <v>42638</v>
      </c>
      <c r="C58" t="s">
        <v>18</v>
      </c>
      <c r="D58" t="s">
        <v>28</v>
      </c>
      <c r="E58">
        <v>1</v>
      </c>
      <c r="F58">
        <v>0</v>
      </c>
      <c r="G58" t="s">
        <v>16</v>
      </c>
      <c r="H58" s="2">
        <v>42638</v>
      </c>
      <c r="I58" s="4">
        <f t="shared" si="0"/>
        <v>38</v>
      </c>
      <c r="J58" s="4">
        <f t="shared" si="1"/>
        <v>9</v>
      </c>
      <c r="K58" s="4">
        <f t="shared" si="2"/>
        <v>2016</v>
      </c>
      <c r="L58">
        <v>3</v>
      </c>
      <c r="M58" t="s">
        <v>18</v>
      </c>
      <c r="N58">
        <v>12</v>
      </c>
      <c r="O58" t="s">
        <v>28</v>
      </c>
      <c r="P58">
        <v>3</v>
      </c>
      <c r="Q58">
        <v>1.684210526</v>
      </c>
      <c r="R58">
        <v>0.64473684200000003</v>
      </c>
      <c r="S58">
        <v>12</v>
      </c>
      <c r="T58">
        <v>1.065789474</v>
      </c>
      <c r="U58">
        <v>1.802631579</v>
      </c>
      <c r="V58">
        <f>U58+Q58</f>
        <v>3.486842105</v>
      </c>
      <c r="W58">
        <f>T58+R58</f>
        <v>1.7105263160000002</v>
      </c>
      <c r="X58" t="str">
        <f>IF(ABS(V58-W58)&lt;$AG$1,"",IF(V58&gt;W58,"H","A"))</f>
        <v>H</v>
      </c>
      <c r="Y58">
        <f>(X58=G58)+0</f>
        <v>1</v>
      </c>
      <c r="Z58">
        <f>IF(X58&lt;&gt;"",1,0)</f>
        <v>1</v>
      </c>
      <c r="AA58">
        <v>1.1399999999999999</v>
      </c>
      <c r="AB58">
        <f t="shared" si="3"/>
        <v>1.1399999999999999</v>
      </c>
      <c r="AI58" s="1">
        <f t="shared" si="5"/>
        <v>43045</v>
      </c>
      <c r="AJ58" s="4">
        <v>48</v>
      </c>
      <c r="AK58" s="4">
        <v>12</v>
      </c>
      <c r="AL58" s="4">
        <v>2017</v>
      </c>
      <c r="AM58" s="4">
        <f t="shared" si="10"/>
        <v>1</v>
      </c>
      <c r="AN58" s="4">
        <f t="shared" si="11"/>
        <v>0.25</v>
      </c>
      <c r="AO58">
        <f t="shared" si="12"/>
        <v>1</v>
      </c>
      <c r="AP58">
        <f t="shared" si="9"/>
        <v>4.4747947905227914</v>
      </c>
      <c r="AQ58" s="3">
        <f t="shared" si="4"/>
        <v>0</v>
      </c>
    </row>
    <row r="59" spans="1:43" x14ac:dyDescent="0.25">
      <c r="A59" t="s">
        <v>13</v>
      </c>
      <c r="B59" s="1">
        <v>42638</v>
      </c>
      <c r="C59" t="s">
        <v>39</v>
      </c>
      <c r="D59" t="s">
        <v>33</v>
      </c>
      <c r="E59">
        <v>3</v>
      </c>
      <c r="F59">
        <v>1</v>
      </c>
      <c r="G59" t="s">
        <v>16</v>
      </c>
      <c r="H59" s="2">
        <v>42638</v>
      </c>
      <c r="I59" s="4">
        <f t="shared" si="0"/>
        <v>38</v>
      </c>
      <c r="J59" s="4">
        <f t="shared" si="1"/>
        <v>9</v>
      </c>
      <c r="K59" s="4">
        <f t="shared" si="2"/>
        <v>2016</v>
      </c>
      <c r="L59">
        <v>23</v>
      </c>
      <c r="M59" t="s">
        <v>39</v>
      </c>
      <c r="N59">
        <v>17</v>
      </c>
      <c r="O59" t="s">
        <v>33</v>
      </c>
      <c r="P59">
        <v>23</v>
      </c>
      <c r="Q59">
        <v>1.486842105</v>
      </c>
      <c r="R59">
        <v>1.0921052630000001</v>
      </c>
      <c r="S59">
        <v>17</v>
      </c>
      <c r="T59">
        <v>1.052631579</v>
      </c>
      <c r="U59">
        <v>2.4736842110000001</v>
      </c>
      <c r="V59">
        <f>U59+Q59</f>
        <v>3.9605263160000002</v>
      </c>
      <c r="W59">
        <f>T59+R59</f>
        <v>2.1447368420000004</v>
      </c>
      <c r="X59" t="str">
        <f>IF(ABS(V59-W59)&lt;$AG$1,"",IF(V59&gt;W59,"H","A"))</f>
        <v>H</v>
      </c>
      <c r="Y59">
        <f>(X59=G59)+0</f>
        <v>1</v>
      </c>
      <c r="Z59">
        <f>IF(X59&lt;&gt;"",1,0)</f>
        <v>1</v>
      </c>
      <c r="AA59">
        <v>1.28</v>
      </c>
      <c r="AB59">
        <f t="shared" si="3"/>
        <v>1.28</v>
      </c>
      <c r="AI59" s="1">
        <f t="shared" si="5"/>
        <v>43053</v>
      </c>
      <c r="AJ59" s="4">
        <v>49</v>
      </c>
      <c r="AK59" s="4">
        <v>12</v>
      </c>
      <c r="AL59" s="4">
        <v>2017</v>
      </c>
      <c r="AM59" s="4">
        <f t="shared" si="10"/>
        <v>1</v>
      </c>
      <c r="AN59" s="4">
        <f t="shared" si="11"/>
        <v>0.25</v>
      </c>
      <c r="AO59">
        <f t="shared" si="12"/>
        <v>1</v>
      </c>
      <c r="AP59">
        <f t="shared" si="9"/>
        <v>4.4747947905227914</v>
      </c>
      <c r="AQ59" s="3">
        <f t="shared" si="4"/>
        <v>0</v>
      </c>
    </row>
    <row r="60" spans="1:43" x14ac:dyDescent="0.25">
      <c r="A60" t="s">
        <v>13</v>
      </c>
      <c r="B60" s="1">
        <v>42638</v>
      </c>
      <c r="C60" t="s">
        <v>30</v>
      </c>
      <c r="D60" t="s">
        <v>38</v>
      </c>
      <c r="E60">
        <v>1</v>
      </c>
      <c r="F60">
        <v>2</v>
      </c>
      <c r="G60" t="s">
        <v>20</v>
      </c>
      <c r="H60" s="2">
        <v>42638</v>
      </c>
      <c r="I60" s="4">
        <f t="shared" si="0"/>
        <v>38</v>
      </c>
      <c r="J60" s="4">
        <f t="shared" si="1"/>
        <v>9</v>
      </c>
      <c r="K60" s="4">
        <f t="shared" si="2"/>
        <v>2016</v>
      </c>
      <c r="L60">
        <v>14</v>
      </c>
      <c r="M60" t="s">
        <v>30</v>
      </c>
      <c r="N60">
        <v>22</v>
      </c>
      <c r="O60" t="s">
        <v>38</v>
      </c>
      <c r="P60">
        <v>14</v>
      </c>
      <c r="Q60">
        <v>0.92105263199999998</v>
      </c>
      <c r="R60">
        <v>1.3947368419999999</v>
      </c>
      <c r="S60">
        <v>22</v>
      </c>
      <c r="T60">
        <v>1.5921052630000001</v>
      </c>
      <c r="U60">
        <v>1.3552631580000001</v>
      </c>
      <c r="V60">
        <f>U60+Q60</f>
        <v>2.27631579</v>
      </c>
      <c r="W60">
        <f>T60+R60</f>
        <v>2.986842105</v>
      </c>
      <c r="X60" t="str">
        <f>IF(ABS(V60-W60)&lt;$AG$1,"",IF(V60&gt;W60,"H","A"))</f>
        <v/>
      </c>
      <c r="Y60">
        <f>(X60=G60)+0</f>
        <v>0</v>
      </c>
      <c r="Z60">
        <f>IF(X60&lt;&gt;"",1,0)</f>
        <v>0</v>
      </c>
      <c r="AA60">
        <v>1.29</v>
      </c>
      <c r="AB60">
        <f t="shared" si="3"/>
        <v>0</v>
      </c>
      <c r="AI60" s="1">
        <f t="shared" si="5"/>
        <v>43061</v>
      </c>
      <c r="AJ60" s="4">
        <v>50</v>
      </c>
      <c r="AK60" s="4">
        <v>12</v>
      </c>
      <c r="AL60" s="4">
        <v>2017</v>
      </c>
      <c r="AM60" s="4">
        <f t="shared" si="10"/>
        <v>1</v>
      </c>
      <c r="AN60" s="4">
        <f t="shared" si="11"/>
        <v>0.25</v>
      </c>
      <c r="AO60">
        <f t="shared" si="12"/>
        <v>1</v>
      </c>
      <c r="AP60">
        <f t="shared" si="9"/>
        <v>4.4747947905227914</v>
      </c>
      <c r="AQ60" s="3">
        <f t="shared" si="4"/>
        <v>0</v>
      </c>
    </row>
    <row r="61" spans="1:43" x14ac:dyDescent="0.25">
      <c r="A61" t="s">
        <v>13</v>
      </c>
      <c r="B61" s="1">
        <v>42639</v>
      </c>
      <c r="C61" t="s">
        <v>15</v>
      </c>
      <c r="D61" t="s">
        <v>27</v>
      </c>
      <c r="E61">
        <v>3</v>
      </c>
      <c r="F61">
        <v>1</v>
      </c>
      <c r="G61" t="s">
        <v>16</v>
      </c>
      <c r="H61" s="2">
        <v>42639</v>
      </c>
      <c r="I61" s="4">
        <f t="shared" si="0"/>
        <v>39</v>
      </c>
      <c r="J61" s="4">
        <f t="shared" si="1"/>
        <v>9</v>
      </c>
      <c r="K61" s="4">
        <f t="shared" si="2"/>
        <v>2016</v>
      </c>
      <c r="L61">
        <v>1</v>
      </c>
      <c r="M61" t="s">
        <v>15</v>
      </c>
      <c r="N61">
        <v>11</v>
      </c>
      <c r="O61" t="s">
        <v>27</v>
      </c>
      <c r="P61">
        <v>1</v>
      </c>
      <c r="Q61">
        <v>1.065789474</v>
      </c>
      <c r="R61">
        <v>1.2236842109999999</v>
      </c>
      <c r="S61">
        <v>11</v>
      </c>
      <c r="T61">
        <v>0.78947368399999995</v>
      </c>
      <c r="U61">
        <v>2.1578947369999999</v>
      </c>
      <c r="V61">
        <f>U61+Q61</f>
        <v>3.2236842110000001</v>
      </c>
      <c r="W61">
        <f>T61+R61</f>
        <v>2.013157895</v>
      </c>
      <c r="X61" t="str">
        <f>IF(ABS(V61-W61)&lt;$AG$1,"",IF(V61&gt;W61,"H","A"))</f>
        <v/>
      </c>
      <c r="Y61">
        <f>(X61=G61)+0</f>
        <v>0</v>
      </c>
      <c r="Z61">
        <f>IF(X61&lt;&gt;"",1,0)</f>
        <v>0</v>
      </c>
      <c r="AA61">
        <v>1.28</v>
      </c>
      <c r="AB61">
        <f t="shared" si="3"/>
        <v>0</v>
      </c>
      <c r="AI61" s="1">
        <f t="shared" si="5"/>
        <v>43069</v>
      </c>
      <c r="AJ61" s="4">
        <v>51</v>
      </c>
      <c r="AK61" s="4">
        <v>12</v>
      </c>
      <c r="AL61" s="4">
        <v>2017</v>
      </c>
      <c r="AM61" s="4">
        <f t="shared" si="10"/>
        <v>0</v>
      </c>
      <c r="AN61" s="4">
        <f t="shared" si="11"/>
        <v>0.25</v>
      </c>
      <c r="AO61">
        <f t="shared" si="12"/>
        <v>1</v>
      </c>
      <c r="AP61">
        <f t="shared" si="9"/>
        <v>4.4747947905227914</v>
      </c>
      <c r="AQ61" s="3">
        <f t="shared" si="4"/>
        <v>0</v>
      </c>
    </row>
    <row r="62" spans="1:43" x14ac:dyDescent="0.25">
      <c r="A62" t="s">
        <v>13</v>
      </c>
      <c r="B62" s="1">
        <v>42643</v>
      </c>
      <c r="C62" t="s">
        <v>36</v>
      </c>
      <c r="D62" t="s">
        <v>21</v>
      </c>
      <c r="E62">
        <v>1</v>
      </c>
      <c r="F62">
        <v>0</v>
      </c>
      <c r="G62" t="s">
        <v>16</v>
      </c>
      <c r="H62" s="2">
        <v>42643</v>
      </c>
      <c r="I62" s="4">
        <f t="shared" si="0"/>
        <v>39</v>
      </c>
      <c r="J62" s="4">
        <f t="shared" si="1"/>
        <v>9</v>
      </c>
      <c r="K62" s="4">
        <f t="shared" si="2"/>
        <v>2016</v>
      </c>
      <c r="L62">
        <v>20</v>
      </c>
      <c r="M62" t="s">
        <v>36</v>
      </c>
      <c r="N62">
        <v>5</v>
      </c>
      <c r="O62" t="s">
        <v>21</v>
      </c>
      <c r="P62">
        <v>20</v>
      </c>
      <c r="Q62">
        <v>1.6447368419999999</v>
      </c>
      <c r="R62">
        <v>1.4736842109999999</v>
      </c>
      <c r="S62">
        <v>5</v>
      </c>
      <c r="T62">
        <v>1.3289473679999999</v>
      </c>
      <c r="U62">
        <v>1.6447368419999999</v>
      </c>
      <c r="V62">
        <f>U62+Q62</f>
        <v>3.2894736839999998</v>
      </c>
      <c r="W62">
        <f>T62+R62</f>
        <v>2.8026315789999998</v>
      </c>
      <c r="X62" t="str">
        <f>IF(ABS(V62-W62)&lt;$AG$1,"",IF(V62&gt;W62,"H","A"))</f>
        <v/>
      </c>
      <c r="Y62">
        <f>(X62=G62)+0</f>
        <v>0</v>
      </c>
      <c r="Z62">
        <f>IF(X62&lt;&gt;"",1,0)</f>
        <v>0</v>
      </c>
      <c r="AA62">
        <v>1.03</v>
      </c>
      <c r="AB62">
        <f t="shared" si="3"/>
        <v>0</v>
      </c>
      <c r="AI62" s="1">
        <f t="shared" si="5"/>
        <v>43077</v>
      </c>
      <c r="AJ62" s="4">
        <v>1</v>
      </c>
      <c r="AK62" s="4">
        <v>1</v>
      </c>
      <c r="AL62" s="4">
        <v>2018</v>
      </c>
      <c r="AM62" s="4">
        <f t="shared" si="10"/>
        <v>2</v>
      </c>
      <c r="AN62" s="4">
        <f t="shared" si="11"/>
        <v>0.25</v>
      </c>
      <c r="AO62">
        <f t="shared" si="12"/>
        <v>1.0674999999999999</v>
      </c>
      <c r="AP62">
        <f t="shared" si="9"/>
        <v>4.7768434388830796</v>
      </c>
      <c r="AQ62" s="3">
        <f t="shared" si="4"/>
        <v>6.412499999999989E-2</v>
      </c>
    </row>
    <row r="63" spans="1:43" x14ac:dyDescent="0.25">
      <c r="A63" t="s">
        <v>13</v>
      </c>
      <c r="B63" s="1">
        <v>42644</v>
      </c>
      <c r="C63" t="s">
        <v>35</v>
      </c>
      <c r="D63" t="s">
        <v>15</v>
      </c>
      <c r="E63">
        <v>2</v>
      </c>
      <c r="F63">
        <v>1</v>
      </c>
      <c r="G63" t="s">
        <v>16</v>
      </c>
      <c r="H63" s="2">
        <v>42644</v>
      </c>
      <c r="I63" s="4">
        <f t="shared" si="0"/>
        <v>39</v>
      </c>
      <c r="J63" s="4">
        <f t="shared" si="1"/>
        <v>10</v>
      </c>
      <c r="K63" s="4">
        <f t="shared" si="2"/>
        <v>2016</v>
      </c>
      <c r="L63">
        <v>19</v>
      </c>
      <c r="M63" t="s">
        <v>35</v>
      </c>
      <c r="N63">
        <v>1</v>
      </c>
      <c r="O63" t="s">
        <v>15</v>
      </c>
      <c r="P63">
        <v>19</v>
      </c>
      <c r="Q63">
        <v>1.552631579</v>
      </c>
      <c r="R63">
        <v>1.4078947369999999</v>
      </c>
      <c r="S63">
        <v>1</v>
      </c>
      <c r="T63">
        <v>1.065789474</v>
      </c>
      <c r="U63">
        <v>1.2236842109999999</v>
      </c>
      <c r="V63">
        <f>U63+Q63</f>
        <v>2.77631579</v>
      </c>
      <c r="W63">
        <f>T63+R63</f>
        <v>2.4736842110000001</v>
      </c>
      <c r="X63" t="str">
        <f>IF(ABS(V63-W63)&lt;$AG$1,"",IF(V63&gt;W63,"H","A"))</f>
        <v/>
      </c>
      <c r="Y63">
        <f>(X63=G63)+0</f>
        <v>0</v>
      </c>
      <c r="Z63">
        <f>IF(X63&lt;&gt;"",1,0)</f>
        <v>0</v>
      </c>
      <c r="AA63">
        <v>1.07</v>
      </c>
      <c r="AB63">
        <f t="shared" si="3"/>
        <v>0</v>
      </c>
      <c r="AI63" s="1">
        <f t="shared" si="5"/>
        <v>43085</v>
      </c>
      <c r="AJ63" s="4">
        <v>2</v>
      </c>
      <c r="AK63" s="4">
        <v>1</v>
      </c>
      <c r="AL63" s="4">
        <v>2018</v>
      </c>
      <c r="AM63" s="4">
        <f t="shared" si="10"/>
        <v>1</v>
      </c>
      <c r="AN63" s="4">
        <f t="shared" si="11"/>
        <v>0.25</v>
      </c>
      <c r="AO63">
        <f t="shared" si="12"/>
        <v>1</v>
      </c>
      <c r="AP63">
        <f t="shared" si="9"/>
        <v>4.7768434388830796</v>
      </c>
      <c r="AQ63" s="3">
        <f t="shared" si="4"/>
        <v>0</v>
      </c>
    </row>
    <row r="64" spans="1:43" x14ac:dyDescent="0.25">
      <c r="A64" t="s">
        <v>13</v>
      </c>
      <c r="B64" s="1">
        <v>42644</v>
      </c>
      <c r="C64" t="s">
        <v>33</v>
      </c>
      <c r="D64" t="s">
        <v>29</v>
      </c>
      <c r="E64">
        <v>2</v>
      </c>
      <c r="F64">
        <v>2</v>
      </c>
      <c r="G64" t="s">
        <v>17</v>
      </c>
      <c r="H64" s="2">
        <v>42644</v>
      </c>
      <c r="I64" s="4">
        <f t="shared" si="0"/>
        <v>39</v>
      </c>
      <c r="J64" s="4">
        <f t="shared" si="1"/>
        <v>10</v>
      </c>
      <c r="K64" s="4">
        <f t="shared" si="2"/>
        <v>2016</v>
      </c>
      <c r="L64">
        <v>17</v>
      </c>
      <c r="M64" t="s">
        <v>33</v>
      </c>
      <c r="N64">
        <v>13</v>
      </c>
      <c r="O64" t="s">
        <v>29</v>
      </c>
      <c r="P64">
        <v>17</v>
      </c>
      <c r="Q64">
        <v>1.052631579</v>
      </c>
      <c r="R64">
        <v>2.4736842110000001</v>
      </c>
      <c r="S64">
        <v>13</v>
      </c>
      <c r="T64">
        <v>1.013157895</v>
      </c>
      <c r="U64">
        <v>1.947368421</v>
      </c>
      <c r="V64">
        <f>U64+Q64</f>
        <v>3</v>
      </c>
      <c r="W64">
        <f>T64+R64</f>
        <v>3.4868421060000001</v>
      </c>
      <c r="X64" t="str">
        <f>IF(ABS(V64-W64)&lt;$AG$1,"",IF(V64&gt;W64,"H","A"))</f>
        <v/>
      </c>
      <c r="Y64">
        <f>(X64=G64)+0</f>
        <v>0</v>
      </c>
      <c r="Z64">
        <f>IF(X64&lt;&gt;"",1,0)</f>
        <v>0</v>
      </c>
      <c r="AA64">
        <v>1.29</v>
      </c>
      <c r="AB64">
        <f t="shared" si="3"/>
        <v>1</v>
      </c>
      <c r="AI64" s="1">
        <f t="shared" si="5"/>
        <v>43093</v>
      </c>
      <c r="AJ64" s="4">
        <v>3</v>
      </c>
      <c r="AK64" s="4">
        <v>1</v>
      </c>
      <c r="AL64" s="4">
        <v>2018</v>
      </c>
      <c r="AM64" s="4">
        <f t="shared" si="10"/>
        <v>2</v>
      </c>
      <c r="AN64" s="4">
        <f t="shared" si="11"/>
        <v>0.25</v>
      </c>
      <c r="AO64">
        <f t="shared" si="12"/>
        <v>1.12375</v>
      </c>
      <c r="AP64">
        <f t="shared" si="9"/>
        <v>5.3679778144448607</v>
      </c>
      <c r="AQ64" s="3">
        <f t="shared" si="4"/>
        <v>0.11756250000000001</v>
      </c>
    </row>
    <row r="65" spans="1:43" x14ac:dyDescent="0.25">
      <c r="A65" t="s">
        <v>13</v>
      </c>
      <c r="B65" s="1">
        <v>42644</v>
      </c>
      <c r="C65" t="s">
        <v>27</v>
      </c>
      <c r="D65" t="s">
        <v>30</v>
      </c>
      <c r="E65">
        <v>0</v>
      </c>
      <c r="F65">
        <v>1</v>
      </c>
      <c r="G65" t="s">
        <v>20</v>
      </c>
      <c r="H65" s="2">
        <v>42644</v>
      </c>
      <c r="I65" s="4">
        <f t="shared" si="0"/>
        <v>39</v>
      </c>
      <c r="J65" s="4">
        <f t="shared" si="1"/>
        <v>10</v>
      </c>
      <c r="K65" s="4">
        <f t="shared" si="2"/>
        <v>2016</v>
      </c>
      <c r="L65">
        <v>11</v>
      </c>
      <c r="M65" t="s">
        <v>27</v>
      </c>
      <c r="N65">
        <v>14</v>
      </c>
      <c r="O65" t="s">
        <v>30</v>
      </c>
      <c r="P65">
        <v>11</v>
      </c>
      <c r="Q65">
        <v>0.78947368399999995</v>
      </c>
      <c r="R65">
        <v>2.1578947369999999</v>
      </c>
      <c r="S65">
        <v>14</v>
      </c>
      <c r="T65">
        <v>0.92105263199999998</v>
      </c>
      <c r="U65">
        <v>1.3947368419999999</v>
      </c>
      <c r="V65">
        <f>U65+Q65</f>
        <v>2.1842105259999998</v>
      </c>
      <c r="W65">
        <f>T65+R65</f>
        <v>3.0789473689999998</v>
      </c>
      <c r="X65" t="str">
        <f>IF(ABS(V65-W65)&lt;$AG$1,"",IF(V65&gt;W65,"H","A"))</f>
        <v/>
      </c>
      <c r="Y65">
        <f>(X65=G65)+0</f>
        <v>0</v>
      </c>
      <c r="Z65">
        <f>IF(X65&lt;&gt;"",1,0)</f>
        <v>0</v>
      </c>
      <c r="AA65">
        <v>1.3</v>
      </c>
      <c r="AB65">
        <f t="shared" si="3"/>
        <v>0</v>
      </c>
      <c r="AI65" s="1">
        <f t="shared" si="5"/>
        <v>43101</v>
      </c>
      <c r="AJ65" s="4">
        <v>4</v>
      </c>
      <c r="AK65" s="4">
        <v>1</v>
      </c>
      <c r="AL65" s="4">
        <v>2018</v>
      </c>
      <c r="AM65" s="4">
        <f t="shared" si="10"/>
        <v>2</v>
      </c>
      <c r="AN65" s="4">
        <f t="shared" si="11"/>
        <v>0.25</v>
      </c>
      <c r="AO65">
        <f t="shared" si="12"/>
        <v>1.0412500000000002</v>
      </c>
      <c r="AP65">
        <f t="shared" si="9"/>
        <v>5.5894068992907124</v>
      </c>
      <c r="AQ65" s="3">
        <f t="shared" si="4"/>
        <v>3.9187500000000215E-2</v>
      </c>
    </row>
    <row r="66" spans="1:43" x14ac:dyDescent="0.25">
      <c r="A66" t="s">
        <v>13</v>
      </c>
      <c r="B66" s="1">
        <v>42644</v>
      </c>
      <c r="C66" t="s">
        <v>28</v>
      </c>
      <c r="D66" t="s">
        <v>37</v>
      </c>
      <c r="E66">
        <v>2</v>
      </c>
      <c r="F66">
        <v>1</v>
      </c>
      <c r="G66" t="s">
        <v>16</v>
      </c>
      <c r="H66" s="2">
        <v>42644</v>
      </c>
      <c r="I66" s="4">
        <f t="shared" si="0"/>
        <v>39</v>
      </c>
      <c r="J66" s="4">
        <f t="shared" si="1"/>
        <v>10</v>
      </c>
      <c r="K66" s="4">
        <f t="shared" si="2"/>
        <v>2016</v>
      </c>
      <c r="L66">
        <v>12</v>
      </c>
      <c r="M66" t="s">
        <v>28</v>
      </c>
      <c r="N66">
        <v>21</v>
      </c>
      <c r="O66" t="s">
        <v>37</v>
      </c>
      <c r="P66">
        <v>12</v>
      </c>
      <c r="Q66">
        <v>1.065789474</v>
      </c>
      <c r="R66">
        <v>1.802631579</v>
      </c>
      <c r="S66">
        <v>21</v>
      </c>
      <c r="T66">
        <v>1.1052631580000001</v>
      </c>
      <c r="U66">
        <v>1.8947368419999999</v>
      </c>
      <c r="V66">
        <f>U66+Q66</f>
        <v>2.9605263160000002</v>
      </c>
      <c r="W66">
        <f>T66+R66</f>
        <v>2.9078947370000003</v>
      </c>
      <c r="X66" t="str">
        <f>IF(ABS(V66-W66)&lt;$AG$1,"",IF(V66&gt;W66,"H","A"))</f>
        <v/>
      </c>
      <c r="Y66">
        <f>(X66=G66)+0</f>
        <v>0</v>
      </c>
      <c r="Z66">
        <f>IF(X66&lt;&gt;"",1,0)</f>
        <v>0</v>
      </c>
      <c r="AA66">
        <v>1.19</v>
      </c>
      <c r="AB66">
        <f t="shared" si="3"/>
        <v>0</v>
      </c>
      <c r="AI66" s="1">
        <f t="shared" si="5"/>
        <v>43109</v>
      </c>
      <c r="AJ66" s="4">
        <v>5</v>
      </c>
      <c r="AK66" s="4">
        <v>1</v>
      </c>
      <c r="AL66" s="4">
        <v>2018</v>
      </c>
      <c r="AM66" s="4">
        <f t="shared" si="10"/>
        <v>0</v>
      </c>
      <c r="AN66" s="4">
        <f t="shared" si="11"/>
        <v>0.25</v>
      </c>
      <c r="AO66">
        <f t="shared" si="12"/>
        <v>1</v>
      </c>
      <c r="AP66">
        <f t="shared" si="9"/>
        <v>5.5894068992907124</v>
      </c>
      <c r="AQ66" s="3">
        <f t="shared" si="4"/>
        <v>0</v>
      </c>
    </row>
    <row r="67" spans="1:43" x14ac:dyDescent="0.25">
      <c r="A67" t="s">
        <v>13</v>
      </c>
      <c r="B67" s="1">
        <v>42645</v>
      </c>
      <c r="C67" t="s">
        <v>32</v>
      </c>
      <c r="D67" t="s">
        <v>14</v>
      </c>
      <c r="E67">
        <v>2</v>
      </c>
      <c r="F67">
        <v>1</v>
      </c>
      <c r="G67" t="s">
        <v>16</v>
      </c>
      <c r="H67" s="2">
        <v>42645</v>
      </c>
      <c r="I67" s="4">
        <f t="shared" ref="I67:I130" si="13">_xlfn.ISOWEEKNUM(H67)</f>
        <v>39</v>
      </c>
      <c r="J67" s="4">
        <f t="shared" ref="J67:J130" si="14">MONTH(EDATE(H67,0))</f>
        <v>10</v>
      </c>
      <c r="K67" s="4">
        <f t="shared" ref="K67:K130" si="15">YEAR(H67)</f>
        <v>2016</v>
      </c>
      <c r="L67">
        <v>16</v>
      </c>
      <c r="M67" t="s">
        <v>32</v>
      </c>
      <c r="N67">
        <v>2</v>
      </c>
      <c r="O67" t="s">
        <v>14</v>
      </c>
      <c r="P67">
        <v>16</v>
      </c>
      <c r="Q67">
        <v>0.96052631600000005</v>
      </c>
      <c r="R67">
        <v>1.5263157890000001</v>
      </c>
      <c r="S67">
        <v>2</v>
      </c>
      <c r="T67">
        <v>1.236842105</v>
      </c>
      <c r="U67">
        <v>1.2105263159999999</v>
      </c>
      <c r="V67">
        <f>U67+Q67</f>
        <v>2.1710526319999999</v>
      </c>
      <c r="W67">
        <f>T67+R67</f>
        <v>2.7631578939999999</v>
      </c>
      <c r="X67" t="str">
        <f>IF(ABS(V67-W67)&lt;$AG$1,"",IF(V67&gt;W67,"H","A"))</f>
        <v/>
      </c>
      <c r="Y67">
        <f>(X67=G67)+0</f>
        <v>0</v>
      </c>
      <c r="Z67">
        <f>IF(X67&lt;&gt;"",1,0)</f>
        <v>0</v>
      </c>
      <c r="AA67">
        <v>1.0900000000000001</v>
      </c>
      <c r="AB67">
        <f t="shared" ref="AB67:AB130" si="16">IF(OR(G67="D"),1,AA67*Y67)</f>
        <v>0</v>
      </c>
      <c r="AI67" s="1">
        <f t="shared" si="5"/>
        <v>43117</v>
      </c>
      <c r="AJ67" s="4">
        <v>5</v>
      </c>
      <c r="AK67" s="4">
        <v>2</v>
      </c>
      <c r="AL67" s="4">
        <v>2018</v>
      </c>
      <c r="AM67" s="4">
        <f t="shared" si="10"/>
        <v>2</v>
      </c>
      <c r="AN67" s="4">
        <f t="shared" si="11"/>
        <v>0.25</v>
      </c>
      <c r="AO67">
        <f t="shared" si="12"/>
        <v>1</v>
      </c>
      <c r="AP67">
        <f t="shared" si="9"/>
        <v>5.5894068992907124</v>
      </c>
      <c r="AQ67" s="3">
        <f t="shared" ref="AQ67:AQ84" si="17">IF(AO67&gt;1,0.95*(AO67-1),AO67-1)</f>
        <v>0</v>
      </c>
    </row>
    <row r="68" spans="1:43" x14ac:dyDescent="0.25">
      <c r="A68" t="s">
        <v>13</v>
      </c>
      <c r="B68" s="1">
        <v>42645</v>
      </c>
      <c r="C68" t="s">
        <v>38</v>
      </c>
      <c r="D68" t="s">
        <v>18</v>
      </c>
      <c r="E68">
        <v>0</v>
      </c>
      <c r="F68">
        <v>2</v>
      </c>
      <c r="G68" t="s">
        <v>20</v>
      </c>
      <c r="H68" s="2">
        <v>42645</v>
      </c>
      <c r="I68" s="4">
        <f t="shared" si="13"/>
        <v>39</v>
      </c>
      <c r="J68" s="4">
        <f t="shared" si="14"/>
        <v>10</v>
      </c>
      <c r="K68" s="4">
        <f t="shared" si="15"/>
        <v>2016</v>
      </c>
      <c r="L68">
        <v>22</v>
      </c>
      <c r="M68" t="s">
        <v>38</v>
      </c>
      <c r="N68">
        <v>3</v>
      </c>
      <c r="O68" t="s">
        <v>18</v>
      </c>
      <c r="P68">
        <v>22</v>
      </c>
      <c r="Q68">
        <v>1.5921052630000001</v>
      </c>
      <c r="R68">
        <v>1.3552631580000001</v>
      </c>
      <c r="S68">
        <v>3</v>
      </c>
      <c r="T68">
        <v>1.684210526</v>
      </c>
      <c r="U68">
        <v>0.64473684200000003</v>
      </c>
      <c r="V68">
        <f>U68+Q68</f>
        <v>2.236842105</v>
      </c>
      <c r="W68">
        <f>T68+R68</f>
        <v>3.0394736839999998</v>
      </c>
      <c r="X68" t="str">
        <f>IF(ABS(V68-W68)&lt;$AG$1,"",IF(V68&gt;W68,"H","A"))</f>
        <v/>
      </c>
      <c r="Y68">
        <f>(X68=G68)+0</f>
        <v>0</v>
      </c>
      <c r="Z68">
        <f>IF(X68&lt;&gt;"",1,0)</f>
        <v>0</v>
      </c>
      <c r="AA68">
        <v>1.04</v>
      </c>
      <c r="AB68">
        <f t="shared" si="16"/>
        <v>0</v>
      </c>
      <c r="AI68" s="1">
        <f t="shared" ref="AI68:AI84" si="18">AI67+8</f>
        <v>43125</v>
      </c>
      <c r="AJ68" s="4">
        <v>6</v>
      </c>
      <c r="AK68" s="4">
        <v>2</v>
      </c>
      <c r="AL68" s="4">
        <v>2018</v>
      </c>
      <c r="AM68" s="4">
        <f t="shared" si="10"/>
        <v>2</v>
      </c>
      <c r="AN68" s="4">
        <f t="shared" si="11"/>
        <v>0.25</v>
      </c>
      <c r="AO68">
        <f t="shared" si="12"/>
        <v>1.0562499999999999</v>
      </c>
      <c r="AP68">
        <f t="shared" ref="AP68:AP84" si="19">AO68*AP67</f>
        <v>5.9038110373758146</v>
      </c>
      <c r="AQ68" s="3">
        <f t="shared" si="17"/>
        <v>5.3437499999999916E-2</v>
      </c>
    </row>
    <row r="69" spans="1:43" x14ac:dyDescent="0.25">
      <c r="A69" t="s">
        <v>13</v>
      </c>
      <c r="B69" s="1">
        <v>42645</v>
      </c>
      <c r="C69" t="s">
        <v>22</v>
      </c>
      <c r="D69" t="s">
        <v>19</v>
      </c>
      <c r="E69">
        <v>4</v>
      </c>
      <c r="F69">
        <v>3</v>
      </c>
      <c r="G69" t="s">
        <v>16</v>
      </c>
      <c r="H69" s="2">
        <v>42645</v>
      </c>
      <c r="I69" s="4">
        <f t="shared" si="13"/>
        <v>39</v>
      </c>
      <c r="J69" s="4">
        <f t="shared" si="14"/>
        <v>10</v>
      </c>
      <c r="K69" s="4">
        <f t="shared" si="15"/>
        <v>2016</v>
      </c>
      <c r="L69">
        <v>6</v>
      </c>
      <c r="M69" t="s">
        <v>22</v>
      </c>
      <c r="N69">
        <v>4</v>
      </c>
      <c r="O69" t="s">
        <v>19</v>
      </c>
      <c r="P69">
        <v>6</v>
      </c>
      <c r="Q69">
        <v>1.4736842109999999</v>
      </c>
      <c r="R69">
        <v>1.697368421</v>
      </c>
      <c r="S69">
        <v>4</v>
      </c>
      <c r="T69">
        <v>2.8289473680000001</v>
      </c>
      <c r="U69">
        <v>0.86842105300000005</v>
      </c>
      <c r="V69">
        <f>U69+Q69</f>
        <v>2.3421052639999997</v>
      </c>
      <c r="W69">
        <f>T69+R69</f>
        <v>4.5263157889999999</v>
      </c>
      <c r="X69" t="str">
        <f>IF(ABS(V69-W69)&lt;$AG$1,"",IF(V69&gt;W69,"H","A"))</f>
        <v>A</v>
      </c>
      <c r="Y69">
        <f>(X69=G69)+0</f>
        <v>0</v>
      </c>
      <c r="Z69">
        <f>IF(X69&lt;&gt;"",1,0)</f>
        <v>1</v>
      </c>
      <c r="AA69">
        <v>1.0900000000000001</v>
      </c>
      <c r="AB69">
        <f t="shared" si="16"/>
        <v>0</v>
      </c>
      <c r="AI69" s="1">
        <f t="shared" si="18"/>
        <v>43133</v>
      </c>
      <c r="AJ69" s="4">
        <v>7</v>
      </c>
      <c r="AK69" s="4">
        <v>2</v>
      </c>
      <c r="AL69" s="4">
        <v>2018</v>
      </c>
      <c r="AM69" s="4">
        <f t="shared" si="10"/>
        <v>2</v>
      </c>
      <c r="AN69" s="4">
        <f t="shared" si="11"/>
        <v>0.25</v>
      </c>
      <c r="AO69">
        <f t="shared" si="12"/>
        <v>1.0674999999999999</v>
      </c>
      <c r="AP69">
        <f t="shared" si="19"/>
        <v>6.3023182823986819</v>
      </c>
      <c r="AQ69" s="3">
        <f t="shared" si="17"/>
        <v>6.412499999999989E-2</v>
      </c>
    </row>
    <row r="70" spans="1:43" x14ac:dyDescent="0.25">
      <c r="A70" t="s">
        <v>13</v>
      </c>
      <c r="B70" s="1">
        <v>42645</v>
      </c>
      <c r="C70" t="s">
        <v>34</v>
      </c>
      <c r="D70" t="s">
        <v>23</v>
      </c>
      <c r="E70">
        <v>1</v>
      </c>
      <c r="F70">
        <v>1</v>
      </c>
      <c r="G70" t="s">
        <v>17</v>
      </c>
      <c r="H70" s="2">
        <v>42645</v>
      </c>
      <c r="I70" s="4">
        <f t="shared" si="13"/>
        <v>39</v>
      </c>
      <c r="J70" s="4">
        <f t="shared" si="14"/>
        <v>10</v>
      </c>
      <c r="K70" s="4">
        <f t="shared" si="15"/>
        <v>2016</v>
      </c>
      <c r="L70">
        <v>18</v>
      </c>
      <c r="M70" t="s">
        <v>34</v>
      </c>
      <c r="N70">
        <v>7</v>
      </c>
      <c r="O70" t="s">
        <v>23</v>
      </c>
      <c r="P70">
        <v>18</v>
      </c>
      <c r="Q70">
        <v>2.6315789469999999</v>
      </c>
      <c r="R70">
        <v>1.1184210530000001</v>
      </c>
      <c r="S70">
        <v>7</v>
      </c>
      <c r="T70">
        <v>1.315789474</v>
      </c>
      <c r="U70">
        <v>1.3289473679999999</v>
      </c>
      <c r="V70">
        <f>U70+Q70</f>
        <v>3.9605263150000001</v>
      </c>
      <c r="W70">
        <f>T70+R70</f>
        <v>2.4342105270000003</v>
      </c>
      <c r="X70" t="str">
        <f>IF(ABS(V70-W70)&lt;$AG$1,"",IF(V70&gt;W70,"H","A"))</f>
        <v>H</v>
      </c>
      <c r="Y70">
        <f>(X70=G70)+0</f>
        <v>0</v>
      </c>
      <c r="Z70">
        <f>IF(X70&lt;&gt;"",1,0)</f>
        <v>1</v>
      </c>
      <c r="AA70">
        <v>1.17</v>
      </c>
      <c r="AB70">
        <f t="shared" si="16"/>
        <v>1</v>
      </c>
      <c r="AI70" s="1">
        <f t="shared" si="18"/>
        <v>43141</v>
      </c>
      <c r="AJ70" s="4">
        <v>8</v>
      </c>
      <c r="AK70" s="4">
        <v>2</v>
      </c>
      <c r="AL70" s="4">
        <v>2018</v>
      </c>
      <c r="AM70" s="4">
        <f t="shared" si="10"/>
        <v>3</v>
      </c>
      <c r="AN70" s="4">
        <f t="shared" si="11"/>
        <v>0.25</v>
      </c>
      <c r="AO70">
        <f t="shared" si="12"/>
        <v>1.0874999999999999</v>
      </c>
      <c r="AP70">
        <f t="shared" si="19"/>
        <v>6.8537711321085659</v>
      </c>
      <c r="AQ70" s="3">
        <f t="shared" si="17"/>
        <v>8.3124999999999907E-2</v>
      </c>
    </row>
    <row r="71" spans="1:43" x14ac:dyDescent="0.25">
      <c r="A71" t="s">
        <v>13</v>
      </c>
      <c r="B71" s="1">
        <v>42645</v>
      </c>
      <c r="C71" t="s">
        <v>24</v>
      </c>
      <c r="D71" t="s">
        <v>39</v>
      </c>
      <c r="E71">
        <v>0</v>
      </c>
      <c r="F71">
        <v>0</v>
      </c>
      <c r="G71" t="s">
        <v>17</v>
      </c>
      <c r="H71" s="2">
        <v>42645</v>
      </c>
      <c r="I71" s="4">
        <f t="shared" si="13"/>
        <v>39</v>
      </c>
      <c r="J71" s="4">
        <f t="shared" si="14"/>
        <v>10</v>
      </c>
      <c r="K71" s="4">
        <f t="shared" si="15"/>
        <v>2016</v>
      </c>
      <c r="L71">
        <v>8</v>
      </c>
      <c r="M71" t="s">
        <v>24</v>
      </c>
      <c r="N71">
        <v>23</v>
      </c>
      <c r="O71" t="s">
        <v>39</v>
      </c>
      <c r="P71">
        <v>8</v>
      </c>
      <c r="Q71">
        <v>1.1184210530000001</v>
      </c>
      <c r="R71">
        <v>1.2105263159999999</v>
      </c>
      <c r="S71">
        <v>23</v>
      </c>
      <c r="T71">
        <v>1.486842105</v>
      </c>
      <c r="U71">
        <v>1.0921052630000001</v>
      </c>
      <c r="V71">
        <f>U71+Q71</f>
        <v>2.2105263160000002</v>
      </c>
      <c r="W71">
        <f>T71+R71</f>
        <v>2.6973684210000002</v>
      </c>
      <c r="X71" t="str">
        <f>IF(ABS(V71-W71)&lt;$AG$1,"",IF(V71&gt;W71,"H","A"))</f>
        <v/>
      </c>
      <c r="Y71">
        <f>(X71=G71)+0</f>
        <v>0</v>
      </c>
      <c r="Z71">
        <f>IF(X71&lt;&gt;"",1,0)</f>
        <v>0</v>
      </c>
      <c r="AA71">
        <v>1.1499999999999999</v>
      </c>
      <c r="AB71">
        <f t="shared" si="16"/>
        <v>1</v>
      </c>
      <c r="AI71" s="1">
        <f t="shared" si="18"/>
        <v>43149</v>
      </c>
      <c r="AJ71" s="4">
        <v>9</v>
      </c>
      <c r="AK71" s="4">
        <v>2</v>
      </c>
      <c r="AL71" s="4">
        <v>2018</v>
      </c>
      <c r="AM71" s="4">
        <f t="shared" si="10"/>
        <v>2</v>
      </c>
      <c r="AN71" s="4">
        <f t="shared" si="11"/>
        <v>0.25</v>
      </c>
      <c r="AO71">
        <f t="shared" si="12"/>
        <v>0.68124999999999991</v>
      </c>
      <c r="AP71">
        <f t="shared" si="19"/>
        <v>4.6691315837489595</v>
      </c>
      <c r="AQ71" s="3">
        <f t="shared" si="17"/>
        <v>-0.31875000000000009</v>
      </c>
    </row>
    <row r="72" spans="1:43" x14ac:dyDescent="0.25">
      <c r="A72" t="s">
        <v>13</v>
      </c>
      <c r="B72" s="1">
        <v>42657</v>
      </c>
      <c r="C72" t="s">
        <v>29</v>
      </c>
      <c r="D72" t="s">
        <v>24</v>
      </c>
      <c r="E72">
        <v>0</v>
      </c>
      <c r="F72">
        <v>0</v>
      </c>
      <c r="G72" t="s">
        <v>17</v>
      </c>
      <c r="H72" s="2">
        <v>42657</v>
      </c>
      <c r="I72" s="4">
        <f t="shared" si="13"/>
        <v>41</v>
      </c>
      <c r="J72" s="4">
        <f t="shared" si="14"/>
        <v>10</v>
      </c>
      <c r="K72" s="4">
        <f t="shared" si="15"/>
        <v>2016</v>
      </c>
      <c r="L72">
        <v>13</v>
      </c>
      <c r="M72" t="s">
        <v>29</v>
      </c>
      <c r="N72">
        <v>8</v>
      </c>
      <c r="O72" t="s">
        <v>24</v>
      </c>
      <c r="P72">
        <v>13</v>
      </c>
      <c r="Q72">
        <v>1.013157895</v>
      </c>
      <c r="R72">
        <v>1.947368421</v>
      </c>
      <c r="S72">
        <v>8</v>
      </c>
      <c r="T72">
        <v>1.1184210530000001</v>
      </c>
      <c r="U72">
        <v>1.2105263159999999</v>
      </c>
      <c r="V72">
        <f>U72+Q72</f>
        <v>2.2236842110000001</v>
      </c>
      <c r="W72">
        <f>T72+R72</f>
        <v>3.0657894739999998</v>
      </c>
      <c r="X72" t="str">
        <f>IF(ABS(V72-W72)&lt;$AG$1,"",IF(V72&gt;W72,"H","A"))</f>
        <v/>
      </c>
      <c r="Y72">
        <f>(X72=G72)+0</f>
        <v>0</v>
      </c>
      <c r="Z72">
        <f>IF(X72&lt;&gt;"",1,0)</f>
        <v>0</v>
      </c>
      <c r="AA72">
        <v>1.03</v>
      </c>
      <c r="AB72">
        <f t="shared" si="16"/>
        <v>1</v>
      </c>
      <c r="AI72" s="1">
        <f t="shared" si="18"/>
        <v>43157</v>
      </c>
      <c r="AJ72" s="4">
        <v>9</v>
      </c>
      <c r="AK72" s="4">
        <v>3</v>
      </c>
      <c r="AL72" s="4">
        <v>2018</v>
      </c>
      <c r="AM72" s="4">
        <f t="shared" si="10"/>
        <v>1</v>
      </c>
      <c r="AN72" s="4">
        <f t="shared" si="11"/>
        <v>0.25</v>
      </c>
      <c r="AO72">
        <f t="shared" si="12"/>
        <v>1</v>
      </c>
      <c r="AP72">
        <f t="shared" si="19"/>
        <v>4.6691315837489595</v>
      </c>
      <c r="AQ72" s="3">
        <f t="shared" si="17"/>
        <v>0</v>
      </c>
    </row>
    <row r="73" spans="1:43" x14ac:dyDescent="0.25">
      <c r="A73" t="s">
        <v>13</v>
      </c>
      <c r="B73" s="1">
        <v>42658</v>
      </c>
      <c r="C73" t="s">
        <v>18</v>
      </c>
      <c r="D73" t="s">
        <v>27</v>
      </c>
      <c r="E73">
        <v>7</v>
      </c>
      <c r="F73">
        <v>1</v>
      </c>
      <c r="G73" t="s">
        <v>16</v>
      </c>
      <c r="H73" s="2">
        <v>42658</v>
      </c>
      <c r="I73" s="4">
        <f t="shared" si="13"/>
        <v>41</v>
      </c>
      <c r="J73" s="4">
        <f t="shared" si="14"/>
        <v>10</v>
      </c>
      <c r="K73" s="4">
        <f t="shared" si="15"/>
        <v>2016</v>
      </c>
      <c r="L73">
        <v>3</v>
      </c>
      <c r="M73" t="s">
        <v>18</v>
      </c>
      <c r="N73">
        <v>11</v>
      </c>
      <c r="O73" t="s">
        <v>27</v>
      </c>
      <c r="P73">
        <v>3</v>
      </c>
      <c r="Q73">
        <v>1.684210526</v>
      </c>
      <c r="R73">
        <v>0.64473684200000003</v>
      </c>
      <c r="S73">
        <v>11</v>
      </c>
      <c r="T73">
        <v>0.78947368399999995</v>
      </c>
      <c r="U73">
        <v>2.1578947369999999</v>
      </c>
      <c r="V73">
        <f>U73+Q73</f>
        <v>3.8421052629999997</v>
      </c>
      <c r="W73">
        <f>T73+R73</f>
        <v>1.434210526</v>
      </c>
      <c r="X73" t="str">
        <f>IF(ABS(V73-W73)&lt;$AG$1,"",IF(V73&gt;W73,"H","A"))</f>
        <v>H</v>
      </c>
      <c r="Y73">
        <f>(X73=G73)+0</f>
        <v>1</v>
      </c>
      <c r="Z73">
        <f>IF(X73&lt;&gt;"",1,0)</f>
        <v>1</v>
      </c>
      <c r="AA73">
        <v>1.06</v>
      </c>
      <c r="AB73">
        <f t="shared" si="16"/>
        <v>1.06</v>
      </c>
      <c r="AI73" s="1">
        <f t="shared" si="18"/>
        <v>43165</v>
      </c>
      <c r="AJ73" s="4">
        <v>10</v>
      </c>
      <c r="AK73" s="4">
        <v>3</v>
      </c>
      <c r="AL73" s="4">
        <v>2018</v>
      </c>
      <c r="AM73" s="4">
        <f t="shared" si="10"/>
        <v>2</v>
      </c>
      <c r="AN73" s="4">
        <f t="shared" si="11"/>
        <v>0.25</v>
      </c>
      <c r="AO73">
        <f t="shared" si="12"/>
        <v>1.1012500000000001</v>
      </c>
      <c r="AP73">
        <f t="shared" si="19"/>
        <v>5.1418811566035423</v>
      </c>
      <c r="AQ73" s="3">
        <f t="shared" si="17"/>
        <v>9.6187500000000051E-2</v>
      </c>
    </row>
    <row r="74" spans="1:43" x14ac:dyDescent="0.25">
      <c r="A74" t="s">
        <v>13</v>
      </c>
      <c r="B74" s="1">
        <v>42658</v>
      </c>
      <c r="C74" t="s">
        <v>19</v>
      </c>
      <c r="D74" t="s">
        <v>28</v>
      </c>
      <c r="E74">
        <v>4</v>
      </c>
      <c r="F74">
        <v>0</v>
      </c>
      <c r="G74" t="s">
        <v>16</v>
      </c>
      <c r="H74" s="2">
        <v>42658</v>
      </c>
      <c r="I74" s="4">
        <f t="shared" si="13"/>
        <v>41</v>
      </c>
      <c r="J74" s="4">
        <f t="shared" si="14"/>
        <v>10</v>
      </c>
      <c r="K74" s="4">
        <f t="shared" si="15"/>
        <v>2016</v>
      </c>
      <c r="L74">
        <v>4</v>
      </c>
      <c r="M74" t="s">
        <v>19</v>
      </c>
      <c r="N74">
        <v>12</v>
      </c>
      <c r="O74" t="s">
        <v>28</v>
      </c>
      <c r="P74">
        <v>4</v>
      </c>
      <c r="Q74">
        <v>2.8289473680000001</v>
      </c>
      <c r="R74">
        <v>0.86842105300000005</v>
      </c>
      <c r="S74">
        <v>12</v>
      </c>
      <c r="T74">
        <v>1.065789474</v>
      </c>
      <c r="U74">
        <v>1.802631579</v>
      </c>
      <c r="V74">
        <f>U74+Q74</f>
        <v>4.6315789470000004</v>
      </c>
      <c r="W74">
        <f>T74+R74</f>
        <v>1.9342105270000001</v>
      </c>
      <c r="X74" t="str">
        <f>IF(ABS(V74-W74)&lt;$AG$1,"",IF(V74&gt;W74,"H","A"))</f>
        <v>H</v>
      </c>
      <c r="Y74">
        <f>(X74=G74)+0</f>
        <v>1</v>
      </c>
      <c r="Z74">
        <f>IF(X74&lt;&gt;"",1,0)</f>
        <v>1</v>
      </c>
      <c r="AA74">
        <v>1.28</v>
      </c>
      <c r="AB74">
        <f t="shared" si="16"/>
        <v>1.28</v>
      </c>
      <c r="AI74" s="1">
        <f t="shared" si="18"/>
        <v>43173</v>
      </c>
      <c r="AJ74" s="4">
        <v>11</v>
      </c>
      <c r="AK74" s="4">
        <v>3</v>
      </c>
      <c r="AL74" s="4">
        <v>2018</v>
      </c>
      <c r="AM74" s="4">
        <f t="shared" si="10"/>
        <v>2</v>
      </c>
      <c r="AN74" s="4">
        <f t="shared" si="11"/>
        <v>0.25</v>
      </c>
      <c r="AO74">
        <f t="shared" si="12"/>
        <v>1.0862499999999999</v>
      </c>
      <c r="AP74">
        <f t="shared" si="19"/>
        <v>5.5853684063605975</v>
      </c>
      <c r="AQ74" s="3">
        <f t="shared" si="17"/>
        <v>8.1937499999999941E-2</v>
      </c>
    </row>
    <row r="75" spans="1:43" x14ac:dyDescent="0.25">
      <c r="A75" t="s">
        <v>13</v>
      </c>
      <c r="B75" s="1">
        <v>42658</v>
      </c>
      <c r="C75" t="s">
        <v>21</v>
      </c>
      <c r="D75" t="s">
        <v>34</v>
      </c>
      <c r="E75">
        <v>1</v>
      </c>
      <c r="F75">
        <v>6</v>
      </c>
      <c r="G75" t="s">
        <v>20</v>
      </c>
      <c r="H75" s="2">
        <v>42658</v>
      </c>
      <c r="I75" s="4">
        <f t="shared" si="13"/>
        <v>41</v>
      </c>
      <c r="J75" s="4">
        <f t="shared" si="14"/>
        <v>10</v>
      </c>
      <c r="K75" s="4">
        <f t="shared" si="15"/>
        <v>2016</v>
      </c>
      <c r="L75">
        <v>5</v>
      </c>
      <c r="M75" t="s">
        <v>21</v>
      </c>
      <c r="N75">
        <v>18</v>
      </c>
      <c r="O75" t="s">
        <v>34</v>
      </c>
      <c r="P75">
        <v>5</v>
      </c>
      <c r="Q75">
        <v>1.3289473679999999</v>
      </c>
      <c r="R75">
        <v>1.6447368419999999</v>
      </c>
      <c r="S75">
        <v>18</v>
      </c>
      <c r="T75">
        <v>2.6315789469999999</v>
      </c>
      <c r="U75">
        <v>1.1184210530000001</v>
      </c>
      <c r="V75">
        <f>U75+Q75</f>
        <v>2.4473684210000002</v>
      </c>
      <c r="W75">
        <f>T75+R75</f>
        <v>4.2763157889999999</v>
      </c>
      <c r="X75" t="str">
        <f>IF(ABS(V75-W75)&lt;$AG$1,"",IF(V75&gt;W75,"H","A"))</f>
        <v>A</v>
      </c>
      <c r="Y75">
        <f>(X75=G75)+0</f>
        <v>1</v>
      </c>
      <c r="Z75">
        <f>IF(X75&lt;&gt;"",1,0)</f>
        <v>1</v>
      </c>
      <c r="AA75">
        <v>1.08</v>
      </c>
      <c r="AB75">
        <f t="shared" si="16"/>
        <v>1.08</v>
      </c>
      <c r="AI75" s="1">
        <f t="shared" si="18"/>
        <v>43181</v>
      </c>
      <c r="AJ75" s="4">
        <v>13</v>
      </c>
      <c r="AK75" s="4">
        <v>3</v>
      </c>
      <c r="AL75" s="4">
        <v>2018</v>
      </c>
      <c r="AM75" s="4">
        <f t="shared" si="10"/>
        <v>2</v>
      </c>
      <c r="AN75" s="4">
        <f t="shared" si="11"/>
        <v>0.25</v>
      </c>
      <c r="AO75">
        <f t="shared" si="12"/>
        <v>1.06375</v>
      </c>
      <c r="AP75">
        <f t="shared" si="19"/>
        <v>5.941435642266085</v>
      </c>
      <c r="AQ75" s="3">
        <f t="shared" si="17"/>
        <v>6.0562499999999971E-2</v>
      </c>
    </row>
    <row r="76" spans="1:43" x14ac:dyDescent="0.25">
      <c r="A76" t="s">
        <v>13</v>
      </c>
      <c r="B76" s="1">
        <v>42658</v>
      </c>
      <c r="C76" t="s">
        <v>30</v>
      </c>
      <c r="D76" t="s">
        <v>35</v>
      </c>
      <c r="E76">
        <v>2</v>
      </c>
      <c r="F76">
        <v>3</v>
      </c>
      <c r="G76" t="s">
        <v>20</v>
      </c>
      <c r="H76" s="2">
        <v>42658</v>
      </c>
      <c r="I76" s="4">
        <f t="shared" si="13"/>
        <v>41</v>
      </c>
      <c r="J76" s="4">
        <f t="shared" si="14"/>
        <v>10</v>
      </c>
      <c r="K76" s="4">
        <f t="shared" si="15"/>
        <v>2016</v>
      </c>
      <c r="L76">
        <v>14</v>
      </c>
      <c r="M76" t="s">
        <v>30</v>
      </c>
      <c r="N76">
        <v>19</v>
      </c>
      <c r="O76" t="s">
        <v>35</v>
      </c>
      <c r="P76">
        <v>14</v>
      </c>
      <c r="Q76">
        <v>0.92105263199999998</v>
      </c>
      <c r="R76">
        <v>1.3947368419999999</v>
      </c>
      <c r="S76">
        <v>19</v>
      </c>
      <c r="T76">
        <v>1.552631579</v>
      </c>
      <c r="U76">
        <v>1.4078947369999999</v>
      </c>
      <c r="V76">
        <f>U76+Q76</f>
        <v>2.3289473689999998</v>
      </c>
      <c r="W76">
        <f>T76+R76</f>
        <v>2.9473684210000002</v>
      </c>
      <c r="X76" t="str">
        <f>IF(ABS(V76-W76)&lt;$AG$1,"",IF(V76&gt;W76,"H","A"))</f>
        <v/>
      </c>
      <c r="Y76">
        <f>(X76=G76)+0</f>
        <v>0</v>
      </c>
      <c r="Z76">
        <f>IF(X76&lt;&gt;"",1,0)</f>
        <v>0</v>
      </c>
      <c r="AA76">
        <v>1.08</v>
      </c>
      <c r="AB76">
        <f t="shared" si="16"/>
        <v>0</v>
      </c>
      <c r="AI76" s="1">
        <f t="shared" si="18"/>
        <v>43189</v>
      </c>
      <c r="AJ76" s="4">
        <v>13</v>
      </c>
      <c r="AK76" s="4">
        <v>4</v>
      </c>
      <c r="AL76" s="4">
        <v>2018</v>
      </c>
      <c r="AM76" s="4">
        <f t="shared" si="10"/>
        <v>1</v>
      </c>
      <c r="AN76" s="4">
        <f t="shared" si="11"/>
        <v>0.25</v>
      </c>
      <c r="AO76">
        <f t="shared" si="12"/>
        <v>1</v>
      </c>
      <c r="AP76">
        <f t="shared" si="19"/>
        <v>5.941435642266085</v>
      </c>
      <c r="AQ76" s="3">
        <f t="shared" si="17"/>
        <v>0</v>
      </c>
    </row>
    <row r="77" spans="1:43" x14ac:dyDescent="0.25">
      <c r="A77" t="s">
        <v>13</v>
      </c>
      <c r="B77" s="1">
        <v>42659</v>
      </c>
      <c r="C77" t="s">
        <v>39</v>
      </c>
      <c r="D77" t="s">
        <v>22</v>
      </c>
      <c r="E77">
        <v>5</v>
      </c>
      <c r="F77">
        <v>0</v>
      </c>
      <c r="G77" t="s">
        <v>16</v>
      </c>
      <c r="H77" s="2">
        <v>42659</v>
      </c>
      <c r="I77" s="4">
        <f t="shared" si="13"/>
        <v>41</v>
      </c>
      <c r="J77" s="4">
        <f t="shared" si="14"/>
        <v>10</v>
      </c>
      <c r="K77" s="4">
        <f t="shared" si="15"/>
        <v>2016</v>
      </c>
      <c r="L77">
        <v>23</v>
      </c>
      <c r="M77" t="s">
        <v>39</v>
      </c>
      <c r="N77">
        <v>6</v>
      </c>
      <c r="O77" t="s">
        <v>22</v>
      </c>
      <c r="P77">
        <v>23</v>
      </c>
      <c r="Q77">
        <v>1.486842105</v>
      </c>
      <c r="R77">
        <v>1.0921052630000001</v>
      </c>
      <c r="S77">
        <v>6</v>
      </c>
      <c r="T77">
        <v>1.4736842109999999</v>
      </c>
      <c r="U77">
        <v>1.697368421</v>
      </c>
      <c r="V77">
        <f>U77+Q77</f>
        <v>3.1842105260000002</v>
      </c>
      <c r="W77">
        <f>T77+R77</f>
        <v>2.5657894739999998</v>
      </c>
      <c r="X77" t="str">
        <f>IF(ABS(V77-W77)&lt;$AG$1,"",IF(V77&gt;W77,"H","A"))</f>
        <v/>
      </c>
      <c r="Y77">
        <f>(X77=G77)+0</f>
        <v>0</v>
      </c>
      <c r="Z77">
        <f>IF(X77&lt;&gt;"",1,0)</f>
        <v>0</v>
      </c>
      <c r="AA77">
        <v>1.08</v>
      </c>
      <c r="AB77">
        <f t="shared" si="16"/>
        <v>0</v>
      </c>
      <c r="AI77" s="1">
        <f t="shared" si="18"/>
        <v>43197</v>
      </c>
      <c r="AJ77" s="4">
        <v>14</v>
      </c>
      <c r="AK77" s="4">
        <v>4</v>
      </c>
      <c r="AL77" s="4">
        <v>2018</v>
      </c>
      <c r="AM77" s="4">
        <f t="shared" si="10"/>
        <v>1</v>
      </c>
      <c r="AN77" s="4">
        <f t="shared" si="11"/>
        <v>0.25</v>
      </c>
      <c r="AO77">
        <f t="shared" si="12"/>
        <v>1</v>
      </c>
      <c r="AP77">
        <f t="shared" si="19"/>
        <v>5.941435642266085</v>
      </c>
      <c r="AQ77" s="3">
        <f t="shared" si="17"/>
        <v>0</v>
      </c>
    </row>
    <row r="78" spans="1:43" x14ac:dyDescent="0.25">
      <c r="A78" t="s">
        <v>13</v>
      </c>
      <c r="B78" s="1">
        <v>42659</v>
      </c>
      <c r="C78" t="s">
        <v>15</v>
      </c>
      <c r="D78" t="s">
        <v>32</v>
      </c>
      <c r="E78">
        <v>1</v>
      </c>
      <c r="F78">
        <v>1</v>
      </c>
      <c r="G78" t="s">
        <v>17</v>
      </c>
      <c r="H78" s="2">
        <v>42659</v>
      </c>
      <c r="I78" s="4">
        <f t="shared" si="13"/>
        <v>41</v>
      </c>
      <c r="J78" s="4">
        <f t="shared" si="14"/>
        <v>10</v>
      </c>
      <c r="K78" s="4">
        <f t="shared" si="15"/>
        <v>2016</v>
      </c>
      <c r="L78">
        <v>1</v>
      </c>
      <c r="M78" t="s">
        <v>15</v>
      </c>
      <c r="N78">
        <v>16</v>
      </c>
      <c r="O78" t="s">
        <v>32</v>
      </c>
      <c r="P78">
        <v>1</v>
      </c>
      <c r="Q78">
        <v>1.065789474</v>
      </c>
      <c r="R78">
        <v>1.2236842109999999</v>
      </c>
      <c r="S78">
        <v>16</v>
      </c>
      <c r="T78">
        <v>0.96052631600000005</v>
      </c>
      <c r="U78">
        <v>1.5263157890000001</v>
      </c>
      <c r="V78">
        <f>U78+Q78</f>
        <v>2.5921052630000001</v>
      </c>
      <c r="W78">
        <f>T78+R78</f>
        <v>2.1842105269999998</v>
      </c>
      <c r="X78" t="str">
        <f>IF(ABS(V78-W78)&lt;$AG$1,"",IF(V78&gt;W78,"H","A"))</f>
        <v/>
      </c>
      <c r="Y78">
        <f>(X78=G78)+0</f>
        <v>0</v>
      </c>
      <c r="Z78">
        <f>IF(X78&lt;&gt;"",1,0)</f>
        <v>0</v>
      </c>
      <c r="AA78">
        <v>1.27</v>
      </c>
      <c r="AB78">
        <f t="shared" si="16"/>
        <v>1</v>
      </c>
      <c r="AI78" s="1">
        <f t="shared" si="18"/>
        <v>43205</v>
      </c>
      <c r="AJ78" s="4">
        <v>15</v>
      </c>
      <c r="AK78" s="4">
        <v>4</v>
      </c>
      <c r="AL78" s="4">
        <v>2018</v>
      </c>
      <c r="AM78" s="4">
        <f t="shared" si="10"/>
        <v>2</v>
      </c>
      <c r="AN78" s="4">
        <f t="shared" si="11"/>
        <v>0.25</v>
      </c>
      <c r="AO78">
        <f t="shared" si="12"/>
        <v>1.0825</v>
      </c>
      <c r="AP78">
        <f t="shared" si="19"/>
        <v>6.4316040827530374</v>
      </c>
      <c r="AQ78" s="3">
        <f t="shared" si="17"/>
        <v>7.8375000000000014E-2</v>
      </c>
    </row>
    <row r="79" spans="1:43" x14ac:dyDescent="0.25">
      <c r="A79" t="s">
        <v>13</v>
      </c>
      <c r="B79" s="1">
        <v>42659</v>
      </c>
      <c r="C79" t="s">
        <v>14</v>
      </c>
      <c r="D79" t="s">
        <v>36</v>
      </c>
      <c r="E79">
        <v>3</v>
      </c>
      <c r="F79">
        <v>2</v>
      </c>
      <c r="G79" t="s">
        <v>16</v>
      </c>
      <c r="H79" s="2">
        <v>42659</v>
      </c>
      <c r="I79" s="4">
        <f t="shared" si="13"/>
        <v>41</v>
      </c>
      <c r="J79" s="4">
        <f t="shared" si="14"/>
        <v>10</v>
      </c>
      <c r="K79" s="4">
        <f t="shared" si="15"/>
        <v>2016</v>
      </c>
      <c r="L79">
        <v>2</v>
      </c>
      <c r="M79" t="s">
        <v>14</v>
      </c>
      <c r="N79">
        <v>20</v>
      </c>
      <c r="O79" t="s">
        <v>36</v>
      </c>
      <c r="P79">
        <v>2</v>
      </c>
      <c r="Q79">
        <v>1.236842105</v>
      </c>
      <c r="R79">
        <v>1.2105263159999999</v>
      </c>
      <c r="S79">
        <v>20</v>
      </c>
      <c r="T79">
        <v>1.6447368419999999</v>
      </c>
      <c r="U79">
        <v>1.4736842109999999</v>
      </c>
      <c r="V79">
        <f>U79+Q79</f>
        <v>2.7105263160000002</v>
      </c>
      <c r="W79">
        <f>T79+R79</f>
        <v>2.8552631579999996</v>
      </c>
      <c r="X79" t="str">
        <f>IF(ABS(V79-W79)&lt;$AG$1,"",IF(V79&gt;W79,"H","A"))</f>
        <v/>
      </c>
      <c r="Y79">
        <f>(X79=G79)+0</f>
        <v>0</v>
      </c>
      <c r="Z79">
        <f>IF(X79&lt;&gt;"",1,0)</f>
        <v>0</v>
      </c>
      <c r="AA79">
        <v>1.26</v>
      </c>
      <c r="AB79">
        <f t="shared" si="16"/>
        <v>0</v>
      </c>
      <c r="AI79" s="1">
        <f t="shared" si="18"/>
        <v>43213</v>
      </c>
      <c r="AJ79" s="4">
        <v>16</v>
      </c>
      <c r="AK79" s="4">
        <v>4</v>
      </c>
      <c r="AL79" s="4">
        <v>2018</v>
      </c>
      <c r="AM79" s="4">
        <f t="shared" si="10"/>
        <v>1</v>
      </c>
      <c r="AN79" s="4">
        <f t="shared" si="11"/>
        <v>0.25</v>
      </c>
      <c r="AO79">
        <f t="shared" si="12"/>
        <v>1</v>
      </c>
      <c r="AP79">
        <f t="shared" si="19"/>
        <v>6.4316040827530374</v>
      </c>
      <c r="AQ79" s="3">
        <f t="shared" si="17"/>
        <v>0</v>
      </c>
    </row>
    <row r="80" spans="1:43" x14ac:dyDescent="0.25">
      <c r="A80" t="s">
        <v>13</v>
      </c>
      <c r="B80" s="1">
        <v>42659</v>
      </c>
      <c r="C80" t="s">
        <v>37</v>
      </c>
      <c r="D80" t="s">
        <v>38</v>
      </c>
      <c r="E80">
        <v>1</v>
      </c>
      <c r="F80">
        <v>2</v>
      </c>
      <c r="G80" t="s">
        <v>20</v>
      </c>
      <c r="H80" s="2">
        <v>42659</v>
      </c>
      <c r="I80" s="4">
        <f t="shared" si="13"/>
        <v>41</v>
      </c>
      <c r="J80" s="4">
        <f t="shared" si="14"/>
        <v>10</v>
      </c>
      <c r="K80" s="4">
        <f t="shared" si="15"/>
        <v>2016</v>
      </c>
      <c r="L80">
        <v>21</v>
      </c>
      <c r="M80" t="s">
        <v>37</v>
      </c>
      <c r="N80">
        <v>22</v>
      </c>
      <c r="O80" t="s">
        <v>38</v>
      </c>
      <c r="P80">
        <v>21</v>
      </c>
      <c r="Q80">
        <v>1.1052631580000001</v>
      </c>
      <c r="R80">
        <v>1.8947368419999999</v>
      </c>
      <c r="S80">
        <v>22</v>
      </c>
      <c r="T80">
        <v>1.5921052630000001</v>
      </c>
      <c r="U80">
        <v>1.3552631580000001</v>
      </c>
      <c r="V80">
        <f>U80+Q80</f>
        <v>2.4605263160000002</v>
      </c>
      <c r="W80">
        <f>T80+R80</f>
        <v>3.486842105</v>
      </c>
      <c r="X80" t="str">
        <f>IF(ABS(V80-W80)&lt;$AG$1,"",IF(V80&gt;W80,"H","A"))</f>
        <v/>
      </c>
      <c r="Y80">
        <f>(X80=G80)+0</f>
        <v>0</v>
      </c>
      <c r="Z80">
        <f>IF(X80&lt;&gt;"",1,0)</f>
        <v>0</v>
      </c>
      <c r="AA80">
        <v>1.27</v>
      </c>
      <c r="AB80">
        <f t="shared" si="16"/>
        <v>0</v>
      </c>
      <c r="AI80" s="1">
        <f t="shared" si="18"/>
        <v>43221</v>
      </c>
      <c r="AJ80" s="4">
        <v>17</v>
      </c>
      <c r="AK80" s="4">
        <v>4</v>
      </c>
      <c r="AL80" s="4">
        <v>2018</v>
      </c>
      <c r="AM80" s="4">
        <f t="shared" si="10"/>
        <v>2</v>
      </c>
      <c r="AN80" s="4">
        <f t="shared" si="11"/>
        <v>0.25</v>
      </c>
      <c r="AO80">
        <f t="shared" si="12"/>
        <v>1.11625</v>
      </c>
      <c r="AP80">
        <f t="shared" si="19"/>
        <v>7.1792780573730779</v>
      </c>
      <c r="AQ80" s="3">
        <f t="shared" si="17"/>
        <v>0.11043749999999997</v>
      </c>
    </row>
    <row r="81" spans="1:43" x14ac:dyDescent="0.25">
      <c r="A81" t="s">
        <v>13</v>
      </c>
      <c r="B81" s="1">
        <v>42660</v>
      </c>
      <c r="C81" t="s">
        <v>23</v>
      </c>
      <c r="D81" t="s">
        <v>33</v>
      </c>
      <c r="E81">
        <v>2</v>
      </c>
      <c r="F81">
        <v>3</v>
      </c>
      <c r="G81" t="s">
        <v>20</v>
      </c>
      <c r="H81" s="2">
        <v>42660</v>
      </c>
      <c r="I81" s="4">
        <f t="shared" si="13"/>
        <v>42</v>
      </c>
      <c r="J81" s="4">
        <f t="shared" si="14"/>
        <v>10</v>
      </c>
      <c r="K81" s="4">
        <f t="shared" si="15"/>
        <v>2016</v>
      </c>
      <c r="L81">
        <v>7</v>
      </c>
      <c r="M81" t="s">
        <v>23</v>
      </c>
      <c r="N81">
        <v>17</v>
      </c>
      <c r="O81" t="s">
        <v>33</v>
      </c>
      <c r="P81">
        <v>7</v>
      </c>
      <c r="Q81">
        <v>1.315789474</v>
      </c>
      <c r="R81">
        <v>1.3289473679999999</v>
      </c>
      <c r="S81">
        <v>17</v>
      </c>
      <c r="T81">
        <v>1.052631579</v>
      </c>
      <c r="U81">
        <v>2.4736842110000001</v>
      </c>
      <c r="V81">
        <f>U81+Q81</f>
        <v>3.7894736849999999</v>
      </c>
      <c r="W81">
        <f>T81+R81</f>
        <v>2.3815789469999999</v>
      </c>
      <c r="X81" t="str">
        <f>IF(ABS(V81-W81)&lt;$AG$1,"",IF(V81&gt;W81,"H","A"))</f>
        <v/>
      </c>
      <c r="Y81">
        <f>(X81=G81)+0</f>
        <v>0</v>
      </c>
      <c r="Z81">
        <f>IF(X81&lt;&gt;"",1,0)</f>
        <v>0</v>
      </c>
      <c r="AA81">
        <v>1.05</v>
      </c>
      <c r="AB81">
        <f t="shared" si="16"/>
        <v>0</v>
      </c>
      <c r="AI81" s="1">
        <f t="shared" si="18"/>
        <v>43229</v>
      </c>
      <c r="AJ81" s="4">
        <v>18</v>
      </c>
      <c r="AK81" s="4">
        <v>4</v>
      </c>
      <c r="AL81" s="4">
        <v>2018</v>
      </c>
      <c r="AM81" s="4">
        <f t="shared" si="10"/>
        <v>0</v>
      </c>
      <c r="AN81" s="4">
        <f t="shared" si="11"/>
        <v>0.25</v>
      </c>
      <c r="AO81">
        <f t="shared" si="12"/>
        <v>1</v>
      </c>
      <c r="AP81">
        <f t="shared" si="19"/>
        <v>7.1792780573730779</v>
      </c>
      <c r="AQ81" s="3">
        <f t="shared" si="17"/>
        <v>0</v>
      </c>
    </row>
    <row r="82" spans="1:43" x14ac:dyDescent="0.25">
      <c r="A82" t="s">
        <v>13</v>
      </c>
      <c r="B82" s="1">
        <v>42664</v>
      </c>
      <c r="C82" t="s">
        <v>33</v>
      </c>
      <c r="D82" t="s">
        <v>21</v>
      </c>
      <c r="E82">
        <v>1</v>
      </c>
      <c r="F82">
        <v>2</v>
      </c>
      <c r="G82" t="s">
        <v>20</v>
      </c>
      <c r="H82" s="2">
        <v>42664</v>
      </c>
      <c r="I82" s="4">
        <f t="shared" si="13"/>
        <v>42</v>
      </c>
      <c r="J82" s="4">
        <f t="shared" si="14"/>
        <v>10</v>
      </c>
      <c r="K82" s="4">
        <f t="shared" si="15"/>
        <v>2016</v>
      </c>
      <c r="L82">
        <v>17</v>
      </c>
      <c r="M82" t="s">
        <v>33</v>
      </c>
      <c r="N82">
        <v>5</v>
      </c>
      <c r="O82" t="s">
        <v>21</v>
      </c>
      <c r="P82">
        <v>17</v>
      </c>
      <c r="Q82">
        <v>1.052631579</v>
      </c>
      <c r="R82">
        <v>2.4736842110000001</v>
      </c>
      <c r="S82">
        <v>5</v>
      </c>
      <c r="T82">
        <v>1.3289473679999999</v>
      </c>
      <c r="U82">
        <v>1.6447368419999999</v>
      </c>
      <c r="V82">
        <f>U82+Q82</f>
        <v>2.6973684210000002</v>
      </c>
      <c r="W82">
        <f>T82+R82</f>
        <v>3.8026315789999998</v>
      </c>
      <c r="X82" t="str">
        <f>IF(ABS(V82-W82)&lt;$AG$1,"",IF(V82&gt;W82,"H","A"))</f>
        <v/>
      </c>
      <c r="Y82">
        <f>(X82=G82)+0</f>
        <v>0</v>
      </c>
      <c r="Z82">
        <f>IF(X82&lt;&gt;"",1,0)</f>
        <v>0</v>
      </c>
      <c r="AA82">
        <v>1.08</v>
      </c>
      <c r="AB82">
        <f t="shared" si="16"/>
        <v>0</v>
      </c>
      <c r="AI82" s="1">
        <f t="shared" si="18"/>
        <v>43237</v>
      </c>
      <c r="AJ82" s="4">
        <v>18</v>
      </c>
      <c r="AK82" s="4">
        <v>5</v>
      </c>
      <c r="AL82" s="4">
        <v>2018</v>
      </c>
      <c r="AM82" s="4">
        <f t="shared" si="10"/>
        <v>0</v>
      </c>
      <c r="AN82" s="4">
        <f t="shared" si="11"/>
        <v>0.25</v>
      </c>
      <c r="AO82">
        <f t="shared" si="12"/>
        <v>1</v>
      </c>
      <c r="AP82">
        <f t="shared" si="19"/>
        <v>7.1792780573730779</v>
      </c>
      <c r="AQ82" s="3">
        <f t="shared" si="17"/>
        <v>0</v>
      </c>
    </row>
    <row r="83" spans="1:43" x14ac:dyDescent="0.25">
      <c r="A83" t="s">
        <v>13</v>
      </c>
      <c r="B83" s="1">
        <v>42665</v>
      </c>
      <c r="C83" t="s">
        <v>36</v>
      </c>
      <c r="D83" t="s">
        <v>15</v>
      </c>
      <c r="E83">
        <v>3</v>
      </c>
      <c r="F83">
        <v>0</v>
      </c>
      <c r="G83" t="s">
        <v>16</v>
      </c>
      <c r="H83" s="2">
        <v>42665</v>
      </c>
      <c r="I83" s="4">
        <f t="shared" si="13"/>
        <v>42</v>
      </c>
      <c r="J83" s="4">
        <f t="shared" si="14"/>
        <v>10</v>
      </c>
      <c r="K83" s="4">
        <f t="shared" si="15"/>
        <v>2016</v>
      </c>
      <c r="L83">
        <v>20</v>
      </c>
      <c r="M83" t="s">
        <v>36</v>
      </c>
      <c r="N83">
        <v>1</v>
      </c>
      <c r="O83" t="s">
        <v>15</v>
      </c>
      <c r="P83">
        <v>20</v>
      </c>
      <c r="Q83">
        <v>1.6447368419999999</v>
      </c>
      <c r="R83">
        <v>1.4736842109999999</v>
      </c>
      <c r="S83">
        <v>1</v>
      </c>
      <c r="T83">
        <v>1.065789474</v>
      </c>
      <c r="U83">
        <v>1.2236842109999999</v>
      </c>
      <c r="V83">
        <f>U83+Q83</f>
        <v>2.8684210529999996</v>
      </c>
      <c r="W83">
        <f>T83+R83</f>
        <v>2.5394736849999999</v>
      </c>
      <c r="X83" t="str">
        <f>IF(ABS(V83-W83)&lt;$AG$1,"",IF(V83&gt;W83,"H","A"))</f>
        <v/>
      </c>
      <c r="Y83">
        <f>(X83=G83)+0</f>
        <v>0</v>
      </c>
      <c r="Z83">
        <f>IF(X83&lt;&gt;"",1,0)</f>
        <v>0</v>
      </c>
      <c r="AA83">
        <v>1.07</v>
      </c>
      <c r="AB83">
        <f t="shared" si="16"/>
        <v>0</v>
      </c>
      <c r="AI83" s="1">
        <f t="shared" si="18"/>
        <v>43245</v>
      </c>
      <c r="AJ83" s="4">
        <v>19</v>
      </c>
      <c r="AK83" s="4">
        <v>5</v>
      </c>
      <c r="AL83" s="4">
        <v>2018</v>
      </c>
      <c r="AM83" s="4">
        <f t="shared" si="10"/>
        <v>3</v>
      </c>
      <c r="AN83" s="4">
        <f t="shared" si="11"/>
        <v>0.25</v>
      </c>
      <c r="AO83">
        <f t="shared" si="12"/>
        <v>0.87</v>
      </c>
      <c r="AP83">
        <f t="shared" si="19"/>
        <v>6.2459719099145774</v>
      </c>
      <c r="AQ83" s="3">
        <f t="shared" si="17"/>
        <v>-0.13</v>
      </c>
    </row>
    <row r="84" spans="1:43" x14ac:dyDescent="0.25">
      <c r="A84" t="s">
        <v>13</v>
      </c>
      <c r="B84" s="1">
        <v>42665</v>
      </c>
      <c r="C84" t="s">
        <v>38</v>
      </c>
      <c r="D84" t="s">
        <v>19</v>
      </c>
      <c r="E84">
        <v>2</v>
      </c>
      <c r="F84">
        <v>3</v>
      </c>
      <c r="G84" t="s">
        <v>20</v>
      </c>
      <c r="H84" s="2">
        <v>42665</v>
      </c>
      <c r="I84" s="4">
        <f t="shared" si="13"/>
        <v>42</v>
      </c>
      <c r="J84" s="4">
        <f t="shared" si="14"/>
        <v>10</v>
      </c>
      <c r="K84" s="4">
        <f t="shared" si="15"/>
        <v>2016</v>
      </c>
      <c r="L84">
        <v>22</v>
      </c>
      <c r="M84" t="s">
        <v>38</v>
      </c>
      <c r="N84">
        <v>4</v>
      </c>
      <c r="O84" t="s">
        <v>19</v>
      </c>
      <c r="P84">
        <v>22</v>
      </c>
      <c r="Q84">
        <v>1.5921052630000001</v>
      </c>
      <c r="R84">
        <v>1.3552631580000001</v>
      </c>
      <c r="S84">
        <v>4</v>
      </c>
      <c r="T84">
        <v>2.8289473680000001</v>
      </c>
      <c r="U84">
        <v>0.86842105300000005</v>
      </c>
      <c r="V84">
        <f>U84+Q84</f>
        <v>2.4605263160000002</v>
      </c>
      <c r="W84">
        <f>T84+R84</f>
        <v>4.1842105260000002</v>
      </c>
      <c r="X84" t="str">
        <f>IF(ABS(V84-W84)&lt;$AG$1,"",IF(V84&gt;W84,"H","A"))</f>
        <v>A</v>
      </c>
      <c r="Y84">
        <f>(X84=G84)+0</f>
        <v>1</v>
      </c>
      <c r="Z84">
        <f>IF(X84&lt;&gt;"",1,0)</f>
        <v>1</v>
      </c>
      <c r="AA84">
        <v>1.22</v>
      </c>
      <c r="AB84">
        <f t="shared" si="16"/>
        <v>1.22</v>
      </c>
      <c r="AI84" s="1">
        <f t="shared" si="18"/>
        <v>43253</v>
      </c>
      <c r="AJ84" s="4">
        <v>20</v>
      </c>
      <c r="AK84" s="4">
        <v>5</v>
      </c>
      <c r="AL84" s="4">
        <v>2018</v>
      </c>
      <c r="AM84" s="4">
        <f t="shared" si="10"/>
        <v>1</v>
      </c>
      <c r="AN84" s="4">
        <f t="shared" si="11"/>
        <v>0.25</v>
      </c>
      <c r="AO84">
        <f t="shared" si="12"/>
        <v>1</v>
      </c>
      <c r="AP84">
        <f t="shared" si="19"/>
        <v>6.2459719099145774</v>
      </c>
      <c r="AQ84" s="3">
        <f t="shared" si="17"/>
        <v>0</v>
      </c>
    </row>
    <row r="85" spans="1:43" x14ac:dyDescent="0.25">
      <c r="A85" t="s">
        <v>13</v>
      </c>
      <c r="B85" s="1">
        <v>42665</v>
      </c>
      <c r="C85" t="s">
        <v>24</v>
      </c>
      <c r="D85" t="s">
        <v>23</v>
      </c>
      <c r="E85">
        <v>3</v>
      </c>
      <c r="F85">
        <v>3</v>
      </c>
      <c r="G85" t="s">
        <v>17</v>
      </c>
      <c r="H85" s="2">
        <v>42665</v>
      </c>
      <c r="I85" s="4">
        <f t="shared" si="13"/>
        <v>42</v>
      </c>
      <c r="J85" s="4">
        <f t="shared" si="14"/>
        <v>10</v>
      </c>
      <c r="K85" s="4">
        <f t="shared" si="15"/>
        <v>2016</v>
      </c>
      <c r="L85">
        <v>8</v>
      </c>
      <c r="M85" t="s">
        <v>24</v>
      </c>
      <c r="N85">
        <v>7</v>
      </c>
      <c r="O85" t="s">
        <v>23</v>
      </c>
      <c r="P85">
        <v>8</v>
      </c>
      <c r="Q85">
        <v>1.1184210530000001</v>
      </c>
      <c r="R85">
        <v>1.2105263159999999</v>
      </c>
      <c r="S85">
        <v>7</v>
      </c>
      <c r="T85">
        <v>1.315789474</v>
      </c>
      <c r="U85">
        <v>1.3289473679999999</v>
      </c>
      <c r="V85">
        <f>U85+Q85</f>
        <v>2.4473684210000002</v>
      </c>
      <c r="W85">
        <f>T85+R85</f>
        <v>2.52631579</v>
      </c>
      <c r="X85" t="str">
        <f>IF(ABS(V85-W85)&lt;$AG$1,"",IF(V85&gt;W85,"H","A"))</f>
        <v/>
      </c>
      <c r="Y85">
        <f>(X85=G85)+0</f>
        <v>0</v>
      </c>
      <c r="Z85">
        <f>IF(X85&lt;&gt;"",1,0)</f>
        <v>0</v>
      </c>
      <c r="AA85">
        <v>1.31</v>
      </c>
      <c r="AB85">
        <f t="shared" si="16"/>
        <v>1</v>
      </c>
    </row>
    <row r="86" spans="1:43" x14ac:dyDescent="0.25">
      <c r="A86" t="s">
        <v>13</v>
      </c>
      <c r="B86" s="1">
        <v>42665</v>
      </c>
      <c r="C86" t="s">
        <v>27</v>
      </c>
      <c r="D86" t="s">
        <v>37</v>
      </c>
      <c r="E86">
        <v>0</v>
      </c>
      <c r="F86">
        <v>0</v>
      </c>
      <c r="G86" t="s">
        <v>17</v>
      </c>
      <c r="H86" s="2">
        <v>42665</v>
      </c>
      <c r="I86" s="4">
        <f t="shared" si="13"/>
        <v>42</v>
      </c>
      <c r="J86" s="4">
        <f t="shared" si="14"/>
        <v>10</v>
      </c>
      <c r="K86" s="4">
        <f t="shared" si="15"/>
        <v>2016</v>
      </c>
      <c r="L86">
        <v>11</v>
      </c>
      <c r="M86" t="s">
        <v>27</v>
      </c>
      <c r="N86">
        <v>21</v>
      </c>
      <c r="O86" t="s">
        <v>37</v>
      </c>
      <c r="P86">
        <v>11</v>
      </c>
      <c r="Q86">
        <v>0.78947368399999995</v>
      </c>
      <c r="R86">
        <v>2.1578947369999999</v>
      </c>
      <c r="S86">
        <v>21</v>
      </c>
      <c r="T86">
        <v>1.1052631580000001</v>
      </c>
      <c r="U86">
        <v>1.8947368419999999</v>
      </c>
      <c r="V86">
        <f>U86+Q86</f>
        <v>2.6842105259999998</v>
      </c>
      <c r="W86">
        <f>T86+R86</f>
        <v>3.263157895</v>
      </c>
      <c r="X86" t="str">
        <f>IF(ABS(V86-W86)&lt;$AG$1,"",IF(V86&gt;W86,"H","A"))</f>
        <v/>
      </c>
      <c r="Y86">
        <f>(X86=G86)+0</f>
        <v>0</v>
      </c>
      <c r="Z86">
        <f>IF(X86&lt;&gt;"",1,0)</f>
        <v>0</v>
      </c>
      <c r="AA86">
        <v>1.07</v>
      </c>
      <c r="AB86">
        <f t="shared" si="16"/>
        <v>1</v>
      </c>
    </row>
    <row r="87" spans="1:43" x14ac:dyDescent="0.25">
      <c r="A87" t="s">
        <v>13</v>
      </c>
      <c r="B87" s="1">
        <v>42666</v>
      </c>
      <c r="C87" t="s">
        <v>34</v>
      </c>
      <c r="D87" t="s">
        <v>14</v>
      </c>
      <c r="E87">
        <v>2</v>
      </c>
      <c r="F87">
        <v>1</v>
      </c>
      <c r="G87" t="s">
        <v>16</v>
      </c>
      <c r="H87" s="2">
        <v>42666</v>
      </c>
      <c r="I87" s="4">
        <f t="shared" si="13"/>
        <v>42</v>
      </c>
      <c r="J87" s="4">
        <f t="shared" si="14"/>
        <v>10</v>
      </c>
      <c r="K87" s="4">
        <f t="shared" si="15"/>
        <v>2016</v>
      </c>
      <c r="L87">
        <v>18</v>
      </c>
      <c r="M87" t="s">
        <v>34</v>
      </c>
      <c r="N87">
        <v>2</v>
      </c>
      <c r="O87" t="s">
        <v>14</v>
      </c>
      <c r="P87">
        <v>18</v>
      </c>
      <c r="Q87">
        <v>2.6315789469999999</v>
      </c>
      <c r="R87">
        <v>1.1184210530000001</v>
      </c>
      <c r="S87">
        <v>2</v>
      </c>
      <c r="T87">
        <v>1.236842105</v>
      </c>
      <c r="U87">
        <v>1.2105263159999999</v>
      </c>
      <c r="V87">
        <f>U87+Q87</f>
        <v>3.8421052629999997</v>
      </c>
      <c r="W87">
        <f>T87+R87</f>
        <v>2.3552631580000001</v>
      </c>
      <c r="X87" t="str">
        <f>IF(ABS(V87-W87)&lt;$AG$1,"",IF(V87&gt;W87,"H","A"))</f>
        <v/>
      </c>
      <c r="Y87">
        <f>(X87=G87)+0</f>
        <v>0</v>
      </c>
      <c r="Z87">
        <f>IF(X87&lt;&gt;"",1,0)</f>
        <v>0</v>
      </c>
      <c r="AA87">
        <v>1.1399999999999999</v>
      </c>
      <c r="AB87">
        <f t="shared" si="16"/>
        <v>0</v>
      </c>
    </row>
    <row r="88" spans="1:43" x14ac:dyDescent="0.25">
      <c r="A88" t="s">
        <v>13</v>
      </c>
      <c r="B88" s="1">
        <v>42666</v>
      </c>
      <c r="C88" t="s">
        <v>35</v>
      </c>
      <c r="D88" t="s">
        <v>18</v>
      </c>
      <c r="E88">
        <v>1</v>
      </c>
      <c r="F88">
        <v>0</v>
      </c>
      <c r="G88" t="s">
        <v>16</v>
      </c>
      <c r="H88" s="2">
        <v>42666</v>
      </c>
      <c r="I88" s="4">
        <f t="shared" si="13"/>
        <v>42</v>
      </c>
      <c r="J88" s="4">
        <f t="shared" si="14"/>
        <v>10</v>
      </c>
      <c r="K88" s="4">
        <f t="shared" si="15"/>
        <v>2016</v>
      </c>
      <c r="L88">
        <v>19</v>
      </c>
      <c r="M88" t="s">
        <v>35</v>
      </c>
      <c r="N88">
        <v>3</v>
      </c>
      <c r="O88" t="s">
        <v>18</v>
      </c>
      <c r="P88">
        <v>19</v>
      </c>
      <c r="Q88">
        <v>1.552631579</v>
      </c>
      <c r="R88">
        <v>1.4078947369999999</v>
      </c>
      <c r="S88">
        <v>3</v>
      </c>
      <c r="T88">
        <v>1.684210526</v>
      </c>
      <c r="U88">
        <v>0.64473684200000003</v>
      </c>
      <c r="V88">
        <f>U88+Q88</f>
        <v>2.1973684210000002</v>
      </c>
      <c r="W88">
        <f>T88+R88</f>
        <v>3.0921052629999997</v>
      </c>
      <c r="X88" t="str">
        <f>IF(ABS(V88-W88)&lt;$AG$1,"",IF(V88&gt;W88,"H","A"))</f>
        <v/>
      </c>
      <c r="Y88">
        <f>(X88=G88)+0</f>
        <v>0</v>
      </c>
      <c r="Z88">
        <f>IF(X88&lt;&gt;"",1,0)</f>
        <v>0</v>
      </c>
      <c r="AA88">
        <v>1.2</v>
      </c>
      <c r="AB88">
        <f t="shared" si="16"/>
        <v>0</v>
      </c>
    </row>
    <row r="89" spans="1:43" x14ac:dyDescent="0.25">
      <c r="A89" t="s">
        <v>13</v>
      </c>
      <c r="B89" s="1">
        <v>42666</v>
      </c>
      <c r="C89" t="s">
        <v>22</v>
      </c>
      <c r="D89" t="s">
        <v>28</v>
      </c>
      <c r="E89">
        <v>4</v>
      </c>
      <c r="F89">
        <v>1</v>
      </c>
      <c r="G89" t="s">
        <v>16</v>
      </c>
      <c r="H89" s="2">
        <v>42666</v>
      </c>
      <c r="I89" s="4">
        <f t="shared" si="13"/>
        <v>42</v>
      </c>
      <c r="J89" s="4">
        <f t="shared" si="14"/>
        <v>10</v>
      </c>
      <c r="K89" s="4">
        <f t="shared" si="15"/>
        <v>2016</v>
      </c>
      <c r="L89">
        <v>6</v>
      </c>
      <c r="M89" t="s">
        <v>22</v>
      </c>
      <c r="N89">
        <v>12</v>
      </c>
      <c r="O89" t="s">
        <v>28</v>
      </c>
      <c r="P89">
        <v>6</v>
      </c>
      <c r="Q89">
        <v>1.4736842109999999</v>
      </c>
      <c r="R89">
        <v>1.697368421</v>
      </c>
      <c r="S89">
        <v>12</v>
      </c>
      <c r="T89">
        <v>1.065789474</v>
      </c>
      <c r="U89">
        <v>1.802631579</v>
      </c>
      <c r="V89">
        <f>U89+Q89</f>
        <v>3.27631579</v>
      </c>
      <c r="W89">
        <f>T89+R89</f>
        <v>2.763157895</v>
      </c>
      <c r="X89" t="str">
        <f>IF(ABS(V89-W89)&lt;$AG$1,"",IF(V89&gt;W89,"H","A"))</f>
        <v/>
      </c>
      <c r="Y89">
        <f>(X89=G89)+0</f>
        <v>0</v>
      </c>
      <c r="Z89">
        <f>IF(X89&lt;&gt;"",1,0)</f>
        <v>0</v>
      </c>
      <c r="AA89">
        <v>1.28</v>
      </c>
      <c r="AB89">
        <f t="shared" si="16"/>
        <v>0</v>
      </c>
    </row>
    <row r="90" spans="1:43" x14ac:dyDescent="0.25">
      <c r="A90" t="s">
        <v>13</v>
      </c>
      <c r="B90" s="1">
        <v>42666</v>
      </c>
      <c r="C90" t="s">
        <v>39</v>
      </c>
      <c r="D90" t="s">
        <v>29</v>
      </c>
      <c r="E90">
        <v>2</v>
      </c>
      <c r="F90">
        <v>1</v>
      </c>
      <c r="G90" t="s">
        <v>16</v>
      </c>
      <c r="H90" s="2">
        <v>42666</v>
      </c>
      <c r="I90" s="4">
        <f t="shared" si="13"/>
        <v>42</v>
      </c>
      <c r="J90" s="4">
        <f t="shared" si="14"/>
        <v>10</v>
      </c>
      <c r="K90" s="4">
        <f t="shared" si="15"/>
        <v>2016</v>
      </c>
      <c r="L90">
        <v>23</v>
      </c>
      <c r="M90" t="s">
        <v>39</v>
      </c>
      <c r="N90">
        <v>13</v>
      </c>
      <c r="O90" t="s">
        <v>29</v>
      </c>
      <c r="P90">
        <v>23</v>
      </c>
      <c r="Q90">
        <v>1.486842105</v>
      </c>
      <c r="R90">
        <v>1.0921052630000001</v>
      </c>
      <c r="S90">
        <v>13</v>
      </c>
      <c r="T90">
        <v>1.013157895</v>
      </c>
      <c r="U90">
        <v>1.947368421</v>
      </c>
      <c r="V90">
        <f>U90+Q90</f>
        <v>3.4342105260000002</v>
      </c>
      <c r="W90">
        <f>T90+R90</f>
        <v>2.1052631580000001</v>
      </c>
      <c r="X90" t="str">
        <f>IF(ABS(V90-W90)&lt;$AG$1,"",IF(V90&gt;W90,"H","A"))</f>
        <v/>
      </c>
      <c r="Y90">
        <f>(X90=G90)+0</f>
        <v>0</v>
      </c>
      <c r="Z90">
        <f>IF(X90&lt;&gt;"",1,0)</f>
        <v>0</v>
      </c>
      <c r="AA90">
        <v>1.29</v>
      </c>
      <c r="AB90">
        <f t="shared" si="16"/>
        <v>0</v>
      </c>
    </row>
    <row r="91" spans="1:43" x14ac:dyDescent="0.25">
      <c r="A91" t="s">
        <v>13</v>
      </c>
      <c r="B91" s="1">
        <v>42666</v>
      </c>
      <c r="C91" t="s">
        <v>32</v>
      </c>
      <c r="D91" t="s">
        <v>30</v>
      </c>
      <c r="E91">
        <v>4</v>
      </c>
      <c r="F91">
        <v>0</v>
      </c>
      <c r="G91" t="s">
        <v>16</v>
      </c>
      <c r="H91" s="2">
        <v>42666</v>
      </c>
      <c r="I91" s="4">
        <f t="shared" si="13"/>
        <v>42</v>
      </c>
      <c r="J91" s="4">
        <f t="shared" si="14"/>
        <v>10</v>
      </c>
      <c r="K91" s="4">
        <f t="shared" si="15"/>
        <v>2016</v>
      </c>
      <c r="L91">
        <v>16</v>
      </c>
      <c r="M91" t="s">
        <v>32</v>
      </c>
      <c r="N91">
        <v>14</v>
      </c>
      <c r="O91" t="s">
        <v>30</v>
      </c>
      <c r="P91">
        <v>16</v>
      </c>
      <c r="Q91">
        <v>0.96052631600000005</v>
      </c>
      <c r="R91">
        <v>1.5263157890000001</v>
      </c>
      <c r="S91">
        <v>14</v>
      </c>
      <c r="T91">
        <v>0.92105263199999998</v>
      </c>
      <c r="U91">
        <v>1.3947368419999999</v>
      </c>
      <c r="V91">
        <f>U91+Q91</f>
        <v>2.3552631580000001</v>
      </c>
      <c r="W91">
        <f>T91+R91</f>
        <v>2.4473684210000002</v>
      </c>
      <c r="X91" t="str">
        <f>IF(ABS(V91-W91)&lt;$AG$1,"",IF(V91&gt;W91,"H","A"))</f>
        <v/>
      </c>
      <c r="Y91">
        <f>(X91=G91)+0</f>
        <v>0</v>
      </c>
      <c r="Z91">
        <f>IF(X91&lt;&gt;"",1,0)</f>
        <v>0</v>
      </c>
      <c r="AA91">
        <v>1.1399999999999999</v>
      </c>
      <c r="AB91">
        <f t="shared" si="16"/>
        <v>0</v>
      </c>
    </row>
    <row r="92" spans="1:43" x14ac:dyDescent="0.25">
      <c r="A92" t="s">
        <v>13</v>
      </c>
      <c r="B92" s="1">
        <v>42671</v>
      </c>
      <c r="C92" t="s">
        <v>30</v>
      </c>
      <c r="D92" t="s">
        <v>36</v>
      </c>
      <c r="E92">
        <v>0</v>
      </c>
      <c r="F92">
        <v>2</v>
      </c>
      <c r="G92" t="s">
        <v>20</v>
      </c>
      <c r="H92" s="2">
        <v>42671</v>
      </c>
      <c r="I92" s="4">
        <f t="shared" si="13"/>
        <v>43</v>
      </c>
      <c r="J92" s="4">
        <f t="shared" si="14"/>
        <v>10</v>
      </c>
      <c r="K92" s="4">
        <f t="shared" si="15"/>
        <v>2016</v>
      </c>
      <c r="L92">
        <v>14</v>
      </c>
      <c r="M92" t="s">
        <v>30</v>
      </c>
      <c r="N92">
        <v>20</v>
      </c>
      <c r="O92" t="s">
        <v>36</v>
      </c>
      <c r="P92">
        <v>14</v>
      </c>
      <c r="Q92">
        <v>0.92105263199999998</v>
      </c>
      <c r="R92">
        <v>1.3947368419999999</v>
      </c>
      <c r="S92">
        <v>20</v>
      </c>
      <c r="T92">
        <v>1.6447368419999999</v>
      </c>
      <c r="U92">
        <v>1.4736842109999999</v>
      </c>
      <c r="V92">
        <f>U92+Q92</f>
        <v>2.394736843</v>
      </c>
      <c r="W92">
        <f>T92+R92</f>
        <v>3.0394736839999998</v>
      </c>
      <c r="X92" t="str">
        <f>IF(ABS(V92-W92)&lt;$AG$1,"",IF(V92&gt;W92,"H","A"))</f>
        <v/>
      </c>
      <c r="Y92">
        <f>(X92=G92)+0</f>
        <v>0</v>
      </c>
      <c r="Z92">
        <f>IF(X92&lt;&gt;"",1,0)</f>
        <v>0</v>
      </c>
      <c r="AA92">
        <v>1.2</v>
      </c>
      <c r="AB92">
        <f t="shared" si="16"/>
        <v>0</v>
      </c>
    </row>
    <row r="93" spans="1:43" x14ac:dyDescent="0.25">
      <c r="A93" t="s">
        <v>13</v>
      </c>
      <c r="B93" s="1">
        <v>42672</v>
      </c>
      <c r="C93" t="s">
        <v>19</v>
      </c>
      <c r="D93" t="s">
        <v>27</v>
      </c>
      <c r="E93">
        <v>1</v>
      </c>
      <c r="F93">
        <v>0</v>
      </c>
      <c r="G93" t="s">
        <v>16</v>
      </c>
      <c r="H93" s="2">
        <v>42672</v>
      </c>
      <c r="I93" s="4">
        <f t="shared" si="13"/>
        <v>43</v>
      </c>
      <c r="J93" s="4">
        <f t="shared" si="14"/>
        <v>10</v>
      </c>
      <c r="K93" s="4">
        <f t="shared" si="15"/>
        <v>2016</v>
      </c>
      <c r="L93">
        <v>4</v>
      </c>
      <c r="M93" t="s">
        <v>19</v>
      </c>
      <c r="N93">
        <v>11</v>
      </c>
      <c r="O93" t="s">
        <v>27</v>
      </c>
      <c r="P93">
        <v>4</v>
      </c>
      <c r="Q93">
        <v>2.8289473680000001</v>
      </c>
      <c r="R93">
        <v>0.86842105300000005</v>
      </c>
      <c r="S93">
        <v>11</v>
      </c>
      <c r="T93">
        <v>0.78947368399999995</v>
      </c>
      <c r="U93">
        <v>2.1578947369999999</v>
      </c>
      <c r="V93">
        <f>U93+Q93</f>
        <v>4.986842105</v>
      </c>
      <c r="W93">
        <f>T93+R93</f>
        <v>1.6578947369999999</v>
      </c>
      <c r="X93" t="str">
        <f>IF(ABS(V93-W93)&lt;$AG$1,"",IF(V93&gt;W93,"H","A"))</f>
        <v>H</v>
      </c>
      <c r="Y93">
        <f>(X93=G93)+0</f>
        <v>1</v>
      </c>
      <c r="Z93">
        <f>IF(X93&lt;&gt;"",1,0)</f>
        <v>1</v>
      </c>
      <c r="AA93">
        <v>1.28</v>
      </c>
      <c r="AB93">
        <f t="shared" si="16"/>
        <v>1.28</v>
      </c>
    </row>
    <row r="94" spans="1:43" x14ac:dyDescent="0.25">
      <c r="A94" t="s">
        <v>13</v>
      </c>
      <c r="B94" s="1">
        <v>42672</v>
      </c>
      <c r="C94" t="s">
        <v>18</v>
      </c>
      <c r="D94" t="s">
        <v>32</v>
      </c>
      <c r="E94">
        <v>4</v>
      </c>
      <c r="F94">
        <v>2</v>
      </c>
      <c r="G94" t="s">
        <v>16</v>
      </c>
      <c r="H94" s="2">
        <v>42672</v>
      </c>
      <c r="I94" s="4">
        <f t="shared" si="13"/>
        <v>43</v>
      </c>
      <c r="J94" s="4">
        <f t="shared" si="14"/>
        <v>10</v>
      </c>
      <c r="K94" s="4">
        <f t="shared" si="15"/>
        <v>2016</v>
      </c>
      <c r="L94">
        <v>3</v>
      </c>
      <c r="M94" t="s">
        <v>18</v>
      </c>
      <c r="N94">
        <v>16</v>
      </c>
      <c r="O94" t="s">
        <v>32</v>
      </c>
      <c r="P94">
        <v>3</v>
      </c>
      <c r="Q94">
        <v>1.684210526</v>
      </c>
      <c r="R94">
        <v>0.64473684200000003</v>
      </c>
      <c r="S94">
        <v>16</v>
      </c>
      <c r="T94">
        <v>0.96052631600000005</v>
      </c>
      <c r="U94">
        <v>1.5263157890000001</v>
      </c>
      <c r="V94">
        <f>U94+Q94</f>
        <v>3.2105263150000001</v>
      </c>
      <c r="W94">
        <f>T94+R94</f>
        <v>1.6052631580000001</v>
      </c>
      <c r="X94" t="str">
        <f>IF(ABS(V94-W94)&lt;$AG$1,"",IF(V94&gt;W94,"H","A"))</f>
        <v>H</v>
      </c>
      <c r="Y94">
        <f>(X94=G94)+0</f>
        <v>1</v>
      </c>
      <c r="Z94">
        <f>IF(X94&lt;&gt;"",1,0)</f>
        <v>1</v>
      </c>
      <c r="AA94">
        <v>1.19</v>
      </c>
      <c r="AB94">
        <f t="shared" si="16"/>
        <v>1.19</v>
      </c>
    </row>
    <row r="95" spans="1:43" x14ac:dyDescent="0.25">
      <c r="A95" t="s">
        <v>13</v>
      </c>
      <c r="B95" s="1">
        <v>42672</v>
      </c>
      <c r="C95" t="s">
        <v>15</v>
      </c>
      <c r="D95" t="s">
        <v>34</v>
      </c>
      <c r="E95">
        <v>1</v>
      </c>
      <c r="F95">
        <v>4</v>
      </c>
      <c r="G95" t="s">
        <v>20</v>
      </c>
      <c r="H95" s="2">
        <v>42672</v>
      </c>
      <c r="I95" s="4">
        <f t="shared" si="13"/>
        <v>43</v>
      </c>
      <c r="J95" s="4">
        <f t="shared" si="14"/>
        <v>10</v>
      </c>
      <c r="K95" s="4">
        <f t="shared" si="15"/>
        <v>2016</v>
      </c>
      <c r="L95">
        <v>1</v>
      </c>
      <c r="M95" t="s">
        <v>15</v>
      </c>
      <c r="N95">
        <v>18</v>
      </c>
      <c r="O95" t="s">
        <v>34</v>
      </c>
      <c r="P95">
        <v>1</v>
      </c>
      <c r="Q95">
        <v>1.065789474</v>
      </c>
      <c r="R95">
        <v>1.2236842109999999</v>
      </c>
      <c r="S95">
        <v>18</v>
      </c>
      <c r="T95">
        <v>2.6315789469999999</v>
      </c>
      <c r="U95">
        <v>1.1184210530000001</v>
      </c>
      <c r="V95">
        <f>U95+Q95</f>
        <v>2.1842105270000003</v>
      </c>
      <c r="W95">
        <f>T95+R95</f>
        <v>3.8552631579999996</v>
      </c>
      <c r="X95" t="str">
        <f>IF(ABS(V95-W95)&lt;$AG$1,"",IF(V95&gt;W95,"H","A"))</f>
        <v>A</v>
      </c>
      <c r="Y95">
        <f>(X95=G95)+0</f>
        <v>1</v>
      </c>
      <c r="Z95">
        <f>IF(X95&lt;&gt;"",1,0)</f>
        <v>1</v>
      </c>
      <c r="AA95">
        <v>1.24</v>
      </c>
      <c r="AB95">
        <f t="shared" si="16"/>
        <v>1.24</v>
      </c>
    </row>
    <row r="96" spans="1:43" x14ac:dyDescent="0.25">
      <c r="A96" t="s">
        <v>13</v>
      </c>
      <c r="B96" s="1">
        <v>42672</v>
      </c>
      <c r="C96" t="s">
        <v>37</v>
      </c>
      <c r="D96" t="s">
        <v>35</v>
      </c>
      <c r="E96">
        <v>1</v>
      </c>
      <c r="F96">
        <v>1</v>
      </c>
      <c r="G96" t="s">
        <v>17</v>
      </c>
      <c r="H96" s="2">
        <v>42672</v>
      </c>
      <c r="I96" s="4">
        <f t="shared" si="13"/>
        <v>43</v>
      </c>
      <c r="J96" s="4">
        <f t="shared" si="14"/>
        <v>10</v>
      </c>
      <c r="K96" s="4">
        <f t="shared" si="15"/>
        <v>2016</v>
      </c>
      <c r="L96">
        <v>21</v>
      </c>
      <c r="M96" t="s">
        <v>37</v>
      </c>
      <c r="N96">
        <v>19</v>
      </c>
      <c r="O96" t="s">
        <v>35</v>
      </c>
      <c r="P96">
        <v>21</v>
      </c>
      <c r="Q96">
        <v>1.1052631580000001</v>
      </c>
      <c r="R96">
        <v>1.8947368419999999</v>
      </c>
      <c r="S96">
        <v>19</v>
      </c>
      <c r="T96">
        <v>1.552631579</v>
      </c>
      <c r="U96">
        <v>1.4078947369999999</v>
      </c>
      <c r="V96">
        <f>U96+Q96</f>
        <v>2.513157895</v>
      </c>
      <c r="W96">
        <f>T96+R96</f>
        <v>3.4473684210000002</v>
      </c>
      <c r="X96" t="str">
        <f>IF(ABS(V96-W96)&lt;$AG$1,"",IF(V96&gt;W96,"H","A"))</f>
        <v/>
      </c>
      <c r="Y96">
        <f>(X96=G96)+0</f>
        <v>0</v>
      </c>
      <c r="Z96">
        <f>IF(X96&lt;&gt;"",1,0)</f>
        <v>0</v>
      </c>
      <c r="AA96">
        <v>1.1499999999999999</v>
      </c>
      <c r="AB96">
        <f t="shared" si="16"/>
        <v>1</v>
      </c>
    </row>
    <row r="97" spans="1:28" x14ac:dyDescent="0.25">
      <c r="A97" t="s">
        <v>13</v>
      </c>
      <c r="B97" s="1">
        <v>42673</v>
      </c>
      <c r="C97" t="s">
        <v>29</v>
      </c>
      <c r="D97" t="s">
        <v>22</v>
      </c>
      <c r="E97">
        <v>3</v>
      </c>
      <c r="F97">
        <v>3</v>
      </c>
      <c r="G97" t="s">
        <v>17</v>
      </c>
      <c r="H97" s="2">
        <v>42673</v>
      </c>
      <c r="I97" s="4">
        <f t="shared" si="13"/>
        <v>43</v>
      </c>
      <c r="J97" s="4">
        <f t="shared" si="14"/>
        <v>10</v>
      </c>
      <c r="K97" s="4">
        <f t="shared" si="15"/>
        <v>2016</v>
      </c>
      <c r="L97">
        <v>13</v>
      </c>
      <c r="M97" t="s">
        <v>29</v>
      </c>
      <c r="N97">
        <v>6</v>
      </c>
      <c r="O97" t="s">
        <v>22</v>
      </c>
      <c r="P97">
        <v>13</v>
      </c>
      <c r="Q97">
        <v>1.013157895</v>
      </c>
      <c r="R97">
        <v>1.947368421</v>
      </c>
      <c r="S97">
        <v>6</v>
      </c>
      <c r="T97">
        <v>1.4736842109999999</v>
      </c>
      <c r="U97">
        <v>1.697368421</v>
      </c>
      <c r="V97">
        <f>U97+Q97</f>
        <v>2.7105263160000002</v>
      </c>
      <c r="W97">
        <f>T97+R97</f>
        <v>3.4210526319999999</v>
      </c>
      <c r="X97" t="str">
        <f>IF(ABS(V97-W97)&lt;$AG$1,"",IF(V97&gt;W97,"H","A"))</f>
        <v/>
      </c>
      <c r="Y97">
        <f>(X97=G97)+0</f>
        <v>0</v>
      </c>
      <c r="Z97">
        <f>IF(X97&lt;&gt;"",1,0)</f>
        <v>0</v>
      </c>
      <c r="AA97">
        <v>1.28</v>
      </c>
      <c r="AB97">
        <f t="shared" si="16"/>
        <v>1</v>
      </c>
    </row>
    <row r="98" spans="1:28" x14ac:dyDescent="0.25">
      <c r="A98" t="s">
        <v>13</v>
      </c>
      <c r="B98" s="1">
        <v>42673</v>
      </c>
      <c r="C98" t="s">
        <v>21</v>
      </c>
      <c r="D98" t="s">
        <v>24</v>
      </c>
      <c r="E98">
        <v>0</v>
      </c>
      <c r="F98">
        <v>1</v>
      </c>
      <c r="G98" t="s">
        <v>20</v>
      </c>
      <c r="H98" s="2">
        <v>42673</v>
      </c>
      <c r="I98" s="4">
        <f t="shared" si="13"/>
        <v>43</v>
      </c>
      <c r="J98" s="4">
        <f t="shared" si="14"/>
        <v>10</v>
      </c>
      <c r="K98" s="4">
        <f t="shared" si="15"/>
        <v>2016</v>
      </c>
      <c r="L98">
        <v>5</v>
      </c>
      <c r="M98" t="s">
        <v>21</v>
      </c>
      <c r="N98">
        <v>8</v>
      </c>
      <c r="O98" t="s">
        <v>24</v>
      </c>
      <c r="P98">
        <v>5</v>
      </c>
      <c r="Q98">
        <v>1.3289473679999999</v>
      </c>
      <c r="R98">
        <v>1.6447368419999999</v>
      </c>
      <c r="S98">
        <v>8</v>
      </c>
      <c r="T98">
        <v>1.1184210530000001</v>
      </c>
      <c r="U98">
        <v>1.2105263159999999</v>
      </c>
      <c r="V98">
        <f>U98+Q98</f>
        <v>2.5394736839999998</v>
      </c>
      <c r="W98">
        <f>T98+R98</f>
        <v>2.763157895</v>
      </c>
      <c r="X98" t="str">
        <f>IF(ABS(V98-W98)&lt;$AG$1,"",IF(V98&gt;W98,"H","A"))</f>
        <v/>
      </c>
      <c r="Y98">
        <f>(X98=G98)+0</f>
        <v>0</v>
      </c>
      <c r="Z98">
        <f>IF(X98&lt;&gt;"",1,0)</f>
        <v>0</v>
      </c>
      <c r="AA98">
        <v>1.17</v>
      </c>
      <c r="AB98">
        <f t="shared" si="16"/>
        <v>0</v>
      </c>
    </row>
    <row r="99" spans="1:28" x14ac:dyDescent="0.25">
      <c r="A99" t="s">
        <v>13</v>
      </c>
      <c r="B99" s="1">
        <v>42673</v>
      </c>
      <c r="C99" t="s">
        <v>14</v>
      </c>
      <c r="D99" t="s">
        <v>33</v>
      </c>
      <c r="E99">
        <v>1</v>
      </c>
      <c r="F99">
        <v>1</v>
      </c>
      <c r="G99" t="s">
        <v>17</v>
      </c>
      <c r="H99" s="2">
        <v>42673</v>
      </c>
      <c r="I99" s="4">
        <f t="shared" si="13"/>
        <v>43</v>
      </c>
      <c r="J99" s="4">
        <f t="shared" si="14"/>
        <v>10</v>
      </c>
      <c r="K99" s="4">
        <f t="shared" si="15"/>
        <v>2016</v>
      </c>
      <c r="L99">
        <v>2</v>
      </c>
      <c r="M99" t="s">
        <v>14</v>
      </c>
      <c r="N99">
        <v>17</v>
      </c>
      <c r="O99" t="s">
        <v>33</v>
      </c>
      <c r="P99">
        <v>2</v>
      </c>
      <c r="Q99">
        <v>1.236842105</v>
      </c>
      <c r="R99">
        <v>1.2105263159999999</v>
      </c>
      <c r="S99">
        <v>17</v>
      </c>
      <c r="T99">
        <v>1.052631579</v>
      </c>
      <c r="U99">
        <v>2.4736842110000001</v>
      </c>
      <c r="V99">
        <f>U99+Q99</f>
        <v>3.7105263160000002</v>
      </c>
      <c r="W99">
        <f>T99+R99</f>
        <v>2.263157895</v>
      </c>
      <c r="X99" t="str">
        <f>IF(ABS(V99-W99)&lt;$AG$1,"",IF(V99&gt;W99,"H","A"))</f>
        <v/>
      </c>
      <c r="Y99">
        <f>(X99=G99)+0</f>
        <v>0</v>
      </c>
      <c r="Z99">
        <f>IF(X99&lt;&gt;"",1,0)</f>
        <v>0</v>
      </c>
      <c r="AA99">
        <v>1.1000000000000001</v>
      </c>
      <c r="AB99">
        <f t="shared" si="16"/>
        <v>1</v>
      </c>
    </row>
    <row r="100" spans="1:28" x14ac:dyDescent="0.25">
      <c r="A100" t="s">
        <v>13</v>
      </c>
      <c r="B100" s="1">
        <v>42673</v>
      </c>
      <c r="C100" t="s">
        <v>23</v>
      </c>
      <c r="D100" t="s">
        <v>39</v>
      </c>
      <c r="E100">
        <v>2</v>
      </c>
      <c r="F100">
        <v>1</v>
      </c>
      <c r="G100" t="s">
        <v>16</v>
      </c>
      <c r="H100" s="2">
        <v>42673</v>
      </c>
      <c r="I100" s="4">
        <f t="shared" si="13"/>
        <v>43</v>
      </c>
      <c r="J100" s="4">
        <f t="shared" si="14"/>
        <v>10</v>
      </c>
      <c r="K100" s="4">
        <f t="shared" si="15"/>
        <v>2016</v>
      </c>
      <c r="L100">
        <v>7</v>
      </c>
      <c r="M100" t="s">
        <v>23</v>
      </c>
      <c r="N100">
        <v>23</v>
      </c>
      <c r="O100" t="s">
        <v>39</v>
      </c>
      <c r="P100">
        <v>7</v>
      </c>
      <c r="Q100">
        <v>1.315789474</v>
      </c>
      <c r="R100">
        <v>1.3289473679999999</v>
      </c>
      <c r="S100">
        <v>23</v>
      </c>
      <c r="T100">
        <v>1.486842105</v>
      </c>
      <c r="U100">
        <v>1.0921052630000001</v>
      </c>
      <c r="V100">
        <f>U100+Q100</f>
        <v>2.4078947370000003</v>
      </c>
      <c r="W100">
        <f>T100+R100</f>
        <v>2.8157894729999997</v>
      </c>
      <c r="X100" t="str">
        <f>IF(ABS(V100-W100)&lt;$AG$1,"",IF(V100&gt;W100,"H","A"))</f>
        <v/>
      </c>
      <c r="Y100">
        <f>(X100=G100)+0</f>
        <v>0</v>
      </c>
      <c r="Z100">
        <f>IF(X100&lt;&gt;"",1,0)</f>
        <v>0</v>
      </c>
      <c r="AA100">
        <v>1.23</v>
      </c>
      <c r="AB100">
        <f t="shared" si="16"/>
        <v>0</v>
      </c>
    </row>
    <row r="101" spans="1:28" x14ac:dyDescent="0.25">
      <c r="A101" t="s">
        <v>13</v>
      </c>
      <c r="B101" s="1">
        <v>42674</v>
      </c>
      <c r="C101" t="s">
        <v>28</v>
      </c>
      <c r="D101" t="s">
        <v>38</v>
      </c>
      <c r="E101">
        <v>1</v>
      </c>
      <c r="F101">
        <v>1</v>
      </c>
      <c r="G101" t="s">
        <v>17</v>
      </c>
      <c r="H101" s="2">
        <v>42674</v>
      </c>
      <c r="I101" s="4">
        <f t="shared" si="13"/>
        <v>44</v>
      </c>
      <c r="J101" s="4">
        <f t="shared" si="14"/>
        <v>10</v>
      </c>
      <c r="K101" s="4">
        <f t="shared" si="15"/>
        <v>2016</v>
      </c>
      <c r="L101">
        <v>12</v>
      </c>
      <c r="M101" t="s">
        <v>28</v>
      </c>
      <c r="N101">
        <v>22</v>
      </c>
      <c r="O101" t="s">
        <v>38</v>
      </c>
      <c r="P101">
        <v>12</v>
      </c>
      <c r="Q101">
        <v>1.065789474</v>
      </c>
      <c r="R101">
        <v>1.802631579</v>
      </c>
      <c r="S101">
        <v>22</v>
      </c>
      <c r="T101">
        <v>1.5921052630000001</v>
      </c>
      <c r="U101">
        <v>1.3552631580000001</v>
      </c>
      <c r="V101">
        <f>U101+Q101</f>
        <v>2.4210526320000003</v>
      </c>
      <c r="W101">
        <f>T101+R101</f>
        <v>3.3947368420000004</v>
      </c>
      <c r="X101" t="str">
        <f>IF(ABS(V101-W101)&lt;$AG$1,"",IF(V101&gt;W101,"H","A"))</f>
        <v/>
      </c>
      <c r="Y101">
        <f>(X101=G101)+0</f>
        <v>0</v>
      </c>
      <c r="Z101">
        <f>IF(X101&lt;&gt;"",1,0)</f>
        <v>0</v>
      </c>
      <c r="AA101">
        <v>1.29</v>
      </c>
      <c r="AB101">
        <f t="shared" si="16"/>
        <v>1</v>
      </c>
    </row>
    <row r="102" spans="1:28" x14ac:dyDescent="0.25">
      <c r="A102" t="s">
        <v>13</v>
      </c>
      <c r="B102" s="1">
        <v>42678</v>
      </c>
      <c r="C102" t="s">
        <v>32</v>
      </c>
      <c r="D102" t="s">
        <v>37</v>
      </c>
      <c r="E102">
        <v>3</v>
      </c>
      <c r="F102">
        <v>2</v>
      </c>
      <c r="G102" t="s">
        <v>16</v>
      </c>
      <c r="H102" s="2">
        <v>42678</v>
      </c>
      <c r="I102" s="4">
        <f t="shared" si="13"/>
        <v>44</v>
      </c>
      <c r="J102" s="4">
        <f t="shared" si="14"/>
        <v>11</v>
      </c>
      <c r="K102" s="4">
        <f t="shared" si="15"/>
        <v>2016</v>
      </c>
      <c r="L102">
        <v>16</v>
      </c>
      <c r="M102" t="s">
        <v>32</v>
      </c>
      <c r="N102">
        <v>21</v>
      </c>
      <c r="O102" t="s">
        <v>37</v>
      </c>
      <c r="P102">
        <v>16</v>
      </c>
      <c r="Q102">
        <v>0.96052631600000005</v>
      </c>
      <c r="R102">
        <v>1.5263157890000001</v>
      </c>
      <c r="S102">
        <v>21</v>
      </c>
      <c r="T102">
        <v>1.1052631580000001</v>
      </c>
      <c r="U102">
        <v>1.8947368419999999</v>
      </c>
      <c r="V102">
        <f>U102+Q102</f>
        <v>2.8552631580000001</v>
      </c>
      <c r="W102">
        <f>T102+R102</f>
        <v>2.6315789470000004</v>
      </c>
      <c r="X102" t="str">
        <f>IF(ABS(V102-W102)&lt;$AG$1,"",IF(V102&gt;W102,"H","A"))</f>
        <v/>
      </c>
      <c r="Y102">
        <f>(X102=G102)+0</f>
        <v>0</v>
      </c>
      <c r="Z102">
        <f>IF(X102&lt;&gt;"",1,0)</f>
        <v>0</v>
      </c>
      <c r="AA102">
        <v>1.1399999999999999</v>
      </c>
      <c r="AB102">
        <f t="shared" si="16"/>
        <v>0</v>
      </c>
    </row>
    <row r="103" spans="1:28" x14ac:dyDescent="0.25">
      <c r="A103" t="s">
        <v>13</v>
      </c>
      <c r="B103" s="1">
        <v>42679</v>
      </c>
      <c r="C103" t="s">
        <v>33</v>
      </c>
      <c r="D103" t="s">
        <v>15</v>
      </c>
      <c r="E103">
        <v>0</v>
      </c>
      <c r="F103">
        <v>1</v>
      </c>
      <c r="G103" t="s">
        <v>20</v>
      </c>
      <c r="H103" s="2">
        <v>42679</v>
      </c>
      <c r="I103" s="4">
        <f t="shared" si="13"/>
        <v>44</v>
      </c>
      <c r="J103" s="4">
        <f t="shared" si="14"/>
        <v>11</v>
      </c>
      <c r="K103" s="4">
        <f t="shared" si="15"/>
        <v>2016</v>
      </c>
      <c r="L103">
        <v>17</v>
      </c>
      <c r="M103" t="s">
        <v>33</v>
      </c>
      <c r="N103">
        <v>1</v>
      </c>
      <c r="O103" t="s">
        <v>15</v>
      </c>
      <c r="P103">
        <v>17</v>
      </c>
      <c r="Q103">
        <v>1.052631579</v>
      </c>
      <c r="R103">
        <v>2.4736842110000001</v>
      </c>
      <c r="S103">
        <v>1</v>
      </c>
      <c r="T103">
        <v>1.065789474</v>
      </c>
      <c r="U103">
        <v>1.2236842109999999</v>
      </c>
      <c r="V103">
        <f>U103+Q103</f>
        <v>2.27631579</v>
      </c>
      <c r="W103">
        <f>T103+R103</f>
        <v>3.5394736849999999</v>
      </c>
      <c r="X103" t="str">
        <f>IF(ABS(V103-W103)&lt;$AG$1,"",IF(V103&gt;W103,"H","A"))</f>
        <v/>
      </c>
      <c r="Y103">
        <f>(X103=G103)+0</f>
        <v>0</v>
      </c>
      <c r="Z103">
        <f>IF(X103&lt;&gt;"",1,0)</f>
        <v>0</v>
      </c>
      <c r="AA103">
        <v>1.25</v>
      </c>
      <c r="AB103">
        <f t="shared" si="16"/>
        <v>0</v>
      </c>
    </row>
    <row r="104" spans="1:28" x14ac:dyDescent="0.25">
      <c r="A104" t="s">
        <v>13</v>
      </c>
      <c r="B104" s="1">
        <v>42679</v>
      </c>
      <c r="C104" t="s">
        <v>36</v>
      </c>
      <c r="D104" t="s">
        <v>18</v>
      </c>
      <c r="E104">
        <v>2</v>
      </c>
      <c r="F104">
        <v>0</v>
      </c>
      <c r="G104" t="s">
        <v>16</v>
      </c>
      <c r="H104" s="2">
        <v>42679</v>
      </c>
      <c r="I104" s="4">
        <f t="shared" si="13"/>
        <v>44</v>
      </c>
      <c r="J104" s="4">
        <f t="shared" si="14"/>
        <v>11</v>
      </c>
      <c r="K104" s="4">
        <f t="shared" si="15"/>
        <v>2016</v>
      </c>
      <c r="L104">
        <v>20</v>
      </c>
      <c r="M104" t="s">
        <v>36</v>
      </c>
      <c r="N104">
        <v>3</v>
      </c>
      <c r="O104" t="s">
        <v>18</v>
      </c>
      <c r="P104">
        <v>20</v>
      </c>
      <c r="Q104">
        <v>1.6447368419999999</v>
      </c>
      <c r="R104">
        <v>1.4736842109999999</v>
      </c>
      <c r="S104">
        <v>3</v>
      </c>
      <c r="T104">
        <v>1.684210526</v>
      </c>
      <c r="U104">
        <v>0.64473684200000003</v>
      </c>
      <c r="V104">
        <f>U104+Q104</f>
        <v>2.2894736839999998</v>
      </c>
      <c r="W104">
        <f>T104+R104</f>
        <v>3.1578947369999999</v>
      </c>
      <c r="X104" t="str">
        <f>IF(ABS(V104-W104)&lt;$AG$1,"",IF(V104&gt;W104,"H","A"))</f>
        <v/>
      </c>
      <c r="Y104">
        <f>(X104=G104)+0</f>
        <v>0</v>
      </c>
      <c r="Z104">
        <f>IF(X104&lt;&gt;"",1,0)</f>
        <v>0</v>
      </c>
      <c r="AA104">
        <v>1.2</v>
      </c>
      <c r="AB104">
        <f t="shared" si="16"/>
        <v>0</v>
      </c>
    </row>
    <row r="105" spans="1:28" x14ac:dyDescent="0.25">
      <c r="A105" t="s">
        <v>13</v>
      </c>
      <c r="B105" s="1">
        <v>42679</v>
      </c>
      <c r="C105" t="s">
        <v>29</v>
      </c>
      <c r="D105" t="s">
        <v>23</v>
      </c>
      <c r="E105">
        <v>1</v>
      </c>
      <c r="F105">
        <v>0</v>
      </c>
      <c r="G105" t="s">
        <v>16</v>
      </c>
      <c r="H105" s="2">
        <v>42679</v>
      </c>
      <c r="I105" s="4">
        <f t="shared" si="13"/>
        <v>44</v>
      </c>
      <c r="J105" s="4">
        <f t="shared" si="14"/>
        <v>11</v>
      </c>
      <c r="K105" s="4">
        <f t="shared" si="15"/>
        <v>2016</v>
      </c>
      <c r="L105">
        <v>13</v>
      </c>
      <c r="M105" t="s">
        <v>29</v>
      </c>
      <c r="N105">
        <v>7</v>
      </c>
      <c r="O105" t="s">
        <v>23</v>
      </c>
      <c r="P105">
        <v>13</v>
      </c>
      <c r="Q105">
        <v>1.013157895</v>
      </c>
      <c r="R105">
        <v>1.947368421</v>
      </c>
      <c r="S105">
        <v>7</v>
      </c>
      <c r="T105">
        <v>1.315789474</v>
      </c>
      <c r="U105">
        <v>1.3289473679999999</v>
      </c>
      <c r="V105">
        <f>U105+Q105</f>
        <v>2.3421052629999997</v>
      </c>
      <c r="W105">
        <f>T105+R105</f>
        <v>3.263157895</v>
      </c>
      <c r="X105" t="str">
        <f>IF(ABS(V105-W105)&lt;$AG$1,"",IF(V105&gt;W105,"H","A"))</f>
        <v/>
      </c>
      <c r="Y105">
        <f>(X105=G105)+0</f>
        <v>0</v>
      </c>
      <c r="Z105">
        <f>IF(X105&lt;&gt;"",1,0)</f>
        <v>0</v>
      </c>
      <c r="AA105">
        <v>1.24</v>
      </c>
      <c r="AB105">
        <f t="shared" si="16"/>
        <v>0</v>
      </c>
    </row>
    <row r="106" spans="1:28" x14ac:dyDescent="0.25">
      <c r="A106" t="s">
        <v>13</v>
      </c>
      <c r="B106" s="1">
        <v>42679</v>
      </c>
      <c r="C106" t="s">
        <v>27</v>
      </c>
      <c r="D106" t="s">
        <v>28</v>
      </c>
      <c r="E106">
        <v>1</v>
      </c>
      <c r="F106">
        <v>1</v>
      </c>
      <c r="G106" t="s">
        <v>17</v>
      </c>
      <c r="H106" s="2">
        <v>42679</v>
      </c>
      <c r="I106" s="4">
        <f t="shared" si="13"/>
        <v>44</v>
      </c>
      <c r="J106" s="4">
        <f t="shared" si="14"/>
        <v>11</v>
      </c>
      <c r="K106" s="4">
        <f t="shared" si="15"/>
        <v>2016</v>
      </c>
      <c r="L106">
        <v>11</v>
      </c>
      <c r="M106" t="s">
        <v>27</v>
      </c>
      <c r="N106">
        <v>12</v>
      </c>
      <c r="O106" t="s">
        <v>28</v>
      </c>
      <c r="P106">
        <v>11</v>
      </c>
      <c r="Q106">
        <v>0.78947368399999995</v>
      </c>
      <c r="R106">
        <v>2.1578947369999999</v>
      </c>
      <c r="S106">
        <v>12</v>
      </c>
      <c r="T106">
        <v>1.065789474</v>
      </c>
      <c r="U106">
        <v>1.802631579</v>
      </c>
      <c r="V106">
        <f>U106+Q106</f>
        <v>2.5921052630000001</v>
      </c>
      <c r="W106">
        <f>T106+R106</f>
        <v>3.2236842110000001</v>
      </c>
      <c r="X106" t="str">
        <f>IF(ABS(V106-W106)&lt;$AG$1,"",IF(V106&gt;W106,"H","A"))</f>
        <v/>
      </c>
      <c r="Y106">
        <f>(X106=G106)+0</f>
        <v>0</v>
      </c>
      <c r="Z106">
        <f>IF(X106&lt;&gt;"",1,0)</f>
        <v>0</v>
      </c>
      <c r="AA106">
        <v>1.23</v>
      </c>
      <c r="AB106">
        <f t="shared" si="16"/>
        <v>1</v>
      </c>
    </row>
    <row r="107" spans="1:28" x14ac:dyDescent="0.25">
      <c r="A107" t="s">
        <v>13</v>
      </c>
      <c r="B107" s="1">
        <v>42680</v>
      </c>
      <c r="C107" t="s">
        <v>24</v>
      </c>
      <c r="D107" t="s">
        <v>14</v>
      </c>
      <c r="E107">
        <v>0</v>
      </c>
      <c r="F107">
        <v>0</v>
      </c>
      <c r="G107" t="s">
        <v>17</v>
      </c>
      <c r="H107" s="2">
        <v>42680</v>
      </c>
      <c r="I107" s="4">
        <f t="shared" si="13"/>
        <v>44</v>
      </c>
      <c r="J107" s="4">
        <f t="shared" si="14"/>
        <v>11</v>
      </c>
      <c r="K107" s="4">
        <f t="shared" si="15"/>
        <v>2016</v>
      </c>
      <c r="L107">
        <v>8</v>
      </c>
      <c r="M107" t="s">
        <v>24</v>
      </c>
      <c r="N107">
        <v>2</v>
      </c>
      <c r="O107" t="s">
        <v>14</v>
      </c>
      <c r="P107">
        <v>8</v>
      </c>
      <c r="Q107">
        <v>1.1184210530000001</v>
      </c>
      <c r="R107">
        <v>1.2105263159999999</v>
      </c>
      <c r="S107">
        <v>2</v>
      </c>
      <c r="T107">
        <v>1.236842105</v>
      </c>
      <c r="U107">
        <v>1.2105263159999999</v>
      </c>
      <c r="V107">
        <f>U107+Q107</f>
        <v>2.3289473689999998</v>
      </c>
      <c r="W107">
        <f>T107+R107</f>
        <v>2.4473684210000002</v>
      </c>
      <c r="X107" t="str">
        <f>IF(ABS(V107-W107)&lt;$AG$1,"",IF(V107&gt;W107,"H","A"))</f>
        <v/>
      </c>
      <c r="Y107">
        <f>(X107=G107)+0</f>
        <v>0</v>
      </c>
      <c r="Z107">
        <f>IF(X107&lt;&gt;"",1,0)</f>
        <v>0</v>
      </c>
      <c r="AA107">
        <v>1.1499999999999999</v>
      </c>
      <c r="AB107">
        <f t="shared" si="16"/>
        <v>1</v>
      </c>
    </row>
    <row r="108" spans="1:28" x14ac:dyDescent="0.25">
      <c r="A108" t="s">
        <v>13</v>
      </c>
      <c r="B108" s="1">
        <v>42680</v>
      </c>
      <c r="C108" t="s">
        <v>35</v>
      </c>
      <c r="D108" t="s">
        <v>19</v>
      </c>
      <c r="E108">
        <v>1</v>
      </c>
      <c r="F108">
        <v>2</v>
      </c>
      <c r="G108" t="s">
        <v>20</v>
      </c>
      <c r="H108" s="2">
        <v>42680</v>
      </c>
      <c r="I108" s="4">
        <f t="shared" si="13"/>
        <v>44</v>
      </c>
      <c r="J108" s="4">
        <f t="shared" si="14"/>
        <v>11</v>
      </c>
      <c r="K108" s="4">
        <f t="shared" si="15"/>
        <v>2016</v>
      </c>
      <c r="L108">
        <v>19</v>
      </c>
      <c r="M108" t="s">
        <v>35</v>
      </c>
      <c r="N108">
        <v>4</v>
      </c>
      <c r="O108" t="s">
        <v>19</v>
      </c>
      <c r="P108">
        <v>19</v>
      </c>
      <c r="Q108">
        <v>1.552631579</v>
      </c>
      <c r="R108">
        <v>1.4078947369999999</v>
      </c>
      <c r="S108">
        <v>4</v>
      </c>
      <c r="T108">
        <v>2.8289473680000001</v>
      </c>
      <c r="U108">
        <v>0.86842105300000005</v>
      </c>
      <c r="V108">
        <f>U108+Q108</f>
        <v>2.4210526320000003</v>
      </c>
      <c r="W108">
        <f>T108+R108</f>
        <v>4.236842105</v>
      </c>
      <c r="X108" t="str">
        <f>IF(ABS(V108-W108)&lt;$AG$1,"",IF(V108&gt;W108,"H","A"))</f>
        <v>A</v>
      </c>
      <c r="Y108">
        <f>(X108=G108)+0</f>
        <v>1</v>
      </c>
      <c r="Z108">
        <f>IF(X108&lt;&gt;"",1,0)</f>
        <v>1</v>
      </c>
      <c r="AA108">
        <v>1.25</v>
      </c>
      <c r="AB108">
        <f t="shared" si="16"/>
        <v>1.25</v>
      </c>
    </row>
    <row r="109" spans="1:28" x14ac:dyDescent="0.25">
      <c r="A109" t="s">
        <v>13</v>
      </c>
      <c r="B109" s="1">
        <v>42680</v>
      </c>
      <c r="C109" t="s">
        <v>39</v>
      </c>
      <c r="D109" t="s">
        <v>21</v>
      </c>
      <c r="E109">
        <v>2</v>
      </c>
      <c r="F109">
        <v>0</v>
      </c>
      <c r="G109" t="s">
        <v>16</v>
      </c>
      <c r="H109" s="2">
        <v>42680</v>
      </c>
      <c r="I109" s="4">
        <f t="shared" si="13"/>
        <v>44</v>
      </c>
      <c r="J109" s="4">
        <f t="shared" si="14"/>
        <v>11</v>
      </c>
      <c r="K109" s="4">
        <f t="shared" si="15"/>
        <v>2016</v>
      </c>
      <c r="L109">
        <v>23</v>
      </c>
      <c r="M109" t="s">
        <v>39</v>
      </c>
      <c r="N109">
        <v>5</v>
      </c>
      <c r="O109" t="s">
        <v>21</v>
      </c>
      <c r="P109">
        <v>23</v>
      </c>
      <c r="Q109">
        <v>1.486842105</v>
      </c>
      <c r="R109">
        <v>1.0921052630000001</v>
      </c>
      <c r="S109">
        <v>5</v>
      </c>
      <c r="T109">
        <v>1.3289473679999999</v>
      </c>
      <c r="U109">
        <v>1.6447368419999999</v>
      </c>
      <c r="V109">
        <f>U109+Q109</f>
        <v>3.1315789469999999</v>
      </c>
      <c r="W109">
        <f>T109+R109</f>
        <v>2.4210526310000002</v>
      </c>
      <c r="X109" t="str">
        <f>IF(ABS(V109-W109)&lt;$AG$1,"",IF(V109&gt;W109,"H","A"))</f>
        <v/>
      </c>
      <c r="Y109">
        <f>(X109=G109)+0</f>
        <v>0</v>
      </c>
      <c r="Z109">
        <f>IF(X109&lt;&gt;"",1,0)</f>
        <v>0</v>
      </c>
      <c r="AA109">
        <v>1.2</v>
      </c>
      <c r="AB109">
        <f t="shared" si="16"/>
        <v>0</v>
      </c>
    </row>
    <row r="110" spans="1:28" x14ac:dyDescent="0.25">
      <c r="A110" t="s">
        <v>13</v>
      </c>
      <c r="B110" s="1">
        <v>42680</v>
      </c>
      <c r="C110" t="s">
        <v>34</v>
      </c>
      <c r="D110" t="s">
        <v>30</v>
      </c>
      <c r="E110">
        <v>3</v>
      </c>
      <c r="F110">
        <v>0</v>
      </c>
      <c r="G110" t="s">
        <v>16</v>
      </c>
      <c r="H110" s="2">
        <v>42680</v>
      </c>
      <c r="I110" s="4">
        <f t="shared" si="13"/>
        <v>44</v>
      </c>
      <c r="J110" s="4">
        <f t="shared" si="14"/>
        <v>11</v>
      </c>
      <c r="K110" s="4">
        <f t="shared" si="15"/>
        <v>2016</v>
      </c>
      <c r="L110">
        <v>18</v>
      </c>
      <c r="M110" t="s">
        <v>34</v>
      </c>
      <c r="N110">
        <v>14</v>
      </c>
      <c r="O110" t="s">
        <v>30</v>
      </c>
      <c r="P110">
        <v>18</v>
      </c>
      <c r="Q110">
        <v>2.6315789469999999</v>
      </c>
      <c r="R110">
        <v>1.1184210530000001</v>
      </c>
      <c r="S110">
        <v>14</v>
      </c>
      <c r="T110">
        <v>0.92105263199999998</v>
      </c>
      <c r="U110">
        <v>1.3947368419999999</v>
      </c>
      <c r="V110">
        <f>U110+Q110</f>
        <v>4.0263157889999999</v>
      </c>
      <c r="W110">
        <f>T110+R110</f>
        <v>2.0394736849999999</v>
      </c>
      <c r="X110" t="str">
        <f>IF(ABS(V110-W110)&lt;$AG$1,"",IF(V110&gt;W110,"H","A"))</f>
        <v>H</v>
      </c>
      <c r="Y110">
        <f>(X110=G110)+0</f>
        <v>1</v>
      </c>
      <c r="Z110">
        <f>IF(X110&lt;&gt;"",1,0)</f>
        <v>1</v>
      </c>
      <c r="AA110">
        <v>1.26</v>
      </c>
      <c r="AB110">
        <f t="shared" si="16"/>
        <v>1.26</v>
      </c>
    </row>
    <row r="111" spans="1:28" x14ac:dyDescent="0.25">
      <c r="A111" t="s">
        <v>13</v>
      </c>
      <c r="B111" s="1">
        <v>42680</v>
      </c>
      <c r="C111" t="s">
        <v>22</v>
      </c>
      <c r="D111" t="s">
        <v>38</v>
      </c>
      <c r="E111">
        <v>2</v>
      </c>
      <c r="F111">
        <v>1</v>
      </c>
      <c r="G111" t="s">
        <v>16</v>
      </c>
      <c r="H111" s="2">
        <v>42680</v>
      </c>
      <c r="I111" s="4">
        <f t="shared" si="13"/>
        <v>44</v>
      </c>
      <c r="J111" s="4">
        <f t="shared" si="14"/>
        <v>11</v>
      </c>
      <c r="K111" s="4">
        <f t="shared" si="15"/>
        <v>2016</v>
      </c>
      <c r="L111">
        <v>6</v>
      </c>
      <c r="M111" t="s">
        <v>22</v>
      </c>
      <c r="N111">
        <v>22</v>
      </c>
      <c r="O111" t="s">
        <v>38</v>
      </c>
      <c r="P111">
        <v>6</v>
      </c>
      <c r="Q111">
        <v>1.4736842109999999</v>
      </c>
      <c r="R111">
        <v>1.697368421</v>
      </c>
      <c r="S111">
        <v>22</v>
      </c>
      <c r="T111">
        <v>1.5921052630000001</v>
      </c>
      <c r="U111">
        <v>1.3552631580000001</v>
      </c>
      <c r="V111">
        <f>U111+Q111</f>
        <v>2.8289473689999998</v>
      </c>
      <c r="W111">
        <f>T111+R111</f>
        <v>3.2894736839999998</v>
      </c>
      <c r="X111" t="str">
        <f>IF(ABS(V111-W111)&lt;$AG$1,"",IF(V111&gt;W111,"H","A"))</f>
        <v/>
      </c>
      <c r="Y111">
        <f>(X111=G111)+0</f>
        <v>0</v>
      </c>
      <c r="Z111">
        <f>IF(X111&lt;&gt;"",1,0)</f>
        <v>0</v>
      </c>
      <c r="AA111">
        <v>1.06</v>
      </c>
      <c r="AB111">
        <f t="shared" si="16"/>
        <v>0</v>
      </c>
    </row>
    <row r="112" spans="1:28" x14ac:dyDescent="0.25">
      <c r="A112" t="s">
        <v>13</v>
      </c>
      <c r="B112" s="1">
        <v>42692</v>
      </c>
      <c r="C112" t="s">
        <v>21</v>
      </c>
      <c r="D112" t="s">
        <v>29</v>
      </c>
      <c r="E112">
        <v>2</v>
      </c>
      <c r="F112">
        <v>0</v>
      </c>
      <c r="G112" t="s">
        <v>16</v>
      </c>
      <c r="H112" s="2">
        <v>42692</v>
      </c>
      <c r="I112" s="4">
        <f t="shared" si="13"/>
        <v>46</v>
      </c>
      <c r="J112" s="4">
        <f t="shared" si="14"/>
        <v>11</v>
      </c>
      <c r="K112" s="4">
        <f t="shared" si="15"/>
        <v>2016</v>
      </c>
      <c r="L112">
        <v>5</v>
      </c>
      <c r="M112" t="s">
        <v>21</v>
      </c>
      <c r="N112">
        <v>13</v>
      </c>
      <c r="O112" t="s">
        <v>29</v>
      </c>
      <c r="P112">
        <v>5</v>
      </c>
      <c r="Q112">
        <v>1.3289473679999999</v>
      </c>
      <c r="R112">
        <v>1.6447368419999999</v>
      </c>
      <c r="S112">
        <v>13</v>
      </c>
      <c r="T112">
        <v>1.013157895</v>
      </c>
      <c r="U112">
        <v>1.947368421</v>
      </c>
      <c r="V112">
        <f>U112+Q112</f>
        <v>3.2763157889999999</v>
      </c>
      <c r="W112">
        <f>T112+R112</f>
        <v>2.6578947369999999</v>
      </c>
      <c r="X112" t="str">
        <f>IF(ABS(V112-W112)&lt;$AG$1,"",IF(V112&gt;W112,"H","A"))</f>
        <v/>
      </c>
      <c r="Y112">
        <f>(X112=G112)+0</f>
        <v>0</v>
      </c>
      <c r="Z112">
        <f>IF(X112&lt;&gt;"",1,0)</f>
        <v>0</v>
      </c>
      <c r="AA112">
        <v>1.1299999999999999</v>
      </c>
      <c r="AB112">
        <f t="shared" si="16"/>
        <v>0</v>
      </c>
    </row>
    <row r="113" spans="1:28" x14ac:dyDescent="0.25">
      <c r="A113" t="s">
        <v>13</v>
      </c>
      <c r="B113" s="1">
        <v>42693</v>
      </c>
      <c r="C113" t="s">
        <v>23</v>
      </c>
      <c r="D113" t="s">
        <v>22</v>
      </c>
      <c r="E113">
        <v>1</v>
      </c>
      <c r="F113">
        <v>0</v>
      </c>
      <c r="G113" t="s">
        <v>16</v>
      </c>
      <c r="H113" s="2">
        <v>42693</v>
      </c>
      <c r="I113" s="4">
        <f t="shared" si="13"/>
        <v>46</v>
      </c>
      <c r="J113" s="4">
        <f t="shared" si="14"/>
        <v>11</v>
      </c>
      <c r="K113" s="4">
        <f t="shared" si="15"/>
        <v>2016</v>
      </c>
      <c r="L113">
        <v>7</v>
      </c>
      <c r="M113" t="s">
        <v>23</v>
      </c>
      <c r="N113">
        <v>6</v>
      </c>
      <c r="O113" t="s">
        <v>22</v>
      </c>
      <c r="P113">
        <v>7</v>
      </c>
      <c r="Q113">
        <v>1.315789474</v>
      </c>
      <c r="R113">
        <v>1.3289473679999999</v>
      </c>
      <c r="S113">
        <v>6</v>
      </c>
      <c r="T113">
        <v>1.4736842109999999</v>
      </c>
      <c r="U113">
        <v>1.697368421</v>
      </c>
      <c r="V113">
        <f>U113+Q113</f>
        <v>3.013157895</v>
      </c>
      <c r="W113">
        <f>T113+R113</f>
        <v>2.8026315789999998</v>
      </c>
      <c r="X113" t="str">
        <f>IF(ABS(V113-W113)&lt;$AG$1,"",IF(V113&gt;W113,"H","A"))</f>
        <v/>
      </c>
      <c r="Y113">
        <f>(X113=G113)+0</f>
        <v>0</v>
      </c>
      <c r="Z113">
        <f>IF(X113&lt;&gt;"",1,0)</f>
        <v>0</v>
      </c>
      <c r="AA113">
        <v>1.02</v>
      </c>
      <c r="AB113">
        <f t="shared" si="16"/>
        <v>0</v>
      </c>
    </row>
    <row r="114" spans="1:28" x14ac:dyDescent="0.25">
      <c r="A114" t="s">
        <v>13</v>
      </c>
      <c r="B114" s="1">
        <v>42693</v>
      </c>
      <c r="C114" t="s">
        <v>19</v>
      </c>
      <c r="D114" t="s">
        <v>32</v>
      </c>
      <c r="E114">
        <v>0</v>
      </c>
      <c r="F114">
        <v>0</v>
      </c>
      <c r="G114" t="s">
        <v>17</v>
      </c>
      <c r="H114" s="2">
        <v>42693</v>
      </c>
      <c r="I114" s="4">
        <f t="shared" si="13"/>
        <v>46</v>
      </c>
      <c r="J114" s="4">
        <f t="shared" si="14"/>
        <v>11</v>
      </c>
      <c r="K114" s="4">
        <f t="shared" si="15"/>
        <v>2016</v>
      </c>
      <c r="L114">
        <v>4</v>
      </c>
      <c r="M114" t="s">
        <v>19</v>
      </c>
      <c r="N114">
        <v>16</v>
      </c>
      <c r="O114" t="s">
        <v>32</v>
      </c>
      <c r="P114">
        <v>4</v>
      </c>
      <c r="Q114">
        <v>2.8289473680000001</v>
      </c>
      <c r="R114">
        <v>0.86842105300000005</v>
      </c>
      <c r="S114">
        <v>16</v>
      </c>
      <c r="T114">
        <v>0.96052631600000005</v>
      </c>
      <c r="U114">
        <v>1.5263157890000001</v>
      </c>
      <c r="V114">
        <f>U114+Q114</f>
        <v>4.3552631570000004</v>
      </c>
      <c r="W114">
        <f>T114+R114</f>
        <v>1.8289473690000002</v>
      </c>
      <c r="X114" t="str">
        <f>IF(ABS(V114-W114)&lt;$AG$1,"",IF(V114&gt;W114,"H","A"))</f>
        <v>H</v>
      </c>
      <c r="Y114">
        <f>(X114=G114)+0</f>
        <v>0</v>
      </c>
      <c r="Z114">
        <f>IF(X114&lt;&gt;"",1,0)</f>
        <v>1</v>
      </c>
      <c r="AA114">
        <v>1.06</v>
      </c>
      <c r="AB114">
        <f t="shared" si="16"/>
        <v>1</v>
      </c>
    </row>
    <row r="115" spans="1:28" x14ac:dyDescent="0.25">
      <c r="A115" t="s">
        <v>13</v>
      </c>
      <c r="B115" s="1">
        <v>42693</v>
      </c>
      <c r="C115" t="s">
        <v>18</v>
      </c>
      <c r="D115" t="s">
        <v>34</v>
      </c>
      <c r="E115">
        <v>0</v>
      </c>
      <c r="F115">
        <v>3</v>
      </c>
      <c r="G115" t="s">
        <v>20</v>
      </c>
      <c r="H115" s="2">
        <v>42693</v>
      </c>
      <c r="I115" s="4">
        <f t="shared" si="13"/>
        <v>46</v>
      </c>
      <c r="J115" s="4">
        <f t="shared" si="14"/>
        <v>11</v>
      </c>
      <c r="K115" s="4">
        <f t="shared" si="15"/>
        <v>2016</v>
      </c>
      <c r="L115">
        <v>3</v>
      </c>
      <c r="M115" t="s">
        <v>18</v>
      </c>
      <c r="N115">
        <v>18</v>
      </c>
      <c r="O115" t="s">
        <v>34</v>
      </c>
      <c r="P115">
        <v>3</v>
      </c>
      <c r="Q115">
        <v>1.684210526</v>
      </c>
      <c r="R115">
        <v>0.64473684200000003</v>
      </c>
      <c r="S115">
        <v>18</v>
      </c>
      <c r="T115">
        <v>2.6315789469999999</v>
      </c>
      <c r="U115">
        <v>1.1184210530000001</v>
      </c>
      <c r="V115">
        <f>U115+Q115</f>
        <v>2.8026315789999998</v>
      </c>
      <c r="W115">
        <f>T115+R115</f>
        <v>3.2763157889999999</v>
      </c>
      <c r="X115" t="str">
        <f>IF(ABS(V115-W115)&lt;$AG$1,"",IF(V115&gt;W115,"H","A"))</f>
        <v/>
      </c>
      <c r="Y115">
        <f>(X115=G115)+0</f>
        <v>0</v>
      </c>
      <c r="Z115">
        <f>IF(X115&lt;&gt;"",1,0)</f>
        <v>0</v>
      </c>
      <c r="AA115">
        <v>1.22</v>
      </c>
      <c r="AB115">
        <f t="shared" si="16"/>
        <v>0</v>
      </c>
    </row>
    <row r="116" spans="1:28" x14ac:dyDescent="0.25">
      <c r="A116" t="s">
        <v>13</v>
      </c>
      <c r="B116" s="1">
        <v>42693</v>
      </c>
      <c r="C116" t="s">
        <v>28</v>
      </c>
      <c r="D116" t="s">
        <v>35</v>
      </c>
      <c r="E116">
        <v>2</v>
      </c>
      <c r="F116">
        <v>3</v>
      </c>
      <c r="G116" t="s">
        <v>20</v>
      </c>
      <c r="H116" s="2">
        <v>42693</v>
      </c>
      <c r="I116" s="4">
        <f t="shared" si="13"/>
        <v>46</v>
      </c>
      <c r="J116" s="4">
        <f t="shared" si="14"/>
        <v>11</v>
      </c>
      <c r="K116" s="4">
        <f t="shared" si="15"/>
        <v>2016</v>
      </c>
      <c r="L116">
        <v>12</v>
      </c>
      <c r="M116" t="s">
        <v>28</v>
      </c>
      <c r="N116">
        <v>19</v>
      </c>
      <c r="O116" t="s">
        <v>35</v>
      </c>
      <c r="P116">
        <v>12</v>
      </c>
      <c r="Q116">
        <v>1.065789474</v>
      </c>
      <c r="R116">
        <v>1.802631579</v>
      </c>
      <c r="S116">
        <v>19</v>
      </c>
      <c r="T116">
        <v>1.552631579</v>
      </c>
      <c r="U116">
        <v>1.4078947369999999</v>
      </c>
      <c r="V116">
        <f>U116+Q116</f>
        <v>2.4736842110000001</v>
      </c>
      <c r="W116">
        <f>T116+R116</f>
        <v>3.3552631580000001</v>
      </c>
      <c r="X116" t="str">
        <f>IF(ABS(V116-W116)&lt;$AG$1,"",IF(V116&gt;W116,"H","A"))</f>
        <v/>
      </c>
      <c r="Y116">
        <f>(X116=G116)+0</f>
        <v>0</v>
      </c>
      <c r="Z116">
        <f>IF(X116&lt;&gt;"",1,0)</f>
        <v>0</v>
      </c>
      <c r="AA116">
        <v>1.21</v>
      </c>
      <c r="AB116">
        <f t="shared" si="16"/>
        <v>0</v>
      </c>
    </row>
    <row r="117" spans="1:28" x14ac:dyDescent="0.25">
      <c r="A117" t="s">
        <v>13</v>
      </c>
      <c r="B117" s="1">
        <v>42694</v>
      </c>
      <c r="C117" t="s">
        <v>15</v>
      </c>
      <c r="D117" t="s">
        <v>24</v>
      </c>
      <c r="E117">
        <v>0</v>
      </c>
      <c r="F117">
        <v>1</v>
      </c>
      <c r="G117" t="s">
        <v>20</v>
      </c>
      <c r="H117" s="2">
        <v>42694</v>
      </c>
      <c r="I117" s="4">
        <f t="shared" si="13"/>
        <v>46</v>
      </c>
      <c r="J117" s="4">
        <f t="shared" si="14"/>
        <v>11</v>
      </c>
      <c r="K117" s="4">
        <f t="shared" si="15"/>
        <v>2016</v>
      </c>
      <c r="L117">
        <v>1</v>
      </c>
      <c r="M117" t="s">
        <v>15</v>
      </c>
      <c r="N117">
        <v>8</v>
      </c>
      <c r="O117" t="s">
        <v>24</v>
      </c>
      <c r="P117">
        <v>1</v>
      </c>
      <c r="Q117">
        <v>1.065789474</v>
      </c>
      <c r="R117">
        <v>1.2236842109999999</v>
      </c>
      <c r="S117">
        <v>8</v>
      </c>
      <c r="T117">
        <v>1.1184210530000001</v>
      </c>
      <c r="U117">
        <v>1.2105263159999999</v>
      </c>
      <c r="V117">
        <f>U117+Q117</f>
        <v>2.27631579</v>
      </c>
      <c r="W117">
        <f>T117+R117</f>
        <v>2.3421052639999997</v>
      </c>
      <c r="X117" t="str">
        <f>IF(ABS(V117-W117)&lt;$AG$1,"",IF(V117&gt;W117,"H","A"))</f>
        <v/>
      </c>
      <c r="Y117">
        <f>(X117=G117)+0</f>
        <v>0</v>
      </c>
      <c r="Z117">
        <f>IF(X117&lt;&gt;"",1,0)</f>
        <v>0</v>
      </c>
      <c r="AA117">
        <v>1.0900000000000001</v>
      </c>
      <c r="AB117">
        <f t="shared" si="16"/>
        <v>0</v>
      </c>
    </row>
    <row r="118" spans="1:28" x14ac:dyDescent="0.25">
      <c r="A118" t="s">
        <v>13</v>
      </c>
      <c r="B118" s="1">
        <v>42694</v>
      </c>
      <c r="C118" t="s">
        <v>38</v>
      </c>
      <c r="D118" t="s">
        <v>27</v>
      </c>
      <c r="E118">
        <v>1</v>
      </c>
      <c r="F118">
        <v>1</v>
      </c>
      <c r="G118" t="s">
        <v>17</v>
      </c>
      <c r="H118" s="2">
        <v>42694</v>
      </c>
      <c r="I118" s="4">
        <f t="shared" si="13"/>
        <v>46</v>
      </c>
      <c r="J118" s="4">
        <f t="shared" si="14"/>
        <v>11</v>
      </c>
      <c r="K118" s="4">
        <f t="shared" si="15"/>
        <v>2016</v>
      </c>
      <c r="L118">
        <v>22</v>
      </c>
      <c r="M118" t="s">
        <v>38</v>
      </c>
      <c r="N118">
        <v>11</v>
      </c>
      <c r="O118" t="s">
        <v>27</v>
      </c>
      <c r="P118">
        <v>22</v>
      </c>
      <c r="Q118">
        <v>1.5921052630000001</v>
      </c>
      <c r="R118">
        <v>1.3552631580000001</v>
      </c>
      <c r="S118">
        <v>11</v>
      </c>
      <c r="T118">
        <v>0.78947368399999995</v>
      </c>
      <c r="U118">
        <v>2.1578947369999999</v>
      </c>
      <c r="V118">
        <f>U118+Q118</f>
        <v>3.75</v>
      </c>
      <c r="W118">
        <f>T118+R118</f>
        <v>2.1447368419999999</v>
      </c>
      <c r="X118" t="str">
        <f>IF(ABS(V118-W118)&lt;$AG$1,"",IF(V118&gt;W118,"H","A"))</f>
        <v>H</v>
      </c>
      <c r="Y118">
        <f>(X118=G118)+0</f>
        <v>0</v>
      </c>
      <c r="Z118">
        <f>IF(X118&lt;&gt;"",1,0)</f>
        <v>1</v>
      </c>
      <c r="AA118">
        <v>1.24</v>
      </c>
      <c r="AB118">
        <f t="shared" si="16"/>
        <v>1</v>
      </c>
    </row>
    <row r="119" spans="1:28" x14ac:dyDescent="0.25">
      <c r="A119" t="s">
        <v>13</v>
      </c>
      <c r="B119" s="1">
        <v>42694</v>
      </c>
      <c r="C119" t="s">
        <v>37</v>
      </c>
      <c r="D119" t="s">
        <v>36</v>
      </c>
      <c r="E119">
        <v>1</v>
      </c>
      <c r="F119">
        <v>3</v>
      </c>
      <c r="G119" t="s">
        <v>20</v>
      </c>
      <c r="H119" s="2">
        <v>42694</v>
      </c>
      <c r="I119" s="4">
        <f t="shared" si="13"/>
        <v>46</v>
      </c>
      <c r="J119" s="4">
        <f t="shared" si="14"/>
        <v>11</v>
      </c>
      <c r="K119" s="4">
        <f t="shared" si="15"/>
        <v>2016</v>
      </c>
      <c r="L119">
        <v>21</v>
      </c>
      <c r="M119" t="s">
        <v>37</v>
      </c>
      <c r="N119">
        <v>20</v>
      </c>
      <c r="O119" t="s">
        <v>36</v>
      </c>
      <c r="P119">
        <v>21</v>
      </c>
      <c r="Q119">
        <v>1.1052631580000001</v>
      </c>
      <c r="R119">
        <v>1.8947368419999999</v>
      </c>
      <c r="S119">
        <v>20</v>
      </c>
      <c r="T119">
        <v>1.6447368419999999</v>
      </c>
      <c r="U119">
        <v>1.4736842109999999</v>
      </c>
      <c r="V119">
        <f>U119+Q119</f>
        <v>2.5789473689999998</v>
      </c>
      <c r="W119">
        <f>T119+R119</f>
        <v>3.5394736839999998</v>
      </c>
      <c r="X119" t="str">
        <f>IF(ABS(V119-W119)&lt;$AG$1,"",IF(V119&gt;W119,"H","A"))</f>
        <v/>
      </c>
      <c r="Y119">
        <f>(X119=G119)+0</f>
        <v>0</v>
      </c>
      <c r="Z119">
        <f>IF(X119&lt;&gt;"",1,0)</f>
        <v>0</v>
      </c>
      <c r="AA119">
        <v>1.19</v>
      </c>
      <c r="AB119">
        <f t="shared" si="16"/>
        <v>0</v>
      </c>
    </row>
    <row r="120" spans="1:28" x14ac:dyDescent="0.25">
      <c r="A120" t="s">
        <v>13</v>
      </c>
      <c r="B120" s="1">
        <v>42694</v>
      </c>
      <c r="C120" t="s">
        <v>14</v>
      </c>
      <c r="D120" t="s">
        <v>39</v>
      </c>
      <c r="E120">
        <v>1</v>
      </c>
      <c r="F120">
        <v>0</v>
      </c>
      <c r="G120" t="s">
        <v>16</v>
      </c>
      <c r="H120" s="2">
        <v>42694</v>
      </c>
      <c r="I120" s="4">
        <f t="shared" si="13"/>
        <v>46</v>
      </c>
      <c r="J120" s="4">
        <f t="shared" si="14"/>
        <v>11</v>
      </c>
      <c r="K120" s="4">
        <f t="shared" si="15"/>
        <v>2016</v>
      </c>
      <c r="L120">
        <v>2</v>
      </c>
      <c r="M120" t="s">
        <v>14</v>
      </c>
      <c r="N120">
        <v>23</v>
      </c>
      <c r="O120" t="s">
        <v>39</v>
      </c>
      <c r="P120">
        <v>2</v>
      </c>
      <c r="Q120">
        <v>1.236842105</v>
      </c>
      <c r="R120">
        <v>1.2105263159999999</v>
      </c>
      <c r="S120">
        <v>23</v>
      </c>
      <c r="T120">
        <v>1.486842105</v>
      </c>
      <c r="U120">
        <v>1.0921052630000001</v>
      </c>
      <c r="V120">
        <f>U120+Q120</f>
        <v>2.3289473680000001</v>
      </c>
      <c r="W120">
        <f>T120+R120</f>
        <v>2.6973684210000002</v>
      </c>
      <c r="X120" t="str">
        <f>IF(ABS(V120-W120)&lt;$AG$1,"",IF(V120&gt;W120,"H","A"))</f>
        <v/>
      </c>
      <c r="Y120">
        <f>(X120=G120)+0</f>
        <v>0</v>
      </c>
      <c r="Z120">
        <f>IF(X120&lt;&gt;"",1,0)</f>
        <v>0</v>
      </c>
      <c r="AA120">
        <v>1.29</v>
      </c>
      <c r="AB120">
        <f t="shared" si="16"/>
        <v>0</v>
      </c>
    </row>
    <row r="121" spans="1:28" x14ac:dyDescent="0.25">
      <c r="A121" t="s">
        <v>13</v>
      </c>
      <c r="B121" s="1">
        <v>42695</v>
      </c>
      <c r="C121" t="s">
        <v>30</v>
      </c>
      <c r="D121" t="s">
        <v>33</v>
      </c>
      <c r="E121">
        <v>2</v>
      </c>
      <c r="F121">
        <v>0</v>
      </c>
      <c r="G121" t="s">
        <v>16</v>
      </c>
      <c r="H121" s="2">
        <v>42695</v>
      </c>
      <c r="I121" s="4">
        <f t="shared" si="13"/>
        <v>47</v>
      </c>
      <c r="J121" s="4">
        <f t="shared" si="14"/>
        <v>11</v>
      </c>
      <c r="K121" s="4">
        <f t="shared" si="15"/>
        <v>2016</v>
      </c>
      <c r="L121">
        <v>14</v>
      </c>
      <c r="M121" t="s">
        <v>30</v>
      </c>
      <c r="N121">
        <v>17</v>
      </c>
      <c r="O121" t="s">
        <v>33</v>
      </c>
      <c r="P121">
        <v>14</v>
      </c>
      <c r="Q121">
        <v>0.92105263199999998</v>
      </c>
      <c r="R121">
        <v>1.3947368419999999</v>
      </c>
      <c r="S121">
        <v>17</v>
      </c>
      <c r="T121">
        <v>1.052631579</v>
      </c>
      <c r="U121">
        <v>2.4736842110000001</v>
      </c>
      <c r="V121">
        <f>U121+Q121</f>
        <v>3.394736843</v>
      </c>
      <c r="W121">
        <f>T121+R121</f>
        <v>2.4473684210000002</v>
      </c>
      <c r="X121" t="str">
        <f>IF(ABS(V121-W121)&lt;$AG$1,"",IF(V121&gt;W121,"H","A"))</f>
        <v/>
      </c>
      <c r="Y121">
        <f>(X121=G121)+0</f>
        <v>0</v>
      </c>
      <c r="Z121">
        <f>IF(X121&lt;&gt;"",1,0)</f>
        <v>0</v>
      </c>
      <c r="AA121">
        <v>1.21</v>
      </c>
      <c r="AB121">
        <f t="shared" si="16"/>
        <v>0</v>
      </c>
    </row>
    <row r="122" spans="1:28" x14ac:dyDescent="0.25">
      <c r="A122" t="s">
        <v>13</v>
      </c>
      <c r="B122" s="1">
        <v>42699</v>
      </c>
      <c r="C122" t="s">
        <v>23</v>
      </c>
      <c r="D122" t="s">
        <v>21</v>
      </c>
      <c r="E122">
        <v>3</v>
      </c>
      <c r="F122">
        <v>1</v>
      </c>
      <c r="G122" t="s">
        <v>16</v>
      </c>
      <c r="H122" s="2">
        <v>42699</v>
      </c>
      <c r="I122" s="4">
        <f t="shared" si="13"/>
        <v>47</v>
      </c>
      <c r="J122" s="4">
        <f t="shared" si="14"/>
        <v>11</v>
      </c>
      <c r="K122" s="4">
        <f t="shared" si="15"/>
        <v>2016</v>
      </c>
      <c r="L122">
        <v>7</v>
      </c>
      <c r="M122" t="s">
        <v>23</v>
      </c>
      <c r="N122">
        <v>5</v>
      </c>
      <c r="O122" t="s">
        <v>21</v>
      </c>
      <c r="P122">
        <v>7</v>
      </c>
      <c r="Q122">
        <v>1.315789474</v>
      </c>
      <c r="R122">
        <v>1.3289473679999999</v>
      </c>
      <c r="S122">
        <v>5</v>
      </c>
      <c r="T122">
        <v>1.3289473679999999</v>
      </c>
      <c r="U122">
        <v>1.6447368419999999</v>
      </c>
      <c r="V122">
        <f>U122+Q122</f>
        <v>2.9605263160000002</v>
      </c>
      <c r="W122">
        <f>T122+R122</f>
        <v>2.6578947359999998</v>
      </c>
      <c r="X122" t="str">
        <f>IF(ABS(V122-W122)&lt;$AG$1,"",IF(V122&gt;W122,"H","A"))</f>
        <v/>
      </c>
      <c r="Y122">
        <f>(X122=G122)+0</f>
        <v>0</v>
      </c>
      <c r="Z122">
        <f>IF(X122&lt;&gt;"",1,0)</f>
        <v>0</v>
      </c>
      <c r="AA122">
        <v>1.07</v>
      </c>
      <c r="AB122">
        <f t="shared" si="16"/>
        <v>0</v>
      </c>
    </row>
    <row r="123" spans="1:28" x14ac:dyDescent="0.25">
      <c r="A123" t="s">
        <v>13</v>
      </c>
      <c r="B123" s="1">
        <v>42700</v>
      </c>
      <c r="C123" t="s">
        <v>32</v>
      </c>
      <c r="D123" t="s">
        <v>28</v>
      </c>
      <c r="E123">
        <v>4</v>
      </c>
      <c r="F123">
        <v>3</v>
      </c>
      <c r="G123" t="s">
        <v>16</v>
      </c>
      <c r="H123" s="2">
        <v>42700</v>
      </c>
      <c r="I123" s="4">
        <f t="shared" si="13"/>
        <v>47</v>
      </c>
      <c r="J123" s="4">
        <f t="shared" si="14"/>
        <v>11</v>
      </c>
      <c r="K123" s="4">
        <f t="shared" si="15"/>
        <v>2016</v>
      </c>
      <c r="L123">
        <v>16</v>
      </c>
      <c r="M123" t="s">
        <v>32</v>
      </c>
      <c r="N123">
        <v>12</v>
      </c>
      <c r="O123" t="s">
        <v>28</v>
      </c>
      <c r="P123">
        <v>16</v>
      </c>
      <c r="Q123">
        <v>0.96052631600000005</v>
      </c>
      <c r="R123">
        <v>1.5263157890000001</v>
      </c>
      <c r="S123">
        <v>12</v>
      </c>
      <c r="T123">
        <v>1.065789474</v>
      </c>
      <c r="U123">
        <v>1.802631579</v>
      </c>
      <c r="V123">
        <f>U123+Q123</f>
        <v>2.763157895</v>
      </c>
      <c r="W123">
        <f>T123+R123</f>
        <v>2.5921052630000001</v>
      </c>
      <c r="X123" t="str">
        <f>IF(ABS(V123-W123)&lt;$AG$1,"",IF(V123&gt;W123,"H","A"))</f>
        <v/>
      </c>
      <c r="Y123">
        <f>(X123=G123)+0</f>
        <v>0</v>
      </c>
      <c r="Z123">
        <f>IF(X123&lt;&gt;"",1,0)</f>
        <v>0</v>
      </c>
      <c r="AA123">
        <v>1.03</v>
      </c>
      <c r="AB123">
        <f t="shared" si="16"/>
        <v>0</v>
      </c>
    </row>
    <row r="124" spans="1:28" x14ac:dyDescent="0.25">
      <c r="A124" t="s">
        <v>13</v>
      </c>
      <c r="B124" s="1">
        <v>42700</v>
      </c>
      <c r="C124" t="s">
        <v>24</v>
      </c>
      <c r="D124" t="s">
        <v>30</v>
      </c>
      <c r="E124">
        <v>3</v>
      </c>
      <c r="F124">
        <v>0</v>
      </c>
      <c r="G124" t="s">
        <v>16</v>
      </c>
      <c r="H124" s="2">
        <v>42700</v>
      </c>
      <c r="I124" s="4">
        <f t="shared" si="13"/>
        <v>47</v>
      </c>
      <c r="J124" s="4">
        <f t="shared" si="14"/>
        <v>11</v>
      </c>
      <c r="K124" s="4">
        <f t="shared" si="15"/>
        <v>2016</v>
      </c>
      <c r="L124">
        <v>8</v>
      </c>
      <c r="M124" t="s">
        <v>24</v>
      </c>
      <c r="N124">
        <v>14</v>
      </c>
      <c r="O124" t="s">
        <v>30</v>
      </c>
      <c r="P124">
        <v>8</v>
      </c>
      <c r="Q124">
        <v>1.1184210530000001</v>
      </c>
      <c r="R124">
        <v>1.2105263159999999</v>
      </c>
      <c r="S124">
        <v>14</v>
      </c>
      <c r="T124">
        <v>0.92105263199999998</v>
      </c>
      <c r="U124">
        <v>1.3947368419999999</v>
      </c>
      <c r="V124">
        <f>U124+Q124</f>
        <v>2.513157895</v>
      </c>
      <c r="W124">
        <f>T124+R124</f>
        <v>2.131578948</v>
      </c>
      <c r="X124" t="str">
        <f>IF(ABS(V124-W124)&lt;$AG$1,"",IF(V124&gt;W124,"H","A"))</f>
        <v/>
      </c>
      <c r="Y124">
        <f>(X124=G124)+0</f>
        <v>0</v>
      </c>
      <c r="Z124">
        <f>IF(X124&lt;&gt;"",1,0)</f>
        <v>0</v>
      </c>
      <c r="AA124">
        <v>1.19</v>
      </c>
      <c r="AB124">
        <f t="shared" si="16"/>
        <v>0</v>
      </c>
    </row>
    <row r="125" spans="1:28" x14ac:dyDescent="0.25">
      <c r="A125" t="s">
        <v>13</v>
      </c>
      <c r="B125" s="1">
        <v>42700</v>
      </c>
      <c r="C125" t="s">
        <v>34</v>
      </c>
      <c r="D125" t="s">
        <v>37</v>
      </c>
      <c r="E125">
        <v>2</v>
      </c>
      <c r="F125">
        <v>1</v>
      </c>
      <c r="G125" t="s">
        <v>16</v>
      </c>
      <c r="H125" s="2">
        <v>42700</v>
      </c>
      <c r="I125" s="4">
        <f t="shared" si="13"/>
        <v>47</v>
      </c>
      <c r="J125" s="4">
        <f t="shared" si="14"/>
        <v>11</v>
      </c>
      <c r="K125" s="4">
        <f t="shared" si="15"/>
        <v>2016</v>
      </c>
      <c r="L125">
        <v>18</v>
      </c>
      <c r="M125" t="s">
        <v>34</v>
      </c>
      <c r="N125">
        <v>21</v>
      </c>
      <c r="O125" t="s">
        <v>37</v>
      </c>
      <c r="P125">
        <v>18</v>
      </c>
      <c r="Q125">
        <v>2.6315789469999999</v>
      </c>
      <c r="R125">
        <v>1.1184210530000001</v>
      </c>
      <c r="S125">
        <v>21</v>
      </c>
      <c r="T125">
        <v>1.1052631580000001</v>
      </c>
      <c r="U125">
        <v>1.8947368419999999</v>
      </c>
      <c r="V125">
        <f>U125+Q125</f>
        <v>4.5263157889999999</v>
      </c>
      <c r="W125">
        <f>T125+R125</f>
        <v>2.2236842110000001</v>
      </c>
      <c r="X125" t="str">
        <f>IF(ABS(V125-W125)&lt;$AG$1,"",IF(V125&gt;W125,"H","A"))</f>
        <v>H</v>
      </c>
      <c r="Y125">
        <f>(X125=G125)+0</f>
        <v>1</v>
      </c>
      <c r="Z125">
        <f>IF(X125&lt;&gt;"",1,0)</f>
        <v>1</v>
      </c>
      <c r="AA125">
        <v>1.19</v>
      </c>
      <c r="AB125">
        <f t="shared" si="16"/>
        <v>1.19</v>
      </c>
    </row>
    <row r="126" spans="1:28" x14ac:dyDescent="0.25">
      <c r="A126" t="s">
        <v>13</v>
      </c>
      <c r="B126" s="1">
        <v>42700</v>
      </c>
      <c r="C126" t="s">
        <v>35</v>
      </c>
      <c r="D126" t="s">
        <v>38</v>
      </c>
      <c r="E126">
        <v>2</v>
      </c>
      <c r="F126">
        <v>1</v>
      </c>
      <c r="G126" t="s">
        <v>16</v>
      </c>
      <c r="H126" s="2">
        <v>42700</v>
      </c>
      <c r="I126" s="4">
        <f t="shared" si="13"/>
        <v>47</v>
      </c>
      <c r="J126" s="4">
        <f t="shared" si="14"/>
        <v>11</v>
      </c>
      <c r="K126" s="4">
        <f t="shared" si="15"/>
        <v>2016</v>
      </c>
      <c r="L126">
        <v>19</v>
      </c>
      <c r="M126" t="s">
        <v>35</v>
      </c>
      <c r="N126">
        <v>22</v>
      </c>
      <c r="O126" t="s">
        <v>38</v>
      </c>
      <c r="P126">
        <v>19</v>
      </c>
      <c r="Q126">
        <v>1.552631579</v>
      </c>
      <c r="R126">
        <v>1.4078947369999999</v>
      </c>
      <c r="S126">
        <v>22</v>
      </c>
      <c r="T126">
        <v>1.5921052630000001</v>
      </c>
      <c r="U126">
        <v>1.3552631580000001</v>
      </c>
      <c r="V126">
        <f>U126+Q126</f>
        <v>2.9078947370000003</v>
      </c>
      <c r="W126">
        <f>T126+R126</f>
        <v>3</v>
      </c>
      <c r="X126" t="str">
        <f>IF(ABS(V126-W126)&lt;$AG$1,"",IF(V126&gt;W126,"H","A"))</f>
        <v/>
      </c>
      <c r="Y126">
        <f>(X126=G126)+0</f>
        <v>0</v>
      </c>
      <c r="Z126">
        <f>IF(X126&lt;&gt;"",1,0)</f>
        <v>0</v>
      </c>
      <c r="AA126">
        <v>1.1499999999999999</v>
      </c>
      <c r="AB126">
        <f t="shared" si="16"/>
        <v>0</v>
      </c>
    </row>
    <row r="127" spans="1:28" x14ac:dyDescent="0.25">
      <c r="A127" t="s">
        <v>13</v>
      </c>
      <c r="B127" s="1">
        <v>42701</v>
      </c>
      <c r="C127" t="s">
        <v>39</v>
      </c>
      <c r="D127" t="s">
        <v>15</v>
      </c>
      <c r="E127">
        <v>0</v>
      </c>
      <c r="F127">
        <v>2</v>
      </c>
      <c r="G127" t="s">
        <v>20</v>
      </c>
      <c r="H127" s="2">
        <v>42701</v>
      </c>
      <c r="I127" s="4">
        <f t="shared" si="13"/>
        <v>47</v>
      </c>
      <c r="J127" s="4">
        <f t="shared" si="14"/>
        <v>11</v>
      </c>
      <c r="K127" s="4">
        <f t="shared" si="15"/>
        <v>2016</v>
      </c>
      <c r="L127">
        <v>23</v>
      </c>
      <c r="M127" t="s">
        <v>39</v>
      </c>
      <c r="N127">
        <v>1</v>
      </c>
      <c r="O127" t="s">
        <v>15</v>
      </c>
      <c r="P127">
        <v>23</v>
      </c>
      <c r="Q127">
        <v>1.486842105</v>
      </c>
      <c r="R127">
        <v>1.0921052630000001</v>
      </c>
      <c r="S127">
        <v>1</v>
      </c>
      <c r="T127">
        <v>1.065789474</v>
      </c>
      <c r="U127">
        <v>1.2236842109999999</v>
      </c>
      <c r="V127">
        <f>U127+Q127</f>
        <v>2.7105263160000002</v>
      </c>
      <c r="W127">
        <f>T127+R127</f>
        <v>2.1578947370000003</v>
      </c>
      <c r="X127" t="str">
        <f>IF(ABS(V127-W127)&lt;$AG$1,"",IF(V127&gt;W127,"H","A"))</f>
        <v/>
      </c>
      <c r="Y127">
        <f>(X127=G127)+0</f>
        <v>0</v>
      </c>
      <c r="Z127">
        <f>IF(X127&lt;&gt;"",1,0)</f>
        <v>0</v>
      </c>
      <c r="AA127">
        <v>1.25</v>
      </c>
      <c r="AB127">
        <f t="shared" si="16"/>
        <v>0</v>
      </c>
    </row>
    <row r="128" spans="1:28" x14ac:dyDescent="0.25">
      <c r="A128" t="s">
        <v>13</v>
      </c>
      <c r="B128" s="1">
        <v>42701</v>
      </c>
      <c r="C128" t="s">
        <v>33</v>
      </c>
      <c r="D128" t="s">
        <v>18</v>
      </c>
      <c r="E128">
        <v>0</v>
      </c>
      <c r="F128">
        <v>3</v>
      </c>
      <c r="G128" t="s">
        <v>20</v>
      </c>
      <c r="H128" s="2">
        <v>42701</v>
      </c>
      <c r="I128" s="4">
        <f t="shared" si="13"/>
        <v>47</v>
      </c>
      <c r="J128" s="4">
        <f t="shared" si="14"/>
        <v>11</v>
      </c>
      <c r="K128" s="4">
        <f t="shared" si="15"/>
        <v>2016</v>
      </c>
      <c r="L128">
        <v>17</v>
      </c>
      <c r="M128" t="s">
        <v>33</v>
      </c>
      <c r="N128">
        <v>3</v>
      </c>
      <c r="O128" t="s">
        <v>18</v>
      </c>
      <c r="P128">
        <v>17</v>
      </c>
      <c r="Q128">
        <v>1.052631579</v>
      </c>
      <c r="R128">
        <v>2.4736842110000001</v>
      </c>
      <c r="S128">
        <v>3</v>
      </c>
      <c r="T128">
        <v>1.684210526</v>
      </c>
      <c r="U128">
        <v>0.64473684200000003</v>
      </c>
      <c r="V128">
        <f>U128+Q128</f>
        <v>1.6973684210000002</v>
      </c>
      <c r="W128">
        <f>T128+R128</f>
        <v>4.1578947370000003</v>
      </c>
      <c r="X128" t="str">
        <f>IF(ABS(V128-W128)&lt;$AG$1,"",IF(V128&gt;W128,"H","A"))</f>
        <v>A</v>
      </c>
      <c r="Y128">
        <f>(X128=G128)+0</f>
        <v>1</v>
      </c>
      <c r="Z128">
        <f>IF(X128&lt;&gt;"",1,0)</f>
        <v>1</v>
      </c>
      <c r="AA128">
        <v>1.17</v>
      </c>
      <c r="AB128">
        <f t="shared" si="16"/>
        <v>1.17</v>
      </c>
    </row>
    <row r="129" spans="1:28" x14ac:dyDescent="0.25">
      <c r="A129" t="s">
        <v>13</v>
      </c>
      <c r="B129" s="1">
        <v>42701</v>
      </c>
      <c r="C129" t="s">
        <v>36</v>
      </c>
      <c r="D129" t="s">
        <v>19</v>
      </c>
      <c r="E129">
        <v>1</v>
      </c>
      <c r="F129">
        <v>1</v>
      </c>
      <c r="G129" t="s">
        <v>17</v>
      </c>
      <c r="H129" s="2">
        <v>42701</v>
      </c>
      <c r="I129" s="4">
        <f t="shared" si="13"/>
        <v>47</v>
      </c>
      <c r="J129" s="4">
        <f t="shared" si="14"/>
        <v>11</v>
      </c>
      <c r="K129" s="4">
        <f t="shared" si="15"/>
        <v>2016</v>
      </c>
      <c r="L129">
        <v>20</v>
      </c>
      <c r="M129" t="s">
        <v>36</v>
      </c>
      <c r="N129">
        <v>4</v>
      </c>
      <c r="O129" t="s">
        <v>19</v>
      </c>
      <c r="P129">
        <v>20</v>
      </c>
      <c r="Q129">
        <v>1.6447368419999999</v>
      </c>
      <c r="R129">
        <v>1.4736842109999999</v>
      </c>
      <c r="S129">
        <v>4</v>
      </c>
      <c r="T129">
        <v>2.8289473680000001</v>
      </c>
      <c r="U129">
        <v>0.86842105300000005</v>
      </c>
      <c r="V129">
        <f>U129+Q129</f>
        <v>2.513157895</v>
      </c>
      <c r="W129">
        <f>T129+R129</f>
        <v>4.3026315789999998</v>
      </c>
      <c r="X129" t="str">
        <f>IF(ABS(V129-W129)&lt;$AG$1,"",IF(V129&gt;W129,"H","A"))</f>
        <v>A</v>
      </c>
      <c r="Y129">
        <f>(X129=G129)+0</f>
        <v>0</v>
      </c>
      <c r="Z129">
        <f>IF(X129&lt;&gt;"",1,0)</f>
        <v>1</v>
      </c>
      <c r="AA129">
        <v>1.03</v>
      </c>
      <c r="AB129">
        <f t="shared" si="16"/>
        <v>1</v>
      </c>
    </row>
    <row r="130" spans="1:28" x14ac:dyDescent="0.25">
      <c r="A130" t="s">
        <v>13</v>
      </c>
      <c r="B130" s="1">
        <v>42701</v>
      </c>
      <c r="C130" t="s">
        <v>22</v>
      </c>
      <c r="D130" t="s">
        <v>27</v>
      </c>
      <c r="E130">
        <v>3</v>
      </c>
      <c r="F130">
        <v>1</v>
      </c>
      <c r="G130" t="s">
        <v>16</v>
      </c>
      <c r="H130" s="2">
        <v>42701</v>
      </c>
      <c r="I130" s="4">
        <f t="shared" si="13"/>
        <v>47</v>
      </c>
      <c r="J130" s="4">
        <f t="shared" si="14"/>
        <v>11</v>
      </c>
      <c r="K130" s="4">
        <f t="shared" si="15"/>
        <v>2016</v>
      </c>
      <c r="L130">
        <v>6</v>
      </c>
      <c r="M130" t="s">
        <v>22</v>
      </c>
      <c r="N130">
        <v>11</v>
      </c>
      <c r="O130" t="s">
        <v>27</v>
      </c>
      <c r="P130">
        <v>6</v>
      </c>
      <c r="Q130">
        <v>1.4736842109999999</v>
      </c>
      <c r="R130">
        <v>1.697368421</v>
      </c>
      <c r="S130">
        <v>11</v>
      </c>
      <c r="T130">
        <v>0.78947368399999995</v>
      </c>
      <c r="U130">
        <v>2.1578947369999999</v>
      </c>
      <c r="V130">
        <f>U130+Q130</f>
        <v>3.6315789479999996</v>
      </c>
      <c r="W130">
        <f>T130+R130</f>
        <v>2.486842105</v>
      </c>
      <c r="X130" t="str">
        <f>IF(ABS(V130-W130)&lt;$AG$1,"",IF(V130&gt;W130,"H","A"))</f>
        <v/>
      </c>
      <c r="Y130">
        <f>(X130=G130)+0</f>
        <v>0</v>
      </c>
      <c r="Z130">
        <f>IF(X130&lt;&gt;"",1,0)</f>
        <v>0</v>
      </c>
      <c r="AA130">
        <v>1.1399999999999999</v>
      </c>
      <c r="AB130">
        <f t="shared" si="16"/>
        <v>0</v>
      </c>
    </row>
    <row r="131" spans="1:28" x14ac:dyDescent="0.25">
      <c r="A131" t="s">
        <v>13</v>
      </c>
      <c r="B131" s="1">
        <v>42702</v>
      </c>
      <c r="C131" t="s">
        <v>29</v>
      </c>
      <c r="D131" t="s">
        <v>14</v>
      </c>
      <c r="E131">
        <v>3</v>
      </c>
      <c r="F131">
        <v>1</v>
      </c>
      <c r="G131" t="s">
        <v>16</v>
      </c>
      <c r="H131" s="2">
        <v>42702</v>
      </c>
      <c r="I131" s="4">
        <f t="shared" ref="I131:I194" si="20">_xlfn.ISOWEEKNUM(H131)</f>
        <v>48</v>
      </c>
      <c r="J131" s="4">
        <f t="shared" ref="J131:J194" si="21">MONTH(EDATE(H131,0))</f>
        <v>11</v>
      </c>
      <c r="K131" s="4">
        <f t="shared" ref="K131:K194" si="22">YEAR(H131)</f>
        <v>2016</v>
      </c>
      <c r="L131">
        <v>13</v>
      </c>
      <c r="M131" t="s">
        <v>29</v>
      </c>
      <c r="N131">
        <v>2</v>
      </c>
      <c r="O131" t="s">
        <v>14</v>
      </c>
      <c r="P131">
        <v>13</v>
      </c>
      <c r="Q131">
        <v>1.013157895</v>
      </c>
      <c r="R131">
        <v>1.947368421</v>
      </c>
      <c r="S131">
        <v>2</v>
      </c>
      <c r="T131">
        <v>1.236842105</v>
      </c>
      <c r="U131">
        <v>1.2105263159999999</v>
      </c>
      <c r="V131">
        <f>U131+Q131</f>
        <v>2.2236842110000001</v>
      </c>
      <c r="W131">
        <f>T131+R131</f>
        <v>3.1842105260000002</v>
      </c>
      <c r="X131" t="str">
        <f>IF(ABS(V131-W131)&lt;$AG$1,"",IF(V131&gt;W131,"H","A"))</f>
        <v/>
      </c>
      <c r="Y131">
        <f>(X131=G131)+0</f>
        <v>0</v>
      </c>
      <c r="Z131">
        <f>IF(X131&lt;&gt;"",1,0)</f>
        <v>0</v>
      </c>
      <c r="AA131">
        <v>1.03</v>
      </c>
      <c r="AB131">
        <f t="shared" ref="AB131:AB194" si="23">IF(OR(G131="D"),1,AA131*Y131)</f>
        <v>0</v>
      </c>
    </row>
    <row r="132" spans="1:28" x14ac:dyDescent="0.25">
      <c r="A132" t="s">
        <v>13</v>
      </c>
      <c r="B132" s="1">
        <v>42707</v>
      </c>
      <c r="C132" t="s">
        <v>18</v>
      </c>
      <c r="D132" t="s">
        <v>24</v>
      </c>
      <c r="E132">
        <v>0</v>
      </c>
      <c r="F132">
        <v>0</v>
      </c>
      <c r="G132" t="s">
        <v>17</v>
      </c>
      <c r="H132" s="2">
        <v>42707</v>
      </c>
      <c r="I132" s="4">
        <f t="shared" si="20"/>
        <v>48</v>
      </c>
      <c r="J132" s="4">
        <f t="shared" si="21"/>
        <v>12</v>
      </c>
      <c r="K132" s="4">
        <f t="shared" si="22"/>
        <v>2016</v>
      </c>
      <c r="L132">
        <v>3</v>
      </c>
      <c r="M132" t="s">
        <v>18</v>
      </c>
      <c r="N132">
        <v>8</v>
      </c>
      <c r="O132" t="s">
        <v>24</v>
      </c>
      <c r="P132">
        <v>3</v>
      </c>
      <c r="Q132">
        <v>1.684210526</v>
      </c>
      <c r="R132">
        <v>0.64473684200000003</v>
      </c>
      <c r="S132">
        <v>8</v>
      </c>
      <c r="T132">
        <v>1.1184210530000001</v>
      </c>
      <c r="U132">
        <v>1.2105263159999999</v>
      </c>
      <c r="V132">
        <f>U132+Q132</f>
        <v>2.8947368419999999</v>
      </c>
      <c r="W132">
        <f>T132+R132</f>
        <v>1.763157895</v>
      </c>
      <c r="X132" t="str">
        <f>IF(ABS(V132-W132)&lt;$AG$1,"",IF(V132&gt;W132,"H","A"))</f>
        <v/>
      </c>
      <c r="Y132">
        <f>(X132=G132)+0</f>
        <v>0</v>
      </c>
      <c r="Z132">
        <f>IF(X132&lt;&gt;"",1,0)</f>
        <v>0</v>
      </c>
      <c r="AA132">
        <v>1.08</v>
      </c>
      <c r="AB132">
        <f t="shared" si="23"/>
        <v>1</v>
      </c>
    </row>
    <row r="133" spans="1:28" x14ac:dyDescent="0.25">
      <c r="A133" t="s">
        <v>13</v>
      </c>
      <c r="B133" s="1">
        <v>42707</v>
      </c>
      <c r="C133" t="s">
        <v>19</v>
      </c>
      <c r="D133" t="s">
        <v>34</v>
      </c>
      <c r="E133">
        <v>1</v>
      </c>
      <c r="F133">
        <v>1</v>
      </c>
      <c r="G133" t="s">
        <v>17</v>
      </c>
      <c r="H133" s="2">
        <v>42707</v>
      </c>
      <c r="I133" s="4">
        <f t="shared" si="20"/>
        <v>48</v>
      </c>
      <c r="J133" s="4">
        <f t="shared" si="21"/>
        <v>12</v>
      </c>
      <c r="K133" s="4">
        <f t="shared" si="22"/>
        <v>2016</v>
      </c>
      <c r="L133">
        <v>4</v>
      </c>
      <c r="M133" t="s">
        <v>19</v>
      </c>
      <c r="N133">
        <v>18</v>
      </c>
      <c r="O133" t="s">
        <v>34</v>
      </c>
      <c r="P133">
        <v>4</v>
      </c>
      <c r="Q133">
        <v>2.8289473680000001</v>
      </c>
      <c r="R133">
        <v>0.86842105300000005</v>
      </c>
      <c r="S133">
        <v>18</v>
      </c>
      <c r="T133">
        <v>2.6315789469999999</v>
      </c>
      <c r="U133">
        <v>1.1184210530000001</v>
      </c>
      <c r="V133">
        <f>U133+Q133</f>
        <v>3.9473684210000002</v>
      </c>
      <c r="W133">
        <f>T133+R133</f>
        <v>3.5</v>
      </c>
      <c r="X133" t="str">
        <f>IF(ABS(V133-W133)&lt;$AG$1,"",IF(V133&gt;W133,"H","A"))</f>
        <v/>
      </c>
      <c r="Y133">
        <f>(X133=G133)+0</f>
        <v>0</v>
      </c>
      <c r="Z133">
        <f>IF(X133&lt;&gt;"",1,0)</f>
        <v>0</v>
      </c>
      <c r="AA133">
        <v>1.1200000000000001</v>
      </c>
      <c r="AB133">
        <f t="shared" si="23"/>
        <v>1</v>
      </c>
    </row>
    <row r="134" spans="1:28" x14ac:dyDescent="0.25">
      <c r="A134" t="s">
        <v>13</v>
      </c>
      <c r="B134" s="1">
        <v>42707</v>
      </c>
      <c r="C134" t="s">
        <v>27</v>
      </c>
      <c r="D134" t="s">
        <v>35</v>
      </c>
      <c r="E134">
        <v>2</v>
      </c>
      <c r="F134">
        <v>1</v>
      </c>
      <c r="G134" t="s">
        <v>16</v>
      </c>
      <c r="H134" s="2">
        <v>42707</v>
      </c>
      <c r="I134" s="4">
        <f t="shared" si="20"/>
        <v>48</v>
      </c>
      <c r="J134" s="4">
        <f t="shared" si="21"/>
        <v>12</v>
      </c>
      <c r="K134" s="4">
        <f t="shared" si="22"/>
        <v>2016</v>
      </c>
      <c r="L134">
        <v>11</v>
      </c>
      <c r="M134" t="s">
        <v>27</v>
      </c>
      <c r="N134">
        <v>19</v>
      </c>
      <c r="O134" t="s">
        <v>35</v>
      </c>
      <c r="P134">
        <v>11</v>
      </c>
      <c r="Q134">
        <v>0.78947368399999995</v>
      </c>
      <c r="R134">
        <v>2.1578947369999999</v>
      </c>
      <c r="S134">
        <v>19</v>
      </c>
      <c r="T134">
        <v>1.552631579</v>
      </c>
      <c r="U134">
        <v>1.4078947369999999</v>
      </c>
      <c r="V134">
        <f>U134+Q134</f>
        <v>2.1973684209999997</v>
      </c>
      <c r="W134">
        <f>T134+R134</f>
        <v>3.7105263160000002</v>
      </c>
      <c r="X134" t="str">
        <f>IF(ABS(V134-W134)&lt;$AG$1,"",IF(V134&gt;W134,"H","A"))</f>
        <v>A</v>
      </c>
      <c r="Y134">
        <f>(X134=G134)+0</f>
        <v>0</v>
      </c>
      <c r="Z134">
        <f>IF(X134&lt;&gt;"",1,0)</f>
        <v>1</v>
      </c>
      <c r="AA134">
        <v>1.26</v>
      </c>
      <c r="AB134">
        <f t="shared" si="23"/>
        <v>0</v>
      </c>
    </row>
    <row r="135" spans="1:28" x14ac:dyDescent="0.25">
      <c r="A135" t="s">
        <v>13</v>
      </c>
      <c r="B135" s="1">
        <v>42707</v>
      </c>
      <c r="C135" t="s">
        <v>30</v>
      </c>
      <c r="D135" t="s">
        <v>39</v>
      </c>
      <c r="E135">
        <v>0</v>
      </c>
      <c r="F135">
        <v>0</v>
      </c>
      <c r="G135" t="s">
        <v>17</v>
      </c>
      <c r="H135" s="2">
        <v>42707</v>
      </c>
      <c r="I135" s="4">
        <f t="shared" si="20"/>
        <v>48</v>
      </c>
      <c r="J135" s="4">
        <f t="shared" si="21"/>
        <v>12</v>
      </c>
      <c r="K135" s="4">
        <f t="shared" si="22"/>
        <v>2016</v>
      </c>
      <c r="L135">
        <v>14</v>
      </c>
      <c r="M135" t="s">
        <v>30</v>
      </c>
      <c r="N135">
        <v>23</v>
      </c>
      <c r="O135" t="s">
        <v>39</v>
      </c>
      <c r="P135">
        <v>14</v>
      </c>
      <c r="Q135">
        <v>0.92105263199999998</v>
      </c>
      <c r="R135">
        <v>1.3947368419999999</v>
      </c>
      <c r="S135">
        <v>23</v>
      </c>
      <c r="T135">
        <v>1.486842105</v>
      </c>
      <c r="U135">
        <v>1.0921052630000001</v>
      </c>
      <c r="V135">
        <f>U135+Q135</f>
        <v>2.013157895</v>
      </c>
      <c r="W135">
        <f>T135+R135</f>
        <v>2.8815789469999999</v>
      </c>
      <c r="X135" t="str">
        <f>IF(ABS(V135-W135)&lt;$AG$1,"",IF(V135&gt;W135,"H","A"))</f>
        <v/>
      </c>
      <c r="Y135">
        <f>(X135=G135)+0</f>
        <v>0</v>
      </c>
      <c r="Z135">
        <f>IF(X135&lt;&gt;"",1,0)</f>
        <v>0</v>
      </c>
      <c r="AA135">
        <v>1.08</v>
      </c>
      <c r="AB135">
        <f t="shared" si="23"/>
        <v>1</v>
      </c>
    </row>
    <row r="136" spans="1:28" x14ac:dyDescent="0.25">
      <c r="A136" t="s">
        <v>13</v>
      </c>
      <c r="B136" s="1">
        <v>42708</v>
      </c>
      <c r="C136" t="s">
        <v>21</v>
      </c>
      <c r="D136" t="s">
        <v>22</v>
      </c>
      <c r="E136">
        <v>3</v>
      </c>
      <c r="F136">
        <v>3</v>
      </c>
      <c r="G136" t="s">
        <v>17</v>
      </c>
      <c r="H136" s="2">
        <v>42708</v>
      </c>
      <c r="I136" s="4">
        <f t="shared" si="20"/>
        <v>48</v>
      </c>
      <c r="J136" s="4">
        <f t="shared" si="21"/>
        <v>12</v>
      </c>
      <c r="K136" s="4">
        <f t="shared" si="22"/>
        <v>2016</v>
      </c>
      <c r="L136">
        <v>5</v>
      </c>
      <c r="M136" t="s">
        <v>21</v>
      </c>
      <c r="N136">
        <v>6</v>
      </c>
      <c r="O136" t="s">
        <v>22</v>
      </c>
      <c r="P136">
        <v>5</v>
      </c>
      <c r="Q136">
        <v>1.3289473679999999</v>
      </c>
      <c r="R136">
        <v>1.6447368419999999</v>
      </c>
      <c r="S136">
        <v>6</v>
      </c>
      <c r="T136">
        <v>1.4736842109999999</v>
      </c>
      <c r="U136">
        <v>1.697368421</v>
      </c>
      <c r="V136">
        <f>U136+Q136</f>
        <v>3.0263157889999999</v>
      </c>
      <c r="W136">
        <f>T136+R136</f>
        <v>3.1184210529999996</v>
      </c>
      <c r="X136" t="str">
        <f>IF(ABS(V136-W136)&lt;$AG$1,"",IF(V136&gt;W136,"H","A"))</f>
        <v/>
      </c>
      <c r="Y136">
        <f>(X136=G136)+0</f>
        <v>0</v>
      </c>
      <c r="Z136">
        <f>IF(X136&lt;&gt;"",1,0)</f>
        <v>0</v>
      </c>
      <c r="AA136">
        <v>1.18</v>
      </c>
      <c r="AB136">
        <f t="shared" si="23"/>
        <v>1</v>
      </c>
    </row>
    <row r="137" spans="1:28" x14ac:dyDescent="0.25">
      <c r="A137" t="s">
        <v>13</v>
      </c>
      <c r="B137" s="1">
        <v>42708</v>
      </c>
      <c r="C137" t="s">
        <v>14</v>
      </c>
      <c r="D137" t="s">
        <v>23</v>
      </c>
      <c r="E137">
        <v>3</v>
      </c>
      <c r="F137">
        <v>1</v>
      </c>
      <c r="G137" t="s">
        <v>16</v>
      </c>
      <c r="H137" s="2">
        <v>42708</v>
      </c>
      <c r="I137" s="4">
        <f t="shared" si="20"/>
        <v>48</v>
      </c>
      <c r="J137" s="4">
        <f t="shared" si="21"/>
        <v>12</v>
      </c>
      <c r="K137" s="4">
        <f t="shared" si="22"/>
        <v>2016</v>
      </c>
      <c r="L137">
        <v>2</v>
      </c>
      <c r="M137" t="s">
        <v>14</v>
      </c>
      <c r="N137">
        <v>7</v>
      </c>
      <c r="O137" t="s">
        <v>23</v>
      </c>
      <c r="P137">
        <v>2</v>
      </c>
      <c r="Q137">
        <v>1.236842105</v>
      </c>
      <c r="R137">
        <v>1.2105263159999999</v>
      </c>
      <c r="S137">
        <v>7</v>
      </c>
      <c r="T137">
        <v>1.315789474</v>
      </c>
      <c r="U137">
        <v>1.3289473679999999</v>
      </c>
      <c r="V137">
        <f>U137+Q137</f>
        <v>2.5657894729999997</v>
      </c>
      <c r="W137">
        <f>T137+R137</f>
        <v>2.52631579</v>
      </c>
      <c r="X137" t="str">
        <f>IF(ABS(V137-W137)&lt;$AG$1,"",IF(V137&gt;W137,"H","A"))</f>
        <v/>
      </c>
      <c r="Y137">
        <f>(X137=G137)+0</f>
        <v>0</v>
      </c>
      <c r="Z137">
        <f>IF(X137&lt;&gt;"",1,0)</f>
        <v>0</v>
      </c>
      <c r="AA137">
        <v>1.1200000000000001</v>
      </c>
      <c r="AB137">
        <f t="shared" si="23"/>
        <v>0</v>
      </c>
    </row>
    <row r="138" spans="1:28" x14ac:dyDescent="0.25">
      <c r="A138" t="s">
        <v>13</v>
      </c>
      <c r="B138" s="1">
        <v>42708</v>
      </c>
      <c r="C138" t="s">
        <v>15</v>
      </c>
      <c r="D138" t="s">
        <v>29</v>
      </c>
      <c r="E138">
        <v>1</v>
      </c>
      <c r="F138">
        <v>1</v>
      </c>
      <c r="G138" t="s">
        <v>17</v>
      </c>
      <c r="H138" s="2">
        <v>42708</v>
      </c>
      <c r="I138" s="4">
        <f t="shared" si="20"/>
        <v>48</v>
      </c>
      <c r="J138" s="4">
        <f t="shared" si="21"/>
        <v>12</v>
      </c>
      <c r="K138" s="4">
        <f t="shared" si="22"/>
        <v>2016</v>
      </c>
      <c r="L138">
        <v>1</v>
      </c>
      <c r="M138" t="s">
        <v>15</v>
      </c>
      <c r="N138">
        <v>13</v>
      </c>
      <c r="O138" t="s">
        <v>29</v>
      </c>
      <c r="P138">
        <v>1</v>
      </c>
      <c r="Q138">
        <v>1.065789474</v>
      </c>
      <c r="R138">
        <v>1.2236842109999999</v>
      </c>
      <c r="S138">
        <v>13</v>
      </c>
      <c r="T138">
        <v>1.013157895</v>
      </c>
      <c r="U138">
        <v>1.947368421</v>
      </c>
      <c r="V138">
        <f>U138+Q138</f>
        <v>3.013157895</v>
      </c>
      <c r="W138">
        <f>T138+R138</f>
        <v>2.2368421060000001</v>
      </c>
      <c r="X138" t="str">
        <f>IF(ABS(V138-W138)&lt;$AG$1,"",IF(V138&gt;W138,"H","A"))</f>
        <v/>
      </c>
      <c r="Y138">
        <f>(X138=G138)+0</f>
        <v>0</v>
      </c>
      <c r="Z138">
        <f>IF(X138&lt;&gt;"",1,0)</f>
        <v>0</v>
      </c>
      <c r="AA138">
        <v>1.1599999999999999</v>
      </c>
      <c r="AB138">
        <f t="shared" si="23"/>
        <v>1</v>
      </c>
    </row>
    <row r="139" spans="1:28" x14ac:dyDescent="0.25">
      <c r="A139" t="s">
        <v>13</v>
      </c>
      <c r="B139" s="1">
        <v>42708</v>
      </c>
      <c r="C139" t="s">
        <v>38</v>
      </c>
      <c r="D139" t="s">
        <v>32</v>
      </c>
      <c r="E139">
        <v>2</v>
      </c>
      <c r="F139">
        <v>2</v>
      </c>
      <c r="G139" t="s">
        <v>17</v>
      </c>
      <c r="H139" s="2">
        <v>42708</v>
      </c>
      <c r="I139" s="4">
        <f t="shared" si="20"/>
        <v>48</v>
      </c>
      <c r="J139" s="4">
        <f t="shared" si="21"/>
        <v>12</v>
      </c>
      <c r="K139" s="4">
        <f t="shared" si="22"/>
        <v>2016</v>
      </c>
      <c r="L139">
        <v>22</v>
      </c>
      <c r="M139" t="s">
        <v>38</v>
      </c>
      <c r="N139">
        <v>16</v>
      </c>
      <c r="O139" t="s">
        <v>32</v>
      </c>
      <c r="P139">
        <v>22</v>
      </c>
      <c r="Q139">
        <v>1.5921052630000001</v>
      </c>
      <c r="R139">
        <v>1.3552631580000001</v>
      </c>
      <c r="S139">
        <v>16</v>
      </c>
      <c r="T139">
        <v>0.96052631600000005</v>
      </c>
      <c r="U139">
        <v>1.5263157890000001</v>
      </c>
      <c r="V139">
        <f>U139+Q139</f>
        <v>3.1184210520000004</v>
      </c>
      <c r="W139">
        <f>T139+R139</f>
        <v>2.3157894740000002</v>
      </c>
      <c r="X139" t="str">
        <f>IF(ABS(V139-W139)&lt;$AG$1,"",IF(V139&gt;W139,"H","A"))</f>
        <v/>
      </c>
      <c r="Y139">
        <f>(X139=G139)+0</f>
        <v>0</v>
      </c>
      <c r="Z139">
        <f>IF(X139&lt;&gt;"",1,0)</f>
        <v>0</v>
      </c>
      <c r="AA139">
        <v>1.28</v>
      </c>
      <c r="AB139">
        <f t="shared" si="23"/>
        <v>1</v>
      </c>
    </row>
    <row r="140" spans="1:28" x14ac:dyDescent="0.25">
      <c r="A140" t="s">
        <v>13</v>
      </c>
      <c r="B140" s="1">
        <v>42708</v>
      </c>
      <c r="C140" t="s">
        <v>37</v>
      </c>
      <c r="D140" t="s">
        <v>33</v>
      </c>
      <c r="E140">
        <v>3</v>
      </c>
      <c r="F140">
        <v>1</v>
      </c>
      <c r="G140" t="s">
        <v>16</v>
      </c>
      <c r="H140" s="2">
        <v>42708</v>
      </c>
      <c r="I140" s="4">
        <f t="shared" si="20"/>
        <v>48</v>
      </c>
      <c r="J140" s="4">
        <f t="shared" si="21"/>
        <v>12</v>
      </c>
      <c r="K140" s="4">
        <f t="shared" si="22"/>
        <v>2016</v>
      </c>
      <c r="L140">
        <v>21</v>
      </c>
      <c r="M140" t="s">
        <v>37</v>
      </c>
      <c r="N140">
        <v>17</v>
      </c>
      <c r="O140" t="s">
        <v>33</v>
      </c>
      <c r="P140">
        <v>21</v>
      </c>
      <c r="Q140">
        <v>1.1052631580000001</v>
      </c>
      <c r="R140">
        <v>1.8947368419999999</v>
      </c>
      <c r="S140">
        <v>17</v>
      </c>
      <c r="T140">
        <v>1.052631579</v>
      </c>
      <c r="U140">
        <v>2.4736842110000001</v>
      </c>
      <c r="V140">
        <f>U140+Q140</f>
        <v>3.5789473690000002</v>
      </c>
      <c r="W140">
        <f>T140+R140</f>
        <v>2.9473684210000002</v>
      </c>
      <c r="X140" t="str">
        <f>IF(ABS(V140-W140)&lt;$AG$1,"",IF(V140&gt;W140,"H","A"))</f>
        <v/>
      </c>
      <c r="Y140">
        <f>(X140=G140)+0</f>
        <v>0</v>
      </c>
      <c r="Z140">
        <f>IF(X140&lt;&gt;"",1,0)</f>
        <v>0</v>
      </c>
      <c r="AA140">
        <v>1</v>
      </c>
      <c r="AB140">
        <f t="shared" si="23"/>
        <v>0</v>
      </c>
    </row>
    <row r="141" spans="1:28" x14ac:dyDescent="0.25">
      <c r="A141" t="s">
        <v>13</v>
      </c>
      <c r="B141" s="1">
        <v>42709</v>
      </c>
      <c r="C141" t="s">
        <v>28</v>
      </c>
      <c r="D141" t="s">
        <v>36</v>
      </c>
      <c r="E141">
        <v>5</v>
      </c>
      <c r="F141">
        <v>1</v>
      </c>
      <c r="G141" t="s">
        <v>16</v>
      </c>
      <c r="H141" s="2">
        <v>42709</v>
      </c>
      <c r="I141" s="4">
        <f t="shared" si="20"/>
        <v>49</v>
      </c>
      <c r="J141" s="4">
        <f t="shared" si="21"/>
        <v>12</v>
      </c>
      <c r="K141" s="4">
        <f t="shared" si="22"/>
        <v>2016</v>
      </c>
      <c r="L141">
        <v>12</v>
      </c>
      <c r="M141" t="s">
        <v>28</v>
      </c>
      <c r="N141">
        <v>20</v>
      </c>
      <c r="O141" t="s">
        <v>36</v>
      </c>
      <c r="P141">
        <v>12</v>
      </c>
      <c r="Q141">
        <v>1.065789474</v>
      </c>
      <c r="R141">
        <v>1.802631579</v>
      </c>
      <c r="S141">
        <v>20</v>
      </c>
      <c r="T141">
        <v>1.6447368419999999</v>
      </c>
      <c r="U141">
        <v>1.4736842109999999</v>
      </c>
      <c r="V141">
        <f>U141+Q141</f>
        <v>2.5394736849999999</v>
      </c>
      <c r="W141">
        <f>T141+R141</f>
        <v>3.4473684210000002</v>
      </c>
      <c r="X141" t="str">
        <f>IF(ABS(V141-W141)&lt;$AG$1,"",IF(V141&gt;W141,"H","A"))</f>
        <v/>
      </c>
      <c r="Y141">
        <f>(X141=G141)+0</f>
        <v>0</v>
      </c>
      <c r="Z141">
        <f>IF(X141&lt;&gt;"",1,0)</f>
        <v>0</v>
      </c>
      <c r="AA141">
        <v>1.1000000000000001</v>
      </c>
      <c r="AB141">
        <f t="shared" si="23"/>
        <v>0</v>
      </c>
    </row>
    <row r="142" spans="1:28" x14ac:dyDescent="0.25">
      <c r="A142" t="s">
        <v>13</v>
      </c>
      <c r="B142" s="1">
        <v>42713</v>
      </c>
      <c r="C142" t="s">
        <v>32</v>
      </c>
      <c r="D142" t="s">
        <v>27</v>
      </c>
      <c r="E142">
        <v>1</v>
      </c>
      <c r="F142">
        <v>1</v>
      </c>
      <c r="G142" t="s">
        <v>17</v>
      </c>
      <c r="H142" s="2">
        <v>42713</v>
      </c>
      <c r="I142" s="4">
        <f t="shared" si="20"/>
        <v>49</v>
      </c>
      <c r="J142" s="4">
        <f t="shared" si="21"/>
        <v>12</v>
      </c>
      <c r="K142" s="4">
        <f t="shared" si="22"/>
        <v>2016</v>
      </c>
      <c r="L142">
        <v>16</v>
      </c>
      <c r="M142" t="s">
        <v>32</v>
      </c>
      <c r="N142">
        <v>11</v>
      </c>
      <c r="O142" t="s">
        <v>27</v>
      </c>
      <c r="P142">
        <v>16</v>
      </c>
      <c r="Q142">
        <v>0.96052631600000005</v>
      </c>
      <c r="R142">
        <v>1.5263157890000001</v>
      </c>
      <c r="S142">
        <v>11</v>
      </c>
      <c r="T142">
        <v>0.78947368399999995</v>
      </c>
      <c r="U142">
        <v>2.1578947369999999</v>
      </c>
      <c r="V142">
        <f>U142+Q142</f>
        <v>3.1184210530000001</v>
      </c>
      <c r="W142">
        <f>T142+R142</f>
        <v>2.3157894730000002</v>
      </c>
      <c r="X142" t="str">
        <f>IF(ABS(V142-W142)&lt;$AG$1,"",IF(V142&gt;W142,"H","A"))</f>
        <v/>
      </c>
      <c r="Y142">
        <f>(X142=G142)+0</f>
        <v>0</v>
      </c>
      <c r="Z142">
        <f>IF(X142&lt;&gt;"",1,0)</f>
        <v>0</v>
      </c>
      <c r="AA142">
        <v>1.04</v>
      </c>
      <c r="AB142">
        <f t="shared" si="23"/>
        <v>1</v>
      </c>
    </row>
    <row r="143" spans="1:28" x14ac:dyDescent="0.25">
      <c r="A143" t="s">
        <v>13</v>
      </c>
      <c r="B143" s="1">
        <v>42714</v>
      </c>
      <c r="C143" t="s">
        <v>33</v>
      </c>
      <c r="D143" t="s">
        <v>19</v>
      </c>
      <c r="E143">
        <v>0</v>
      </c>
      <c r="F143">
        <v>3</v>
      </c>
      <c r="G143" t="s">
        <v>20</v>
      </c>
      <c r="H143" s="2">
        <v>42714</v>
      </c>
      <c r="I143" s="4">
        <f t="shared" si="20"/>
        <v>49</v>
      </c>
      <c r="J143" s="4">
        <f t="shared" si="21"/>
        <v>12</v>
      </c>
      <c r="K143" s="4">
        <f t="shared" si="22"/>
        <v>2016</v>
      </c>
      <c r="L143">
        <v>17</v>
      </c>
      <c r="M143" t="s">
        <v>33</v>
      </c>
      <c r="N143">
        <v>4</v>
      </c>
      <c r="O143" t="s">
        <v>19</v>
      </c>
      <c r="P143">
        <v>17</v>
      </c>
      <c r="Q143">
        <v>1.052631579</v>
      </c>
      <c r="R143">
        <v>2.4736842110000001</v>
      </c>
      <c r="S143">
        <v>4</v>
      </c>
      <c r="T143">
        <v>2.8289473680000001</v>
      </c>
      <c r="U143">
        <v>0.86842105300000005</v>
      </c>
      <c r="V143">
        <f>U143+Q143</f>
        <v>1.9210526320000001</v>
      </c>
      <c r="W143">
        <f>T143+R143</f>
        <v>5.3026315789999998</v>
      </c>
      <c r="X143" t="str">
        <f>IF(ABS(V143-W143)&lt;$AG$1,"",IF(V143&gt;W143,"H","A"))</f>
        <v>A</v>
      </c>
      <c r="Y143">
        <f>(X143=G143)+0</f>
        <v>1</v>
      </c>
      <c r="Z143">
        <f>IF(X143&lt;&gt;"",1,0)</f>
        <v>1</v>
      </c>
      <c r="AA143">
        <v>1.19</v>
      </c>
      <c r="AB143">
        <f t="shared" si="23"/>
        <v>1.19</v>
      </c>
    </row>
    <row r="144" spans="1:28" x14ac:dyDescent="0.25">
      <c r="A144" t="s">
        <v>13</v>
      </c>
      <c r="B144" s="1">
        <v>42714</v>
      </c>
      <c r="C144" t="s">
        <v>34</v>
      </c>
      <c r="D144" t="s">
        <v>28</v>
      </c>
      <c r="E144">
        <v>3</v>
      </c>
      <c r="F144">
        <v>2</v>
      </c>
      <c r="G144" t="s">
        <v>16</v>
      </c>
      <c r="H144" s="2">
        <v>42714</v>
      </c>
      <c r="I144" s="4">
        <f t="shared" si="20"/>
        <v>49</v>
      </c>
      <c r="J144" s="4">
        <f t="shared" si="21"/>
        <v>12</v>
      </c>
      <c r="K144" s="4">
        <f t="shared" si="22"/>
        <v>2016</v>
      </c>
      <c r="L144">
        <v>18</v>
      </c>
      <c r="M144" t="s">
        <v>34</v>
      </c>
      <c r="N144">
        <v>12</v>
      </c>
      <c r="O144" t="s">
        <v>28</v>
      </c>
      <c r="P144">
        <v>18</v>
      </c>
      <c r="Q144">
        <v>2.6315789469999999</v>
      </c>
      <c r="R144">
        <v>1.1184210530000001</v>
      </c>
      <c r="S144">
        <v>12</v>
      </c>
      <c r="T144">
        <v>1.065789474</v>
      </c>
      <c r="U144">
        <v>1.802631579</v>
      </c>
      <c r="V144">
        <f>U144+Q144</f>
        <v>4.4342105260000002</v>
      </c>
      <c r="W144">
        <f>T144+R144</f>
        <v>2.1842105270000003</v>
      </c>
      <c r="X144" t="str">
        <f>IF(ABS(V144-W144)&lt;$AG$1,"",IF(V144&gt;W144,"H","A"))</f>
        <v>H</v>
      </c>
      <c r="Y144">
        <f>(X144=G144)+0</f>
        <v>1</v>
      </c>
      <c r="Z144">
        <f>IF(X144&lt;&gt;"",1,0)</f>
        <v>1</v>
      </c>
      <c r="AA144">
        <v>1.1000000000000001</v>
      </c>
      <c r="AB144">
        <f t="shared" si="23"/>
        <v>1.1000000000000001</v>
      </c>
    </row>
    <row r="145" spans="1:28" x14ac:dyDescent="0.25">
      <c r="A145" t="s">
        <v>13</v>
      </c>
      <c r="B145" s="1">
        <v>42714</v>
      </c>
      <c r="C145" t="s">
        <v>29</v>
      </c>
      <c r="D145" t="s">
        <v>30</v>
      </c>
      <c r="E145">
        <v>1</v>
      </c>
      <c r="F145">
        <v>1</v>
      </c>
      <c r="G145" t="s">
        <v>17</v>
      </c>
      <c r="H145" s="2">
        <v>42714</v>
      </c>
      <c r="I145" s="4">
        <f t="shared" si="20"/>
        <v>49</v>
      </c>
      <c r="J145" s="4">
        <f t="shared" si="21"/>
        <v>12</v>
      </c>
      <c r="K145" s="4">
        <f t="shared" si="22"/>
        <v>2016</v>
      </c>
      <c r="L145">
        <v>13</v>
      </c>
      <c r="M145" t="s">
        <v>29</v>
      </c>
      <c r="N145">
        <v>14</v>
      </c>
      <c r="O145" t="s">
        <v>30</v>
      </c>
      <c r="P145">
        <v>13</v>
      </c>
      <c r="Q145">
        <v>1.013157895</v>
      </c>
      <c r="R145">
        <v>1.947368421</v>
      </c>
      <c r="S145">
        <v>14</v>
      </c>
      <c r="T145">
        <v>0.92105263199999998</v>
      </c>
      <c r="U145">
        <v>1.3947368419999999</v>
      </c>
      <c r="V145">
        <f>U145+Q145</f>
        <v>2.4078947369999999</v>
      </c>
      <c r="W145">
        <f>T145+R145</f>
        <v>2.8684210530000001</v>
      </c>
      <c r="X145" t="str">
        <f>IF(ABS(V145-W145)&lt;$AG$1,"",IF(V145&gt;W145,"H","A"))</f>
        <v/>
      </c>
      <c r="Y145">
        <f>(X145=G145)+0</f>
        <v>0</v>
      </c>
      <c r="Z145">
        <f>IF(X145&lt;&gt;"",1,0)</f>
        <v>0</v>
      </c>
      <c r="AA145">
        <v>1.25</v>
      </c>
      <c r="AB145">
        <f t="shared" si="23"/>
        <v>1</v>
      </c>
    </row>
    <row r="146" spans="1:28" x14ac:dyDescent="0.25">
      <c r="A146" t="s">
        <v>13</v>
      </c>
      <c r="B146" s="1">
        <v>42714</v>
      </c>
      <c r="C146" t="s">
        <v>36</v>
      </c>
      <c r="D146" t="s">
        <v>38</v>
      </c>
      <c r="E146">
        <v>3</v>
      </c>
      <c r="F146">
        <v>2</v>
      </c>
      <c r="G146" t="s">
        <v>16</v>
      </c>
      <c r="H146" s="2">
        <v>42714</v>
      </c>
      <c r="I146" s="4">
        <f t="shared" si="20"/>
        <v>49</v>
      </c>
      <c r="J146" s="4">
        <f t="shared" si="21"/>
        <v>12</v>
      </c>
      <c r="K146" s="4">
        <f t="shared" si="22"/>
        <v>2016</v>
      </c>
      <c r="L146">
        <v>20</v>
      </c>
      <c r="M146" t="s">
        <v>36</v>
      </c>
      <c r="N146">
        <v>22</v>
      </c>
      <c r="O146" t="s">
        <v>38</v>
      </c>
      <c r="P146">
        <v>20</v>
      </c>
      <c r="Q146">
        <v>1.6447368419999999</v>
      </c>
      <c r="R146">
        <v>1.4736842109999999</v>
      </c>
      <c r="S146">
        <v>22</v>
      </c>
      <c r="T146">
        <v>1.5921052630000001</v>
      </c>
      <c r="U146">
        <v>1.3552631580000001</v>
      </c>
      <c r="V146">
        <f>U146+Q146</f>
        <v>3</v>
      </c>
      <c r="W146">
        <f>T146+R146</f>
        <v>3.0657894739999998</v>
      </c>
      <c r="X146" t="str">
        <f>IF(ABS(V146-W146)&lt;$AG$1,"",IF(V146&gt;W146,"H","A"))</f>
        <v/>
      </c>
      <c r="Y146">
        <f>(X146=G146)+0</f>
        <v>0</v>
      </c>
      <c r="Z146">
        <f>IF(X146&lt;&gt;"",1,0)</f>
        <v>0</v>
      </c>
      <c r="AA146">
        <v>1.31</v>
      </c>
      <c r="AB146">
        <f t="shared" si="23"/>
        <v>0</v>
      </c>
    </row>
    <row r="147" spans="1:28" x14ac:dyDescent="0.25">
      <c r="A147" t="s">
        <v>13</v>
      </c>
      <c r="B147" s="1">
        <v>42715</v>
      </c>
      <c r="C147" t="s">
        <v>23</v>
      </c>
      <c r="D147" t="s">
        <v>15</v>
      </c>
      <c r="E147">
        <v>0</v>
      </c>
      <c r="F147">
        <v>0</v>
      </c>
      <c r="G147" t="s">
        <v>17</v>
      </c>
      <c r="H147" s="2">
        <v>42715</v>
      </c>
      <c r="I147" s="4">
        <f t="shared" si="20"/>
        <v>49</v>
      </c>
      <c r="J147" s="4">
        <f t="shared" si="21"/>
        <v>12</v>
      </c>
      <c r="K147" s="4">
        <f t="shared" si="22"/>
        <v>2016</v>
      </c>
      <c r="L147">
        <v>7</v>
      </c>
      <c r="M147" t="s">
        <v>23</v>
      </c>
      <c r="N147">
        <v>1</v>
      </c>
      <c r="O147" t="s">
        <v>15</v>
      </c>
      <c r="P147">
        <v>7</v>
      </c>
      <c r="Q147">
        <v>1.315789474</v>
      </c>
      <c r="R147">
        <v>1.3289473679999999</v>
      </c>
      <c r="S147">
        <v>1</v>
      </c>
      <c r="T147">
        <v>1.065789474</v>
      </c>
      <c r="U147">
        <v>1.2236842109999999</v>
      </c>
      <c r="V147">
        <f>U147+Q147</f>
        <v>2.5394736849999999</v>
      </c>
      <c r="W147">
        <f>T147+R147</f>
        <v>2.3947368419999999</v>
      </c>
      <c r="X147" t="str">
        <f>IF(ABS(V147-W147)&lt;$AG$1,"",IF(V147&gt;W147,"H","A"))</f>
        <v/>
      </c>
      <c r="Y147">
        <f>(X147=G147)+0</f>
        <v>0</v>
      </c>
      <c r="Z147">
        <f>IF(X147&lt;&gt;"",1,0)</f>
        <v>0</v>
      </c>
      <c r="AA147">
        <v>1.19</v>
      </c>
      <c r="AB147">
        <f t="shared" si="23"/>
        <v>1</v>
      </c>
    </row>
    <row r="148" spans="1:28" x14ac:dyDescent="0.25">
      <c r="A148" t="s">
        <v>13</v>
      </c>
      <c r="B148" s="1">
        <v>42715</v>
      </c>
      <c r="C148" t="s">
        <v>21</v>
      </c>
      <c r="D148" t="s">
        <v>14</v>
      </c>
      <c r="E148">
        <v>1</v>
      </c>
      <c r="F148">
        <v>0</v>
      </c>
      <c r="G148" t="s">
        <v>16</v>
      </c>
      <c r="H148" s="2">
        <v>42715</v>
      </c>
      <c r="I148" s="4">
        <f t="shared" si="20"/>
        <v>49</v>
      </c>
      <c r="J148" s="4">
        <f t="shared" si="21"/>
        <v>12</v>
      </c>
      <c r="K148" s="4">
        <f t="shared" si="22"/>
        <v>2016</v>
      </c>
      <c r="L148">
        <v>5</v>
      </c>
      <c r="M148" t="s">
        <v>21</v>
      </c>
      <c r="N148">
        <v>2</v>
      </c>
      <c r="O148" t="s">
        <v>14</v>
      </c>
      <c r="P148">
        <v>5</v>
      </c>
      <c r="Q148">
        <v>1.3289473679999999</v>
      </c>
      <c r="R148">
        <v>1.6447368419999999</v>
      </c>
      <c r="S148">
        <v>2</v>
      </c>
      <c r="T148">
        <v>1.236842105</v>
      </c>
      <c r="U148">
        <v>1.2105263159999999</v>
      </c>
      <c r="V148">
        <f>U148+Q148</f>
        <v>2.5394736839999998</v>
      </c>
      <c r="W148">
        <f>T148+R148</f>
        <v>2.8815789469999999</v>
      </c>
      <c r="X148" t="str">
        <f>IF(ABS(V148-W148)&lt;$AG$1,"",IF(V148&gt;W148,"H","A"))</f>
        <v/>
      </c>
      <c r="Y148">
        <f>(X148=G148)+0</f>
        <v>0</v>
      </c>
      <c r="Z148">
        <f>IF(X148&lt;&gt;"",1,0)</f>
        <v>0</v>
      </c>
      <c r="AA148">
        <v>1.25</v>
      </c>
      <c r="AB148">
        <f t="shared" si="23"/>
        <v>0</v>
      </c>
    </row>
    <row r="149" spans="1:28" x14ac:dyDescent="0.25">
      <c r="A149" t="s">
        <v>13</v>
      </c>
      <c r="B149" s="1">
        <v>42715</v>
      </c>
      <c r="C149" t="s">
        <v>22</v>
      </c>
      <c r="D149" t="s">
        <v>35</v>
      </c>
      <c r="E149">
        <v>0</v>
      </c>
      <c r="F149">
        <v>3</v>
      </c>
      <c r="G149" t="s">
        <v>20</v>
      </c>
      <c r="H149" s="2">
        <v>42715</v>
      </c>
      <c r="I149" s="4">
        <f t="shared" si="20"/>
        <v>49</v>
      </c>
      <c r="J149" s="4">
        <f t="shared" si="21"/>
        <v>12</v>
      </c>
      <c r="K149" s="4">
        <f t="shared" si="22"/>
        <v>2016</v>
      </c>
      <c r="L149">
        <v>6</v>
      </c>
      <c r="M149" t="s">
        <v>22</v>
      </c>
      <c r="N149">
        <v>19</v>
      </c>
      <c r="O149" t="s">
        <v>35</v>
      </c>
      <c r="P149">
        <v>6</v>
      </c>
      <c r="Q149">
        <v>1.4736842109999999</v>
      </c>
      <c r="R149">
        <v>1.697368421</v>
      </c>
      <c r="S149">
        <v>19</v>
      </c>
      <c r="T149">
        <v>1.552631579</v>
      </c>
      <c r="U149">
        <v>1.4078947369999999</v>
      </c>
      <c r="V149">
        <f>U149+Q149</f>
        <v>2.8815789479999996</v>
      </c>
      <c r="W149">
        <f>T149+R149</f>
        <v>3.25</v>
      </c>
      <c r="X149" t="str">
        <f>IF(ABS(V149-W149)&lt;$AG$1,"",IF(V149&gt;W149,"H","A"))</f>
        <v/>
      </c>
      <c r="Y149">
        <f>(X149=G149)+0</f>
        <v>0</v>
      </c>
      <c r="Z149">
        <f>IF(X149&lt;&gt;"",1,0)</f>
        <v>0</v>
      </c>
      <c r="AA149">
        <v>1.1399999999999999</v>
      </c>
      <c r="AB149">
        <f t="shared" si="23"/>
        <v>0</v>
      </c>
    </row>
    <row r="150" spans="1:28" x14ac:dyDescent="0.25">
      <c r="A150" t="s">
        <v>13</v>
      </c>
      <c r="B150" s="1">
        <v>42715</v>
      </c>
      <c r="C150" t="s">
        <v>24</v>
      </c>
      <c r="D150" t="s">
        <v>37</v>
      </c>
      <c r="E150">
        <v>2</v>
      </c>
      <c r="F150">
        <v>1</v>
      </c>
      <c r="G150" t="s">
        <v>16</v>
      </c>
      <c r="H150" s="2">
        <v>42715</v>
      </c>
      <c r="I150" s="4">
        <f t="shared" si="20"/>
        <v>49</v>
      </c>
      <c r="J150" s="4">
        <f t="shared" si="21"/>
        <v>12</v>
      </c>
      <c r="K150" s="4">
        <f t="shared" si="22"/>
        <v>2016</v>
      </c>
      <c r="L150">
        <v>8</v>
      </c>
      <c r="M150" t="s">
        <v>24</v>
      </c>
      <c r="N150">
        <v>21</v>
      </c>
      <c r="O150" t="s">
        <v>37</v>
      </c>
      <c r="P150">
        <v>8</v>
      </c>
      <c r="Q150">
        <v>1.1184210530000001</v>
      </c>
      <c r="R150">
        <v>1.2105263159999999</v>
      </c>
      <c r="S150">
        <v>21</v>
      </c>
      <c r="T150">
        <v>1.1052631580000001</v>
      </c>
      <c r="U150">
        <v>1.8947368419999999</v>
      </c>
      <c r="V150">
        <f>U150+Q150</f>
        <v>3.013157895</v>
      </c>
      <c r="W150">
        <f>T150+R150</f>
        <v>2.3157894739999998</v>
      </c>
      <c r="X150" t="str">
        <f>IF(ABS(V150-W150)&lt;$AG$1,"",IF(V150&gt;W150,"H","A"))</f>
        <v/>
      </c>
      <c r="Y150">
        <f>(X150=G150)+0</f>
        <v>0</v>
      </c>
      <c r="Z150">
        <f>IF(X150&lt;&gt;"",1,0)</f>
        <v>0</v>
      </c>
      <c r="AA150">
        <v>1.25</v>
      </c>
      <c r="AB150">
        <f t="shared" si="23"/>
        <v>0</v>
      </c>
    </row>
    <row r="151" spans="1:28" x14ac:dyDescent="0.25">
      <c r="A151" t="s">
        <v>13</v>
      </c>
      <c r="B151" s="1">
        <v>42716</v>
      </c>
      <c r="C151" t="s">
        <v>39</v>
      </c>
      <c r="D151" t="s">
        <v>18</v>
      </c>
      <c r="E151">
        <v>3</v>
      </c>
      <c r="F151">
        <v>0</v>
      </c>
      <c r="G151" t="s">
        <v>16</v>
      </c>
      <c r="H151" s="2">
        <v>42716</v>
      </c>
      <c r="I151" s="4">
        <f t="shared" si="20"/>
        <v>50</v>
      </c>
      <c r="J151" s="4">
        <f t="shared" si="21"/>
        <v>12</v>
      </c>
      <c r="K151" s="4">
        <f t="shared" si="22"/>
        <v>2016</v>
      </c>
      <c r="L151">
        <v>23</v>
      </c>
      <c r="M151" t="s">
        <v>39</v>
      </c>
      <c r="N151">
        <v>3</v>
      </c>
      <c r="O151" t="s">
        <v>18</v>
      </c>
      <c r="P151">
        <v>23</v>
      </c>
      <c r="Q151">
        <v>1.486842105</v>
      </c>
      <c r="R151">
        <v>1.0921052630000001</v>
      </c>
      <c r="S151">
        <v>3</v>
      </c>
      <c r="T151">
        <v>1.684210526</v>
      </c>
      <c r="U151">
        <v>0.64473684200000003</v>
      </c>
      <c r="V151">
        <f>U151+Q151</f>
        <v>2.1315789469999999</v>
      </c>
      <c r="W151">
        <f>T151+R151</f>
        <v>2.7763157889999999</v>
      </c>
      <c r="X151" t="str">
        <f>IF(ABS(V151-W151)&lt;$AG$1,"",IF(V151&gt;W151,"H","A"))</f>
        <v/>
      </c>
      <c r="Y151">
        <f>(X151=G151)+0</f>
        <v>0</v>
      </c>
      <c r="Z151">
        <f>IF(X151&lt;&gt;"",1,0)</f>
        <v>0</v>
      </c>
      <c r="AA151">
        <v>1.1499999999999999</v>
      </c>
      <c r="AB151">
        <f t="shared" si="23"/>
        <v>0</v>
      </c>
    </row>
    <row r="152" spans="1:28" x14ac:dyDescent="0.25">
      <c r="A152" t="s">
        <v>13</v>
      </c>
      <c r="B152" s="1">
        <v>42720</v>
      </c>
      <c r="C152" t="s">
        <v>15</v>
      </c>
      <c r="D152" t="s">
        <v>21</v>
      </c>
      <c r="E152">
        <v>1</v>
      </c>
      <c r="F152">
        <v>0</v>
      </c>
      <c r="G152" t="s">
        <v>16</v>
      </c>
      <c r="H152" s="2">
        <v>42720</v>
      </c>
      <c r="I152" s="4">
        <f t="shared" si="20"/>
        <v>50</v>
      </c>
      <c r="J152" s="4">
        <f t="shared" si="21"/>
        <v>12</v>
      </c>
      <c r="K152" s="4">
        <f t="shared" si="22"/>
        <v>2016</v>
      </c>
      <c r="L152">
        <v>1</v>
      </c>
      <c r="M152" t="s">
        <v>15</v>
      </c>
      <c r="N152">
        <v>5</v>
      </c>
      <c r="O152" t="s">
        <v>21</v>
      </c>
      <c r="P152">
        <v>1</v>
      </c>
      <c r="Q152">
        <v>1.065789474</v>
      </c>
      <c r="R152">
        <v>1.2236842109999999</v>
      </c>
      <c r="S152">
        <v>5</v>
      </c>
      <c r="T152">
        <v>1.3289473679999999</v>
      </c>
      <c r="U152">
        <v>1.6447368419999999</v>
      </c>
      <c r="V152">
        <f>U152+Q152</f>
        <v>2.7105263160000002</v>
      </c>
      <c r="W152">
        <f>T152+R152</f>
        <v>2.5526315789999998</v>
      </c>
      <c r="X152" t="str">
        <f>IF(ABS(V152-W152)&lt;$AG$1,"",IF(V152&gt;W152,"H","A"))</f>
        <v/>
      </c>
      <c r="Y152">
        <f>(X152=G152)+0</f>
        <v>0</v>
      </c>
      <c r="Z152">
        <f>IF(X152&lt;&gt;"",1,0)</f>
        <v>0</v>
      </c>
      <c r="AA152">
        <v>1.03</v>
      </c>
      <c r="AB152">
        <f t="shared" si="23"/>
        <v>0</v>
      </c>
    </row>
    <row r="153" spans="1:28" x14ac:dyDescent="0.25">
      <c r="A153" t="s">
        <v>13</v>
      </c>
      <c r="B153" s="1">
        <v>42721</v>
      </c>
      <c r="C153" t="s">
        <v>18</v>
      </c>
      <c r="D153" t="s">
        <v>29</v>
      </c>
      <c r="E153">
        <v>1</v>
      </c>
      <c r="F153">
        <v>0</v>
      </c>
      <c r="G153" t="s">
        <v>16</v>
      </c>
      <c r="H153" s="2">
        <v>42721</v>
      </c>
      <c r="I153" s="4">
        <f t="shared" si="20"/>
        <v>50</v>
      </c>
      <c r="J153" s="4">
        <f t="shared" si="21"/>
        <v>12</v>
      </c>
      <c r="K153" s="4">
        <f t="shared" si="22"/>
        <v>2016</v>
      </c>
      <c r="L153">
        <v>3</v>
      </c>
      <c r="M153" t="s">
        <v>18</v>
      </c>
      <c r="N153">
        <v>13</v>
      </c>
      <c r="O153" t="s">
        <v>29</v>
      </c>
      <c r="P153">
        <v>3</v>
      </c>
      <c r="Q153">
        <v>1.684210526</v>
      </c>
      <c r="R153">
        <v>0.64473684200000003</v>
      </c>
      <c r="S153">
        <v>13</v>
      </c>
      <c r="T153">
        <v>1.013157895</v>
      </c>
      <c r="U153">
        <v>1.947368421</v>
      </c>
      <c r="V153">
        <f>U153+Q153</f>
        <v>3.6315789469999999</v>
      </c>
      <c r="W153">
        <f>T153+R153</f>
        <v>1.6578947369999999</v>
      </c>
      <c r="X153" t="str">
        <f>IF(ABS(V153-W153)&lt;$AG$1,"",IF(V153&gt;W153,"H","A"))</f>
        <v>H</v>
      </c>
      <c r="Y153">
        <f>(X153=G153)+0</f>
        <v>1</v>
      </c>
      <c r="Z153">
        <f>IF(X153&lt;&gt;"",1,0)</f>
        <v>1</v>
      </c>
      <c r="AA153">
        <v>1.19</v>
      </c>
      <c r="AB153">
        <f t="shared" si="23"/>
        <v>1.19</v>
      </c>
    </row>
    <row r="154" spans="1:28" x14ac:dyDescent="0.25">
      <c r="A154" t="s">
        <v>13</v>
      </c>
      <c r="B154" s="1">
        <v>42721</v>
      </c>
      <c r="C154" t="s">
        <v>35</v>
      </c>
      <c r="D154" t="s">
        <v>32</v>
      </c>
      <c r="E154">
        <v>4</v>
      </c>
      <c r="F154">
        <v>1</v>
      </c>
      <c r="G154" t="s">
        <v>16</v>
      </c>
      <c r="H154" s="2">
        <v>42721</v>
      </c>
      <c r="I154" s="4">
        <f t="shared" si="20"/>
        <v>50</v>
      </c>
      <c r="J154" s="4">
        <f t="shared" si="21"/>
        <v>12</v>
      </c>
      <c r="K154" s="4">
        <f t="shared" si="22"/>
        <v>2016</v>
      </c>
      <c r="L154">
        <v>19</v>
      </c>
      <c r="M154" t="s">
        <v>35</v>
      </c>
      <c r="N154">
        <v>16</v>
      </c>
      <c r="O154" t="s">
        <v>32</v>
      </c>
      <c r="P154">
        <v>19</v>
      </c>
      <c r="Q154">
        <v>1.552631579</v>
      </c>
      <c r="R154">
        <v>1.4078947369999999</v>
      </c>
      <c r="S154">
        <v>16</v>
      </c>
      <c r="T154">
        <v>0.96052631600000005</v>
      </c>
      <c r="U154">
        <v>1.5263157890000001</v>
      </c>
      <c r="V154">
        <f>U154+Q154</f>
        <v>3.0789473680000001</v>
      </c>
      <c r="W154">
        <f>T154+R154</f>
        <v>2.3684210530000001</v>
      </c>
      <c r="X154" t="str">
        <f>IF(ABS(V154-W154)&lt;$AG$1,"",IF(V154&gt;W154,"H","A"))</f>
        <v/>
      </c>
      <c r="Y154">
        <f>(X154=G154)+0</f>
        <v>0</v>
      </c>
      <c r="Z154">
        <f>IF(X154&lt;&gt;"",1,0)</f>
        <v>0</v>
      </c>
      <c r="AA154">
        <v>1.21</v>
      </c>
      <c r="AB154">
        <f t="shared" si="23"/>
        <v>0</v>
      </c>
    </row>
    <row r="155" spans="1:28" x14ac:dyDescent="0.25">
      <c r="A155" t="s">
        <v>13</v>
      </c>
      <c r="B155" s="1">
        <v>42721</v>
      </c>
      <c r="C155" t="s">
        <v>27</v>
      </c>
      <c r="D155" t="s">
        <v>36</v>
      </c>
      <c r="E155">
        <v>0</v>
      </c>
      <c r="F155">
        <v>2</v>
      </c>
      <c r="G155" t="s">
        <v>20</v>
      </c>
      <c r="H155" s="2">
        <v>42721</v>
      </c>
      <c r="I155" s="4">
        <f t="shared" si="20"/>
        <v>50</v>
      </c>
      <c r="J155" s="4">
        <f t="shared" si="21"/>
        <v>12</v>
      </c>
      <c r="K155" s="4">
        <f t="shared" si="22"/>
        <v>2016</v>
      </c>
      <c r="L155">
        <v>11</v>
      </c>
      <c r="M155" t="s">
        <v>27</v>
      </c>
      <c r="N155">
        <v>20</v>
      </c>
      <c r="O155" t="s">
        <v>36</v>
      </c>
      <c r="P155">
        <v>11</v>
      </c>
      <c r="Q155">
        <v>0.78947368399999995</v>
      </c>
      <c r="R155">
        <v>2.1578947369999999</v>
      </c>
      <c r="S155">
        <v>20</v>
      </c>
      <c r="T155">
        <v>1.6447368419999999</v>
      </c>
      <c r="U155">
        <v>1.4736842109999999</v>
      </c>
      <c r="V155">
        <f>U155+Q155</f>
        <v>2.263157895</v>
      </c>
      <c r="W155">
        <f>T155+R155</f>
        <v>3.8026315789999998</v>
      </c>
      <c r="X155" t="str">
        <f>IF(ABS(V155-W155)&lt;$AG$1,"",IF(V155&gt;W155,"H","A"))</f>
        <v>A</v>
      </c>
      <c r="Y155">
        <f>(X155=G155)+0</f>
        <v>1</v>
      </c>
      <c r="Z155">
        <f>IF(X155&lt;&gt;"",1,0)</f>
        <v>1</v>
      </c>
      <c r="AA155">
        <v>1.1200000000000001</v>
      </c>
      <c r="AB155">
        <f t="shared" si="23"/>
        <v>1.1200000000000001</v>
      </c>
    </row>
    <row r="156" spans="1:28" x14ac:dyDescent="0.25">
      <c r="A156" t="s">
        <v>13</v>
      </c>
      <c r="B156" s="1">
        <v>42721</v>
      </c>
      <c r="C156" t="s">
        <v>37</v>
      </c>
      <c r="D156" t="s">
        <v>39</v>
      </c>
      <c r="E156">
        <v>1</v>
      </c>
      <c r="F156">
        <v>3</v>
      </c>
      <c r="G156" t="s">
        <v>20</v>
      </c>
      <c r="H156" s="2">
        <v>42721</v>
      </c>
      <c r="I156" s="4">
        <f t="shared" si="20"/>
        <v>50</v>
      </c>
      <c r="J156" s="4">
        <f t="shared" si="21"/>
        <v>12</v>
      </c>
      <c r="K156" s="4">
        <f t="shared" si="22"/>
        <v>2016</v>
      </c>
      <c r="L156">
        <v>21</v>
      </c>
      <c r="M156" t="s">
        <v>37</v>
      </c>
      <c r="N156">
        <v>23</v>
      </c>
      <c r="O156" t="s">
        <v>39</v>
      </c>
      <c r="P156">
        <v>21</v>
      </c>
      <c r="Q156">
        <v>1.1052631580000001</v>
      </c>
      <c r="R156">
        <v>1.8947368419999999</v>
      </c>
      <c r="S156">
        <v>23</v>
      </c>
      <c r="T156">
        <v>1.486842105</v>
      </c>
      <c r="U156">
        <v>1.0921052630000001</v>
      </c>
      <c r="V156">
        <f>U156+Q156</f>
        <v>2.1973684210000002</v>
      </c>
      <c r="W156">
        <f>T156+R156</f>
        <v>3.3815789469999999</v>
      </c>
      <c r="X156" t="str">
        <f>IF(ABS(V156-W156)&lt;$AG$1,"",IF(V156&gt;W156,"H","A"))</f>
        <v/>
      </c>
      <c r="Y156">
        <f>(X156=G156)+0</f>
        <v>0</v>
      </c>
      <c r="Z156">
        <f>IF(X156&lt;&gt;"",1,0)</f>
        <v>0</v>
      </c>
      <c r="AA156">
        <v>1.3</v>
      </c>
      <c r="AB156">
        <f t="shared" si="23"/>
        <v>0</v>
      </c>
    </row>
    <row r="157" spans="1:28" x14ac:dyDescent="0.25">
      <c r="A157" t="s">
        <v>13</v>
      </c>
      <c r="B157" s="1">
        <v>42722</v>
      </c>
      <c r="C157" t="s">
        <v>30</v>
      </c>
      <c r="D157" t="s">
        <v>23</v>
      </c>
      <c r="E157">
        <v>1</v>
      </c>
      <c r="F157">
        <v>1</v>
      </c>
      <c r="G157" t="s">
        <v>17</v>
      </c>
      <c r="H157" s="2">
        <v>42722</v>
      </c>
      <c r="I157" s="4">
        <f t="shared" si="20"/>
        <v>50</v>
      </c>
      <c r="J157" s="4">
        <f t="shared" si="21"/>
        <v>12</v>
      </c>
      <c r="K157" s="4">
        <f t="shared" si="22"/>
        <v>2016</v>
      </c>
      <c r="L157">
        <v>14</v>
      </c>
      <c r="M157" t="s">
        <v>30</v>
      </c>
      <c r="N157">
        <v>7</v>
      </c>
      <c r="O157" t="s">
        <v>23</v>
      </c>
      <c r="P157">
        <v>14</v>
      </c>
      <c r="Q157">
        <v>0.92105263199999998</v>
      </c>
      <c r="R157">
        <v>1.3947368419999999</v>
      </c>
      <c r="S157">
        <v>7</v>
      </c>
      <c r="T157">
        <v>1.315789474</v>
      </c>
      <c r="U157">
        <v>1.3289473679999999</v>
      </c>
      <c r="V157">
        <f>U157+Q157</f>
        <v>2.25</v>
      </c>
      <c r="W157">
        <f>T157+R157</f>
        <v>2.7105263160000002</v>
      </c>
      <c r="X157" t="str">
        <f>IF(ABS(V157-W157)&lt;$AG$1,"",IF(V157&gt;W157,"H","A"))</f>
        <v/>
      </c>
      <c r="Y157">
        <f>(X157=G157)+0</f>
        <v>0</v>
      </c>
      <c r="Z157">
        <f>IF(X157&lt;&gt;"",1,0)</f>
        <v>0</v>
      </c>
      <c r="AA157">
        <v>1.01</v>
      </c>
      <c r="AB157">
        <f t="shared" si="23"/>
        <v>1</v>
      </c>
    </row>
    <row r="158" spans="1:28" x14ac:dyDescent="0.25">
      <c r="A158" t="s">
        <v>13</v>
      </c>
      <c r="B158" s="1">
        <v>42722</v>
      </c>
      <c r="C158" t="s">
        <v>19</v>
      </c>
      <c r="D158" t="s">
        <v>24</v>
      </c>
      <c r="E158">
        <v>4</v>
      </c>
      <c r="F158">
        <v>1</v>
      </c>
      <c r="G158" t="s">
        <v>16</v>
      </c>
      <c r="H158" s="2">
        <v>42722</v>
      </c>
      <c r="I158" s="4">
        <f t="shared" si="20"/>
        <v>50</v>
      </c>
      <c r="J158" s="4">
        <f t="shared" si="21"/>
        <v>12</v>
      </c>
      <c r="K158" s="4">
        <f t="shared" si="22"/>
        <v>2016</v>
      </c>
      <c r="L158">
        <v>4</v>
      </c>
      <c r="M158" t="s">
        <v>19</v>
      </c>
      <c r="N158">
        <v>8</v>
      </c>
      <c r="O158" t="s">
        <v>24</v>
      </c>
      <c r="P158">
        <v>4</v>
      </c>
      <c r="Q158">
        <v>2.8289473680000001</v>
      </c>
      <c r="R158">
        <v>0.86842105300000005</v>
      </c>
      <c r="S158">
        <v>8</v>
      </c>
      <c r="T158">
        <v>1.1184210530000001</v>
      </c>
      <c r="U158">
        <v>1.2105263159999999</v>
      </c>
      <c r="V158">
        <f>U158+Q158</f>
        <v>4.0394736839999998</v>
      </c>
      <c r="W158">
        <f>T158+R158</f>
        <v>1.9868421060000001</v>
      </c>
      <c r="X158" t="str">
        <f>IF(ABS(V158-W158)&lt;$AG$1,"",IF(V158&gt;W158,"H","A"))</f>
        <v>H</v>
      </c>
      <c r="Y158">
        <f>(X158=G158)+0</f>
        <v>1</v>
      </c>
      <c r="Z158">
        <f>IF(X158&lt;&gt;"",1,0)</f>
        <v>1</v>
      </c>
      <c r="AA158">
        <v>1.22</v>
      </c>
      <c r="AB158">
        <f t="shared" si="23"/>
        <v>1.22</v>
      </c>
    </row>
    <row r="159" spans="1:28" x14ac:dyDescent="0.25">
      <c r="A159" t="s">
        <v>13</v>
      </c>
      <c r="B159" s="1">
        <v>42722</v>
      </c>
      <c r="C159" t="s">
        <v>28</v>
      </c>
      <c r="D159" t="s">
        <v>33</v>
      </c>
      <c r="E159">
        <v>2</v>
      </c>
      <c r="F159">
        <v>0</v>
      </c>
      <c r="G159" t="s">
        <v>16</v>
      </c>
      <c r="H159" s="2">
        <v>42722</v>
      </c>
      <c r="I159" s="4">
        <f t="shared" si="20"/>
        <v>50</v>
      </c>
      <c r="J159" s="4">
        <f t="shared" si="21"/>
        <v>12</v>
      </c>
      <c r="K159" s="4">
        <f t="shared" si="22"/>
        <v>2016</v>
      </c>
      <c r="L159">
        <v>12</v>
      </c>
      <c r="M159" t="s">
        <v>28</v>
      </c>
      <c r="N159">
        <v>17</v>
      </c>
      <c r="O159" t="s">
        <v>33</v>
      </c>
      <c r="P159">
        <v>12</v>
      </c>
      <c r="Q159">
        <v>1.065789474</v>
      </c>
      <c r="R159">
        <v>1.802631579</v>
      </c>
      <c r="S159">
        <v>17</v>
      </c>
      <c r="T159">
        <v>1.052631579</v>
      </c>
      <c r="U159">
        <v>2.4736842110000001</v>
      </c>
      <c r="V159">
        <f>U159+Q159</f>
        <v>3.5394736849999999</v>
      </c>
      <c r="W159">
        <f>T159+R159</f>
        <v>2.8552631580000001</v>
      </c>
      <c r="X159" t="str">
        <f>IF(ABS(V159-W159)&lt;$AG$1,"",IF(V159&gt;W159,"H","A"))</f>
        <v/>
      </c>
      <c r="Y159">
        <f>(X159=G159)+0</f>
        <v>0</v>
      </c>
      <c r="Z159">
        <f>IF(X159&lt;&gt;"",1,0)</f>
        <v>0</v>
      </c>
      <c r="AA159">
        <v>1.27</v>
      </c>
      <c r="AB159">
        <f t="shared" si="23"/>
        <v>0</v>
      </c>
    </row>
    <row r="160" spans="1:28" x14ac:dyDescent="0.25">
      <c r="A160" t="s">
        <v>13</v>
      </c>
      <c r="B160" s="1">
        <v>42723</v>
      </c>
      <c r="C160" t="s">
        <v>14</v>
      </c>
      <c r="D160" t="s">
        <v>22</v>
      </c>
      <c r="E160">
        <v>2</v>
      </c>
      <c r="F160">
        <v>1</v>
      </c>
      <c r="G160" t="s">
        <v>16</v>
      </c>
      <c r="H160" s="2">
        <v>42723</v>
      </c>
      <c r="I160" s="4">
        <f t="shared" si="20"/>
        <v>51</v>
      </c>
      <c r="J160" s="4">
        <f t="shared" si="21"/>
        <v>12</v>
      </c>
      <c r="K160" s="4">
        <f t="shared" si="22"/>
        <v>2016</v>
      </c>
      <c r="L160">
        <v>2</v>
      </c>
      <c r="M160" t="s">
        <v>14</v>
      </c>
      <c r="N160">
        <v>6</v>
      </c>
      <c r="O160" t="s">
        <v>22</v>
      </c>
      <c r="P160">
        <v>2</v>
      </c>
      <c r="Q160">
        <v>1.236842105</v>
      </c>
      <c r="R160">
        <v>1.2105263159999999</v>
      </c>
      <c r="S160">
        <v>6</v>
      </c>
      <c r="T160">
        <v>1.4736842109999999</v>
      </c>
      <c r="U160">
        <v>1.697368421</v>
      </c>
      <c r="V160">
        <f>U160+Q160</f>
        <v>2.9342105260000002</v>
      </c>
      <c r="W160">
        <f>T160+R160</f>
        <v>2.6842105269999998</v>
      </c>
      <c r="X160" t="str">
        <f>IF(ABS(V160-W160)&lt;$AG$1,"",IF(V160&gt;W160,"H","A"))</f>
        <v/>
      </c>
      <c r="Y160">
        <f>(X160=G160)+0</f>
        <v>0</v>
      </c>
      <c r="Z160">
        <f>IF(X160&lt;&gt;"",1,0)</f>
        <v>0</v>
      </c>
      <c r="AA160">
        <v>1.22</v>
      </c>
      <c r="AB160">
        <f t="shared" si="23"/>
        <v>0</v>
      </c>
    </row>
    <row r="161" spans="1:28" x14ac:dyDescent="0.25">
      <c r="A161" t="s">
        <v>13</v>
      </c>
      <c r="B161" s="1">
        <v>42741</v>
      </c>
      <c r="C161" t="s">
        <v>24</v>
      </c>
      <c r="D161" t="s">
        <v>28</v>
      </c>
      <c r="E161">
        <v>1</v>
      </c>
      <c r="F161">
        <v>1</v>
      </c>
      <c r="G161" t="s">
        <v>17</v>
      </c>
      <c r="H161" s="2">
        <v>42741</v>
      </c>
      <c r="I161" s="4">
        <f t="shared" si="20"/>
        <v>1</v>
      </c>
      <c r="J161" s="4">
        <f t="shared" si="21"/>
        <v>1</v>
      </c>
      <c r="K161" s="4">
        <f t="shared" si="22"/>
        <v>2017</v>
      </c>
      <c r="L161">
        <v>8</v>
      </c>
      <c r="M161" t="s">
        <v>24</v>
      </c>
      <c r="N161">
        <v>12</v>
      </c>
      <c r="O161" t="s">
        <v>28</v>
      </c>
      <c r="P161">
        <v>8</v>
      </c>
      <c r="Q161">
        <v>1.1184210530000001</v>
      </c>
      <c r="R161">
        <v>1.2105263159999999</v>
      </c>
      <c r="S161">
        <v>12</v>
      </c>
      <c r="T161">
        <v>1.065789474</v>
      </c>
      <c r="U161">
        <v>1.802631579</v>
      </c>
      <c r="V161">
        <f>U161+Q161</f>
        <v>2.9210526320000003</v>
      </c>
      <c r="W161">
        <f>T161+R161</f>
        <v>2.27631579</v>
      </c>
      <c r="X161" t="str">
        <f>IF(ABS(V161-W161)&lt;$AG$1,"",IF(V161&gt;W161,"H","A"))</f>
        <v/>
      </c>
      <c r="Y161">
        <f>(X161=G161)+0</f>
        <v>0</v>
      </c>
      <c r="Z161">
        <f>IF(X161&lt;&gt;"",1,0)</f>
        <v>0</v>
      </c>
      <c r="AA161">
        <v>1.27</v>
      </c>
      <c r="AB161">
        <f t="shared" si="23"/>
        <v>1</v>
      </c>
    </row>
    <row r="162" spans="1:28" x14ac:dyDescent="0.25">
      <c r="A162" t="s">
        <v>13</v>
      </c>
      <c r="B162" s="1">
        <v>42742</v>
      </c>
      <c r="C162" t="s">
        <v>23</v>
      </c>
      <c r="D162" t="s">
        <v>18</v>
      </c>
      <c r="E162">
        <v>0</v>
      </c>
      <c r="F162">
        <v>2</v>
      </c>
      <c r="G162" t="s">
        <v>20</v>
      </c>
      <c r="H162" s="2">
        <v>42742</v>
      </c>
      <c r="I162" s="4">
        <f t="shared" si="20"/>
        <v>1</v>
      </c>
      <c r="J162" s="4">
        <f t="shared" si="21"/>
        <v>1</v>
      </c>
      <c r="K162" s="4">
        <f t="shared" si="22"/>
        <v>2017</v>
      </c>
      <c r="L162">
        <v>7</v>
      </c>
      <c r="M162" t="s">
        <v>23</v>
      </c>
      <c r="N162">
        <v>3</v>
      </c>
      <c r="O162" t="s">
        <v>18</v>
      </c>
      <c r="P162">
        <v>7</v>
      </c>
      <c r="Q162">
        <v>1.315789474</v>
      </c>
      <c r="R162">
        <v>1.3289473679999999</v>
      </c>
      <c r="S162">
        <v>3</v>
      </c>
      <c r="T162">
        <v>1.684210526</v>
      </c>
      <c r="U162">
        <v>0.64473684200000003</v>
      </c>
      <c r="V162">
        <f>U162+Q162</f>
        <v>1.9605263160000002</v>
      </c>
      <c r="W162">
        <f>T162+R162</f>
        <v>3.0131578939999999</v>
      </c>
      <c r="X162" t="str">
        <f>IF(ABS(V162-W162)&lt;$AG$1,"",IF(V162&gt;W162,"H","A"))</f>
        <v/>
      </c>
      <c r="Y162">
        <f>(X162=G162)+0</f>
        <v>0</v>
      </c>
      <c r="Z162">
        <f>IF(X162&lt;&gt;"",1,0)</f>
        <v>0</v>
      </c>
      <c r="AA162">
        <v>1.25</v>
      </c>
      <c r="AB162">
        <f t="shared" si="23"/>
        <v>0</v>
      </c>
    </row>
    <row r="163" spans="1:28" x14ac:dyDescent="0.25">
      <c r="A163" t="s">
        <v>13</v>
      </c>
      <c r="B163" s="1">
        <v>42742</v>
      </c>
      <c r="C163" t="s">
        <v>34</v>
      </c>
      <c r="D163" t="s">
        <v>27</v>
      </c>
      <c r="E163">
        <v>5</v>
      </c>
      <c r="F163">
        <v>0</v>
      </c>
      <c r="G163" t="s">
        <v>16</v>
      </c>
      <c r="H163" s="2">
        <v>42742</v>
      </c>
      <c r="I163" s="4">
        <f t="shared" si="20"/>
        <v>1</v>
      </c>
      <c r="J163" s="4">
        <f t="shared" si="21"/>
        <v>1</v>
      </c>
      <c r="K163" s="4">
        <f t="shared" si="22"/>
        <v>2017</v>
      </c>
      <c r="L163">
        <v>18</v>
      </c>
      <c r="M163" t="s">
        <v>34</v>
      </c>
      <c r="N163">
        <v>11</v>
      </c>
      <c r="O163" t="s">
        <v>27</v>
      </c>
      <c r="P163">
        <v>18</v>
      </c>
      <c r="Q163">
        <v>2.6315789469999999</v>
      </c>
      <c r="R163">
        <v>1.1184210530000001</v>
      </c>
      <c r="S163">
        <v>11</v>
      </c>
      <c r="T163">
        <v>0.78947368399999995</v>
      </c>
      <c r="U163">
        <v>2.1578947369999999</v>
      </c>
      <c r="V163">
        <f>U163+Q163</f>
        <v>4.7894736839999998</v>
      </c>
      <c r="W163">
        <f>T163+R163</f>
        <v>1.9078947369999999</v>
      </c>
      <c r="X163" t="str">
        <f>IF(ABS(V163-W163)&lt;$AG$1,"",IF(V163&gt;W163,"H","A"))</f>
        <v>H</v>
      </c>
      <c r="Y163">
        <f>(X163=G163)+0</f>
        <v>1</v>
      </c>
      <c r="Z163">
        <f>IF(X163&lt;&gt;"",1,0)</f>
        <v>1</v>
      </c>
      <c r="AA163">
        <v>1.01</v>
      </c>
      <c r="AB163">
        <f t="shared" si="23"/>
        <v>1.01</v>
      </c>
    </row>
    <row r="164" spans="1:28" x14ac:dyDescent="0.25">
      <c r="A164" t="s">
        <v>13</v>
      </c>
      <c r="B164" s="1">
        <v>42742</v>
      </c>
      <c r="C164" t="s">
        <v>36</v>
      </c>
      <c r="D164" t="s">
        <v>35</v>
      </c>
      <c r="E164">
        <v>0</v>
      </c>
      <c r="F164">
        <v>4</v>
      </c>
      <c r="G164" t="s">
        <v>20</v>
      </c>
      <c r="H164" s="2">
        <v>42742</v>
      </c>
      <c r="I164" s="4">
        <f t="shared" si="20"/>
        <v>1</v>
      </c>
      <c r="J164" s="4">
        <f t="shared" si="21"/>
        <v>1</v>
      </c>
      <c r="K164" s="4">
        <f t="shared" si="22"/>
        <v>2017</v>
      </c>
      <c r="L164">
        <v>20</v>
      </c>
      <c r="M164" t="s">
        <v>36</v>
      </c>
      <c r="N164">
        <v>19</v>
      </c>
      <c r="O164" t="s">
        <v>35</v>
      </c>
      <c r="P164">
        <v>20</v>
      </c>
      <c r="Q164">
        <v>1.6447368419999999</v>
      </c>
      <c r="R164">
        <v>1.4736842109999999</v>
      </c>
      <c r="S164">
        <v>19</v>
      </c>
      <c r="T164">
        <v>1.552631579</v>
      </c>
      <c r="U164">
        <v>1.4078947369999999</v>
      </c>
      <c r="V164">
        <f>U164+Q164</f>
        <v>3.0526315789999998</v>
      </c>
      <c r="W164">
        <f>T164+R164</f>
        <v>3.02631579</v>
      </c>
      <c r="X164" t="str">
        <f>IF(ABS(V164-W164)&lt;$AG$1,"",IF(V164&gt;W164,"H","A"))</f>
        <v/>
      </c>
      <c r="Y164">
        <f>(X164=G164)+0</f>
        <v>0</v>
      </c>
      <c r="Z164">
        <f>IF(X164&lt;&gt;"",1,0)</f>
        <v>0</v>
      </c>
      <c r="AA164">
        <v>1.07</v>
      </c>
      <c r="AB164">
        <f t="shared" si="23"/>
        <v>0</v>
      </c>
    </row>
    <row r="165" spans="1:28" x14ac:dyDescent="0.25">
      <c r="A165" t="s">
        <v>13</v>
      </c>
      <c r="B165" s="1">
        <v>42742</v>
      </c>
      <c r="C165" t="s">
        <v>29</v>
      </c>
      <c r="D165" t="s">
        <v>37</v>
      </c>
      <c r="E165">
        <v>1</v>
      </c>
      <c r="F165">
        <v>0</v>
      </c>
      <c r="G165" t="s">
        <v>16</v>
      </c>
      <c r="H165" s="2">
        <v>42742</v>
      </c>
      <c r="I165" s="4">
        <f t="shared" si="20"/>
        <v>1</v>
      </c>
      <c r="J165" s="4">
        <f t="shared" si="21"/>
        <v>1</v>
      </c>
      <c r="K165" s="4">
        <f t="shared" si="22"/>
        <v>2017</v>
      </c>
      <c r="L165">
        <v>13</v>
      </c>
      <c r="M165" t="s">
        <v>29</v>
      </c>
      <c r="N165">
        <v>21</v>
      </c>
      <c r="O165" t="s">
        <v>37</v>
      </c>
      <c r="P165">
        <v>13</v>
      </c>
      <c r="Q165">
        <v>1.013157895</v>
      </c>
      <c r="R165">
        <v>1.947368421</v>
      </c>
      <c r="S165">
        <v>21</v>
      </c>
      <c r="T165">
        <v>1.1052631580000001</v>
      </c>
      <c r="U165">
        <v>1.8947368419999999</v>
      </c>
      <c r="V165">
        <f>U165+Q165</f>
        <v>2.9078947369999999</v>
      </c>
      <c r="W165">
        <f>T165+R165</f>
        <v>3.0526315789999998</v>
      </c>
      <c r="X165" t="str">
        <f>IF(ABS(V165-W165)&lt;$AG$1,"",IF(V165&gt;W165,"H","A"))</f>
        <v/>
      </c>
      <c r="Y165">
        <f>(X165=G165)+0</f>
        <v>0</v>
      </c>
      <c r="Z165">
        <f>IF(X165&lt;&gt;"",1,0)</f>
        <v>0</v>
      </c>
      <c r="AA165">
        <v>1.07</v>
      </c>
      <c r="AB165">
        <f t="shared" si="23"/>
        <v>0</v>
      </c>
    </row>
    <row r="166" spans="1:28" x14ac:dyDescent="0.25">
      <c r="A166" t="s">
        <v>13</v>
      </c>
      <c r="B166" s="1">
        <v>42743</v>
      </c>
      <c r="C166" t="s">
        <v>14</v>
      </c>
      <c r="D166" t="s">
        <v>15</v>
      </c>
      <c r="E166">
        <v>0</v>
      </c>
      <c r="F166">
        <v>0</v>
      </c>
      <c r="G166" t="s">
        <v>17</v>
      </c>
      <c r="H166" s="2">
        <v>42743</v>
      </c>
      <c r="I166" s="4">
        <f t="shared" si="20"/>
        <v>1</v>
      </c>
      <c r="J166" s="4">
        <f t="shared" si="21"/>
        <v>1</v>
      </c>
      <c r="K166" s="4">
        <f t="shared" si="22"/>
        <v>2017</v>
      </c>
      <c r="L166">
        <v>2</v>
      </c>
      <c r="M166" t="s">
        <v>14</v>
      </c>
      <c r="N166">
        <v>1</v>
      </c>
      <c r="O166" t="s">
        <v>15</v>
      </c>
      <c r="P166">
        <v>2</v>
      </c>
      <c r="Q166">
        <v>1.236842105</v>
      </c>
      <c r="R166">
        <v>1.2105263159999999</v>
      </c>
      <c r="S166">
        <v>1</v>
      </c>
      <c r="T166">
        <v>1.065789474</v>
      </c>
      <c r="U166">
        <v>1.2236842109999999</v>
      </c>
      <c r="V166">
        <f>U166+Q166</f>
        <v>2.4605263160000002</v>
      </c>
      <c r="W166">
        <f>T166+R166</f>
        <v>2.27631579</v>
      </c>
      <c r="X166" t="str">
        <f>IF(ABS(V166-W166)&lt;$AG$1,"",IF(V166&gt;W166,"H","A"))</f>
        <v/>
      </c>
      <c r="Y166">
        <f>(X166=G166)+0</f>
        <v>0</v>
      </c>
      <c r="Z166">
        <f>IF(X166&lt;&gt;"",1,0)</f>
        <v>0</v>
      </c>
      <c r="AA166">
        <v>1.0900000000000001</v>
      </c>
      <c r="AB166">
        <f t="shared" si="23"/>
        <v>1</v>
      </c>
    </row>
    <row r="167" spans="1:28" x14ac:dyDescent="0.25">
      <c r="A167" t="s">
        <v>13</v>
      </c>
      <c r="B167" s="1">
        <v>42743</v>
      </c>
      <c r="C167" t="s">
        <v>39</v>
      </c>
      <c r="D167" t="s">
        <v>19</v>
      </c>
      <c r="E167">
        <v>1</v>
      </c>
      <c r="F167">
        <v>1</v>
      </c>
      <c r="G167" t="s">
        <v>17</v>
      </c>
      <c r="H167" s="2">
        <v>42743</v>
      </c>
      <c r="I167" s="4">
        <f t="shared" si="20"/>
        <v>1</v>
      </c>
      <c r="J167" s="4">
        <f t="shared" si="21"/>
        <v>1</v>
      </c>
      <c r="K167" s="4">
        <f t="shared" si="22"/>
        <v>2017</v>
      </c>
      <c r="L167">
        <v>23</v>
      </c>
      <c r="M167" t="s">
        <v>39</v>
      </c>
      <c r="N167">
        <v>4</v>
      </c>
      <c r="O167" t="s">
        <v>19</v>
      </c>
      <c r="P167">
        <v>23</v>
      </c>
      <c r="Q167">
        <v>1.486842105</v>
      </c>
      <c r="R167">
        <v>1.0921052630000001</v>
      </c>
      <c r="S167">
        <v>4</v>
      </c>
      <c r="T167">
        <v>2.8289473680000001</v>
      </c>
      <c r="U167">
        <v>0.86842105300000005</v>
      </c>
      <c r="V167">
        <f>U167+Q167</f>
        <v>2.3552631580000001</v>
      </c>
      <c r="W167">
        <f>T167+R167</f>
        <v>3.9210526310000002</v>
      </c>
      <c r="X167" t="str">
        <f>IF(ABS(V167-W167)&lt;$AG$1,"",IF(V167&gt;W167,"H","A"))</f>
        <v>A</v>
      </c>
      <c r="Y167">
        <f>(X167=G167)+0</f>
        <v>0</v>
      </c>
      <c r="Z167">
        <f>IF(X167&lt;&gt;"",1,0)</f>
        <v>1</v>
      </c>
      <c r="AA167">
        <v>1.17</v>
      </c>
      <c r="AB167">
        <f t="shared" si="23"/>
        <v>1</v>
      </c>
    </row>
    <row r="168" spans="1:28" x14ac:dyDescent="0.25">
      <c r="A168" t="s">
        <v>13</v>
      </c>
      <c r="B168" s="1">
        <v>42743</v>
      </c>
      <c r="C168" t="s">
        <v>21</v>
      </c>
      <c r="D168" t="s">
        <v>30</v>
      </c>
      <c r="E168">
        <v>2</v>
      </c>
      <c r="F168">
        <v>0</v>
      </c>
      <c r="G168" t="s">
        <v>16</v>
      </c>
      <c r="H168" s="2">
        <v>42743</v>
      </c>
      <c r="I168" s="4">
        <f t="shared" si="20"/>
        <v>1</v>
      </c>
      <c r="J168" s="4">
        <f t="shared" si="21"/>
        <v>1</v>
      </c>
      <c r="K168" s="4">
        <f t="shared" si="22"/>
        <v>2017</v>
      </c>
      <c r="L168">
        <v>5</v>
      </c>
      <c r="M168" t="s">
        <v>21</v>
      </c>
      <c r="N168">
        <v>14</v>
      </c>
      <c r="O168" t="s">
        <v>30</v>
      </c>
      <c r="P168">
        <v>5</v>
      </c>
      <c r="Q168">
        <v>1.3289473679999999</v>
      </c>
      <c r="R168">
        <v>1.6447368419999999</v>
      </c>
      <c r="S168">
        <v>14</v>
      </c>
      <c r="T168">
        <v>0.92105263199999998</v>
      </c>
      <c r="U168">
        <v>1.3947368419999999</v>
      </c>
      <c r="V168">
        <f>U168+Q168</f>
        <v>2.72368421</v>
      </c>
      <c r="W168">
        <f>T168+R168</f>
        <v>2.5657894739999998</v>
      </c>
      <c r="X168" t="str">
        <f>IF(ABS(V168-W168)&lt;$AG$1,"",IF(V168&gt;W168,"H","A"))</f>
        <v/>
      </c>
      <c r="Y168">
        <f>(X168=G168)+0</f>
        <v>0</v>
      </c>
      <c r="Z168">
        <f>IF(X168&lt;&gt;"",1,0)</f>
        <v>0</v>
      </c>
      <c r="AA168">
        <v>1.22</v>
      </c>
      <c r="AB168">
        <f t="shared" si="23"/>
        <v>0</v>
      </c>
    </row>
    <row r="169" spans="1:28" x14ac:dyDescent="0.25">
      <c r="A169" t="s">
        <v>13</v>
      </c>
      <c r="B169" s="1">
        <v>42743</v>
      </c>
      <c r="C169" t="s">
        <v>22</v>
      </c>
      <c r="D169" t="s">
        <v>32</v>
      </c>
      <c r="E169">
        <v>3</v>
      </c>
      <c r="F169">
        <v>1</v>
      </c>
      <c r="G169" t="s">
        <v>16</v>
      </c>
      <c r="H169" s="2">
        <v>42743</v>
      </c>
      <c r="I169" s="4">
        <f t="shared" si="20"/>
        <v>1</v>
      </c>
      <c r="J169" s="4">
        <f t="shared" si="21"/>
        <v>1</v>
      </c>
      <c r="K169" s="4">
        <f t="shared" si="22"/>
        <v>2017</v>
      </c>
      <c r="L169">
        <v>6</v>
      </c>
      <c r="M169" t="s">
        <v>22</v>
      </c>
      <c r="N169">
        <v>16</v>
      </c>
      <c r="O169" t="s">
        <v>32</v>
      </c>
      <c r="P169">
        <v>6</v>
      </c>
      <c r="Q169">
        <v>1.4736842109999999</v>
      </c>
      <c r="R169">
        <v>1.697368421</v>
      </c>
      <c r="S169">
        <v>16</v>
      </c>
      <c r="T169">
        <v>0.96052631600000005</v>
      </c>
      <c r="U169">
        <v>1.5263157890000001</v>
      </c>
      <c r="V169">
        <f>U169+Q169</f>
        <v>3</v>
      </c>
      <c r="W169">
        <f>T169+R169</f>
        <v>2.6578947369999999</v>
      </c>
      <c r="X169" t="str">
        <f>IF(ABS(V169-W169)&lt;$AG$1,"",IF(V169&gt;W169,"H","A"))</f>
        <v/>
      </c>
      <c r="Y169">
        <f>(X169=G169)+0</f>
        <v>0</v>
      </c>
      <c r="Z169">
        <f>IF(X169&lt;&gt;"",1,0)</f>
        <v>0</v>
      </c>
      <c r="AA169">
        <v>1.31</v>
      </c>
      <c r="AB169">
        <f t="shared" si="23"/>
        <v>0</v>
      </c>
    </row>
    <row r="170" spans="1:28" x14ac:dyDescent="0.25">
      <c r="A170" t="s">
        <v>13</v>
      </c>
      <c r="B170" s="1">
        <v>42744</v>
      </c>
      <c r="C170" t="s">
        <v>33</v>
      </c>
      <c r="D170" t="s">
        <v>38</v>
      </c>
      <c r="E170">
        <v>3</v>
      </c>
      <c r="F170">
        <v>3</v>
      </c>
      <c r="G170" t="s">
        <v>17</v>
      </c>
      <c r="H170" s="2">
        <v>42744</v>
      </c>
      <c r="I170" s="4">
        <f t="shared" si="20"/>
        <v>2</v>
      </c>
      <c r="J170" s="4">
        <f t="shared" si="21"/>
        <v>1</v>
      </c>
      <c r="K170" s="4">
        <f t="shared" si="22"/>
        <v>2017</v>
      </c>
      <c r="L170">
        <v>17</v>
      </c>
      <c r="M170" t="s">
        <v>33</v>
      </c>
      <c r="N170">
        <v>22</v>
      </c>
      <c r="O170" t="s">
        <v>38</v>
      </c>
      <c r="P170">
        <v>17</v>
      </c>
      <c r="Q170">
        <v>1.052631579</v>
      </c>
      <c r="R170">
        <v>2.4736842110000001</v>
      </c>
      <c r="S170">
        <v>22</v>
      </c>
      <c r="T170">
        <v>1.5921052630000001</v>
      </c>
      <c r="U170">
        <v>1.3552631580000001</v>
      </c>
      <c r="V170">
        <f>U170+Q170</f>
        <v>2.4078947370000003</v>
      </c>
      <c r="W170">
        <f>T170+R170</f>
        <v>4.0657894740000007</v>
      </c>
      <c r="X170" t="str">
        <f>IF(ABS(V170-W170)&lt;$AG$1,"",IF(V170&gt;W170,"H","A"))</f>
        <v>A</v>
      </c>
      <c r="Y170">
        <f>(X170=G170)+0</f>
        <v>0</v>
      </c>
      <c r="Z170">
        <f>IF(X170&lt;&gt;"",1,0)</f>
        <v>1</v>
      </c>
      <c r="AA170">
        <v>1.03</v>
      </c>
      <c r="AB170">
        <f t="shared" si="23"/>
        <v>1</v>
      </c>
    </row>
    <row r="171" spans="1:28" x14ac:dyDescent="0.25">
      <c r="A171" t="s">
        <v>13</v>
      </c>
      <c r="B171" s="1">
        <v>42749</v>
      </c>
      <c r="C171" t="s">
        <v>30</v>
      </c>
      <c r="D171" t="s">
        <v>14</v>
      </c>
      <c r="E171">
        <v>0</v>
      </c>
      <c r="F171">
        <v>0</v>
      </c>
      <c r="G171" t="s">
        <v>17</v>
      </c>
      <c r="H171" s="2">
        <v>42749</v>
      </c>
      <c r="I171" s="4">
        <f t="shared" si="20"/>
        <v>2</v>
      </c>
      <c r="J171" s="4">
        <f t="shared" si="21"/>
        <v>1</v>
      </c>
      <c r="K171" s="4">
        <f t="shared" si="22"/>
        <v>2017</v>
      </c>
      <c r="L171">
        <v>14</v>
      </c>
      <c r="M171" t="s">
        <v>30</v>
      </c>
      <c r="N171">
        <v>2</v>
      </c>
      <c r="O171" t="s">
        <v>14</v>
      </c>
      <c r="P171">
        <v>14</v>
      </c>
      <c r="Q171">
        <v>0.92105263199999998</v>
      </c>
      <c r="R171">
        <v>1.3947368419999999</v>
      </c>
      <c r="S171">
        <v>2</v>
      </c>
      <c r="T171">
        <v>1.236842105</v>
      </c>
      <c r="U171">
        <v>1.2105263159999999</v>
      </c>
      <c r="V171">
        <f>U171+Q171</f>
        <v>2.131578948</v>
      </c>
      <c r="W171">
        <f>T171+R171</f>
        <v>2.6315789469999999</v>
      </c>
      <c r="X171" t="str">
        <f>IF(ABS(V171-W171)&lt;$AG$1,"",IF(V171&gt;W171,"H","A"))</f>
        <v/>
      </c>
      <c r="Y171">
        <f>(X171=G171)+0</f>
        <v>0</v>
      </c>
      <c r="Z171">
        <f>IF(X171&lt;&gt;"",1,0)</f>
        <v>0</v>
      </c>
      <c r="AA171">
        <v>1.02</v>
      </c>
      <c r="AB171">
        <f t="shared" si="23"/>
        <v>1</v>
      </c>
    </row>
    <row r="172" spans="1:28" x14ac:dyDescent="0.25">
      <c r="A172" t="s">
        <v>13</v>
      </c>
      <c r="B172" s="1">
        <v>42749</v>
      </c>
      <c r="C172" t="s">
        <v>18</v>
      </c>
      <c r="D172" t="s">
        <v>21</v>
      </c>
      <c r="E172">
        <v>1</v>
      </c>
      <c r="F172">
        <v>0</v>
      </c>
      <c r="G172" t="s">
        <v>16</v>
      </c>
      <c r="H172" s="2">
        <v>42749</v>
      </c>
      <c r="I172" s="4">
        <f t="shared" si="20"/>
        <v>2</v>
      </c>
      <c r="J172" s="4">
        <f t="shared" si="21"/>
        <v>1</v>
      </c>
      <c r="K172" s="4">
        <f t="shared" si="22"/>
        <v>2017</v>
      </c>
      <c r="L172">
        <v>3</v>
      </c>
      <c r="M172" t="s">
        <v>18</v>
      </c>
      <c r="N172">
        <v>5</v>
      </c>
      <c r="O172" t="s">
        <v>21</v>
      </c>
      <c r="P172">
        <v>3</v>
      </c>
      <c r="Q172">
        <v>1.684210526</v>
      </c>
      <c r="R172">
        <v>0.64473684200000003</v>
      </c>
      <c r="S172">
        <v>5</v>
      </c>
      <c r="T172">
        <v>1.3289473679999999</v>
      </c>
      <c r="U172">
        <v>1.6447368419999999</v>
      </c>
      <c r="V172">
        <f>U172+Q172</f>
        <v>3.3289473679999997</v>
      </c>
      <c r="W172">
        <f>T172+R172</f>
        <v>1.97368421</v>
      </c>
      <c r="X172" t="str">
        <f>IF(ABS(V172-W172)&lt;$AG$1,"",IF(V172&gt;W172,"H","A"))</f>
        <v/>
      </c>
      <c r="Y172">
        <f>(X172=G172)+0</f>
        <v>0</v>
      </c>
      <c r="Z172">
        <f>IF(X172&lt;&gt;"",1,0)</f>
        <v>0</v>
      </c>
      <c r="AA172">
        <v>1.08</v>
      </c>
      <c r="AB172">
        <f t="shared" si="23"/>
        <v>0</v>
      </c>
    </row>
    <row r="173" spans="1:28" x14ac:dyDescent="0.25">
      <c r="A173" t="s">
        <v>13</v>
      </c>
      <c r="B173" s="1">
        <v>42749</v>
      </c>
      <c r="C173" t="s">
        <v>19</v>
      </c>
      <c r="D173" t="s">
        <v>29</v>
      </c>
      <c r="E173">
        <v>5</v>
      </c>
      <c r="F173">
        <v>0</v>
      </c>
      <c r="G173" t="s">
        <v>16</v>
      </c>
      <c r="H173" s="2">
        <v>42749</v>
      </c>
      <c r="I173" s="4">
        <f t="shared" si="20"/>
        <v>2</v>
      </c>
      <c r="J173" s="4">
        <f t="shared" si="21"/>
        <v>1</v>
      </c>
      <c r="K173" s="4">
        <f t="shared" si="22"/>
        <v>2017</v>
      </c>
      <c r="L173">
        <v>4</v>
      </c>
      <c r="M173" t="s">
        <v>19</v>
      </c>
      <c r="N173">
        <v>13</v>
      </c>
      <c r="O173" t="s">
        <v>29</v>
      </c>
      <c r="P173">
        <v>4</v>
      </c>
      <c r="Q173">
        <v>2.8289473680000001</v>
      </c>
      <c r="R173">
        <v>0.86842105300000005</v>
      </c>
      <c r="S173">
        <v>13</v>
      </c>
      <c r="T173">
        <v>1.013157895</v>
      </c>
      <c r="U173">
        <v>1.947368421</v>
      </c>
      <c r="V173">
        <f>U173+Q173</f>
        <v>4.7763157889999999</v>
      </c>
      <c r="W173">
        <f>T173+R173</f>
        <v>1.881578948</v>
      </c>
      <c r="X173" t="str">
        <f>IF(ABS(V173-W173)&lt;$AG$1,"",IF(V173&gt;W173,"H","A"))</f>
        <v>H</v>
      </c>
      <c r="Y173">
        <f>(X173=G173)+0</f>
        <v>1</v>
      </c>
      <c r="Z173">
        <f>IF(X173&lt;&gt;"",1,0)</f>
        <v>1</v>
      </c>
      <c r="AA173">
        <v>1.03</v>
      </c>
      <c r="AB173">
        <f t="shared" si="23"/>
        <v>1.03</v>
      </c>
    </row>
    <row r="174" spans="1:28" x14ac:dyDescent="0.25">
      <c r="A174" t="s">
        <v>13</v>
      </c>
      <c r="B174" s="1">
        <v>42749</v>
      </c>
      <c r="C174" t="s">
        <v>28</v>
      </c>
      <c r="D174" t="s">
        <v>39</v>
      </c>
      <c r="E174">
        <v>0</v>
      </c>
      <c r="F174">
        <v>0</v>
      </c>
      <c r="G174" t="s">
        <v>17</v>
      </c>
      <c r="H174" s="2">
        <v>42749</v>
      </c>
      <c r="I174" s="4">
        <f t="shared" si="20"/>
        <v>2</v>
      </c>
      <c r="J174" s="4">
        <f t="shared" si="21"/>
        <v>1</v>
      </c>
      <c r="K174" s="4">
        <f t="shared" si="22"/>
        <v>2017</v>
      </c>
      <c r="L174">
        <v>12</v>
      </c>
      <c r="M174" t="s">
        <v>28</v>
      </c>
      <c r="N174">
        <v>23</v>
      </c>
      <c r="O174" t="s">
        <v>39</v>
      </c>
      <c r="P174">
        <v>12</v>
      </c>
      <c r="Q174">
        <v>1.065789474</v>
      </c>
      <c r="R174">
        <v>1.802631579</v>
      </c>
      <c r="S174">
        <v>23</v>
      </c>
      <c r="T174">
        <v>1.486842105</v>
      </c>
      <c r="U174">
        <v>1.0921052630000001</v>
      </c>
      <c r="V174">
        <f>U174+Q174</f>
        <v>2.1578947370000003</v>
      </c>
      <c r="W174">
        <f>T174+R174</f>
        <v>3.2894736839999998</v>
      </c>
      <c r="X174" t="str">
        <f>IF(ABS(V174-W174)&lt;$AG$1,"",IF(V174&gt;W174,"H","A"))</f>
        <v/>
      </c>
      <c r="Y174">
        <f>(X174=G174)+0</f>
        <v>0</v>
      </c>
      <c r="Z174">
        <f>IF(X174&lt;&gt;"",1,0)</f>
        <v>0</v>
      </c>
      <c r="AA174">
        <v>1.18</v>
      </c>
      <c r="AB174">
        <f t="shared" si="23"/>
        <v>1</v>
      </c>
    </row>
    <row r="175" spans="1:28" x14ac:dyDescent="0.25">
      <c r="A175" t="s">
        <v>13</v>
      </c>
      <c r="B175" s="1">
        <v>42750</v>
      </c>
      <c r="C175" t="s">
        <v>22</v>
      </c>
      <c r="D175" t="s">
        <v>15</v>
      </c>
      <c r="E175">
        <v>1</v>
      </c>
      <c r="F175">
        <v>0</v>
      </c>
      <c r="G175" t="s">
        <v>16</v>
      </c>
      <c r="H175" s="2">
        <v>42750</v>
      </c>
      <c r="I175" s="4">
        <f t="shared" si="20"/>
        <v>2</v>
      </c>
      <c r="J175" s="4">
        <f t="shared" si="21"/>
        <v>1</v>
      </c>
      <c r="K175" s="4">
        <f t="shared" si="22"/>
        <v>2017</v>
      </c>
      <c r="L175">
        <v>6</v>
      </c>
      <c r="M175" t="s">
        <v>22</v>
      </c>
      <c r="N175">
        <v>1</v>
      </c>
      <c r="O175" t="s">
        <v>15</v>
      </c>
      <c r="P175">
        <v>6</v>
      </c>
      <c r="Q175">
        <v>1.4736842109999999</v>
      </c>
      <c r="R175">
        <v>1.697368421</v>
      </c>
      <c r="S175">
        <v>1</v>
      </c>
      <c r="T175">
        <v>1.065789474</v>
      </c>
      <c r="U175">
        <v>1.2236842109999999</v>
      </c>
      <c r="V175">
        <f>U175+Q175</f>
        <v>2.6973684219999998</v>
      </c>
      <c r="W175">
        <f>T175+R175</f>
        <v>2.763157895</v>
      </c>
      <c r="X175" t="str">
        <f>IF(ABS(V175-W175)&lt;$AG$1,"",IF(V175&gt;W175,"H","A"))</f>
        <v/>
      </c>
      <c r="Y175">
        <f>(X175=G175)+0</f>
        <v>0</v>
      </c>
      <c r="Z175">
        <f>IF(X175&lt;&gt;"",1,0)</f>
        <v>0</v>
      </c>
      <c r="AA175">
        <v>1.28</v>
      </c>
      <c r="AB175">
        <f t="shared" si="23"/>
        <v>0</v>
      </c>
    </row>
    <row r="176" spans="1:28" x14ac:dyDescent="0.25">
      <c r="A176" t="s">
        <v>13</v>
      </c>
      <c r="B176" s="1">
        <v>42750</v>
      </c>
      <c r="C176" t="s">
        <v>37</v>
      </c>
      <c r="D176" t="s">
        <v>23</v>
      </c>
      <c r="E176">
        <v>2</v>
      </c>
      <c r="F176">
        <v>3</v>
      </c>
      <c r="G176" t="s">
        <v>20</v>
      </c>
      <c r="H176" s="2">
        <v>42750</v>
      </c>
      <c r="I176" s="4">
        <f t="shared" si="20"/>
        <v>2</v>
      </c>
      <c r="J176" s="4">
        <f t="shared" si="21"/>
        <v>1</v>
      </c>
      <c r="K176" s="4">
        <f t="shared" si="22"/>
        <v>2017</v>
      </c>
      <c r="L176">
        <v>21</v>
      </c>
      <c r="M176" t="s">
        <v>37</v>
      </c>
      <c r="N176">
        <v>7</v>
      </c>
      <c r="O176" t="s">
        <v>23</v>
      </c>
      <c r="P176">
        <v>21</v>
      </c>
      <c r="Q176">
        <v>1.1052631580000001</v>
      </c>
      <c r="R176">
        <v>1.8947368419999999</v>
      </c>
      <c r="S176">
        <v>7</v>
      </c>
      <c r="T176">
        <v>1.315789474</v>
      </c>
      <c r="U176">
        <v>1.3289473679999999</v>
      </c>
      <c r="V176">
        <f>U176+Q176</f>
        <v>2.4342105260000002</v>
      </c>
      <c r="W176">
        <f>T176+R176</f>
        <v>3.2105263160000002</v>
      </c>
      <c r="X176" t="str">
        <f>IF(ABS(V176-W176)&lt;$AG$1,"",IF(V176&gt;W176,"H","A"))</f>
        <v/>
      </c>
      <c r="Y176">
        <f>(X176=G176)+0</f>
        <v>0</v>
      </c>
      <c r="Z176">
        <f>IF(X176&lt;&gt;"",1,0)</f>
        <v>0</v>
      </c>
      <c r="AA176">
        <v>1.27</v>
      </c>
      <c r="AB176">
        <f t="shared" si="23"/>
        <v>0</v>
      </c>
    </row>
    <row r="177" spans="1:28" x14ac:dyDescent="0.25">
      <c r="A177" t="s">
        <v>13</v>
      </c>
      <c r="B177" s="1">
        <v>42750</v>
      </c>
      <c r="C177" t="s">
        <v>38</v>
      </c>
      <c r="D177" t="s">
        <v>24</v>
      </c>
      <c r="E177">
        <v>2</v>
      </c>
      <c r="F177">
        <v>1</v>
      </c>
      <c r="G177" t="s">
        <v>16</v>
      </c>
      <c r="H177" s="2">
        <v>42750</v>
      </c>
      <c r="I177" s="4">
        <f t="shared" si="20"/>
        <v>2</v>
      </c>
      <c r="J177" s="4">
        <f t="shared" si="21"/>
        <v>1</v>
      </c>
      <c r="K177" s="4">
        <f t="shared" si="22"/>
        <v>2017</v>
      </c>
      <c r="L177">
        <v>22</v>
      </c>
      <c r="M177" t="s">
        <v>38</v>
      </c>
      <c r="N177">
        <v>8</v>
      </c>
      <c r="O177" t="s">
        <v>24</v>
      </c>
      <c r="P177">
        <v>22</v>
      </c>
      <c r="Q177">
        <v>1.5921052630000001</v>
      </c>
      <c r="R177">
        <v>1.3552631580000001</v>
      </c>
      <c r="S177">
        <v>8</v>
      </c>
      <c r="T177">
        <v>1.1184210530000001</v>
      </c>
      <c r="U177">
        <v>1.2105263159999999</v>
      </c>
      <c r="V177">
        <f>U177+Q177</f>
        <v>2.8026315789999998</v>
      </c>
      <c r="W177">
        <f>T177+R177</f>
        <v>2.4736842110000001</v>
      </c>
      <c r="X177" t="str">
        <f>IF(ABS(V177-W177)&lt;$AG$1,"",IF(V177&gt;W177,"H","A"))</f>
        <v/>
      </c>
      <c r="Y177">
        <f>(X177=G177)+0</f>
        <v>0</v>
      </c>
      <c r="Z177">
        <f>IF(X177&lt;&gt;"",1,0)</f>
        <v>0</v>
      </c>
      <c r="AA177">
        <v>1.07</v>
      </c>
      <c r="AB177">
        <f t="shared" si="23"/>
        <v>0</v>
      </c>
    </row>
    <row r="178" spans="1:28" x14ac:dyDescent="0.25">
      <c r="A178" t="s">
        <v>13</v>
      </c>
      <c r="B178" s="1">
        <v>42750</v>
      </c>
      <c r="C178" t="s">
        <v>27</v>
      </c>
      <c r="D178" t="s">
        <v>33</v>
      </c>
      <c r="E178">
        <v>1</v>
      </c>
      <c r="F178">
        <v>1</v>
      </c>
      <c r="G178" t="s">
        <v>17</v>
      </c>
      <c r="H178" s="2">
        <v>42750</v>
      </c>
      <c r="I178" s="4">
        <f t="shared" si="20"/>
        <v>2</v>
      </c>
      <c r="J178" s="4">
        <f t="shared" si="21"/>
        <v>1</v>
      </c>
      <c r="K178" s="4">
        <f t="shared" si="22"/>
        <v>2017</v>
      </c>
      <c r="L178">
        <v>11</v>
      </c>
      <c r="M178" t="s">
        <v>27</v>
      </c>
      <c r="N178">
        <v>17</v>
      </c>
      <c r="O178" t="s">
        <v>33</v>
      </c>
      <c r="P178">
        <v>11</v>
      </c>
      <c r="Q178">
        <v>0.78947368399999995</v>
      </c>
      <c r="R178">
        <v>2.1578947369999999</v>
      </c>
      <c r="S178">
        <v>17</v>
      </c>
      <c r="T178">
        <v>1.052631579</v>
      </c>
      <c r="U178">
        <v>2.4736842110000001</v>
      </c>
      <c r="V178">
        <f>U178+Q178</f>
        <v>3.263157895</v>
      </c>
      <c r="W178">
        <f>T178+R178</f>
        <v>3.2105263160000002</v>
      </c>
      <c r="X178" t="str">
        <f>IF(ABS(V178-W178)&lt;$AG$1,"",IF(V178&gt;W178,"H","A"))</f>
        <v/>
      </c>
      <c r="Y178">
        <f>(X178=G178)+0</f>
        <v>0</v>
      </c>
      <c r="Z178">
        <f>IF(X178&lt;&gt;"",1,0)</f>
        <v>0</v>
      </c>
      <c r="AA178">
        <v>1.28</v>
      </c>
      <c r="AB178">
        <f t="shared" si="23"/>
        <v>1</v>
      </c>
    </row>
    <row r="179" spans="1:28" x14ac:dyDescent="0.25">
      <c r="A179" t="s">
        <v>13</v>
      </c>
      <c r="B179" s="1">
        <v>42750</v>
      </c>
      <c r="C179" t="s">
        <v>35</v>
      </c>
      <c r="D179" t="s">
        <v>34</v>
      </c>
      <c r="E179">
        <v>2</v>
      </c>
      <c r="F179">
        <v>1</v>
      </c>
      <c r="G179" t="s">
        <v>16</v>
      </c>
      <c r="H179" s="2">
        <v>42750</v>
      </c>
      <c r="I179" s="4">
        <f t="shared" si="20"/>
        <v>2</v>
      </c>
      <c r="J179" s="4">
        <f t="shared" si="21"/>
        <v>1</v>
      </c>
      <c r="K179" s="4">
        <f t="shared" si="22"/>
        <v>2017</v>
      </c>
      <c r="L179">
        <v>19</v>
      </c>
      <c r="M179" t="s">
        <v>35</v>
      </c>
      <c r="N179">
        <v>18</v>
      </c>
      <c r="O179" t="s">
        <v>34</v>
      </c>
      <c r="P179">
        <v>19</v>
      </c>
      <c r="Q179">
        <v>1.552631579</v>
      </c>
      <c r="R179">
        <v>1.4078947369999999</v>
      </c>
      <c r="S179">
        <v>18</v>
      </c>
      <c r="T179">
        <v>2.6315789469999999</v>
      </c>
      <c r="U179">
        <v>1.1184210530000001</v>
      </c>
      <c r="V179">
        <f>U179+Q179</f>
        <v>2.6710526320000003</v>
      </c>
      <c r="W179">
        <f>T179+R179</f>
        <v>4.0394736839999998</v>
      </c>
      <c r="X179" t="str">
        <f>IF(ABS(V179-W179)&lt;$AG$1,"",IF(V179&gt;W179,"H","A"))</f>
        <v/>
      </c>
      <c r="Y179">
        <f>(X179=G179)+0</f>
        <v>0</v>
      </c>
      <c r="Z179">
        <f>IF(X179&lt;&gt;"",1,0)</f>
        <v>0</v>
      </c>
      <c r="AA179">
        <v>1.01</v>
      </c>
      <c r="AB179">
        <f t="shared" si="23"/>
        <v>0</v>
      </c>
    </row>
    <row r="180" spans="1:28" x14ac:dyDescent="0.25">
      <c r="A180" t="s">
        <v>13</v>
      </c>
      <c r="B180" s="1">
        <v>42751</v>
      </c>
      <c r="C180" t="s">
        <v>32</v>
      </c>
      <c r="D180" t="s">
        <v>36</v>
      </c>
      <c r="E180">
        <v>0</v>
      </c>
      <c r="F180">
        <v>2</v>
      </c>
      <c r="G180" t="s">
        <v>20</v>
      </c>
      <c r="H180" s="2">
        <v>42751</v>
      </c>
      <c r="I180" s="4">
        <f t="shared" si="20"/>
        <v>3</v>
      </c>
      <c r="J180" s="4">
        <f t="shared" si="21"/>
        <v>1</v>
      </c>
      <c r="K180" s="4">
        <f t="shared" si="22"/>
        <v>2017</v>
      </c>
      <c r="L180">
        <v>16</v>
      </c>
      <c r="M180" t="s">
        <v>32</v>
      </c>
      <c r="N180">
        <v>20</v>
      </c>
      <c r="O180" t="s">
        <v>36</v>
      </c>
      <c r="P180">
        <v>16</v>
      </c>
      <c r="Q180">
        <v>0.96052631600000005</v>
      </c>
      <c r="R180">
        <v>1.5263157890000001</v>
      </c>
      <c r="S180">
        <v>20</v>
      </c>
      <c r="T180">
        <v>1.6447368419999999</v>
      </c>
      <c r="U180">
        <v>1.4736842109999999</v>
      </c>
      <c r="V180">
        <f>U180+Q180</f>
        <v>2.4342105269999998</v>
      </c>
      <c r="W180">
        <f>T180+R180</f>
        <v>3.1710526310000002</v>
      </c>
      <c r="X180" t="str">
        <f>IF(ABS(V180-W180)&lt;$AG$1,"",IF(V180&gt;W180,"H","A"))</f>
        <v/>
      </c>
      <c r="Y180">
        <f>(X180=G180)+0</f>
        <v>0</v>
      </c>
      <c r="Z180">
        <f>IF(X180&lt;&gt;"",1,0)</f>
        <v>0</v>
      </c>
      <c r="AA180">
        <v>1.23</v>
      </c>
      <c r="AB180">
        <f t="shared" si="23"/>
        <v>0</v>
      </c>
    </row>
    <row r="181" spans="1:28" x14ac:dyDescent="0.25">
      <c r="A181" t="s">
        <v>13</v>
      </c>
      <c r="B181" s="1">
        <v>42755</v>
      </c>
      <c r="C181" t="s">
        <v>29</v>
      </c>
      <c r="D181" t="s">
        <v>28</v>
      </c>
      <c r="E181">
        <v>1</v>
      </c>
      <c r="F181">
        <v>1</v>
      </c>
      <c r="G181" t="s">
        <v>17</v>
      </c>
      <c r="H181" s="2">
        <v>42755</v>
      </c>
      <c r="I181" s="4">
        <f t="shared" si="20"/>
        <v>3</v>
      </c>
      <c r="J181" s="4">
        <f t="shared" si="21"/>
        <v>1</v>
      </c>
      <c r="K181" s="4">
        <f t="shared" si="22"/>
        <v>2017</v>
      </c>
      <c r="L181">
        <v>13</v>
      </c>
      <c r="M181" t="s">
        <v>29</v>
      </c>
      <c r="N181">
        <v>12</v>
      </c>
      <c r="O181" t="s">
        <v>28</v>
      </c>
      <c r="P181">
        <v>13</v>
      </c>
      <c r="Q181">
        <v>1.013157895</v>
      </c>
      <c r="R181">
        <v>1.947368421</v>
      </c>
      <c r="S181">
        <v>12</v>
      </c>
      <c r="T181">
        <v>1.065789474</v>
      </c>
      <c r="U181">
        <v>1.802631579</v>
      </c>
      <c r="V181">
        <f>U181+Q181</f>
        <v>2.8157894739999998</v>
      </c>
      <c r="W181">
        <f>T181+R181</f>
        <v>3.013157895</v>
      </c>
      <c r="X181" t="str">
        <f>IF(ABS(V181-W181)&lt;$AG$1,"",IF(V181&gt;W181,"H","A"))</f>
        <v/>
      </c>
      <c r="Y181">
        <f>(X181=G181)+0</f>
        <v>0</v>
      </c>
      <c r="Z181">
        <f>IF(X181&lt;&gt;"",1,0)</f>
        <v>0</v>
      </c>
      <c r="AA181">
        <v>1.28</v>
      </c>
      <c r="AB181">
        <f t="shared" si="23"/>
        <v>1</v>
      </c>
    </row>
    <row r="182" spans="1:28" x14ac:dyDescent="0.25">
      <c r="A182" t="s">
        <v>13</v>
      </c>
      <c r="B182" s="1">
        <v>42756</v>
      </c>
      <c r="C182" t="s">
        <v>24</v>
      </c>
      <c r="D182" t="s">
        <v>27</v>
      </c>
      <c r="E182">
        <v>3</v>
      </c>
      <c r="F182">
        <v>1</v>
      </c>
      <c r="G182" t="s">
        <v>16</v>
      </c>
      <c r="H182" s="2">
        <v>42756</v>
      </c>
      <c r="I182" s="4">
        <f t="shared" si="20"/>
        <v>3</v>
      </c>
      <c r="J182" s="4">
        <f t="shared" si="21"/>
        <v>1</v>
      </c>
      <c r="K182" s="4">
        <f t="shared" si="22"/>
        <v>2017</v>
      </c>
      <c r="L182">
        <v>8</v>
      </c>
      <c r="M182" t="s">
        <v>24</v>
      </c>
      <c r="N182">
        <v>11</v>
      </c>
      <c r="O182" t="s">
        <v>27</v>
      </c>
      <c r="P182">
        <v>8</v>
      </c>
      <c r="Q182">
        <v>1.1184210530000001</v>
      </c>
      <c r="R182">
        <v>1.2105263159999999</v>
      </c>
      <c r="S182">
        <v>11</v>
      </c>
      <c r="T182">
        <v>0.78947368399999995</v>
      </c>
      <c r="U182">
        <v>2.1578947369999999</v>
      </c>
      <c r="V182">
        <f>U182+Q182</f>
        <v>3.27631579</v>
      </c>
      <c r="W182">
        <f>T182+R182</f>
        <v>2</v>
      </c>
      <c r="X182" t="str">
        <f>IF(ABS(V182-W182)&lt;$AG$1,"",IF(V182&gt;W182,"H","A"))</f>
        <v/>
      </c>
      <c r="Y182">
        <f>(X182=G182)+0</f>
        <v>0</v>
      </c>
      <c r="Z182">
        <f>IF(X182&lt;&gt;"",1,0)</f>
        <v>0</v>
      </c>
      <c r="AA182">
        <v>1.27</v>
      </c>
      <c r="AB182">
        <f t="shared" si="23"/>
        <v>0</v>
      </c>
    </row>
    <row r="183" spans="1:28" x14ac:dyDescent="0.25">
      <c r="A183" t="s">
        <v>13</v>
      </c>
      <c r="B183" s="1">
        <v>42756</v>
      </c>
      <c r="C183" t="s">
        <v>15</v>
      </c>
      <c r="D183" t="s">
        <v>30</v>
      </c>
      <c r="E183">
        <v>2</v>
      </c>
      <c r="F183">
        <v>2</v>
      </c>
      <c r="G183" t="s">
        <v>17</v>
      </c>
      <c r="H183" s="2">
        <v>42756</v>
      </c>
      <c r="I183" s="4">
        <f t="shared" si="20"/>
        <v>3</v>
      </c>
      <c r="J183" s="4">
        <f t="shared" si="21"/>
        <v>1</v>
      </c>
      <c r="K183" s="4">
        <f t="shared" si="22"/>
        <v>2017</v>
      </c>
      <c r="L183">
        <v>1</v>
      </c>
      <c r="M183" t="s">
        <v>15</v>
      </c>
      <c r="N183">
        <v>14</v>
      </c>
      <c r="O183" t="s">
        <v>30</v>
      </c>
      <c r="P183">
        <v>1</v>
      </c>
      <c r="Q183">
        <v>1.065789474</v>
      </c>
      <c r="R183">
        <v>1.2236842109999999</v>
      </c>
      <c r="S183">
        <v>14</v>
      </c>
      <c r="T183">
        <v>0.92105263199999998</v>
      </c>
      <c r="U183">
        <v>1.3947368419999999</v>
      </c>
      <c r="V183">
        <f>U183+Q183</f>
        <v>2.4605263160000002</v>
      </c>
      <c r="W183">
        <f>T183+R183</f>
        <v>2.144736843</v>
      </c>
      <c r="X183" t="str">
        <f>IF(ABS(V183-W183)&lt;$AG$1,"",IF(V183&gt;W183,"H","A"))</f>
        <v/>
      </c>
      <c r="Y183">
        <f>(X183=G183)+0</f>
        <v>0</v>
      </c>
      <c r="Z183">
        <f>IF(X183&lt;&gt;"",1,0)</f>
        <v>0</v>
      </c>
      <c r="AA183">
        <v>1.1599999999999999</v>
      </c>
      <c r="AB183">
        <f t="shared" si="23"/>
        <v>1</v>
      </c>
    </row>
    <row r="184" spans="1:28" x14ac:dyDescent="0.25">
      <c r="A184" t="s">
        <v>13</v>
      </c>
      <c r="B184" s="1">
        <v>42756</v>
      </c>
      <c r="C184" t="s">
        <v>34</v>
      </c>
      <c r="D184" t="s">
        <v>32</v>
      </c>
      <c r="E184">
        <v>2</v>
      </c>
      <c r="F184">
        <v>1</v>
      </c>
      <c r="G184" t="s">
        <v>16</v>
      </c>
      <c r="H184" s="2">
        <v>42756</v>
      </c>
      <c r="I184" s="4">
        <f t="shared" si="20"/>
        <v>3</v>
      </c>
      <c r="J184" s="4">
        <f t="shared" si="21"/>
        <v>1</v>
      </c>
      <c r="K184" s="4">
        <f t="shared" si="22"/>
        <v>2017</v>
      </c>
      <c r="L184">
        <v>18</v>
      </c>
      <c r="M184" t="s">
        <v>34</v>
      </c>
      <c r="N184">
        <v>16</v>
      </c>
      <c r="O184" t="s">
        <v>32</v>
      </c>
      <c r="P184">
        <v>18</v>
      </c>
      <c r="Q184">
        <v>2.6315789469999999</v>
      </c>
      <c r="R184">
        <v>1.1184210530000001</v>
      </c>
      <c r="S184">
        <v>16</v>
      </c>
      <c r="T184">
        <v>0.96052631600000005</v>
      </c>
      <c r="U184">
        <v>1.5263157890000001</v>
      </c>
      <c r="V184">
        <f>U184+Q184</f>
        <v>4.1578947360000003</v>
      </c>
      <c r="W184">
        <f>T184+R184</f>
        <v>2.0789473690000002</v>
      </c>
      <c r="X184" t="str">
        <f>IF(ABS(V184-W184)&lt;$AG$1,"",IF(V184&gt;W184,"H","A"))</f>
        <v>H</v>
      </c>
      <c r="Y184">
        <f>(X184=G184)+0</f>
        <v>1</v>
      </c>
      <c r="Z184">
        <f>IF(X184&lt;&gt;"",1,0)</f>
        <v>1</v>
      </c>
      <c r="AA184">
        <v>1.2</v>
      </c>
      <c r="AB184">
        <f t="shared" si="23"/>
        <v>1.2</v>
      </c>
    </row>
    <row r="185" spans="1:28" x14ac:dyDescent="0.25">
      <c r="A185" t="s">
        <v>13</v>
      </c>
      <c r="B185" s="1">
        <v>42756</v>
      </c>
      <c r="C185" t="s">
        <v>39</v>
      </c>
      <c r="D185" t="s">
        <v>38</v>
      </c>
      <c r="E185">
        <v>0</v>
      </c>
      <c r="F185">
        <v>2</v>
      </c>
      <c r="G185" t="s">
        <v>20</v>
      </c>
      <c r="H185" s="2">
        <v>42756</v>
      </c>
      <c r="I185" s="4">
        <f t="shared" si="20"/>
        <v>3</v>
      </c>
      <c r="J185" s="4">
        <f t="shared" si="21"/>
        <v>1</v>
      </c>
      <c r="K185" s="4">
        <f t="shared" si="22"/>
        <v>2017</v>
      </c>
      <c r="L185">
        <v>23</v>
      </c>
      <c r="M185" t="s">
        <v>39</v>
      </c>
      <c r="N185">
        <v>22</v>
      </c>
      <c r="O185" t="s">
        <v>38</v>
      </c>
      <c r="P185">
        <v>23</v>
      </c>
      <c r="Q185">
        <v>1.486842105</v>
      </c>
      <c r="R185">
        <v>1.0921052630000001</v>
      </c>
      <c r="S185">
        <v>22</v>
      </c>
      <c r="T185">
        <v>1.5921052630000001</v>
      </c>
      <c r="U185">
        <v>1.3552631580000001</v>
      </c>
      <c r="V185">
        <f>U185+Q185</f>
        <v>2.8421052630000001</v>
      </c>
      <c r="W185">
        <f>T185+R185</f>
        <v>2.6842105260000002</v>
      </c>
      <c r="X185" t="str">
        <f>IF(ABS(V185-W185)&lt;$AG$1,"",IF(V185&gt;W185,"H","A"))</f>
        <v/>
      </c>
      <c r="Y185">
        <f>(X185=G185)+0</f>
        <v>0</v>
      </c>
      <c r="Z185">
        <f>IF(X185&lt;&gt;"",1,0)</f>
        <v>0</v>
      </c>
      <c r="AA185">
        <v>1.19</v>
      </c>
      <c r="AB185">
        <f t="shared" si="23"/>
        <v>0</v>
      </c>
    </row>
    <row r="186" spans="1:28" x14ac:dyDescent="0.25">
      <c r="A186" t="s">
        <v>13</v>
      </c>
      <c r="B186" s="1">
        <v>42757</v>
      </c>
      <c r="C186" t="s">
        <v>14</v>
      </c>
      <c r="D186" t="s">
        <v>18</v>
      </c>
      <c r="E186">
        <v>2</v>
      </c>
      <c r="F186">
        <v>2</v>
      </c>
      <c r="G186" t="s">
        <v>17</v>
      </c>
      <c r="H186" s="2">
        <v>42757</v>
      </c>
      <c r="I186" s="4">
        <f t="shared" si="20"/>
        <v>3</v>
      </c>
      <c r="J186" s="4">
        <f t="shared" si="21"/>
        <v>1</v>
      </c>
      <c r="K186" s="4">
        <f t="shared" si="22"/>
        <v>2017</v>
      </c>
      <c r="L186">
        <v>2</v>
      </c>
      <c r="M186" t="s">
        <v>14</v>
      </c>
      <c r="N186">
        <v>3</v>
      </c>
      <c r="O186" t="s">
        <v>18</v>
      </c>
      <c r="P186">
        <v>2</v>
      </c>
      <c r="Q186">
        <v>1.236842105</v>
      </c>
      <c r="R186">
        <v>1.2105263159999999</v>
      </c>
      <c r="S186">
        <v>3</v>
      </c>
      <c r="T186">
        <v>1.684210526</v>
      </c>
      <c r="U186">
        <v>0.64473684200000003</v>
      </c>
      <c r="V186">
        <f>U186+Q186</f>
        <v>1.8815789469999999</v>
      </c>
      <c r="W186">
        <f>T186+R186</f>
        <v>2.8947368419999999</v>
      </c>
      <c r="X186" t="str">
        <f>IF(ABS(V186-W186)&lt;$AG$1,"",IF(V186&gt;W186,"H","A"))</f>
        <v/>
      </c>
      <c r="Y186">
        <f>(X186=G186)+0</f>
        <v>0</v>
      </c>
      <c r="Z186">
        <f>IF(X186&lt;&gt;"",1,0)</f>
        <v>0</v>
      </c>
      <c r="AA186">
        <v>1.02</v>
      </c>
      <c r="AB186">
        <f t="shared" si="23"/>
        <v>1</v>
      </c>
    </row>
    <row r="187" spans="1:28" x14ac:dyDescent="0.25">
      <c r="A187" t="s">
        <v>13</v>
      </c>
      <c r="B187" s="1">
        <v>42757</v>
      </c>
      <c r="C187" t="s">
        <v>23</v>
      </c>
      <c r="D187" t="s">
        <v>19</v>
      </c>
      <c r="E187">
        <v>0</v>
      </c>
      <c r="F187">
        <v>4</v>
      </c>
      <c r="G187" t="s">
        <v>20</v>
      </c>
      <c r="H187" s="2">
        <v>42757</v>
      </c>
      <c r="I187" s="4">
        <f t="shared" si="20"/>
        <v>3</v>
      </c>
      <c r="J187" s="4">
        <f t="shared" si="21"/>
        <v>1</v>
      </c>
      <c r="K187" s="4">
        <f t="shared" si="22"/>
        <v>2017</v>
      </c>
      <c r="L187">
        <v>7</v>
      </c>
      <c r="M187" t="s">
        <v>23</v>
      </c>
      <c r="N187">
        <v>4</v>
      </c>
      <c r="O187" t="s">
        <v>19</v>
      </c>
      <c r="P187">
        <v>7</v>
      </c>
      <c r="Q187">
        <v>1.315789474</v>
      </c>
      <c r="R187">
        <v>1.3289473679999999</v>
      </c>
      <c r="S187">
        <v>4</v>
      </c>
      <c r="T187">
        <v>2.8289473680000001</v>
      </c>
      <c r="U187">
        <v>0.86842105300000005</v>
      </c>
      <c r="V187">
        <f>U187+Q187</f>
        <v>2.1842105270000003</v>
      </c>
      <c r="W187">
        <f>T187+R187</f>
        <v>4.1578947360000003</v>
      </c>
      <c r="X187" t="str">
        <f>IF(ABS(V187-W187)&lt;$AG$1,"",IF(V187&gt;W187,"H","A"))</f>
        <v>A</v>
      </c>
      <c r="Y187">
        <f>(X187=G187)+0</f>
        <v>1</v>
      </c>
      <c r="Z187">
        <f>IF(X187&lt;&gt;"",1,0)</f>
        <v>1</v>
      </c>
      <c r="AA187">
        <v>1.29</v>
      </c>
      <c r="AB187">
        <f t="shared" si="23"/>
        <v>1.29</v>
      </c>
    </row>
    <row r="188" spans="1:28" x14ac:dyDescent="0.25">
      <c r="A188" t="s">
        <v>13</v>
      </c>
      <c r="B188" s="1">
        <v>42757</v>
      </c>
      <c r="C188" t="s">
        <v>36</v>
      </c>
      <c r="D188" t="s">
        <v>22</v>
      </c>
      <c r="E188">
        <v>1</v>
      </c>
      <c r="F188">
        <v>0</v>
      </c>
      <c r="G188" t="s">
        <v>16</v>
      </c>
      <c r="H188" s="2">
        <v>42757</v>
      </c>
      <c r="I188" s="4">
        <f t="shared" si="20"/>
        <v>3</v>
      </c>
      <c r="J188" s="4">
        <f t="shared" si="21"/>
        <v>1</v>
      </c>
      <c r="K188" s="4">
        <f t="shared" si="22"/>
        <v>2017</v>
      </c>
      <c r="L188">
        <v>20</v>
      </c>
      <c r="M188" t="s">
        <v>36</v>
      </c>
      <c r="N188">
        <v>6</v>
      </c>
      <c r="O188" t="s">
        <v>22</v>
      </c>
      <c r="P188">
        <v>20</v>
      </c>
      <c r="Q188">
        <v>1.6447368419999999</v>
      </c>
      <c r="R188">
        <v>1.4736842109999999</v>
      </c>
      <c r="S188">
        <v>6</v>
      </c>
      <c r="T188">
        <v>1.4736842109999999</v>
      </c>
      <c r="U188">
        <v>1.697368421</v>
      </c>
      <c r="V188">
        <f>U188+Q188</f>
        <v>3.3421052629999997</v>
      </c>
      <c r="W188">
        <f>T188+R188</f>
        <v>2.9473684219999998</v>
      </c>
      <c r="X188" t="str">
        <f>IF(ABS(V188-W188)&lt;$AG$1,"",IF(V188&gt;W188,"H","A"))</f>
        <v/>
      </c>
      <c r="Y188">
        <f>(X188=G188)+0</f>
        <v>0</v>
      </c>
      <c r="Z188">
        <f>IF(X188&lt;&gt;"",1,0)</f>
        <v>0</v>
      </c>
      <c r="AA188">
        <v>1.01</v>
      </c>
      <c r="AB188">
        <f t="shared" si="23"/>
        <v>0</v>
      </c>
    </row>
    <row r="189" spans="1:28" x14ac:dyDescent="0.25">
      <c r="A189" t="s">
        <v>13</v>
      </c>
      <c r="B189" s="1">
        <v>42757</v>
      </c>
      <c r="C189" t="s">
        <v>33</v>
      </c>
      <c r="D189" t="s">
        <v>35</v>
      </c>
      <c r="E189">
        <v>3</v>
      </c>
      <c r="F189">
        <v>4</v>
      </c>
      <c r="G189" t="s">
        <v>20</v>
      </c>
      <c r="H189" s="2">
        <v>42757</v>
      </c>
      <c r="I189" s="4">
        <f t="shared" si="20"/>
        <v>3</v>
      </c>
      <c r="J189" s="4">
        <f t="shared" si="21"/>
        <v>1</v>
      </c>
      <c r="K189" s="4">
        <f t="shared" si="22"/>
        <v>2017</v>
      </c>
      <c r="L189">
        <v>17</v>
      </c>
      <c r="M189" t="s">
        <v>33</v>
      </c>
      <c r="N189">
        <v>19</v>
      </c>
      <c r="O189" t="s">
        <v>35</v>
      </c>
      <c r="P189">
        <v>17</v>
      </c>
      <c r="Q189">
        <v>1.052631579</v>
      </c>
      <c r="R189">
        <v>2.4736842110000001</v>
      </c>
      <c r="S189">
        <v>19</v>
      </c>
      <c r="T189">
        <v>1.552631579</v>
      </c>
      <c r="U189">
        <v>1.4078947369999999</v>
      </c>
      <c r="V189">
        <f>U189+Q189</f>
        <v>2.4605263160000002</v>
      </c>
      <c r="W189">
        <f>T189+R189</f>
        <v>4.02631579</v>
      </c>
      <c r="X189" t="str">
        <f>IF(ABS(V189-W189)&lt;$AG$1,"",IF(V189&gt;W189,"H","A"))</f>
        <v>A</v>
      </c>
      <c r="Y189">
        <f>(X189=G189)+0</f>
        <v>1</v>
      </c>
      <c r="Z189">
        <f>IF(X189&lt;&gt;"",1,0)</f>
        <v>1</v>
      </c>
      <c r="AA189">
        <v>1.29</v>
      </c>
      <c r="AB189">
        <f t="shared" si="23"/>
        <v>1.29</v>
      </c>
    </row>
    <row r="190" spans="1:28" x14ac:dyDescent="0.25">
      <c r="A190" t="s">
        <v>13</v>
      </c>
      <c r="B190" s="1">
        <v>42757</v>
      </c>
      <c r="C190" t="s">
        <v>21</v>
      </c>
      <c r="D190" t="s">
        <v>37</v>
      </c>
      <c r="E190">
        <v>0</v>
      </c>
      <c r="F190">
        <v>0</v>
      </c>
      <c r="G190" t="s">
        <v>17</v>
      </c>
      <c r="H190" s="2">
        <v>42757</v>
      </c>
      <c r="I190" s="4">
        <f t="shared" si="20"/>
        <v>3</v>
      </c>
      <c r="J190" s="4">
        <f t="shared" si="21"/>
        <v>1</v>
      </c>
      <c r="K190" s="4">
        <f t="shared" si="22"/>
        <v>2017</v>
      </c>
      <c r="L190">
        <v>5</v>
      </c>
      <c r="M190" t="s">
        <v>21</v>
      </c>
      <c r="N190">
        <v>21</v>
      </c>
      <c r="O190" t="s">
        <v>37</v>
      </c>
      <c r="P190">
        <v>5</v>
      </c>
      <c r="Q190">
        <v>1.3289473679999999</v>
      </c>
      <c r="R190">
        <v>1.6447368419999999</v>
      </c>
      <c r="S190">
        <v>21</v>
      </c>
      <c r="T190">
        <v>1.1052631580000001</v>
      </c>
      <c r="U190">
        <v>1.8947368419999999</v>
      </c>
      <c r="V190">
        <f>U190+Q190</f>
        <v>3.22368421</v>
      </c>
      <c r="W190">
        <f>T190+R190</f>
        <v>2.75</v>
      </c>
      <c r="X190" t="str">
        <f>IF(ABS(V190-W190)&lt;$AG$1,"",IF(V190&gt;W190,"H","A"))</f>
        <v/>
      </c>
      <c r="Y190">
        <f>(X190=G190)+0</f>
        <v>0</v>
      </c>
      <c r="Z190">
        <f>IF(X190&lt;&gt;"",1,0)</f>
        <v>0</v>
      </c>
      <c r="AA190">
        <v>1.1000000000000001</v>
      </c>
      <c r="AB190">
        <f t="shared" si="23"/>
        <v>1</v>
      </c>
    </row>
    <row r="191" spans="1:28" x14ac:dyDescent="0.25">
      <c r="A191" t="s">
        <v>13</v>
      </c>
      <c r="B191" s="1">
        <v>42762</v>
      </c>
      <c r="C191" t="s">
        <v>33</v>
      </c>
      <c r="D191" t="s">
        <v>32</v>
      </c>
      <c r="E191">
        <v>1</v>
      </c>
      <c r="F191">
        <v>1</v>
      </c>
      <c r="G191" t="s">
        <v>17</v>
      </c>
      <c r="H191" s="2">
        <v>42762</v>
      </c>
      <c r="I191" s="4">
        <f t="shared" si="20"/>
        <v>4</v>
      </c>
      <c r="J191" s="4">
        <f t="shared" si="21"/>
        <v>1</v>
      </c>
      <c r="K191" s="4">
        <f t="shared" si="22"/>
        <v>2017</v>
      </c>
      <c r="L191">
        <v>17</v>
      </c>
      <c r="M191" t="s">
        <v>33</v>
      </c>
      <c r="N191">
        <v>16</v>
      </c>
      <c r="O191" t="s">
        <v>32</v>
      </c>
      <c r="P191">
        <v>17</v>
      </c>
      <c r="Q191">
        <v>1.052631579</v>
      </c>
      <c r="R191">
        <v>2.4736842110000001</v>
      </c>
      <c r="S191">
        <v>16</v>
      </c>
      <c r="T191">
        <v>0.96052631600000005</v>
      </c>
      <c r="U191">
        <v>1.5263157890000001</v>
      </c>
      <c r="V191">
        <f>U191+Q191</f>
        <v>2.5789473680000001</v>
      </c>
      <c r="W191">
        <f>T191+R191</f>
        <v>3.4342105270000003</v>
      </c>
      <c r="X191" t="str">
        <f>IF(ABS(V191-W191)&lt;$AG$1,"",IF(V191&gt;W191,"H","A"))</f>
        <v/>
      </c>
      <c r="Y191">
        <f>(X191=G191)+0</f>
        <v>0</v>
      </c>
      <c r="Z191">
        <f>IF(X191&lt;&gt;"",1,0)</f>
        <v>0</v>
      </c>
      <c r="AA191">
        <v>1.08</v>
      </c>
      <c r="AB191">
        <f t="shared" si="23"/>
        <v>1</v>
      </c>
    </row>
    <row r="192" spans="1:28" x14ac:dyDescent="0.25">
      <c r="A192" t="s">
        <v>13</v>
      </c>
      <c r="B192" s="1">
        <v>42763</v>
      </c>
      <c r="C192" t="s">
        <v>15</v>
      </c>
      <c r="D192" t="s">
        <v>18</v>
      </c>
      <c r="E192">
        <v>0</v>
      </c>
      <c r="F192">
        <v>0</v>
      </c>
      <c r="G192" t="s">
        <v>17</v>
      </c>
      <c r="H192" s="2">
        <v>42763</v>
      </c>
      <c r="I192" s="4">
        <f t="shared" si="20"/>
        <v>4</v>
      </c>
      <c r="J192" s="4">
        <f t="shared" si="21"/>
        <v>1</v>
      </c>
      <c r="K192" s="4">
        <f t="shared" si="22"/>
        <v>2017</v>
      </c>
      <c r="L192">
        <v>1</v>
      </c>
      <c r="M192" t="s">
        <v>15</v>
      </c>
      <c r="N192">
        <v>3</v>
      </c>
      <c r="O192" t="s">
        <v>18</v>
      </c>
      <c r="P192">
        <v>1</v>
      </c>
      <c r="Q192">
        <v>1.065789474</v>
      </c>
      <c r="R192">
        <v>1.2236842109999999</v>
      </c>
      <c r="S192">
        <v>3</v>
      </c>
      <c r="T192">
        <v>1.684210526</v>
      </c>
      <c r="U192">
        <v>0.64473684200000003</v>
      </c>
      <c r="V192">
        <f>U192+Q192</f>
        <v>1.7105263160000002</v>
      </c>
      <c r="W192">
        <f>T192+R192</f>
        <v>2.9078947369999999</v>
      </c>
      <c r="X192" t="str">
        <f>IF(ABS(V192-W192)&lt;$AG$1,"",IF(V192&gt;W192,"H","A"))</f>
        <v/>
      </c>
      <c r="Y192">
        <f>(X192=G192)+0</f>
        <v>0</v>
      </c>
      <c r="Z192">
        <f>IF(X192&lt;&gt;"",1,0)</f>
        <v>0</v>
      </c>
      <c r="AA192">
        <v>1.1200000000000001</v>
      </c>
      <c r="AB192">
        <f t="shared" si="23"/>
        <v>1</v>
      </c>
    </row>
    <row r="193" spans="1:28" x14ac:dyDescent="0.25">
      <c r="A193" t="s">
        <v>13</v>
      </c>
      <c r="B193" s="1">
        <v>42763</v>
      </c>
      <c r="C193" t="s">
        <v>30</v>
      </c>
      <c r="D193" t="s">
        <v>22</v>
      </c>
      <c r="E193">
        <v>0</v>
      </c>
      <c r="F193">
        <v>2</v>
      </c>
      <c r="G193" t="s">
        <v>20</v>
      </c>
      <c r="H193" s="2">
        <v>42763</v>
      </c>
      <c r="I193" s="4">
        <f t="shared" si="20"/>
        <v>4</v>
      </c>
      <c r="J193" s="4">
        <f t="shared" si="21"/>
        <v>1</v>
      </c>
      <c r="K193" s="4">
        <f t="shared" si="22"/>
        <v>2017</v>
      </c>
      <c r="L193">
        <v>14</v>
      </c>
      <c r="M193" t="s">
        <v>30</v>
      </c>
      <c r="N193">
        <v>6</v>
      </c>
      <c r="O193" t="s">
        <v>22</v>
      </c>
      <c r="P193">
        <v>14</v>
      </c>
      <c r="Q193">
        <v>0.92105263199999998</v>
      </c>
      <c r="R193">
        <v>1.3947368419999999</v>
      </c>
      <c r="S193">
        <v>6</v>
      </c>
      <c r="T193">
        <v>1.4736842109999999</v>
      </c>
      <c r="U193">
        <v>1.697368421</v>
      </c>
      <c r="V193">
        <f>U193+Q193</f>
        <v>2.6184210530000001</v>
      </c>
      <c r="W193">
        <f>T193+R193</f>
        <v>2.8684210529999996</v>
      </c>
      <c r="X193" t="str">
        <f>IF(ABS(V193-W193)&lt;$AG$1,"",IF(V193&gt;W193,"H","A"))</f>
        <v/>
      </c>
      <c r="Y193">
        <f>(X193=G193)+0</f>
        <v>0</v>
      </c>
      <c r="Z193">
        <f>IF(X193&lt;&gt;"",1,0)</f>
        <v>0</v>
      </c>
      <c r="AA193">
        <v>1.28</v>
      </c>
      <c r="AB193">
        <f t="shared" si="23"/>
        <v>0</v>
      </c>
    </row>
    <row r="194" spans="1:28" x14ac:dyDescent="0.25">
      <c r="A194" t="s">
        <v>13</v>
      </c>
      <c r="B194" s="1">
        <v>42763</v>
      </c>
      <c r="C194" t="s">
        <v>39</v>
      </c>
      <c r="D194" t="s">
        <v>27</v>
      </c>
      <c r="E194">
        <v>2</v>
      </c>
      <c r="F194">
        <v>0</v>
      </c>
      <c r="G194" t="s">
        <v>16</v>
      </c>
      <c r="H194" s="2">
        <v>42763</v>
      </c>
      <c r="I194" s="4">
        <f t="shared" si="20"/>
        <v>4</v>
      </c>
      <c r="J194" s="4">
        <f t="shared" si="21"/>
        <v>1</v>
      </c>
      <c r="K194" s="4">
        <f t="shared" si="22"/>
        <v>2017</v>
      </c>
      <c r="L194">
        <v>23</v>
      </c>
      <c r="M194" t="s">
        <v>39</v>
      </c>
      <c r="N194">
        <v>11</v>
      </c>
      <c r="O194" t="s">
        <v>27</v>
      </c>
      <c r="P194">
        <v>23</v>
      </c>
      <c r="Q194">
        <v>1.486842105</v>
      </c>
      <c r="R194">
        <v>1.0921052630000001</v>
      </c>
      <c r="S194">
        <v>11</v>
      </c>
      <c r="T194">
        <v>0.78947368399999995</v>
      </c>
      <c r="U194">
        <v>2.1578947369999999</v>
      </c>
      <c r="V194">
        <f>U194+Q194</f>
        <v>3.6447368419999999</v>
      </c>
      <c r="W194">
        <f>T194+R194</f>
        <v>1.8815789469999999</v>
      </c>
      <c r="X194" t="str">
        <f>IF(ABS(V194-W194)&lt;$AG$1,"",IF(V194&gt;W194,"H","A"))</f>
        <v>H</v>
      </c>
      <c r="Y194">
        <f>(X194=G194)+0</f>
        <v>1</v>
      </c>
      <c r="Z194">
        <f>IF(X194&lt;&gt;"",1,0)</f>
        <v>1</v>
      </c>
      <c r="AA194">
        <v>1.06</v>
      </c>
      <c r="AB194">
        <f t="shared" si="23"/>
        <v>1.06</v>
      </c>
    </row>
    <row r="195" spans="1:28" x14ac:dyDescent="0.25">
      <c r="A195" t="s">
        <v>13</v>
      </c>
      <c r="B195" s="1">
        <v>42763</v>
      </c>
      <c r="C195" t="s">
        <v>23</v>
      </c>
      <c r="D195" t="s">
        <v>28</v>
      </c>
      <c r="E195">
        <v>3</v>
      </c>
      <c r="F195">
        <v>1</v>
      </c>
      <c r="G195" t="s">
        <v>16</v>
      </c>
      <c r="H195" s="2">
        <v>42763</v>
      </c>
      <c r="I195" s="4">
        <f t="shared" ref="I195:I258" si="24">_xlfn.ISOWEEKNUM(H195)</f>
        <v>4</v>
      </c>
      <c r="J195" s="4">
        <f t="shared" ref="J195:J258" si="25">MONTH(EDATE(H195,0))</f>
        <v>1</v>
      </c>
      <c r="K195" s="4">
        <f t="shared" ref="K195:K258" si="26">YEAR(H195)</f>
        <v>2017</v>
      </c>
      <c r="L195">
        <v>7</v>
      </c>
      <c r="M195" t="s">
        <v>23</v>
      </c>
      <c r="N195">
        <v>12</v>
      </c>
      <c r="O195" t="s">
        <v>28</v>
      </c>
      <c r="P195">
        <v>7</v>
      </c>
      <c r="Q195">
        <v>1.315789474</v>
      </c>
      <c r="R195">
        <v>1.3289473679999999</v>
      </c>
      <c r="S195">
        <v>12</v>
      </c>
      <c r="T195">
        <v>1.065789474</v>
      </c>
      <c r="U195">
        <v>1.802631579</v>
      </c>
      <c r="V195">
        <f>U195+Q195</f>
        <v>3.1184210530000001</v>
      </c>
      <c r="W195">
        <f>T195+R195</f>
        <v>2.3947368419999999</v>
      </c>
      <c r="X195" t="str">
        <f>IF(ABS(V195-W195)&lt;$AG$1,"",IF(V195&gt;W195,"H","A"))</f>
        <v/>
      </c>
      <c r="Y195">
        <f>(X195=G195)+0</f>
        <v>0</v>
      </c>
      <c r="Z195">
        <f>IF(X195&lt;&gt;"",1,0)</f>
        <v>0</v>
      </c>
      <c r="AA195">
        <v>1.19</v>
      </c>
      <c r="AB195">
        <f t="shared" ref="AB195:AB258" si="27">IF(OR(G195="D"),1,AA195*Y195)</f>
        <v>0</v>
      </c>
    </row>
    <row r="196" spans="1:28" x14ac:dyDescent="0.25">
      <c r="A196" t="s">
        <v>13</v>
      </c>
      <c r="B196" s="1">
        <v>42764</v>
      </c>
      <c r="C196" t="s">
        <v>21</v>
      </c>
      <c r="D196" t="s">
        <v>19</v>
      </c>
      <c r="E196">
        <v>1</v>
      </c>
      <c r="F196">
        <v>1</v>
      </c>
      <c r="G196" t="s">
        <v>17</v>
      </c>
      <c r="H196" s="2">
        <v>42764</v>
      </c>
      <c r="I196" s="4">
        <f t="shared" si="24"/>
        <v>4</v>
      </c>
      <c r="J196" s="4">
        <f t="shared" si="25"/>
        <v>1</v>
      </c>
      <c r="K196" s="4">
        <f t="shared" si="26"/>
        <v>2017</v>
      </c>
      <c r="L196">
        <v>5</v>
      </c>
      <c r="M196" t="s">
        <v>21</v>
      </c>
      <c r="N196">
        <v>4</v>
      </c>
      <c r="O196" t="s">
        <v>19</v>
      </c>
      <c r="P196">
        <v>5</v>
      </c>
      <c r="Q196">
        <v>1.3289473679999999</v>
      </c>
      <c r="R196">
        <v>1.6447368419999999</v>
      </c>
      <c r="S196">
        <v>4</v>
      </c>
      <c r="T196">
        <v>2.8289473680000001</v>
      </c>
      <c r="U196">
        <v>0.86842105300000005</v>
      </c>
      <c r="V196">
        <f>U196+Q196</f>
        <v>2.1973684210000002</v>
      </c>
      <c r="W196">
        <f>T196+R196</f>
        <v>4.47368421</v>
      </c>
      <c r="X196" t="str">
        <f>IF(ABS(V196-W196)&lt;$AG$1,"",IF(V196&gt;W196,"H","A"))</f>
        <v>A</v>
      </c>
      <c r="Y196">
        <f>(X196=G196)+0</f>
        <v>0</v>
      </c>
      <c r="Z196">
        <f>IF(X196&lt;&gt;"",1,0)</f>
        <v>1</v>
      </c>
      <c r="AA196">
        <v>1.21</v>
      </c>
      <c r="AB196">
        <f t="shared" si="27"/>
        <v>1</v>
      </c>
    </row>
    <row r="197" spans="1:28" x14ac:dyDescent="0.25">
      <c r="A197" t="s">
        <v>13</v>
      </c>
      <c r="B197" s="1">
        <v>42764</v>
      </c>
      <c r="C197" t="s">
        <v>24</v>
      </c>
      <c r="D197" t="s">
        <v>35</v>
      </c>
      <c r="E197">
        <v>3</v>
      </c>
      <c r="F197">
        <v>1</v>
      </c>
      <c r="G197" t="s">
        <v>16</v>
      </c>
      <c r="H197" s="2">
        <v>42764</v>
      </c>
      <c r="I197" s="4">
        <f t="shared" si="24"/>
        <v>4</v>
      </c>
      <c r="J197" s="4">
        <f t="shared" si="25"/>
        <v>1</v>
      </c>
      <c r="K197" s="4">
        <f t="shared" si="26"/>
        <v>2017</v>
      </c>
      <c r="L197">
        <v>8</v>
      </c>
      <c r="M197" t="s">
        <v>24</v>
      </c>
      <c r="N197">
        <v>19</v>
      </c>
      <c r="O197" t="s">
        <v>35</v>
      </c>
      <c r="P197">
        <v>8</v>
      </c>
      <c r="Q197">
        <v>1.1184210530000001</v>
      </c>
      <c r="R197">
        <v>1.2105263159999999</v>
      </c>
      <c r="S197">
        <v>19</v>
      </c>
      <c r="T197">
        <v>1.552631579</v>
      </c>
      <c r="U197">
        <v>1.4078947369999999</v>
      </c>
      <c r="V197">
        <f>U197+Q197</f>
        <v>2.52631579</v>
      </c>
      <c r="W197">
        <f>T197+R197</f>
        <v>2.763157895</v>
      </c>
      <c r="X197" t="str">
        <f>IF(ABS(V197-W197)&lt;$AG$1,"",IF(V197&gt;W197,"H","A"))</f>
        <v/>
      </c>
      <c r="Y197">
        <f>(X197=G197)+0</f>
        <v>0</v>
      </c>
      <c r="Z197">
        <f>IF(X197&lt;&gt;"",1,0)</f>
        <v>0</v>
      </c>
      <c r="AA197">
        <v>1.2</v>
      </c>
      <c r="AB197">
        <f t="shared" si="27"/>
        <v>0</v>
      </c>
    </row>
    <row r="198" spans="1:28" x14ac:dyDescent="0.25">
      <c r="A198" t="s">
        <v>13</v>
      </c>
      <c r="B198" s="1">
        <v>42764</v>
      </c>
      <c r="C198" t="s">
        <v>34</v>
      </c>
      <c r="D198" t="s">
        <v>36</v>
      </c>
      <c r="E198">
        <v>3</v>
      </c>
      <c r="F198">
        <v>0</v>
      </c>
      <c r="G198" t="s">
        <v>16</v>
      </c>
      <c r="H198" s="2">
        <v>42764</v>
      </c>
      <c r="I198" s="4">
        <f t="shared" si="24"/>
        <v>4</v>
      </c>
      <c r="J198" s="4">
        <f t="shared" si="25"/>
        <v>1</v>
      </c>
      <c r="K198" s="4">
        <f t="shared" si="26"/>
        <v>2017</v>
      </c>
      <c r="L198">
        <v>18</v>
      </c>
      <c r="M198" t="s">
        <v>34</v>
      </c>
      <c r="N198">
        <v>20</v>
      </c>
      <c r="O198" t="s">
        <v>36</v>
      </c>
      <c r="P198">
        <v>18</v>
      </c>
      <c r="Q198">
        <v>2.6315789469999999</v>
      </c>
      <c r="R198">
        <v>1.1184210530000001</v>
      </c>
      <c r="S198">
        <v>20</v>
      </c>
      <c r="T198">
        <v>1.6447368419999999</v>
      </c>
      <c r="U198">
        <v>1.4736842109999999</v>
      </c>
      <c r="V198">
        <f>U198+Q198</f>
        <v>4.1052631579999996</v>
      </c>
      <c r="W198">
        <f>T198+R198</f>
        <v>2.763157895</v>
      </c>
      <c r="X198" t="str">
        <f>IF(ABS(V198-W198)&lt;$AG$1,"",IF(V198&gt;W198,"H","A"))</f>
        <v/>
      </c>
      <c r="Y198">
        <f>(X198=G198)+0</f>
        <v>0</v>
      </c>
      <c r="Z198">
        <f>IF(X198&lt;&gt;"",1,0)</f>
        <v>0</v>
      </c>
      <c r="AA198">
        <v>1.1100000000000001</v>
      </c>
      <c r="AB198">
        <f t="shared" si="27"/>
        <v>0</v>
      </c>
    </row>
    <row r="199" spans="1:28" x14ac:dyDescent="0.25">
      <c r="A199" t="s">
        <v>13</v>
      </c>
      <c r="B199" s="1">
        <v>42764</v>
      </c>
      <c r="C199" t="s">
        <v>14</v>
      </c>
      <c r="D199" t="s">
        <v>37</v>
      </c>
      <c r="E199">
        <v>2</v>
      </c>
      <c r="F199">
        <v>1</v>
      </c>
      <c r="G199" t="s">
        <v>16</v>
      </c>
      <c r="H199" s="2">
        <v>42764</v>
      </c>
      <c r="I199" s="4">
        <f t="shared" si="24"/>
        <v>4</v>
      </c>
      <c r="J199" s="4">
        <f t="shared" si="25"/>
        <v>1</v>
      </c>
      <c r="K199" s="4">
        <f t="shared" si="26"/>
        <v>2017</v>
      </c>
      <c r="L199">
        <v>2</v>
      </c>
      <c r="M199" t="s">
        <v>14</v>
      </c>
      <c r="N199">
        <v>21</v>
      </c>
      <c r="O199" t="s">
        <v>37</v>
      </c>
      <c r="P199">
        <v>2</v>
      </c>
      <c r="Q199">
        <v>1.236842105</v>
      </c>
      <c r="R199">
        <v>1.2105263159999999</v>
      </c>
      <c r="S199">
        <v>21</v>
      </c>
      <c r="T199">
        <v>1.1052631580000001</v>
      </c>
      <c r="U199">
        <v>1.8947368419999999</v>
      </c>
      <c r="V199">
        <f>U199+Q199</f>
        <v>3.1315789469999999</v>
      </c>
      <c r="W199">
        <f>T199+R199</f>
        <v>2.3157894739999998</v>
      </c>
      <c r="X199" t="str">
        <f>IF(ABS(V199-W199)&lt;$AG$1,"",IF(V199&gt;W199,"H","A"))</f>
        <v/>
      </c>
      <c r="Y199">
        <f>(X199=G199)+0</f>
        <v>0</v>
      </c>
      <c r="Z199">
        <f>IF(X199&lt;&gt;"",1,0)</f>
        <v>0</v>
      </c>
      <c r="AA199">
        <v>1.1399999999999999</v>
      </c>
      <c r="AB199">
        <f t="shared" si="27"/>
        <v>0</v>
      </c>
    </row>
    <row r="200" spans="1:28" x14ac:dyDescent="0.25">
      <c r="A200" t="s">
        <v>13</v>
      </c>
      <c r="B200" s="1">
        <v>42765</v>
      </c>
      <c r="C200" t="s">
        <v>29</v>
      </c>
      <c r="D200" t="s">
        <v>38</v>
      </c>
      <c r="E200">
        <v>3</v>
      </c>
      <c r="F200">
        <v>1</v>
      </c>
      <c r="G200" t="s">
        <v>16</v>
      </c>
      <c r="H200" s="2">
        <v>42765</v>
      </c>
      <c r="I200" s="4">
        <f t="shared" si="24"/>
        <v>5</v>
      </c>
      <c r="J200" s="4">
        <f t="shared" si="25"/>
        <v>1</v>
      </c>
      <c r="K200" s="4">
        <f t="shared" si="26"/>
        <v>2017</v>
      </c>
      <c r="L200">
        <v>13</v>
      </c>
      <c r="M200" t="s">
        <v>29</v>
      </c>
      <c r="N200">
        <v>22</v>
      </c>
      <c r="O200" t="s">
        <v>38</v>
      </c>
      <c r="P200">
        <v>13</v>
      </c>
      <c r="Q200">
        <v>1.013157895</v>
      </c>
      <c r="R200">
        <v>1.947368421</v>
      </c>
      <c r="S200">
        <v>22</v>
      </c>
      <c r="T200">
        <v>1.5921052630000001</v>
      </c>
      <c r="U200">
        <v>1.3552631580000001</v>
      </c>
      <c r="V200">
        <f>U200+Q200</f>
        <v>2.3684210530000001</v>
      </c>
      <c r="W200">
        <f>T200+R200</f>
        <v>3.5394736839999998</v>
      </c>
      <c r="X200" t="str">
        <f>IF(ABS(V200-W200)&lt;$AG$1,"",IF(V200&gt;W200,"H","A"))</f>
        <v/>
      </c>
      <c r="Y200">
        <f>(X200=G200)+0</f>
        <v>0</v>
      </c>
      <c r="Z200">
        <f>IF(X200&lt;&gt;"",1,0)</f>
        <v>0</v>
      </c>
      <c r="AA200">
        <v>1.1599999999999999</v>
      </c>
      <c r="AB200">
        <f t="shared" si="27"/>
        <v>0</v>
      </c>
    </row>
    <row r="201" spans="1:28" x14ac:dyDescent="0.25">
      <c r="A201" t="s">
        <v>13</v>
      </c>
      <c r="B201" s="1">
        <v>42770</v>
      </c>
      <c r="C201" t="s">
        <v>19</v>
      </c>
      <c r="D201" t="s">
        <v>14</v>
      </c>
      <c r="E201">
        <v>3</v>
      </c>
      <c r="F201">
        <v>0</v>
      </c>
      <c r="G201" t="s">
        <v>16</v>
      </c>
      <c r="H201" s="2">
        <v>42770</v>
      </c>
      <c r="I201" s="4">
        <f t="shared" si="24"/>
        <v>5</v>
      </c>
      <c r="J201" s="4">
        <f t="shared" si="25"/>
        <v>2</v>
      </c>
      <c r="K201" s="4">
        <f t="shared" si="26"/>
        <v>2017</v>
      </c>
      <c r="L201">
        <v>4</v>
      </c>
      <c r="M201" t="s">
        <v>19</v>
      </c>
      <c r="N201">
        <v>2</v>
      </c>
      <c r="O201" t="s">
        <v>14</v>
      </c>
      <c r="P201">
        <v>4</v>
      </c>
      <c r="Q201">
        <v>2.8289473680000001</v>
      </c>
      <c r="R201">
        <v>0.86842105300000005</v>
      </c>
      <c r="S201">
        <v>2</v>
      </c>
      <c r="T201">
        <v>1.236842105</v>
      </c>
      <c r="U201">
        <v>1.2105263159999999</v>
      </c>
      <c r="V201">
        <f>U201+Q201</f>
        <v>4.0394736839999998</v>
      </c>
      <c r="W201">
        <f>T201+R201</f>
        <v>2.1052631580000001</v>
      </c>
      <c r="X201" t="str">
        <f>IF(ABS(V201-W201)&lt;$AG$1,"",IF(V201&gt;W201,"H","A"))</f>
        <v>H</v>
      </c>
      <c r="Y201">
        <f>(X201=G201)+0</f>
        <v>1</v>
      </c>
      <c r="Z201">
        <f>IF(X201&lt;&gt;"",1,0)</f>
        <v>1</v>
      </c>
      <c r="AA201">
        <v>1.01</v>
      </c>
      <c r="AB201">
        <f t="shared" si="27"/>
        <v>1.01</v>
      </c>
    </row>
    <row r="202" spans="1:28" x14ac:dyDescent="0.25">
      <c r="A202" t="s">
        <v>13</v>
      </c>
      <c r="B202" s="1">
        <v>42770</v>
      </c>
      <c r="C202" t="s">
        <v>38</v>
      </c>
      <c r="D202" t="s">
        <v>23</v>
      </c>
      <c r="E202">
        <v>0</v>
      </c>
      <c r="F202">
        <v>4</v>
      </c>
      <c r="G202" t="s">
        <v>20</v>
      </c>
      <c r="H202" s="2">
        <v>42770</v>
      </c>
      <c r="I202" s="4">
        <f t="shared" si="24"/>
        <v>5</v>
      </c>
      <c r="J202" s="4">
        <f t="shared" si="25"/>
        <v>2</v>
      </c>
      <c r="K202" s="4">
        <f t="shared" si="26"/>
        <v>2017</v>
      </c>
      <c r="L202">
        <v>22</v>
      </c>
      <c r="M202" t="s">
        <v>38</v>
      </c>
      <c r="N202">
        <v>7</v>
      </c>
      <c r="O202" t="s">
        <v>23</v>
      </c>
      <c r="P202">
        <v>22</v>
      </c>
      <c r="Q202">
        <v>1.5921052630000001</v>
      </c>
      <c r="R202">
        <v>1.3552631580000001</v>
      </c>
      <c r="S202">
        <v>7</v>
      </c>
      <c r="T202">
        <v>1.315789474</v>
      </c>
      <c r="U202">
        <v>1.3289473679999999</v>
      </c>
      <c r="V202">
        <f>U202+Q202</f>
        <v>2.9210526310000002</v>
      </c>
      <c r="W202">
        <f>T202+R202</f>
        <v>2.6710526320000003</v>
      </c>
      <c r="X202" t="str">
        <f>IF(ABS(V202-W202)&lt;$AG$1,"",IF(V202&gt;W202,"H","A"))</f>
        <v/>
      </c>
      <c r="Y202">
        <f>(X202=G202)+0</f>
        <v>0</v>
      </c>
      <c r="Z202">
        <f>IF(X202&lt;&gt;"",1,0)</f>
        <v>0</v>
      </c>
      <c r="AA202">
        <v>1.31</v>
      </c>
      <c r="AB202">
        <f t="shared" si="27"/>
        <v>0</v>
      </c>
    </row>
    <row r="203" spans="1:28" x14ac:dyDescent="0.25">
      <c r="A203" t="s">
        <v>13</v>
      </c>
      <c r="B203" s="1">
        <v>42770</v>
      </c>
      <c r="C203" t="s">
        <v>32</v>
      </c>
      <c r="D203" t="s">
        <v>24</v>
      </c>
      <c r="E203">
        <v>0</v>
      </c>
      <c r="F203">
        <v>1</v>
      </c>
      <c r="G203" t="s">
        <v>20</v>
      </c>
      <c r="H203" s="2">
        <v>42770</v>
      </c>
      <c r="I203" s="4">
        <f t="shared" si="24"/>
        <v>5</v>
      </c>
      <c r="J203" s="4">
        <f t="shared" si="25"/>
        <v>2</v>
      </c>
      <c r="K203" s="4">
        <f t="shared" si="26"/>
        <v>2017</v>
      </c>
      <c r="L203">
        <v>16</v>
      </c>
      <c r="M203" t="s">
        <v>32</v>
      </c>
      <c r="N203">
        <v>8</v>
      </c>
      <c r="O203" t="s">
        <v>24</v>
      </c>
      <c r="P203">
        <v>16</v>
      </c>
      <c r="Q203">
        <v>0.96052631600000005</v>
      </c>
      <c r="R203">
        <v>1.5263157890000001</v>
      </c>
      <c r="S203">
        <v>8</v>
      </c>
      <c r="T203">
        <v>1.1184210530000001</v>
      </c>
      <c r="U203">
        <v>1.2105263159999999</v>
      </c>
      <c r="V203">
        <f>U203+Q203</f>
        <v>2.1710526319999999</v>
      </c>
      <c r="W203">
        <f>T203+R203</f>
        <v>2.6447368420000004</v>
      </c>
      <c r="X203" t="str">
        <f>IF(ABS(V203-W203)&lt;$AG$1,"",IF(V203&gt;W203,"H","A"))</f>
        <v/>
      </c>
      <c r="Y203">
        <f>(X203=G203)+0</f>
        <v>0</v>
      </c>
      <c r="Z203">
        <f>IF(X203&lt;&gt;"",1,0)</f>
        <v>0</v>
      </c>
      <c r="AA203">
        <v>1.25</v>
      </c>
      <c r="AB203">
        <f t="shared" si="27"/>
        <v>0</v>
      </c>
    </row>
    <row r="204" spans="1:28" x14ac:dyDescent="0.25">
      <c r="A204" t="s">
        <v>13</v>
      </c>
      <c r="B204" s="1">
        <v>42770</v>
      </c>
      <c r="C204" t="s">
        <v>18</v>
      </c>
      <c r="D204" t="s">
        <v>30</v>
      </c>
      <c r="E204">
        <v>2</v>
      </c>
      <c r="F204">
        <v>0</v>
      </c>
      <c r="G204" t="s">
        <v>16</v>
      </c>
      <c r="H204" s="2">
        <v>42770</v>
      </c>
      <c r="I204" s="4">
        <f t="shared" si="24"/>
        <v>5</v>
      </c>
      <c r="J204" s="4">
        <f t="shared" si="25"/>
        <v>2</v>
      </c>
      <c r="K204" s="4">
        <f t="shared" si="26"/>
        <v>2017</v>
      </c>
      <c r="L204">
        <v>3</v>
      </c>
      <c r="M204" t="s">
        <v>18</v>
      </c>
      <c r="N204">
        <v>14</v>
      </c>
      <c r="O204" t="s">
        <v>30</v>
      </c>
      <c r="P204">
        <v>3</v>
      </c>
      <c r="Q204">
        <v>1.684210526</v>
      </c>
      <c r="R204">
        <v>0.64473684200000003</v>
      </c>
      <c r="S204">
        <v>14</v>
      </c>
      <c r="T204">
        <v>0.92105263199999998</v>
      </c>
      <c r="U204">
        <v>1.3947368419999999</v>
      </c>
      <c r="V204">
        <f>U204+Q204</f>
        <v>3.0789473679999997</v>
      </c>
      <c r="W204">
        <f>T204+R204</f>
        <v>1.565789474</v>
      </c>
      <c r="X204" t="str">
        <f>IF(ABS(V204-W204)&lt;$AG$1,"",IF(V204&gt;W204,"H","A"))</f>
        <v>H</v>
      </c>
      <c r="Y204">
        <f>(X204=G204)+0</f>
        <v>1</v>
      </c>
      <c r="Z204">
        <f>IF(X204&lt;&gt;"",1,0)</f>
        <v>1</v>
      </c>
      <c r="AA204">
        <v>1.22</v>
      </c>
      <c r="AB204">
        <f t="shared" si="27"/>
        <v>1.22</v>
      </c>
    </row>
    <row r="205" spans="1:28" x14ac:dyDescent="0.25">
      <c r="A205" t="s">
        <v>13</v>
      </c>
      <c r="B205" s="1">
        <v>42771</v>
      </c>
      <c r="C205" t="s">
        <v>37</v>
      </c>
      <c r="D205" t="s">
        <v>15</v>
      </c>
      <c r="E205">
        <v>2</v>
      </c>
      <c r="F205">
        <v>4</v>
      </c>
      <c r="G205" t="s">
        <v>20</v>
      </c>
      <c r="H205" s="2">
        <v>42771</v>
      </c>
      <c r="I205" s="4">
        <f t="shared" si="24"/>
        <v>5</v>
      </c>
      <c r="J205" s="4">
        <f t="shared" si="25"/>
        <v>2</v>
      </c>
      <c r="K205" s="4">
        <f t="shared" si="26"/>
        <v>2017</v>
      </c>
      <c r="L205">
        <v>21</v>
      </c>
      <c r="M205" t="s">
        <v>37</v>
      </c>
      <c r="N205">
        <v>1</v>
      </c>
      <c r="O205" t="s">
        <v>15</v>
      </c>
      <c r="P205">
        <v>21</v>
      </c>
      <c r="Q205">
        <v>1.1052631580000001</v>
      </c>
      <c r="R205">
        <v>1.8947368419999999</v>
      </c>
      <c r="S205">
        <v>1</v>
      </c>
      <c r="T205">
        <v>1.065789474</v>
      </c>
      <c r="U205">
        <v>1.2236842109999999</v>
      </c>
      <c r="V205">
        <f>U205+Q205</f>
        <v>2.3289473689999998</v>
      </c>
      <c r="W205">
        <f>T205+R205</f>
        <v>2.9605263160000002</v>
      </c>
      <c r="X205" t="str">
        <f>IF(ABS(V205-W205)&lt;$AG$1,"",IF(V205&gt;W205,"H","A"))</f>
        <v/>
      </c>
      <c r="Y205">
        <f>(X205=G205)+0</f>
        <v>0</v>
      </c>
      <c r="Z205">
        <f>IF(X205&lt;&gt;"",1,0)</f>
        <v>0</v>
      </c>
      <c r="AA205">
        <v>1.05</v>
      </c>
      <c r="AB205">
        <f t="shared" si="27"/>
        <v>0</v>
      </c>
    </row>
    <row r="206" spans="1:28" x14ac:dyDescent="0.25">
      <c r="A206" t="s">
        <v>13</v>
      </c>
      <c r="B206" s="1">
        <v>42771</v>
      </c>
      <c r="C206" t="s">
        <v>36</v>
      </c>
      <c r="D206" t="s">
        <v>33</v>
      </c>
      <c r="E206">
        <v>3</v>
      </c>
      <c r="F206">
        <v>2</v>
      </c>
      <c r="G206" t="s">
        <v>16</v>
      </c>
      <c r="H206" s="2">
        <v>42771</v>
      </c>
      <c r="I206" s="4">
        <f t="shared" si="24"/>
        <v>5</v>
      </c>
      <c r="J206" s="4">
        <f t="shared" si="25"/>
        <v>2</v>
      </c>
      <c r="K206" s="4">
        <f t="shared" si="26"/>
        <v>2017</v>
      </c>
      <c r="L206">
        <v>20</v>
      </c>
      <c r="M206" t="s">
        <v>36</v>
      </c>
      <c r="N206">
        <v>17</v>
      </c>
      <c r="O206" t="s">
        <v>33</v>
      </c>
      <c r="P206">
        <v>20</v>
      </c>
      <c r="Q206">
        <v>1.6447368419999999</v>
      </c>
      <c r="R206">
        <v>1.4736842109999999</v>
      </c>
      <c r="S206">
        <v>17</v>
      </c>
      <c r="T206">
        <v>1.052631579</v>
      </c>
      <c r="U206">
        <v>2.4736842110000001</v>
      </c>
      <c r="V206">
        <f>U206+Q206</f>
        <v>4.1184210530000005</v>
      </c>
      <c r="W206">
        <f>T206+R206</f>
        <v>2.52631579</v>
      </c>
      <c r="X206" t="str">
        <f>IF(ABS(V206-W206)&lt;$AG$1,"",IF(V206&gt;W206,"H","A"))</f>
        <v>H</v>
      </c>
      <c r="Y206">
        <f>(X206=G206)+0</f>
        <v>1</v>
      </c>
      <c r="Z206">
        <f>IF(X206&lt;&gt;"",1,0)</f>
        <v>1</v>
      </c>
      <c r="AA206">
        <v>1.1000000000000001</v>
      </c>
      <c r="AB206">
        <f t="shared" si="27"/>
        <v>1.1000000000000001</v>
      </c>
    </row>
    <row r="207" spans="1:28" x14ac:dyDescent="0.25">
      <c r="A207" t="s">
        <v>13</v>
      </c>
      <c r="B207" s="1">
        <v>42771</v>
      </c>
      <c r="C207" t="s">
        <v>35</v>
      </c>
      <c r="D207" t="s">
        <v>39</v>
      </c>
      <c r="E207">
        <v>0</v>
      </c>
      <c r="F207">
        <v>0</v>
      </c>
      <c r="G207" t="s">
        <v>17</v>
      </c>
      <c r="H207" s="2">
        <v>42771</v>
      </c>
      <c r="I207" s="4">
        <f t="shared" si="24"/>
        <v>5</v>
      </c>
      <c r="J207" s="4">
        <f t="shared" si="25"/>
        <v>2</v>
      </c>
      <c r="K207" s="4">
        <f t="shared" si="26"/>
        <v>2017</v>
      </c>
      <c r="L207">
        <v>19</v>
      </c>
      <c r="M207" t="s">
        <v>35</v>
      </c>
      <c r="N207">
        <v>23</v>
      </c>
      <c r="O207" t="s">
        <v>39</v>
      </c>
      <c r="P207">
        <v>19</v>
      </c>
      <c r="Q207">
        <v>1.552631579</v>
      </c>
      <c r="R207">
        <v>1.4078947369999999</v>
      </c>
      <c r="S207">
        <v>23</v>
      </c>
      <c r="T207">
        <v>1.486842105</v>
      </c>
      <c r="U207">
        <v>1.0921052630000001</v>
      </c>
      <c r="V207">
        <f>U207+Q207</f>
        <v>2.6447368420000004</v>
      </c>
      <c r="W207">
        <f>T207+R207</f>
        <v>2.8947368419999999</v>
      </c>
      <c r="X207" t="str">
        <f>IF(ABS(V207-W207)&lt;$AG$1,"",IF(V207&gt;W207,"H","A"))</f>
        <v/>
      </c>
      <c r="Y207">
        <f>(X207=G207)+0</f>
        <v>0</v>
      </c>
      <c r="Z207">
        <f>IF(X207&lt;&gt;"",1,0)</f>
        <v>0</v>
      </c>
      <c r="AA207">
        <v>1.02</v>
      </c>
      <c r="AB207">
        <f t="shared" si="27"/>
        <v>1</v>
      </c>
    </row>
    <row r="208" spans="1:28" x14ac:dyDescent="0.25">
      <c r="A208" t="s">
        <v>13</v>
      </c>
      <c r="B208" s="1">
        <v>42772</v>
      </c>
      <c r="C208" t="s">
        <v>27</v>
      </c>
      <c r="D208" t="s">
        <v>29</v>
      </c>
      <c r="E208">
        <v>1</v>
      </c>
      <c r="F208">
        <v>0</v>
      </c>
      <c r="G208" t="s">
        <v>16</v>
      </c>
      <c r="H208" s="2">
        <v>42772</v>
      </c>
      <c r="I208" s="4">
        <f t="shared" si="24"/>
        <v>6</v>
      </c>
      <c r="J208" s="4">
        <f t="shared" si="25"/>
        <v>2</v>
      </c>
      <c r="K208" s="4">
        <f t="shared" si="26"/>
        <v>2017</v>
      </c>
      <c r="L208">
        <v>11</v>
      </c>
      <c r="M208" t="s">
        <v>27</v>
      </c>
      <c r="N208">
        <v>13</v>
      </c>
      <c r="O208" t="s">
        <v>29</v>
      </c>
      <c r="P208">
        <v>11</v>
      </c>
      <c r="Q208">
        <v>0.78947368399999995</v>
      </c>
      <c r="R208">
        <v>2.1578947369999999</v>
      </c>
      <c r="S208">
        <v>13</v>
      </c>
      <c r="T208">
        <v>1.013157895</v>
      </c>
      <c r="U208">
        <v>1.947368421</v>
      </c>
      <c r="V208">
        <f>U208+Q208</f>
        <v>2.736842105</v>
      </c>
      <c r="W208">
        <f>T208+R208</f>
        <v>3.1710526319999999</v>
      </c>
      <c r="X208" t="str">
        <f>IF(ABS(V208-W208)&lt;$AG$1,"",IF(V208&gt;W208,"H","A"))</f>
        <v/>
      </c>
      <c r="Y208">
        <f>(X208=G208)+0</f>
        <v>0</v>
      </c>
      <c r="Z208">
        <f>IF(X208&lt;&gt;"",1,0)</f>
        <v>0</v>
      </c>
      <c r="AA208">
        <v>1.31</v>
      </c>
      <c r="AB208">
        <f t="shared" si="27"/>
        <v>0</v>
      </c>
    </row>
    <row r="209" spans="1:28" x14ac:dyDescent="0.25">
      <c r="A209" t="s">
        <v>13</v>
      </c>
      <c r="B209" s="1">
        <v>42776</v>
      </c>
      <c r="C209" t="s">
        <v>24</v>
      </c>
      <c r="D209" t="s">
        <v>36</v>
      </c>
      <c r="E209">
        <v>1</v>
      </c>
      <c r="F209">
        <v>2</v>
      </c>
      <c r="G209" t="s">
        <v>20</v>
      </c>
      <c r="H209" s="2">
        <v>42776</v>
      </c>
      <c r="I209" s="4">
        <f t="shared" si="24"/>
        <v>6</v>
      </c>
      <c r="J209" s="4">
        <f t="shared" si="25"/>
        <v>2</v>
      </c>
      <c r="K209" s="4">
        <f t="shared" si="26"/>
        <v>2017</v>
      </c>
      <c r="L209">
        <v>8</v>
      </c>
      <c r="M209" t="s">
        <v>24</v>
      </c>
      <c r="N209">
        <v>20</v>
      </c>
      <c r="O209" t="s">
        <v>36</v>
      </c>
      <c r="P209">
        <v>8</v>
      </c>
      <c r="Q209">
        <v>1.1184210530000001</v>
      </c>
      <c r="R209">
        <v>1.2105263159999999</v>
      </c>
      <c r="S209">
        <v>20</v>
      </c>
      <c r="T209">
        <v>1.6447368419999999</v>
      </c>
      <c r="U209">
        <v>1.4736842109999999</v>
      </c>
      <c r="V209">
        <f>U209+Q209</f>
        <v>2.5921052639999997</v>
      </c>
      <c r="W209">
        <f>T209+R209</f>
        <v>2.8552631579999996</v>
      </c>
      <c r="X209" t="str">
        <f>IF(ABS(V209-W209)&lt;$AG$1,"",IF(V209&gt;W209,"H","A"))</f>
        <v/>
      </c>
      <c r="Y209">
        <f>(X209=G209)+0</f>
        <v>0</v>
      </c>
      <c r="Z209">
        <f>IF(X209&lt;&gt;"",1,0)</f>
        <v>0</v>
      </c>
      <c r="AA209">
        <v>1.07</v>
      </c>
      <c r="AB209">
        <f t="shared" si="27"/>
        <v>0</v>
      </c>
    </row>
    <row r="210" spans="1:28" x14ac:dyDescent="0.25">
      <c r="A210" t="s">
        <v>13</v>
      </c>
      <c r="B210" s="1">
        <v>42777</v>
      </c>
      <c r="C210" t="s">
        <v>15</v>
      </c>
      <c r="D210" t="s">
        <v>19</v>
      </c>
      <c r="E210">
        <v>0</v>
      </c>
      <c r="F210">
        <v>6</v>
      </c>
      <c r="G210" t="s">
        <v>20</v>
      </c>
      <c r="H210" s="2">
        <v>42777</v>
      </c>
      <c r="I210" s="4">
        <f t="shared" si="24"/>
        <v>6</v>
      </c>
      <c r="J210" s="4">
        <f t="shared" si="25"/>
        <v>2</v>
      </c>
      <c r="K210" s="4">
        <f t="shared" si="26"/>
        <v>2017</v>
      </c>
      <c r="L210">
        <v>1</v>
      </c>
      <c r="M210" t="s">
        <v>15</v>
      </c>
      <c r="N210">
        <v>4</v>
      </c>
      <c r="O210" t="s">
        <v>19</v>
      </c>
      <c r="P210">
        <v>1</v>
      </c>
      <c r="Q210">
        <v>1.065789474</v>
      </c>
      <c r="R210">
        <v>1.2236842109999999</v>
      </c>
      <c r="S210">
        <v>4</v>
      </c>
      <c r="T210">
        <v>2.8289473680000001</v>
      </c>
      <c r="U210">
        <v>0.86842105300000005</v>
      </c>
      <c r="V210">
        <f>U210+Q210</f>
        <v>1.9342105270000001</v>
      </c>
      <c r="W210">
        <f>T210+R210</f>
        <v>4.0526315789999998</v>
      </c>
      <c r="X210" t="str">
        <f>IF(ABS(V210-W210)&lt;$AG$1,"",IF(V210&gt;W210,"H","A"))</f>
        <v>A</v>
      </c>
      <c r="Y210">
        <f>(X210=G210)+0</f>
        <v>1</v>
      </c>
      <c r="Z210">
        <f>IF(X210&lt;&gt;"",1,0)</f>
        <v>1</v>
      </c>
      <c r="AA210">
        <v>1.19</v>
      </c>
      <c r="AB210">
        <f t="shared" si="27"/>
        <v>1.19</v>
      </c>
    </row>
    <row r="211" spans="1:28" x14ac:dyDescent="0.25">
      <c r="A211" t="s">
        <v>13</v>
      </c>
      <c r="B211" s="1">
        <v>42777</v>
      </c>
      <c r="C211" t="s">
        <v>14</v>
      </c>
      <c r="D211" t="s">
        <v>28</v>
      </c>
      <c r="E211">
        <v>2</v>
      </c>
      <c r="F211">
        <v>1</v>
      </c>
      <c r="G211" t="s">
        <v>16</v>
      </c>
      <c r="H211" s="2">
        <v>42777</v>
      </c>
      <c r="I211" s="4">
        <f t="shared" si="24"/>
        <v>6</v>
      </c>
      <c r="J211" s="4">
        <f t="shared" si="25"/>
        <v>2</v>
      </c>
      <c r="K211" s="4">
        <f t="shared" si="26"/>
        <v>2017</v>
      </c>
      <c r="L211">
        <v>2</v>
      </c>
      <c r="M211" t="s">
        <v>14</v>
      </c>
      <c r="N211">
        <v>12</v>
      </c>
      <c r="O211" t="s">
        <v>28</v>
      </c>
      <c r="P211">
        <v>2</v>
      </c>
      <c r="Q211">
        <v>1.236842105</v>
      </c>
      <c r="R211">
        <v>1.2105263159999999</v>
      </c>
      <c r="S211">
        <v>12</v>
      </c>
      <c r="T211">
        <v>1.065789474</v>
      </c>
      <c r="U211">
        <v>1.802631579</v>
      </c>
      <c r="V211">
        <f>U211+Q211</f>
        <v>3.0394736839999998</v>
      </c>
      <c r="W211">
        <f>T211+R211</f>
        <v>2.27631579</v>
      </c>
      <c r="X211" t="str">
        <f>IF(ABS(V211-W211)&lt;$AG$1,"",IF(V211&gt;W211,"H","A"))</f>
        <v/>
      </c>
      <c r="Y211">
        <f>(X211=G211)+0</f>
        <v>0</v>
      </c>
      <c r="Z211">
        <f>IF(X211&lt;&gt;"",1,0)</f>
        <v>0</v>
      </c>
      <c r="AA211">
        <v>1.06</v>
      </c>
      <c r="AB211">
        <f t="shared" si="27"/>
        <v>0</v>
      </c>
    </row>
    <row r="212" spans="1:28" x14ac:dyDescent="0.25">
      <c r="A212" t="s">
        <v>13</v>
      </c>
      <c r="B212" s="1">
        <v>42777</v>
      </c>
      <c r="C212" t="s">
        <v>33</v>
      </c>
      <c r="D212" t="s">
        <v>34</v>
      </c>
      <c r="E212">
        <v>1</v>
      </c>
      <c r="F212">
        <v>3</v>
      </c>
      <c r="G212" t="s">
        <v>20</v>
      </c>
      <c r="H212" s="2">
        <v>42777</v>
      </c>
      <c r="I212" s="4">
        <f t="shared" si="24"/>
        <v>6</v>
      </c>
      <c r="J212" s="4">
        <f t="shared" si="25"/>
        <v>2</v>
      </c>
      <c r="K212" s="4">
        <f t="shared" si="26"/>
        <v>2017</v>
      </c>
      <c r="L212">
        <v>17</v>
      </c>
      <c r="M212" t="s">
        <v>33</v>
      </c>
      <c r="N212">
        <v>18</v>
      </c>
      <c r="O212" t="s">
        <v>34</v>
      </c>
      <c r="P212">
        <v>17</v>
      </c>
      <c r="Q212">
        <v>1.052631579</v>
      </c>
      <c r="R212">
        <v>2.4736842110000001</v>
      </c>
      <c r="S212">
        <v>18</v>
      </c>
      <c r="T212">
        <v>2.6315789469999999</v>
      </c>
      <c r="U212">
        <v>1.1184210530000001</v>
      </c>
      <c r="V212">
        <f>U212+Q212</f>
        <v>2.1710526320000003</v>
      </c>
      <c r="W212">
        <f>T212+R212</f>
        <v>5.1052631579999996</v>
      </c>
      <c r="X212" t="str">
        <f>IF(ABS(V212-W212)&lt;$AG$1,"",IF(V212&gt;W212,"H","A"))</f>
        <v>A</v>
      </c>
      <c r="Y212">
        <f>(X212=G212)+0</f>
        <v>1</v>
      </c>
      <c r="Z212">
        <f>IF(X212&lt;&gt;"",1,0)</f>
        <v>1</v>
      </c>
      <c r="AA212">
        <v>1.29</v>
      </c>
      <c r="AB212">
        <f t="shared" si="27"/>
        <v>1.29</v>
      </c>
    </row>
    <row r="213" spans="1:28" x14ac:dyDescent="0.25">
      <c r="A213" t="s">
        <v>13</v>
      </c>
      <c r="B213" s="1">
        <v>42777</v>
      </c>
      <c r="C213" t="s">
        <v>21</v>
      </c>
      <c r="D213" t="s">
        <v>38</v>
      </c>
      <c r="E213">
        <v>0</v>
      </c>
      <c r="F213">
        <v>0</v>
      </c>
      <c r="G213" t="s">
        <v>17</v>
      </c>
      <c r="H213" s="2">
        <v>42777</v>
      </c>
      <c r="I213" s="4">
        <f t="shared" si="24"/>
        <v>6</v>
      </c>
      <c r="J213" s="4">
        <f t="shared" si="25"/>
        <v>2</v>
      </c>
      <c r="K213" s="4">
        <f t="shared" si="26"/>
        <v>2017</v>
      </c>
      <c r="L213">
        <v>5</v>
      </c>
      <c r="M213" t="s">
        <v>21</v>
      </c>
      <c r="N213">
        <v>22</v>
      </c>
      <c r="O213" t="s">
        <v>38</v>
      </c>
      <c r="P213">
        <v>5</v>
      </c>
      <c r="Q213">
        <v>1.3289473679999999</v>
      </c>
      <c r="R213">
        <v>1.6447368419999999</v>
      </c>
      <c r="S213">
        <v>22</v>
      </c>
      <c r="T213">
        <v>1.5921052630000001</v>
      </c>
      <c r="U213">
        <v>1.3552631580000001</v>
      </c>
      <c r="V213">
        <f>U213+Q213</f>
        <v>2.6842105260000002</v>
      </c>
      <c r="W213">
        <f>T213+R213</f>
        <v>3.236842105</v>
      </c>
      <c r="X213" t="str">
        <f>IF(ABS(V213-W213)&lt;$AG$1,"",IF(V213&gt;W213,"H","A"))</f>
        <v/>
      </c>
      <c r="Y213">
        <f>(X213=G213)+0</f>
        <v>0</v>
      </c>
      <c r="Z213">
        <f>IF(X213&lt;&gt;"",1,0)</f>
        <v>0</v>
      </c>
      <c r="AA213">
        <v>1.04</v>
      </c>
      <c r="AB213">
        <f t="shared" si="27"/>
        <v>1</v>
      </c>
    </row>
    <row r="214" spans="1:28" x14ac:dyDescent="0.25">
      <c r="A214" t="s">
        <v>13</v>
      </c>
      <c r="B214" s="1">
        <v>42778</v>
      </c>
      <c r="C214" t="s">
        <v>18</v>
      </c>
      <c r="D214" t="s">
        <v>22</v>
      </c>
      <c r="E214">
        <v>3</v>
      </c>
      <c r="F214">
        <v>2</v>
      </c>
      <c r="G214" t="s">
        <v>16</v>
      </c>
      <c r="H214" s="2">
        <v>42778</v>
      </c>
      <c r="I214" s="4">
        <f t="shared" si="24"/>
        <v>6</v>
      </c>
      <c r="J214" s="4">
        <f t="shared" si="25"/>
        <v>2</v>
      </c>
      <c r="K214" s="4">
        <f t="shared" si="26"/>
        <v>2017</v>
      </c>
      <c r="L214">
        <v>3</v>
      </c>
      <c r="M214" t="s">
        <v>18</v>
      </c>
      <c r="N214">
        <v>6</v>
      </c>
      <c r="O214" t="s">
        <v>22</v>
      </c>
      <c r="P214">
        <v>3</v>
      </c>
      <c r="Q214">
        <v>1.684210526</v>
      </c>
      <c r="R214">
        <v>0.64473684200000003</v>
      </c>
      <c r="S214">
        <v>6</v>
      </c>
      <c r="T214">
        <v>1.4736842109999999</v>
      </c>
      <c r="U214">
        <v>1.697368421</v>
      </c>
      <c r="V214">
        <f>U214+Q214</f>
        <v>3.3815789469999999</v>
      </c>
      <c r="W214">
        <f>T214+R214</f>
        <v>2.1184210530000001</v>
      </c>
      <c r="X214" t="str">
        <f>IF(ABS(V214-W214)&lt;$AG$1,"",IF(V214&gt;W214,"H","A"))</f>
        <v/>
      </c>
      <c r="Y214">
        <f>(X214=G214)+0</f>
        <v>0</v>
      </c>
      <c r="Z214">
        <f>IF(X214&lt;&gt;"",1,0)</f>
        <v>0</v>
      </c>
      <c r="AA214">
        <v>1.2</v>
      </c>
      <c r="AB214">
        <f t="shared" si="27"/>
        <v>0</v>
      </c>
    </row>
    <row r="215" spans="1:28" x14ac:dyDescent="0.25">
      <c r="A215" t="s">
        <v>13</v>
      </c>
      <c r="B215" s="1">
        <v>42778</v>
      </c>
      <c r="C215" t="s">
        <v>39</v>
      </c>
      <c r="D215" t="s">
        <v>32</v>
      </c>
      <c r="E215">
        <v>1</v>
      </c>
      <c r="F215">
        <v>1</v>
      </c>
      <c r="G215" t="s">
        <v>17</v>
      </c>
      <c r="H215" s="2">
        <v>42778</v>
      </c>
      <c r="I215" s="4">
        <f t="shared" si="24"/>
        <v>6</v>
      </c>
      <c r="J215" s="4">
        <f t="shared" si="25"/>
        <v>2</v>
      </c>
      <c r="K215" s="4">
        <f t="shared" si="26"/>
        <v>2017</v>
      </c>
      <c r="L215">
        <v>23</v>
      </c>
      <c r="M215" t="s">
        <v>39</v>
      </c>
      <c r="N215">
        <v>16</v>
      </c>
      <c r="O215" t="s">
        <v>32</v>
      </c>
      <c r="P215">
        <v>23</v>
      </c>
      <c r="Q215">
        <v>1.486842105</v>
      </c>
      <c r="R215">
        <v>1.0921052630000001</v>
      </c>
      <c r="S215">
        <v>16</v>
      </c>
      <c r="T215">
        <v>0.96052631600000005</v>
      </c>
      <c r="U215">
        <v>1.5263157890000001</v>
      </c>
      <c r="V215">
        <f>U215+Q215</f>
        <v>3.0131578939999999</v>
      </c>
      <c r="W215">
        <f>T215+R215</f>
        <v>2.0526315790000003</v>
      </c>
      <c r="X215" t="str">
        <f>IF(ABS(V215-W215)&lt;$AG$1,"",IF(V215&gt;W215,"H","A"))</f>
        <v/>
      </c>
      <c r="Y215">
        <f>(X215=G215)+0</f>
        <v>0</v>
      </c>
      <c r="Z215">
        <f>IF(X215&lt;&gt;"",1,0)</f>
        <v>0</v>
      </c>
      <c r="AA215">
        <v>1.23</v>
      </c>
      <c r="AB215">
        <f t="shared" si="27"/>
        <v>1</v>
      </c>
    </row>
    <row r="216" spans="1:28" x14ac:dyDescent="0.25">
      <c r="A216" t="s">
        <v>13</v>
      </c>
      <c r="B216" s="1">
        <v>42778</v>
      </c>
      <c r="C216" t="s">
        <v>29</v>
      </c>
      <c r="D216" t="s">
        <v>35</v>
      </c>
      <c r="E216">
        <v>0</v>
      </c>
      <c r="F216">
        <v>1</v>
      </c>
      <c r="G216" t="s">
        <v>20</v>
      </c>
      <c r="H216" s="2">
        <v>42778</v>
      </c>
      <c r="I216" s="4">
        <f t="shared" si="24"/>
        <v>6</v>
      </c>
      <c r="J216" s="4">
        <f t="shared" si="25"/>
        <v>2</v>
      </c>
      <c r="K216" s="4">
        <f t="shared" si="26"/>
        <v>2017</v>
      </c>
      <c r="L216">
        <v>13</v>
      </c>
      <c r="M216" t="s">
        <v>29</v>
      </c>
      <c r="N216">
        <v>19</v>
      </c>
      <c r="O216" t="s">
        <v>35</v>
      </c>
      <c r="P216">
        <v>13</v>
      </c>
      <c r="Q216">
        <v>1.013157895</v>
      </c>
      <c r="R216">
        <v>1.947368421</v>
      </c>
      <c r="S216">
        <v>19</v>
      </c>
      <c r="T216">
        <v>1.552631579</v>
      </c>
      <c r="U216">
        <v>1.4078947369999999</v>
      </c>
      <c r="V216">
        <f>U216+Q216</f>
        <v>2.4210526319999999</v>
      </c>
      <c r="W216">
        <f>T216+R216</f>
        <v>3.5</v>
      </c>
      <c r="X216" t="str">
        <f>IF(ABS(V216-W216)&lt;$AG$1,"",IF(V216&gt;W216,"H","A"))</f>
        <v/>
      </c>
      <c r="Y216">
        <f>(X216=G216)+0</f>
        <v>0</v>
      </c>
      <c r="Z216">
        <f>IF(X216&lt;&gt;"",1,0)</f>
        <v>0</v>
      </c>
      <c r="AA216">
        <v>1.08</v>
      </c>
      <c r="AB216">
        <f t="shared" si="27"/>
        <v>0</v>
      </c>
    </row>
    <row r="217" spans="1:28" x14ac:dyDescent="0.25">
      <c r="A217" t="s">
        <v>13</v>
      </c>
      <c r="B217" s="1">
        <v>42778</v>
      </c>
      <c r="C217" t="s">
        <v>30</v>
      </c>
      <c r="D217" t="s">
        <v>37</v>
      </c>
      <c r="E217">
        <v>0</v>
      </c>
      <c r="F217">
        <v>2</v>
      </c>
      <c r="G217" t="s">
        <v>20</v>
      </c>
      <c r="H217" s="2">
        <v>42778</v>
      </c>
      <c r="I217" s="4">
        <f t="shared" si="24"/>
        <v>6</v>
      </c>
      <c r="J217" s="4">
        <f t="shared" si="25"/>
        <v>2</v>
      </c>
      <c r="K217" s="4">
        <f t="shared" si="26"/>
        <v>2017</v>
      </c>
      <c r="L217">
        <v>14</v>
      </c>
      <c r="M217" t="s">
        <v>30</v>
      </c>
      <c r="N217">
        <v>21</v>
      </c>
      <c r="O217" t="s">
        <v>37</v>
      </c>
      <c r="P217">
        <v>14</v>
      </c>
      <c r="Q217">
        <v>0.92105263199999998</v>
      </c>
      <c r="R217">
        <v>1.3947368419999999</v>
      </c>
      <c r="S217">
        <v>21</v>
      </c>
      <c r="T217">
        <v>1.1052631580000001</v>
      </c>
      <c r="U217">
        <v>1.8947368419999999</v>
      </c>
      <c r="V217">
        <f>U217+Q217</f>
        <v>2.8157894739999998</v>
      </c>
      <c r="W217">
        <f>T217+R217</f>
        <v>2.5</v>
      </c>
      <c r="X217" t="str">
        <f>IF(ABS(V217-W217)&lt;$AG$1,"",IF(V217&gt;W217,"H","A"))</f>
        <v/>
      </c>
      <c r="Y217">
        <f>(X217=G217)+0</f>
        <v>0</v>
      </c>
      <c r="Z217">
        <f>IF(X217&lt;&gt;"",1,0)</f>
        <v>0</v>
      </c>
      <c r="AA217">
        <v>1.26</v>
      </c>
      <c r="AB217">
        <f t="shared" si="27"/>
        <v>0</v>
      </c>
    </row>
    <row r="218" spans="1:28" x14ac:dyDescent="0.25">
      <c r="A218" t="s">
        <v>13</v>
      </c>
      <c r="B218" s="1">
        <v>42779</v>
      </c>
      <c r="C218" t="s">
        <v>23</v>
      </c>
      <c r="D218" t="s">
        <v>27</v>
      </c>
      <c r="E218">
        <v>4</v>
      </c>
      <c r="F218">
        <v>0</v>
      </c>
      <c r="G218" t="s">
        <v>16</v>
      </c>
      <c r="H218" s="2">
        <v>42779</v>
      </c>
      <c r="I218" s="4">
        <f t="shared" si="24"/>
        <v>7</v>
      </c>
      <c r="J218" s="4">
        <f t="shared" si="25"/>
        <v>2</v>
      </c>
      <c r="K218" s="4">
        <f t="shared" si="26"/>
        <v>2017</v>
      </c>
      <c r="L218">
        <v>7</v>
      </c>
      <c r="M218" t="s">
        <v>23</v>
      </c>
      <c r="N218">
        <v>11</v>
      </c>
      <c r="O218" t="s">
        <v>27</v>
      </c>
      <c r="P218">
        <v>7</v>
      </c>
      <c r="Q218">
        <v>1.315789474</v>
      </c>
      <c r="R218">
        <v>1.3289473679999999</v>
      </c>
      <c r="S218">
        <v>11</v>
      </c>
      <c r="T218">
        <v>0.78947368399999995</v>
      </c>
      <c r="U218">
        <v>2.1578947369999999</v>
      </c>
      <c r="V218">
        <f>U218+Q218</f>
        <v>3.4736842110000001</v>
      </c>
      <c r="W218">
        <f>T218+R218</f>
        <v>2.118421052</v>
      </c>
      <c r="X218" t="str">
        <f>IF(ABS(V218-W218)&lt;$AG$1,"",IF(V218&gt;W218,"H","A"))</f>
        <v/>
      </c>
      <c r="Y218">
        <f>(X218=G218)+0</f>
        <v>0</v>
      </c>
      <c r="Z218">
        <f>IF(X218&lt;&gt;"",1,0)</f>
        <v>0</v>
      </c>
      <c r="AA218">
        <v>1.2</v>
      </c>
      <c r="AB218">
        <f t="shared" si="27"/>
        <v>0</v>
      </c>
    </row>
    <row r="219" spans="1:28" x14ac:dyDescent="0.25">
      <c r="A219" t="s">
        <v>13</v>
      </c>
      <c r="B219" s="1">
        <v>42783</v>
      </c>
      <c r="C219" t="s">
        <v>27</v>
      </c>
      <c r="D219" t="s">
        <v>21</v>
      </c>
      <c r="E219">
        <v>4</v>
      </c>
      <c r="F219">
        <v>1</v>
      </c>
      <c r="G219" t="s">
        <v>16</v>
      </c>
      <c r="H219" s="2">
        <v>42783</v>
      </c>
      <c r="I219" s="4">
        <f t="shared" si="24"/>
        <v>7</v>
      </c>
      <c r="J219" s="4">
        <f t="shared" si="25"/>
        <v>2</v>
      </c>
      <c r="K219" s="4">
        <f t="shared" si="26"/>
        <v>2017</v>
      </c>
      <c r="L219">
        <v>11</v>
      </c>
      <c r="M219" t="s">
        <v>27</v>
      </c>
      <c r="N219">
        <v>5</v>
      </c>
      <c r="O219" t="s">
        <v>21</v>
      </c>
      <c r="P219">
        <v>11</v>
      </c>
      <c r="Q219">
        <v>0.78947368399999995</v>
      </c>
      <c r="R219">
        <v>2.1578947369999999</v>
      </c>
      <c r="S219">
        <v>5</v>
      </c>
      <c r="T219">
        <v>1.3289473679999999</v>
      </c>
      <c r="U219">
        <v>1.6447368419999999</v>
      </c>
      <c r="V219">
        <f>U219+Q219</f>
        <v>2.4342105259999998</v>
      </c>
      <c r="W219">
        <f>T219+R219</f>
        <v>3.486842105</v>
      </c>
      <c r="X219" t="str">
        <f>IF(ABS(V219-W219)&lt;$AG$1,"",IF(V219&gt;W219,"H","A"))</f>
        <v/>
      </c>
      <c r="Y219">
        <f>(X219=G219)+0</f>
        <v>0</v>
      </c>
      <c r="Z219">
        <f>IF(X219&lt;&gt;"",1,0)</f>
        <v>0</v>
      </c>
      <c r="AA219">
        <v>1.1200000000000001</v>
      </c>
      <c r="AB219">
        <f t="shared" si="27"/>
        <v>0</v>
      </c>
    </row>
    <row r="220" spans="1:28" x14ac:dyDescent="0.25">
      <c r="A220" t="s">
        <v>13</v>
      </c>
      <c r="B220" s="1">
        <v>42784</v>
      </c>
      <c r="C220" t="s">
        <v>28</v>
      </c>
      <c r="D220" t="s">
        <v>15</v>
      </c>
      <c r="E220">
        <v>0</v>
      </c>
      <c r="F220">
        <v>1</v>
      </c>
      <c r="G220" t="s">
        <v>20</v>
      </c>
      <c r="H220" s="2">
        <v>42784</v>
      </c>
      <c r="I220" s="4">
        <f t="shared" si="24"/>
        <v>7</v>
      </c>
      <c r="J220" s="4">
        <f t="shared" si="25"/>
        <v>2</v>
      </c>
      <c r="K220" s="4">
        <f t="shared" si="26"/>
        <v>2017</v>
      </c>
      <c r="L220">
        <v>12</v>
      </c>
      <c r="M220" t="s">
        <v>28</v>
      </c>
      <c r="N220">
        <v>1</v>
      </c>
      <c r="O220" t="s">
        <v>15</v>
      </c>
      <c r="P220">
        <v>12</v>
      </c>
      <c r="Q220">
        <v>1.065789474</v>
      </c>
      <c r="R220">
        <v>1.802631579</v>
      </c>
      <c r="S220">
        <v>1</v>
      </c>
      <c r="T220">
        <v>1.065789474</v>
      </c>
      <c r="U220">
        <v>1.2236842109999999</v>
      </c>
      <c r="V220">
        <f>U220+Q220</f>
        <v>2.2894736849999999</v>
      </c>
      <c r="W220">
        <f>T220+R220</f>
        <v>2.8684210530000001</v>
      </c>
      <c r="X220" t="str">
        <f>IF(ABS(V220-W220)&lt;$AG$1,"",IF(V220&gt;W220,"H","A"))</f>
        <v/>
      </c>
      <c r="Y220">
        <f>(X220=G220)+0</f>
        <v>0</v>
      </c>
      <c r="Z220">
        <f>IF(X220&lt;&gt;"",1,0)</f>
        <v>0</v>
      </c>
      <c r="AA220">
        <v>1.2</v>
      </c>
      <c r="AB220">
        <f t="shared" si="27"/>
        <v>0</v>
      </c>
    </row>
    <row r="221" spans="1:28" x14ac:dyDescent="0.25">
      <c r="A221" t="s">
        <v>13</v>
      </c>
      <c r="B221" s="1">
        <v>42784</v>
      </c>
      <c r="C221" t="s">
        <v>37</v>
      </c>
      <c r="D221" t="s">
        <v>18</v>
      </c>
      <c r="E221">
        <v>1</v>
      </c>
      <c r="F221">
        <v>4</v>
      </c>
      <c r="G221" t="s">
        <v>20</v>
      </c>
      <c r="H221" s="2">
        <v>42784</v>
      </c>
      <c r="I221" s="4">
        <f t="shared" si="24"/>
        <v>7</v>
      </c>
      <c r="J221" s="4">
        <f t="shared" si="25"/>
        <v>2</v>
      </c>
      <c r="K221" s="4">
        <f t="shared" si="26"/>
        <v>2017</v>
      </c>
      <c r="L221">
        <v>21</v>
      </c>
      <c r="M221" t="s">
        <v>37</v>
      </c>
      <c r="N221">
        <v>3</v>
      </c>
      <c r="O221" t="s">
        <v>18</v>
      </c>
      <c r="P221">
        <v>21</v>
      </c>
      <c r="Q221">
        <v>1.1052631580000001</v>
      </c>
      <c r="R221">
        <v>1.8947368419999999</v>
      </c>
      <c r="S221">
        <v>3</v>
      </c>
      <c r="T221">
        <v>1.684210526</v>
      </c>
      <c r="U221">
        <v>0.64473684200000003</v>
      </c>
      <c r="V221">
        <f>U221+Q221</f>
        <v>1.75</v>
      </c>
      <c r="W221">
        <f>T221+R221</f>
        <v>3.5789473679999997</v>
      </c>
      <c r="X221" t="str">
        <f>IF(ABS(V221-W221)&lt;$AG$1,"",IF(V221&gt;W221,"H","A"))</f>
        <v>A</v>
      </c>
      <c r="Y221">
        <f>(X221=G221)+0</f>
        <v>1</v>
      </c>
      <c r="Z221">
        <f>IF(X221&lt;&gt;"",1,0)</f>
        <v>1</v>
      </c>
      <c r="AA221">
        <v>1.04</v>
      </c>
      <c r="AB221">
        <f t="shared" si="27"/>
        <v>1.04</v>
      </c>
    </row>
    <row r="222" spans="1:28" x14ac:dyDescent="0.25">
      <c r="A222" t="s">
        <v>13</v>
      </c>
      <c r="B222" s="1">
        <v>42784</v>
      </c>
      <c r="C222" t="s">
        <v>35</v>
      </c>
      <c r="D222" t="s">
        <v>23</v>
      </c>
      <c r="E222">
        <v>2</v>
      </c>
      <c r="F222">
        <v>0</v>
      </c>
      <c r="G222" t="s">
        <v>16</v>
      </c>
      <c r="H222" s="2">
        <v>42784</v>
      </c>
      <c r="I222" s="4">
        <f t="shared" si="24"/>
        <v>7</v>
      </c>
      <c r="J222" s="4">
        <f t="shared" si="25"/>
        <v>2</v>
      </c>
      <c r="K222" s="4">
        <f t="shared" si="26"/>
        <v>2017</v>
      </c>
      <c r="L222">
        <v>19</v>
      </c>
      <c r="M222" t="s">
        <v>35</v>
      </c>
      <c r="N222">
        <v>7</v>
      </c>
      <c r="O222" t="s">
        <v>23</v>
      </c>
      <c r="P222">
        <v>19</v>
      </c>
      <c r="Q222">
        <v>1.552631579</v>
      </c>
      <c r="R222">
        <v>1.4078947369999999</v>
      </c>
      <c r="S222">
        <v>7</v>
      </c>
      <c r="T222">
        <v>1.315789474</v>
      </c>
      <c r="U222">
        <v>1.3289473679999999</v>
      </c>
      <c r="V222">
        <f>U222+Q222</f>
        <v>2.8815789469999999</v>
      </c>
      <c r="W222">
        <f>T222+R222</f>
        <v>2.7236842110000001</v>
      </c>
      <c r="X222" t="str">
        <f>IF(ABS(V222-W222)&lt;$AG$1,"",IF(V222&gt;W222,"H","A"))</f>
        <v/>
      </c>
      <c r="Y222">
        <f>(X222=G222)+0</f>
        <v>0</v>
      </c>
      <c r="Z222">
        <f>IF(X222&lt;&gt;"",1,0)</f>
        <v>0</v>
      </c>
      <c r="AA222">
        <v>1.25</v>
      </c>
      <c r="AB222">
        <f t="shared" si="27"/>
        <v>0</v>
      </c>
    </row>
    <row r="223" spans="1:28" x14ac:dyDescent="0.25">
      <c r="A223" t="s">
        <v>13</v>
      </c>
      <c r="B223" s="1">
        <v>42784</v>
      </c>
      <c r="C223" t="s">
        <v>34</v>
      </c>
      <c r="D223" t="s">
        <v>24</v>
      </c>
      <c r="E223">
        <v>2</v>
      </c>
      <c r="F223">
        <v>0</v>
      </c>
      <c r="G223" t="s">
        <v>16</v>
      </c>
      <c r="H223" s="2">
        <v>42784</v>
      </c>
      <c r="I223" s="4">
        <f t="shared" si="24"/>
        <v>7</v>
      </c>
      <c r="J223" s="4">
        <f t="shared" si="25"/>
        <v>2</v>
      </c>
      <c r="K223" s="4">
        <f t="shared" si="26"/>
        <v>2017</v>
      </c>
      <c r="L223">
        <v>18</v>
      </c>
      <c r="M223" t="s">
        <v>34</v>
      </c>
      <c r="N223">
        <v>8</v>
      </c>
      <c r="O223" t="s">
        <v>24</v>
      </c>
      <c r="P223">
        <v>18</v>
      </c>
      <c r="Q223">
        <v>2.6315789469999999</v>
      </c>
      <c r="R223">
        <v>1.1184210530000001</v>
      </c>
      <c r="S223">
        <v>8</v>
      </c>
      <c r="T223">
        <v>1.1184210530000001</v>
      </c>
      <c r="U223">
        <v>1.2105263159999999</v>
      </c>
      <c r="V223">
        <f>U223+Q223</f>
        <v>3.8421052629999997</v>
      </c>
      <c r="W223">
        <f>T223+R223</f>
        <v>2.2368421060000001</v>
      </c>
      <c r="X223" t="str">
        <f>IF(ABS(V223-W223)&lt;$AG$1,"",IF(V223&gt;W223,"H","A"))</f>
        <v>H</v>
      </c>
      <c r="Y223">
        <f>(X223=G223)+0</f>
        <v>1</v>
      </c>
      <c r="Z223">
        <f>IF(X223&lt;&gt;"",1,0)</f>
        <v>1</v>
      </c>
      <c r="AA223">
        <v>1.1399999999999999</v>
      </c>
      <c r="AB223">
        <f t="shared" si="27"/>
        <v>1.1399999999999999</v>
      </c>
    </row>
    <row r="224" spans="1:28" x14ac:dyDescent="0.25">
      <c r="A224" t="s">
        <v>13</v>
      </c>
      <c r="B224" s="1">
        <v>42785</v>
      </c>
      <c r="C224" t="s">
        <v>38</v>
      </c>
      <c r="D224" t="s">
        <v>14</v>
      </c>
      <c r="E224">
        <v>2</v>
      </c>
      <c r="F224">
        <v>0</v>
      </c>
      <c r="G224" t="s">
        <v>16</v>
      </c>
      <c r="H224" s="2">
        <v>42785</v>
      </c>
      <c r="I224" s="4">
        <f t="shared" si="24"/>
        <v>7</v>
      </c>
      <c r="J224" s="4">
        <f t="shared" si="25"/>
        <v>2</v>
      </c>
      <c r="K224" s="4">
        <f t="shared" si="26"/>
        <v>2017</v>
      </c>
      <c r="L224">
        <v>22</v>
      </c>
      <c r="M224" t="s">
        <v>38</v>
      </c>
      <c r="N224">
        <v>2</v>
      </c>
      <c r="O224" t="s">
        <v>14</v>
      </c>
      <c r="P224">
        <v>22</v>
      </c>
      <c r="Q224">
        <v>1.5921052630000001</v>
      </c>
      <c r="R224">
        <v>1.3552631580000001</v>
      </c>
      <c r="S224">
        <v>2</v>
      </c>
      <c r="T224">
        <v>1.236842105</v>
      </c>
      <c r="U224">
        <v>1.2105263159999999</v>
      </c>
      <c r="V224">
        <f>U224+Q224</f>
        <v>2.8026315789999998</v>
      </c>
      <c r="W224">
        <f>T224+R224</f>
        <v>2.5921052630000001</v>
      </c>
      <c r="X224" t="str">
        <f>IF(ABS(V224-W224)&lt;$AG$1,"",IF(V224&gt;W224,"H","A"))</f>
        <v/>
      </c>
      <c r="Y224">
        <f>(X224=G224)+0</f>
        <v>0</v>
      </c>
      <c r="Z224">
        <f>IF(X224&lt;&gt;"",1,0)</f>
        <v>0</v>
      </c>
      <c r="AA224">
        <v>1.19</v>
      </c>
      <c r="AB224">
        <f t="shared" si="27"/>
        <v>0</v>
      </c>
    </row>
    <row r="225" spans="1:28" x14ac:dyDescent="0.25">
      <c r="A225" t="s">
        <v>13</v>
      </c>
      <c r="B225" s="1">
        <v>42785</v>
      </c>
      <c r="C225" t="s">
        <v>19</v>
      </c>
      <c r="D225" t="s">
        <v>30</v>
      </c>
      <c r="E225">
        <v>2</v>
      </c>
      <c r="F225">
        <v>1</v>
      </c>
      <c r="G225" t="s">
        <v>16</v>
      </c>
      <c r="H225" s="2">
        <v>42785</v>
      </c>
      <c r="I225" s="4">
        <f t="shared" si="24"/>
        <v>7</v>
      </c>
      <c r="J225" s="4">
        <f t="shared" si="25"/>
        <v>2</v>
      </c>
      <c r="K225" s="4">
        <f t="shared" si="26"/>
        <v>2017</v>
      </c>
      <c r="L225">
        <v>4</v>
      </c>
      <c r="M225" t="s">
        <v>19</v>
      </c>
      <c r="N225">
        <v>14</v>
      </c>
      <c r="O225" t="s">
        <v>30</v>
      </c>
      <c r="P225">
        <v>4</v>
      </c>
      <c r="Q225">
        <v>2.8289473680000001</v>
      </c>
      <c r="R225">
        <v>0.86842105300000005</v>
      </c>
      <c r="S225">
        <v>14</v>
      </c>
      <c r="T225">
        <v>0.92105263199999998</v>
      </c>
      <c r="U225">
        <v>1.3947368419999999</v>
      </c>
      <c r="V225">
        <f>U225+Q225</f>
        <v>4.22368421</v>
      </c>
      <c r="W225">
        <f>T225+R225</f>
        <v>1.7894736849999999</v>
      </c>
      <c r="X225" t="str">
        <f>IF(ABS(V225-W225)&lt;$AG$1,"",IF(V225&gt;W225,"H","A"))</f>
        <v>H</v>
      </c>
      <c r="Y225">
        <f>(X225=G225)+0</f>
        <v>1</v>
      </c>
      <c r="Z225">
        <f>IF(X225&lt;&gt;"",1,0)</f>
        <v>1</v>
      </c>
      <c r="AA225">
        <v>1.1200000000000001</v>
      </c>
      <c r="AB225">
        <f t="shared" si="27"/>
        <v>1.1200000000000001</v>
      </c>
    </row>
    <row r="226" spans="1:28" x14ac:dyDescent="0.25">
      <c r="A226" t="s">
        <v>13</v>
      </c>
      <c r="B226" s="1">
        <v>42785</v>
      </c>
      <c r="C226" t="s">
        <v>22</v>
      </c>
      <c r="D226" t="s">
        <v>33</v>
      </c>
      <c r="E226">
        <v>3</v>
      </c>
      <c r="F226">
        <v>0</v>
      </c>
      <c r="G226" t="s">
        <v>16</v>
      </c>
      <c r="H226" s="2">
        <v>42785</v>
      </c>
      <c r="I226" s="4">
        <f t="shared" si="24"/>
        <v>7</v>
      </c>
      <c r="J226" s="4">
        <f t="shared" si="25"/>
        <v>2</v>
      </c>
      <c r="K226" s="4">
        <f t="shared" si="26"/>
        <v>2017</v>
      </c>
      <c r="L226">
        <v>6</v>
      </c>
      <c r="M226" t="s">
        <v>22</v>
      </c>
      <c r="N226">
        <v>17</v>
      </c>
      <c r="O226" t="s">
        <v>33</v>
      </c>
      <c r="P226">
        <v>6</v>
      </c>
      <c r="Q226">
        <v>1.4736842109999999</v>
      </c>
      <c r="R226">
        <v>1.697368421</v>
      </c>
      <c r="S226">
        <v>17</v>
      </c>
      <c r="T226">
        <v>1.052631579</v>
      </c>
      <c r="U226">
        <v>2.4736842110000001</v>
      </c>
      <c r="V226">
        <f>U226+Q226</f>
        <v>3.9473684220000003</v>
      </c>
      <c r="W226">
        <f>T226+R226</f>
        <v>2.75</v>
      </c>
      <c r="X226" t="str">
        <f>IF(ABS(V226-W226)&lt;$AG$1,"",IF(V226&gt;W226,"H","A"))</f>
        <v/>
      </c>
      <c r="Y226">
        <f>(X226=G226)+0</f>
        <v>0</v>
      </c>
      <c r="Z226">
        <f>IF(X226&lt;&gt;"",1,0)</f>
        <v>0</v>
      </c>
      <c r="AA226">
        <v>1.2</v>
      </c>
      <c r="AB226">
        <f t="shared" si="27"/>
        <v>0</v>
      </c>
    </row>
    <row r="227" spans="1:28" x14ac:dyDescent="0.25">
      <c r="A227" t="s">
        <v>13</v>
      </c>
      <c r="B227" s="1">
        <v>42785</v>
      </c>
      <c r="C227" t="s">
        <v>36</v>
      </c>
      <c r="D227" t="s">
        <v>39</v>
      </c>
      <c r="E227">
        <v>0</v>
      </c>
      <c r="F227">
        <v>1</v>
      </c>
      <c r="G227" t="s">
        <v>20</v>
      </c>
      <c r="H227" s="2">
        <v>42785</v>
      </c>
      <c r="I227" s="4">
        <f t="shared" si="24"/>
        <v>7</v>
      </c>
      <c r="J227" s="4">
        <f t="shared" si="25"/>
        <v>2</v>
      </c>
      <c r="K227" s="4">
        <f t="shared" si="26"/>
        <v>2017</v>
      </c>
      <c r="L227">
        <v>20</v>
      </c>
      <c r="M227" t="s">
        <v>36</v>
      </c>
      <c r="N227">
        <v>23</v>
      </c>
      <c r="O227" t="s">
        <v>39</v>
      </c>
      <c r="P227">
        <v>20</v>
      </c>
      <c r="Q227">
        <v>1.6447368419999999</v>
      </c>
      <c r="R227">
        <v>1.4736842109999999</v>
      </c>
      <c r="S227">
        <v>23</v>
      </c>
      <c r="T227">
        <v>1.486842105</v>
      </c>
      <c r="U227">
        <v>1.0921052630000001</v>
      </c>
      <c r="V227">
        <f>U227+Q227</f>
        <v>2.736842105</v>
      </c>
      <c r="W227">
        <f>T227+R227</f>
        <v>2.9605263160000002</v>
      </c>
      <c r="X227" t="str">
        <f>IF(ABS(V227-W227)&lt;$AG$1,"",IF(V227&gt;W227,"H","A"))</f>
        <v/>
      </c>
      <c r="Y227">
        <f>(X227=G227)+0</f>
        <v>0</v>
      </c>
      <c r="Z227">
        <f>IF(X227&lt;&gt;"",1,0)</f>
        <v>0</v>
      </c>
      <c r="AA227">
        <v>1.29</v>
      </c>
      <c r="AB227">
        <f t="shared" si="27"/>
        <v>0</v>
      </c>
    </row>
    <row r="228" spans="1:28" x14ac:dyDescent="0.25">
      <c r="A228" t="s">
        <v>13</v>
      </c>
      <c r="B228" s="1">
        <v>42786</v>
      </c>
      <c r="C228" t="s">
        <v>32</v>
      </c>
      <c r="D228" t="s">
        <v>29</v>
      </c>
      <c r="E228">
        <v>2</v>
      </c>
      <c r="F228">
        <v>1</v>
      </c>
      <c r="G228" t="s">
        <v>16</v>
      </c>
      <c r="H228" s="2">
        <v>42786</v>
      </c>
      <c r="I228" s="4">
        <f t="shared" si="24"/>
        <v>8</v>
      </c>
      <c r="J228" s="4">
        <f t="shared" si="25"/>
        <v>2</v>
      </c>
      <c r="K228" s="4">
        <f t="shared" si="26"/>
        <v>2017</v>
      </c>
      <c r="L228">
        <v>16</v>
      </c>
      <c r="M228" t="s">
        <v>32</v>
      </c>
      <c r="N228">
        <v>13</v>
      </c>
      <c r="O228" t="s">
        <v>29</v>
      </c>
      <c r="P228">
        <v>16</v>
      </c>
      <c r="Q228">
        <v>0.96052631600000005</v>
      </c>
      <c r="R228">
        <v>1.5263157890000001</v>
      </c>
      <c r="S228">
        <v>13</v>
      </c>
      <c r="T228">
        <v>1.013157895</v>
      </c>
      <c r="U228">
        <v>1.947368421</v>
      </c>
      <c r="V228">
        <f>U228+Q228</f>
        <v>2.9078947369999999</v>
      </c>
      <c r="W228">
        <f>T228+R228</f>
        <v>2.5394736839999998</v>
      </c>
      <c r="X228" t="str">
        <f>IF(ABS(V228-W228)&lt;$AG$1,"",IF(V228&gt;W228,"H","A"))</f>
        <v/>
      </c>
      <c r="Y228">
        <f>(X228=G228)+0</f>
        <v>0</v>
      </c>
      <c r="Z228">
        <f>IF(X228&lt;&gt;"",1,0)</f>
        <v>0</v>
      </c>
      <c r="AA228">
        <v>1.25</v>
      </c>
      <c r="AB228">
        <f t="shared" si="27"/>
        <v>0</v>
      </c>
    </row>
    <row r="229" spans="1:28" x14ac:dyDescent="0.25">
      <c r="A229" t="s">
        <v>13</v>
      </c>
      <c r="B229" s="1">
        <v>42788</v>
      </c>
      <c r="C229" t="s">
        <v>38</v>
      </c>
      <c r="D229" t="s">
        <v>34</v>
      </c>
      <c r="E229">
        <v>2</v>
      </c>
      <c r="F229">
        <v>1</v>
      </c>
      <c r="G229" t="s">
        <v>16</v>
      </c>
      <c r="H229" s="2">
        <v>42788</v>
      </c>
      <c r="I229" s="4">
        <f t="shared" si="24"/>
        <v>8</v>
      </c>
      <c r="J229" s="4">
        <f t="shared" si="25"/>
        <v>2</v>
      </c>
      <c r="K229" s="4">
        <f t="shared" si="26"/>
        <v>2017</v>
      </c>
      <c r="L229">
        <v>22</v>
      </c>
      <c r="M229" t="s">
        <v>38</v>
      </c>
      <c r="N229">
        <v>18</v>
      </c>
      <c r="O229" t="s">
        <v>34</v>
      </c>
      <c r="P229">
        <v>22</v>
      </c>
      <c r="Q229">
        <v>1.5921052630000001</v>
      </c>
      <c r="R229">
        <v>1.3552631580000001</v>
      </c>
      <c r="S229">
        <v>18</v>
      </c>
      <c r="T229">
        <v>2.6315789469999999</v>
      </c>
      <c r="U229">
        <v>1.1184210530000001</v>
      </c>
      <c r="V229">
        <f>U229+Q229</f>
        <v>2.7105263160000002</v>
      </c>
      <c r="W229">
        <f>T229+R229</f>
        <v>3.986842105</v>
      </c>
      <c r="X229" t="str">
        <f>IF(ABS(V229-W229)&lt;$AG$1,"",IF(V229&gt;W229,"H","A"))</f>
        <v/>
      </c>
      <c r="Y229">
        <f>(X229=G229)+0</f>
        <v>0</v>
      </c>
      <c r="Z229">
        <f>IF(X229&lt;&gt;"",1,0)</f>
        <v>0</v>
      </c>
      <c r="AA229">
        <v>1.03</v>
      </c>
      <c r="AB229">
        <f t="shared" si="27"/>
        <v>0</v>
      </c>
    </row>
    <row r="230" spans="1:28" x14ac:dyDescent="0.25">
      <c r="A230" t="s">
        <v>13</v>
      </c>
      <c r="B230" s="1">
        <v>42790</v>
      </c>
      <c r="C230" t="s">
        <v>29</v>
      </c>
      <c r="D230" t="s">
        <v>36</v>
      </c>
      <c r="E230">
        <v>0</v>
      </c>
      <c r="F230">
        <v>1</v>
      </c>
      <c r="G230" t="s">
        <v>20</v>
      </c>
      <c r="H230" s="2">
        <v>42790</v>
      </c>
      <c r="I230" s="4">
        <f t="shared" si="24"/>
        <v>8</v>
      </c>
      <c r="J230" s="4">
        <f t="shared" si="25"/>
        <v>2</v>
      </c>
      <c r="K230" s="4">
        <f t="shared" si="26"/>
        <v>2017</v>
      </c>
      <c r="L230">
        <v>13</v>
      </c>
      <c r="M230" t="s">
        <v>29</v>
      </c>
      <c r="N230">
        <v>20</v>
      </c>
      <c r="O230" t="s">
        <v>36</v>
      </c>
      <c r="P230">
        <v>13</v>
      </c>
      <c r="Q230">
        <v>1.013157895</v>
      </c>
      <c r="R230">
        <v>1.947368421</v>
      </c>
      <c r="S230">
        <v>20</v>
      </c>
      <c r="T230">
        <v>1.6447368419999999</v>
      </c>
      <c r="U230">
        <v>1.4736842109999999</v>
      </c>
      <c r="V230">
        <f>U230+Q230</f>
        <v>2.4868421060000001</v>
      </c>
      <c r="W230">
        <f>T230+R230</f>
        <v>3.5921052629999997</v>
      </c>
      <c r="X230" t="str">
        <f>IF(ABS(V230-W230)&lt;$AG$1,"",IF(V230&gt;W230,"H","A"))</f>
        <v/>
      </c>
      <c r="Y230">
        <f>(X230=G230)+0</f>
        <v>0</v>
      </c>
      <c r="Z230">
        <f>IF(X230&lt;&gt;"",1,0)</f>
        <v>0</v>
      </c>
      <c r="AA230">
        <v>1.04</v>
      </c>
      <c r="AB230">
        <f t="shared" si="27"/>
        <v>0</v>
      </c>
    </row>
    <row r="231" spans="1:28" x14ac:dyDescent="0.25">
      <c r="A231" t="s">
        <v>13</v>
      </c>
      <c r="B231" s="1">
        <v>42791</v>
      </c>
      <c r="C231" t="s">
        <v>30</v>
      </c>
      <c r="D231" t="s">
        <v>28</v>
      </c>
      <c r="E231">
        <v>4</v>
      </c>
      <c r="F231">
        <v>0</v>
      </c>
      <c r="G231" t="s">
        <v>16</v>
      </c>
      <c r="H231" s="2">
        <v>42791</v>
      </c>
      <c r="I231" s="4">
        <f t="shared" si="24"/>
        <v>8</v>
      </c>
      <c r="J231" s="4">
        <f t="shared" si="25"/>
        <v>2</v>
      </c>
      <c r="K231" s="4">
        <f t="shared" si="26"/>
        <v>2017</v>
      </c>
      <c r="L231">
        <v>14</v>
      </c>
      <c r="M231" t="s">
        <v>30</v>
      </c>
      <c r="N231">
        <v>12</v>
      </c>
      <c r="O231" t="s">
        <v>28</v>
      </c>
      <c r="P231">
        <v>14</v>
      </c>
      <c r="Q231">
        <v>0.92105263199999998</v>
      </c>
      <c r="R231">
        <v>1.3947368419999999</v>
      </c>
      <c r="S231">
        <v>12</v>
      </c>
      <c r="T231">
        <v>1.065789474</v>
      </c>
      <c r="U231">
        <v>1.802631579</v>
      </c>
      <c r="V231">
        <f>U231+Q231</f>
        <v>2.7236842110000001</v>
      </c>
      <c r="W231">
        <f>T231+R231</f>
        <v>2.4605263160000002</v>
      </c>
      <c r="X231" t="str">
        <f>IF(ABS(V231-W231)&lt;$AG$1,"",IF(V231&gt;W231,"H","A"))</f>
        <v/>
      </c>
      <c r="Y231">
        <f>(X231=G231)+0</f>
        <v>0</v>
      </c>
      <c r="Z231">
        <f>IF(X231&lt;&gt;"",1,0)</f>
        <v>0</v>
      </c>
      <c r="AA231">
        <v>1.28</v>
      </c>
      <c r="AB231">
        <f t="shared" si="27"/>
        <v>0</v>
      </c>
    </row>
    <row r="232" spans="1:28" x14ac:dyDescent="0.25">
      <c r="A232" t="s">
        <v>13</v>
      </c>
      <c r="B232" s="1">
        <v>42791</v>
      </c>
      <c r="C232" t="s">
        <v>23</v>
      </c>
      <c r="D232" t="s">
        <v>32</v>
      </c>
      <c r="E232">
        <v>3</v>
      </c>
      <c r="F232">
        <v>0</v>
      </c>
      <c r="G232" t="s">
        <v>16</v>
      </c>
      <c r="H232" s="2">
        <v>42791</v>
      </c>
      <c r="I232" s="4">
        <f t="shared" si="24"/>
        <v>8</v>
      </c>
      <c r="J232" s="4">
        <f t="shared" si="25"/>
        <v>2</v>
      </c>
      <c r="K232" s="4">
        <f t="shared" si="26"/>
        <v>2017</v>
      </c>
      <c r="L232">
        <v>7</v>
      </c>
      <c r="M232" t="s">
        <v>23</v>
      </c>
      <c r="N232">
        <v>16</v>
      </c>
      <c r="O232" t="s">
        <v>32</v>
      </c>
      <c r="P232">
        <v>7</v>
      </c>
      <c r="Q232">
        <v>1.315789474</v>
      </c>
      <c r="R232">
        <v>1.3289473679999999</v>
      </c>
      <c r="S232">
        <v>16</v>
      </c>
      <c r="T232">
        <v>0.96052631600000005</v>
      </c>
      <c r="U232">
        <v>1.5263157890000001</v>
      </c>
      <c r="V232">
        <f>U232+Q232</f>
        <v>2.8421052630000001</v>
      </c>
      <c r="W232">
        <f>T232+R232</f>
        <v>2.2894736839999998</v>
      </c>
      <c r="X232" t="str">
        <f>IF(ABS(V232-W232)&lt;$AG$1,"",IF(V232&gt;W232,"H","A"))</f>
        <v/>
      </c>
      <c r="Y232">
        <f>(X232=G232)+0</f>
        <v>0</v>
      </c>
      <c r="Z232">
        <f>IF(X232&lt;&gt;"",1,0)</f>
        <v>0</v>
      </c>
      <c r="AA232">
        <v>1.1200000000000001</v>
      </c>
      <c r="AB232">
        <f t="shared" si="27"/>
        <v>0</v>
      </c>
    </row>
    <row r="233" spans="1:28" x14ac:dyDescent="0.25">
      <c r="A233" t="s">
        <v>13</v>
      </c>
      <c r="B233" s="1">
        <v>42791</v>
      </c>
      <c r="C233" t="s">
        <v>21</v>
      </c>
      <c r="D233" t="s">
        <v>35</v>
      </c>
      <c r="E233">
        <v>1</v>
      </c>
      <c r="F233">
        <v>2</v>
      </c>
      <c r="G233" t="s">
        <v>20</v>
      </c>
      <c r="H233" s="2">
        <v>42791</v>
      </c>
      <c r="I233" s="4">
        <f t="shared" si="24"/>
        <v>8</v>
      </c>
      <c r="J233" s="4">
        <f t="shared" si="25"/>
        <v>2</v>
      </c>
      <c r="K233" s="4">
        <f t="shared" si="26"/>
        <v>2017</v>
      </c>
      <c r="L233">
        <v>5</v>
      </c>
      <c r="M233" t="s">
        <v>21</v>
      </c>
      <c r="N233">
        <v>19</v>
      </c>
      <c r="O233" t="s">
        <v>35</v>
      </c>
      <c r="P233">
        <v>5</v>
      </c>
      <c r="Q233">
        <v>1.3289473679999999</v>
      </c>
      <c r="R233">
        <v>1.6447368419999999</v>
      </c>
      <c r="S233">
        <v>19</v>
      </c>
      <c r="T233">
        <v>1.552631579</v>
      </c>
      <c r="U233">
        <v>1.4078947369999999</v>
      </c>
      <c r="V233">
        <f>U233+Q233</f>
        <v>2.736842105</v>
      </c>
      <c r="W233">
        <f>T233+R233</f>
        <v>3.1973684210000002</v>
      </c>
      <c r="X233" t="str">
        <f>IF(ABS(V233-W233)&lt;$AG$1,"",IF(V233&gt;W233,"H","A"))</f>
        <v/>
      </c>
      <c r="Y233">
        <f>(X233=G233)+0</f>
        <v>0</v>
      </c>
      <c r="Z233">
        <f>IF(X233&lt;&gt;"",1,0)</f>
        <v>0</v>
      </c>
      <c r="AA233">
        <v>1.2</v>
      </c>
      <c r="AB233">
        <f t="shared" si="27"/>
        <v>0</v>
      </c>
    </row>
    <row r="234" spans="1:28" x14ac:dyDescent="0.25">
      <c r="A234" t="s">
        <v>13</v>
      </c>
      <c r="B234" s="1">
        <v>42791</v>
      </c>
      <c r="C234" t="s">
        <v>15</v>
      </c>
      <c r="D234" t="s">
        <v>38</v>
      </c>
      <c r="E234">
        <v>2</v>
      </c>
      <c r="F234">
        <v>1</v>
      </c>
      <c r="G234" t="s">
        <v>16</v>
      </c>
      <c r="H234" s="2">
        <v>42791</v>
      </c>
      <c r="I234" s="4">
        <f t="shared" si="24"/>
        <v>8</v>
      </c>
      <c r="J234" s="4">
        <f t="shared" si="25"/>
        <v>2</v>
      </c>
      <c r="K234" s="4">
        <f t="shared" si="26"/>
        <v>2017</v>
      </c>
      <c r="L234">
        <v>1</v>
      </c>
      <c r="M234" t="s">
        <v>15</v>
      </c>
      <c r="N234">
        <v>22</v>
      </c>
      <c r="O234" t="s">
        <v>38</v>
      </c>
      <c r="P234">
        <v>1</v>
      </c>
      <c r="Q234">
        <v>1.065789474</v>
      </c>
      <c r="R234">
        <v>1.2236842109999999</v>
      </c>
      <c r="S234">
        <v>22</v>
      </c>
      <c r="T234">
        <v>1.5921052630000001</v>
      </c>
      <c r="U234">
        <v>1.3552631580000001</v>
      </c>
      <c r="V234">
        <f>U234+Q234</f>
        <v>2.4210526320000003</v>
      </c>
      <c r="W234">
        <f>T234+R234</f>
        <v>2.8157894739999998</v>
      </c>
      <c r="X234" t="str">
        <f>IF(ABS(V234-W234)&lt;$AG$1,"",IF(V234&gt;W234,"H","A"))</f>
        <v/>
      </c>
      <c r="Y234">
        <f>(X234=G234)+0</f>
        <v>0</v>
      </c>
      <c r="Z234">
        <f>IF(X234&lt;&gt;"",1,0)</f>
        <v>0</v>
      </c>
      <c r="AA234">
        <v>1.1399999999999999</v>
      </c>
      <c r="AB234">
        <f t="shared" si="27"/>
        <v>0</v>
      </c>
    </row>
    <row r="235" spans="1:28" x14ac:dyDescent="0.25">
      <c r="A235" t="s">
        <v>13</v>
      </c>
      <c r="B235" s="1">
        <v>42792</v>
      </c>
      <c r="C235" t="s">
        <v>18</v>
      </c>
      <c r="D235" t="s">
        <v>19</v>
      </c>
      <c r="E235">
        <v>1</v>
      </c>
      <c r="F235">
        <v>2</v>
      </c>
      <c r="G235" t="s">
        <v>20</v>
      </c>
      <c r="H235" s="2">
        <v>42792</v>
      </c>
      <c r="I235" s="4">
        <f t="shared" si="24"/>
        <v>8</v>
      </c>
      <c r="J235" s="4">
        <f t="shared" si="25"/>
        <v>2</v>
      </c>
      <c r="K235" s="4">
        <f t="shared" si="26"/>
        <v>2017</v>
      </c>
      <c r="L235">
        <v>3</v>
      </c>
      <c r="M235" t="s">
        <v>18</v>
      </c>
      <c r="N235">
        <v>4</v>
      </c>
      <c r="O235" t="s">
        <v>19</v>
      </c>
      <c r="P235">
        <v>3</v>
      </c>
      <c r="Q235">
        <v>1.684210526</v>
      </c>
      <c r="R235">
        <v>0.64473684200000003</v>
      </c>
      <c r="S235">
        <v>4</v>
      </c>
      <c r="T235">
        <v>2.8289473680000001</v>
      </c>
      <c r="U235">
        <v>0.86842105300000005</v>
      </c>
      <c r="V235">
        <f>U235+Q235</f>
        <v>2.5526315789999998</v>
      </c>
      <c r="W235">
        <f>T235+R235</f>
        <v>3.47368421</v>
      </c>
      <c r="X235" t="str">
        <f>IF(ABS(V235-W235)&lt;$AG$1,"",IF(V235&gt;W235,"H","A"))</f>
        <v/>
      </c>
      <c r="Y235">
        <f>(X235=G235)+0</f>
        <v>0</v>
      </c>
      <c r="Z235">
        <f>IF(X235&lt;&gt;"",1,0)</f>
        <v>0</v>
      </c>
      <c r="AA235">
        <v>1.0900000000000001</v>
      </c>
      <c r="AB235">
        <f t="shared" si="27"/>
        <v>0</v>
      </c>
    </row>
    <row r="236" spans="1:28" x14ac:dyDescent="0.25">
      <c r="A236" t="s">
        <v>13</v>
      </c>
      <c r="B236" s="1">
        <v>42792</v>
      </c>
      <c r="C236" t="s">
        <v>37</v>
      </c>
      <c r="D236" t="s">
        <v>22</v>
      </c>
      <c r="E236">
        <v>1</v>
      </c>
      <c r="F236">
        <v>1</v>
      </c>
      <c r="G236" t="s">
        <v>17</v>
      </c>
      <c r="H236" s="2">
        <v>42792</v>
      </c>
      <c r="I236" s="4">
        <f t="shared" si="24"/>
        <v>8</v>
      </c>
      <c r="J236" s="4">
        <f t="shared" si="25"/>
        <v>2</v>
      </c>
      <c r="K236" s="4">
        <f t="shared" si="26"/>
        <v>2017</v>
      </c>
      <c r="L236">
        <v>21</v>
      </c>
      <c r="M236" t="s">
        <v>37</v>
      </c>
      <c r="N236">
        <v>6</v>
      </c>
      <c r="O236" t="s">
        <v>22</v>
      </c>
      <c r="P236">
        <v>21</v>
      </c>
      <c r="Q236">
        <v>1.1052631580000001</v>
      </c>
      <c r="R236">
        <v>1.8947368419999999</v>
      </c>
      <c r="S236">
        <v>6</v>
      </c>
      <c r="T236">
        <v>1.4736842109999999</v>
      </c>
      <c r="U236">
        <v>1.697368421</v>
      </c>
      <c r="V236">
        <f>U236+Q236</f>
        <v>2.8026315789999998</v>
      </c>
      <c r="W236">
        <f>T236+R236</f>
        <v>3.3684210529999996</v>
      </c>
      <c r="X236" t="str">
        <f>IF(ABS(V236-W236)&lt;$AG$1,"",IF(V236&gt;W236,"H","A"))</f>
        <v/>
      </c>
      <c r="Y236">
        <f>(X236=G236)+0</f>
        <v>0</v>
      </c>
      <c r="Z236">
        <f>IF(X236&lt;&gt;"",1,0)</f>
        <v>0</v>
      </c>
      <c r="AA236">
        <v>1.29</v>
      </c>
      <c r="AB236">
        <f t="shared" si="27"/>
        <v>1</v>
      </c>
    </row>
    <row r="237" spans="1:28" x14ac:dyDescent="0.25">
      <c r="A237" t="s">
        <v>13</v>
      </c>
      <c r="B237" s="1">
        <v>42792</v>
      </c>
      <c r="C237" t="s">
        <v>14</v>
      </c>
      <c r="D237" t="s">
        <v>27</v>
      </c>
      <c r="E237">
        <v>3</v>
      </c>
      <c r="F237">
        <v>1</v>
      </c>
      <c r="G237" t="s">
        <v>16</v>
      </c>
      <c r="H237" s="2">
        <v>42792</v>
      </c>
      <c r="I237" s="4">
        <f t="shared" si="24"/>
        <v>8</v>
      </c>
      <c r="J237" s="4">
        <f t="shared" si="25"/>
        <v>2</v>
      </c>
      <c r="K237" s="4">
        <f t="shared" si="26"/>
        <v>2017</v>
      </c>
      <c r="L237">
        <v>2</v>
      </c>
      <c r="M237" t="s">
        <v>14</v>
      </c>
      <c r="N237">
        <v>11</v>
      </c>
      <c r="O237" t="s">
        <v>27</v>
      </c>
      <c r="P237">
        <v>2</v>
      </c>
      <c r="Q237">
        <v>1.236842105</v>
      </c>
      <c r="R237">
        <v>1.2105263159999999</v>
      </c>
      <c r="S237">
        <v>11</v>
      </c>
      <c r="T237">
        <v>0.78947368399999995</v>
      </c>
      <c r="U237">
        <v>2.1578947369999999</v>
      </c>
      <c r="V237">
        <f>U237+Q237</f>
        <v>3.3947368419999999</v>
      </c>
      <c r="W237">
        <f>T237+R237</f>
        <v>2</v>
      </c>
      <c r="X237" t="str">
        <f>IF(ABS(V237-W237)&lt;$AG$1,"",IF(V237&gt;W237,"H","A"))</f>
        <v/>
      </c>
      <c r="Y237">
        <f>(X237=G237)+0</f>
        <v>0</v>
      </c>
      <c r="Z237">
        <f>IF(X237&lt;&gt;"",1,0)</f>
        <v>0</v>
      </c>
      <c r="AA237">
        <v>1.02</v>
      </c>
      <c r="AB237">
        <f t="shared" si="27"/>
        <v>0</v>
      </c>
    </row>
    <row r="238" spans="1:28" x14ac:dyDescent="0.25">
      <c r="A238" t="s">
        <v>13</v>
      </c>
      <c r="B238" s="1">
        <v>42792</v>
      </c>
      <c r="C238" t="s">
        <v>24</v>
      </c>
      <c r="D238" t="s">
        <v>33</v>
      </c>
      <c r="E238">
        <v>3</v>
      </c>
      <c r="F238">
        <v>0</v>
      </c>
      <c r="G238" t="s">
        <v>16</v>
      </c>
      <c r="H238" s="2">
        <v>42792</v>
      </c>
      <c r="I238" s="4">
        <f t="shared" si="24"/>
        <v>8</v>
      </c>
      <c r="J238" s="4">
        <f t="shared" si="25"/>
        <v>2</v>
      </c>
      <c r="K238" s="4">
        <f t="shared" si="26"/>
        <v>2017</v>
      </c>
      <c r="L238">
        <v>8</v>
      </c>
      <c r="M238" t="s">
        <v>24</v>
      </c>
      <c r="N238">
        <v>17</v>
      </c>
      <c r="O238" t="s">
        <v>33</v>
      </c>
      <c r="P238">
        <v>8</v>
      </c>
      <c r="Q238">
        <v>1.1184210530000001</v>
      </c>
      <c r="R238">
        <v>1.2105263159999999</v>
      </c>
      <c r="S238">
        <v>17</v>
      </c>
      <c r="T238">
        <v>1.052631579</v>
      </c>
      <c r="U238">
        <v>2.4736842110000001</v>
      </c>
      <c r="V238">
        <f>U238+Q238</f>
        <v>3.5921052640000002</v>
      </c>
      <c r="W238">
        <f>T238+R238</f>
        <v>2.263157895</v>
      </c>
      <c r="X238" t="str">
        <f>IF(ABS(V238-W238)&lt;$AG$1,"",IF(V238&gt;W238,"H","A"))</f>
        <v/>
      </c>
      <c r="Y238">
        <f>(X238=G238)+0</f>
        <v>0</v>
      </c>
      <c r="Z238">
        <f>IF(X238&lt;&gt;"",1,0)</f>
        <v>0</v>
      </c>
      <c r="AA238">
        <v>1.05</v>
      </c>
      <c r="AB238">
        <f t="shared" si="27"/>
        <v>0</v>
      </c>
    </row>
    <row r="239" spans="1:28" x14ac:dyDescent="0.25">
      <c r="A239" t="s">
        <v>13</v>
      </c>
      <c r="B239" s="1">
        <v>42792</v>
      </c>
      <c r="C239" t="s">
        <v>39</v>
      </c>
      <c r="D239" t="s">
        <v>34</v>
      </c>
      <c r="E239">
        <v>2</v>
      </c>
      <c r="F239">
        <v>3</v>
      </c>
      <c r="G239" t="s">
        <v>20</v>
      </c>
      <c r="H239" s="2">
        <v>42792</v>
      </c>
      <c r="I239" s="4">
        <f t="shared" si="24"/>
        <v>8</v>
      </c>
      <c r="J239" s="4">
        <f t="shared" si="25"/>
        <v>2</v>
      </c>
      <c r="K239" s="4">
        <f t="shared" si="26"/>
        <v>2017</v>
      </c>
      <c r="L239">
        <v>23</v>
      </c>
      <c r="M239" t="s">
        <v>39</v>
      </c>
      <c r="N239">
        <v>18</v>
      </c>
      <c r="O239" t="s">
        <v>34</v>
      </c>
      <c r="P239">
        <v>23</v>
      </c>
      <c r="Q239">
        <v>1.486842105</v>
      </c>
      <c r="R239">
        <v>1.0921052630000001</v>
      </c>
      <c r="S239">
        <v>18</v>
      </c>
      <c r="T239">
        <v>2.6315789469999999</v>
      </c>
      <c r="U239">
        <v>1.1184210530000001</v>
      </c>
      <c r="V239">
        <f>U239+Q239</f>
        <v>2.6052631580000001</v>
      </c>
      <c r="W239">
        <f>T239+R239</f>
        <v>3.72368421</v>
      </c>
      <c r="X239" t="str">
        <f>IF(ABS(V239-W239)&lt;$AG$1,"",IF(V239&gt;W239,"H","A"))</f>
        <v/>
      </c>
      <c r="Y239">
        <f>(X239=G239)+0</f>
        <v>0</v>
      </c>
      <c r="Z239">
        <f>IF(X239&lt;&gt;"",1,0)</f>
        <v>0</v>
      </c>
      <c r="AA239">
        <v>1.31</v>
      </c>
      <c r="AB239">
        <f t="shared" si="27"/>
        <v>0</v>
      </c>
    </row>
    <row r="240" spans="1:28" x14ac:dyDescent="0.25">
      <c r="A240" t="s">
        <v>13</v>
      </c>
      <c r="B240" s="1">
        <v>42794</v>
      </c>
      <c r="C240" t="s">
        <v>32</v>
      </c>
      <c r="D240" t="s">
        <v>21</v>
      </c>
      <c r="E240">
        <v>1</v>
      </c>
      <c r="F240">
        <v>2</v>
      </c>
      <c r="G240" t="s">
        <v>20</v>
      </c>
      <c r="H240" s="2">
        <v>42794</v>
      </c>
      <c r="I240" s="4">
        <f t="shared" si="24"/>
        <v>9</v>
      </c>
      <c r="J240" s="4">
        <f t="shared" si="25"/>
        <v>2</v>
      </c>
      <c r="K240" s="4">
        <f t="shared" si="26"/>
        <v>2017</v>
      </c>
      <c r="L240">
        <v>16</v>
      </c>
      <c r="M240" t="s">
        <v>32</v>
      </c>
      <c r="N240">
        <v>5</v>
      </c>
      <c r="O240" t="s">
        <v>21</v>
      </c>
      <c r="P240">
        <v>16</v>
      </c>
      <c r="Q240">
        <v>0.96052631600000005</v>
      </c>
      <c r="R240">
        <v>1.5263157890000001</v>
      </c>
      <c r="S240">
        <v>5</v>
      </c>
      <c r="T240">
        <v>1.3289473679999999</v>
      </c>
      <c r="U240">
        <v>1.6447368419999999</v>
      </c>
      <c r="V240">
        <f>U240+Q240</f>
        <v>2.6052631580000001</v>
      </c>
      <c r="W240">
        <f>T240+R240</f>
        <v>2.855263157</v>
      </c>
      <c r="X240" t="str">
        <f>IF(ABS(V240-W240)&lt;$AG$1,"",IF(V240&gt;W240,"H","A"))</f>
        <v/>
      </c>
      <c r="Y240">
        <f>(X240=G240)+0</f>
        <v>0</v>
      </c>
      <c r="Z240">
        <f>IF(X240&lt;&gt;"",1,0)</f>
        <v>0</v>
      </c>
      <c r="AA240">
        <v>1.3</v>
      </c>
      <c r="AB240">
        <f t="shared" si="27"/>
        <v>0</v>
      </c>
    </row>
    <row r="241" spans="1:28" x14ac:dyDescent="0.25">
      <c r="A241" t="s">
        <v>13</v>
      </c>
      <c r="B241" s="1">
        <v>42794</v>
      </c>
      <c r="C241" t="s">
        <v>36</v>
      </c>
      <c r="D241" t="s">
        <v>23</v>
      </c>
      <c r="E241">
        <v>2</v>
      </c>
      <c r="F241">
        <v>2</v>
      </c>
      <c r="G241" t="s">
        <v>17</v>
      </c>
      <c r="H241" s="2">
        <v>42794</v>
      </c>
      <c r="I241" s="4">
        <f t="shared" si="24"/>
        <v>9</v>
      </c>
      <c r="J241" s="4">
        <f t="shared" si="25"/>
        <v>2</v>
      </c>
      <c r="K241" s="4">
        <f t="shared" si="26"/>
        <v>2017</v>
      </c>
      <c r="L241">
        <v>20</v>
      </c>
      <c r="M241" t="s">
        <v>36</v>
      </c>
      <c r="N241">
        <v>7</v>
      </c>
      <c r="O241" t="s">
        <v>23</v>
      </c>
      <c r="P241">
        <v>20</v>
      </c>
      <c r="Q241">
        <v>1.6447368419999999</v>
      </c>
      <c r="R241">
        <v>1.4736842109999999</v>
      </c>
      <c r="S241">
        <v>7</v>
      </c>
      <c r="T241">
        <v>1.315789474</v>
      </c>
      <c r="U241">
        <v>1.3289473679999999</v>
      </c>
      <c r="V241">
        <f>U241+Q241</f>
        <v>2.97368421</v>
      </c>
      <c r="W241">
        <f>T241+R241</f>
        <v>2.7894736849999999</v>
      </c>
      <c r="X241" t="str">
        <f>IF(ABS(V241-W241)&lt;$AG$1,"",IF(V241&gt;W241,"H","A"))</f>
        <v/>
      </c>
      <c r="Y241">
        <f>(X241=G241)+0</f>
        <v>0</v>
      </c>
      <c r="Z241">
        <f>IF(X241&lt;&gt;"",1,0)</f>
        <v>0</v>
      </c>
      <c r="AA241">
        <v>1.1100000000000001</v>
      </c>
      <c r="AB241">
        <f t="shared" si="27"/>
        <v>1</v>
      </c>
    </row>
    <row r="242" spans="1:28" x14ac:dyDescent="0.25">
      <c r="A242" t="s">
        <v>13</v>
      </c>
      <c r="B242" s="1">
        <v>42794</v>
      </c>
      <c r="C242" t="s">
        <v>38</v>
      </c>
      <c r="D242" t="s">
        <v>30</v>
      </c>
      <c r="E242">
        <v>1</v>
      </c>
      <c r="F242">
        <v>0</v>
      </c>
      <c r="G242" t="s">
        <v>16</v>
      </c>
      <c r="H242" s="2">
        <v>42794</v>
      </c>
      <c r="I242" s="4">
        <f t="shared" si="24"/>
        <v>9</v>
      </c>
      <c r="J242" s="4">
        <f t="shared" si="25"/>
        <v>2</v>
      </c>
      <c r="K242" s="4">
        <f t="shared" si="26"/>
        <v>2017</v>
      </c>
      <c r="L242">
        <v>22</v>
      </c>
      <c r="M242" t="s">
        <v>38</v>
      </c>
      <c r="N242">
        <v>14</v>
      </c>
      <c r="O242" t="s">
        <v>30</v>
      </c>
      <c r="P242">
        <v>22</v>
      </c>
      <c r="Q242">
        <v>1.5921052630000001</v>
      </c>
      <c r="R242">
        <v>1.3552631580000001</v>
      </c>
      <c r="S242">
        <v>14</v>
      </c>
      <c r="T242">
        <v>0.92105263199999998</v>
      </c>
      <c r="U242">
        <v>1.3947368419999999</v>
      </c>
      <c r="V242">
        <f>U242+Q242</f>
        <v>2.986842105</v>
      </c>
      <c r="W242">
        <f>T242+R242</f>
        <v>2.27631579</v>
      </c>
      <c r="X242" t="str">
        <f>IF(ABS(V242-W242)&lt;$AG$1,"",IF(V242&gt;W242,"H","A"))</f>
        <v/>
      </c>
      <c r="Y242">
        <f>(X242=G242)+0</f>
        <v>0</v>
      </c>
      <c r="Z242">
        <f>IF(X242&lt;&gt;"",1,0)</f>
        <v>0</v>
      </c>
      <c r="AA242">
        <v>1.3</v>
      </c>
      <c r="AB242">
        <f t="shared" si="27"/>
        <v>0</v>
      </c>
    </row>
    <row r="243" spans="1:28" x14ac:dyDescent="0.25">
      <c r="A243" t="s">
        <v>13</v>
      </c>
      <c r="B243" s="1">
        <v>42795</v>
      </c>
      <c r="C243" t="s">
        <v>27</v>
      </c>
      <c r="D243" t="s">
        <v>15</v>
      </c>
      <c r="E243">
        <v>2</v>
      </c>
      <c r="F243">
        <v>1</v>
      </c>
      <c r="G243" t="s">
        <v>16</v>
      </c>
      <c r="H243" s="2">
        <v>42795</v>
      </c>
      <c r="I243" s="4">
        <f t="shared" si="24"/>
        <v>9</v>
      </c>
      <c r="J243" s="4">
        <f t="shared" si="25"/>
        <v>3</v>
      </c>
      <c r="K243" s="4">
        <f t="shared" si="26"/>
        <v>2017</v>
      </c>
      <c r="L243">
        <v>11</v>
      </c>
      <c r="M243" t="s">
        <v>27</v>
      </c>
      <c r="N243">
        <v>1</v>
      </c>
      <c r="O243" t="s">
        <v>15</v>
      </c>
      <c r="P243">
        <v>11</v>
      </c>
      <c r="Q243">
        <v>0.78947368399999995</v>
      </c>
      <c r="R243">
        <v>2.1578947369999999</v>
      </c>
      <c r="S243">
        <v>1</v>
      </c>
      <c r="T243">
        <v>1.065789474</v>
      </c>
      <c r="U243">
        <v>1.2236842109999999</v>
      </c>
      <c r="V243">
        <f>U243+Q243</f>
        <v>2.013157895</v>
      </c>
      <c r="W243">
        <f>T243+R243</f>
        <v>3.2236842110000001</v>
      </c>
      <c r="X243" t="str">
        <f>IF(ABS(V243-W243)&lt;$AG$1,"",IF(V243&gt;W243,"H","A"))</f>
        <v/>
      </c>
      <c r="Y243">
        <f>(X243=G243)+0</f>
        <v>0</v>
      </c>
      <c r="Z243">
        <f>IF(X243&lt;&gt;"",1,0)</f>
        <v>0</v>
      </c>
      <c r="AA243">
        <v>1.26</v>
      </c>
      <c r="AB243">
        <f t="shared" si="27"/>
        <v>0</v>
      </c>
    </row>
    <row r="244" spans="1:28" x14ac:dyDescent="0.25">
      <c r="A244" t="s">
        <v>13</v>
      </c>
      <c r="B244" s="1">
        <v>42795</v>
      </c>
      <c r="C244" t="s">
        <v>22</v>
      </c>
      <c r="D244" t="s">
        <v>24</v>
      </c>
      <c r="E244">
        <v>2</v>
      </c>
      <c r="F244">
        <v>2</v>
      </c>
      <c r="G244" t="s">
        <v>17</v>
      </c>
      <c r="H244" s="2">
        <v>42795</v>
      </c>
      <c r="I244" s="4">
        <f t="shared" si="24"/>
        <v>9</v>
      </c>
      <c r="J244" s="4">
        <f t="shared" si="25"/>
        <v>3</v>
      </c>
      <c r="K244" s="4">
        <f t="shared" si="26"/>
        <v>2017</v>
      </c>
      <c r="L244">
        <v>6</v>
      </c>
      <c r="M244" t="s">
        <v>22</v>
      </c>
      <c r="N244">
        <v>8</v>
      </c>
      <c r="O244" t="s">
        <v>24</v>
      </c>
      <c r="P244">
        <v>6</v>
      </c>
      <c r="Q244">
        <v>1.4736842109999999</v>
      </c>
      <c r="R244">
        <v>1.697368421</v>
      </c>
      <c r="S244">
        <v>8</v>
      </c>
      <c r="T244">
        <v>1.1184210530000001</v>
      </c>
      <c r="U244">
        <v>1.2105263159999999</v>
      </c>
      <c r="V244">
        <f>U244+Q244</f>
        <v>2.6842105269999998</v>
      </c>
      <c r="W244">
        <f>T244+R244</f>
        <v>2.8157894739999998</v>
      </c>
      <c r="X244" t="str">
        <f>IF(ABS(V244-W244)&lt;$AG$1,"",IF(V244&gt;W244,"H","A"))</f>
        <v/>
      </c>
      <c r="Y244">
        <f>(X244=G244)+0</f>
        <v>0</v>
      </c>
      <c r="Z244">
        <f>IF(X244&lt;&gt;"",1,0)</f>
        <v>0</v>
      </c>
      <c r="AA244">
        <v>1.29</v>
      </c>
      <c r="AB244">
        <f t="shared" si="27"/>
        <v>1</v>
      </c>
    </row>
    <row r="245" spans="1:28" x14ac:dyDescent="0.25">
      <c r="A245" t="s">
        <v>13</v>
      </c>
      <c r="B245" s="1">
        <v>42795</v>
      </c>
      <c r="C245" t="s">
        <v>34</v>
      </c>
      <c r="D245" t="s">
        <v>29</v>
      </c>
      <c r="E245">
        <v>3</v>
      </c>
      <c r="F245">
        <v>3</v>
      </c>
      <c r="G245" t="s">
        <v>17</v>
      </c>
      <c r="H245" s="2">
        <v>42795</v>
      </c>
      <c r="I245" s="4">
        <f t="shared" si="24"/>
        <v>9</v>
      </c>
      <c r="J245" s="4">
        <f t="shared" si="25"/>
        <v>3</v>
      </c>
      <c r="K245" s="4">
        <f t="shared" si="26"/>
        <v>2017</v>
      </c>
      <c r="L245">
        <v>18</v>
      </c>
      <c r="M245" t="s">
        <v>34</v>
      </c>
      <c r="N245">
        <v>13</v>
      </c>
      <c r="O245" t="s">
        <v>29</v>
      </c>
      <c r="P245">
        <v>18</v>
      </c>
      <c r="Q245">
        <v>2.6315789469999999</v>
      </c>
      <c r="R245">
        <v>1.1184210530000001</v>
      </c>
      <c r="S245">
        <v>13</v>
      </c>
      <c r="T245">
        <v>1.013157895</v>
      </c>
      <c r="U245">
        <v>1.947368421</v>
      </c>
      <c r="V245">
        <f>U245+Q245</f>
        <v>4.5789473679999997</v>
      </c>
      <c r="W245">
        <f>T245+R245</f>
        <v>2.131578948</v>
      </c>
      <c r="X245" t="str">
        <f>IF(ABS(V245-W245)&lt;$AG$1,"",IF(V245&gt;W245,"H","A"))</f>
        <v>H</v>
      </c>
      <c r="Y245">
        <f>(X245=G245)+0</f>
        <v>0</v>
      </c>
      <c r="Z245">
        <f>IF(X245&lt;&gt;"",1,0)</f>
        <v>1</v>
      </c>
      <c r="AA245">
        <v>1.03</v>
      </c>
      <c r="AB245">
        <f t="shared" si="27"/>
        <v>1</v>
      </c>
    </row>
    <row r="246" spans="1:28" x14ac:dyDescent="0.25">
      <c r="A246" t="s">
        <v>13</v>
      </c>
      <c r="B246" s="1">
        <v>42795</v>
      </c>
      <c r="C246" t="s">
        <v>19</v>
      </c>
      <c r="D246" t="s">
        <v>37</v>
      </c>
      <c r="E246">
        <v>6</v>
      </c>
      <c r="F246">
        <v>1</v>
      </c>
      <c r="G246" t="s">
        <v>16</v>
      </c>
      <c r="H246" s="2">
        <v>42795</v>
      </c>
      <c r="I246" s="4">
        <f t="shared" si="24"/>
        <v>9</v>
      </c>
      <c r="J246" s="4">
        <f t="shared" si="25"/>
        <v>3</v>
      </c>
      <c r="K246" s="4">
        <f t="shared" si="26"/>
        <v>2017</v>
      </c>
      <c r="L246">
        <v>4</v>
      </c>
      <c r="M246" t="s">
        <v>19</v>
      </c>
      <c r="N246">
        <v>21</v>
      </c>
      <c r="O246" t="s">
        <v>37</v>
      </c>
      <c r="P246">
        <v>4</v>
      </c>
      <c r="Q246">
        <v>2.8289473680000001</v>
      </c>
      <c r="R246">
        <v>0.86842105300000005</v>
      </c>
      <c r="S246">
        <v>21</v>
      </c>
      <c r="T246">
        <v>1.1052631580000001</v>
      </c>
      <c r="U246">
        <v>1.8947368419999999</v>
      </c>
      <c r="V246">
        <f>U246+Q246</f>
        <v>4.72368421</v>
      </c>
      <c r="W246">
        <f>T246+R246</f>
        <v>1.9736842110000001</v>
      </c>
      <c r="X246" t="str">
        <f>IF(ABS(V246-W246)&lt;$AG$1,"",IF(V246&gt;W246,"H","A"))</f>
        <v>H</v>
      </c>
      <c r="Y246">
        <f>(X246=G246)+0</f>
        <v>1</v>
      </c>
      <c r="Z246">
        <f>IF(X246&lt;&gt;"",1,0)</f>
        <v>1</v>
      </c>
      <c r="AA246">
        <v>1.19</v>
      </c>
      <c r="AB246">
        <f t="shared" si="27"/>
        <v>1.19</v>
      </c>
    </row>
    <row r="247" spans="1:28" x14ac:dyDescent="0.25">
      <c r="A247" t="s">
        <v>13</v>
      </c>
      <c r="B247" s="1">
        <v>42795</v>
      </c>
      <c r="C247" t="s">
        <v>33</v>
      </c>
      <c r="D247" t="s">
        <v>39</v>
      </c>
      <c r="E247">
        <v>1</v>
      </c>
      <c r="F247">
        <v>4</v>
      </c>
      <c r="G247" t="s">
        <v>20</v>
      </c>
      <c r="H247" s="2">
        <v>42795</v>
      </c>
      <c r="I247" s="4">
        <f t="shared" si="24"/>
        <v>9</v>
      </c>
      <c r="J247" s="4">
        <f t="shared" si="25"/>
        <v>3</v>
      </c>
      <c r="K247" s="4">
        <f t="shared" si="26"/>
        <v>2017</v>
      </c>
      <c r="L247">
        <v>17</v>
      </c>
      <c r="M247" t="s">
        <v>33</v>
      </c>
      <c r="N247">
        <v>23</v>
      </c>
      <c r="O247" t="s">
        <v>39</v>
      </c>
      <c r="P247">
        <v>17</v>
      </c>
      <c r="Q247">
        <v>1.052631579</v>
      </c>
      <c r="R247">
        <v>2.4736842110000001</v>
      </c>
      <c r="S247">
        <v>23</v>
      </c>
      <c r="T247">
        <v>1.486842105</v>
      </c>
      <c r="U247">
        <v>1.0921052630000001</v>
      </c>
      <c r="V247">
        <f>U247+Q247</f>
        <v>2.1447368420000004</v>
      </c>
      <c r="W247">
        <f>T247+R247</f>
        <v>3.9605263160000002</v>
      </c>
      <c r="X247" t="str">
        <f>IF(ABS(V247-W247)&lt;$AG$1,"",IF(V247&gt;W247,"H","A"))</f>
        <v>A</v>
      </c>
      <c r="Y247">
        <f>(X247=G247)+0</f>
        <v>1</v>
      </c>
      <c r="Z247">
        <f>IF(X247&lt;&gt;"",1,0)</f>
        <v>1</v>
      </c>
      <c r="AA247">
        <v>1.08</v>
      </c>
      <c r="AB247">
        <f t="shared" si="27"/>
        <v>1.08</v>
      </c>
    </row>
    <row r="248" spans="1:28" x14ac:dyDescent="0.25">
      <c r="A248" t="s">
        <v>13</v>
      </c>
      <c r="B248" s="1">
        <v>42796</v>
      </c>
      <c r="C248" t="s">
        <v>35</v>
      </c>
      <c r="D248" t="s">
        <v>14</v>
      </c>
      <c r="E248">
        <v>1</v>
      </c>
      <c r="F248">
        <v>0</v>
      </c>
      <c r="G248" t="s">
        <v>16</v>
      </c>
      <c r="H248" s="2">
        <v>42796</v>
      </c>
      <c r="I248" s="4">
        <f t="shared" si="24"/>
        <v>9</v>
      </c>
      <c r="J248" s="4">
        <f t="shared" si="25"/>
        <v>3</v>
      </c>
      <c r="K248" s="4">
        <f t="shared" si="26"/>
        <v>2017</v>
      </c>
      <c r="L248">
        <v>19</v>
      </c>
      <c r="M248" t="s">
        <v>35</v>
      </c>
      <c r="N248">
        <v>2</v>
      </c>
      <c r="O248" t="s">
        <v>14</v>
      </c>
      <c r="P248">
        <v>19</v>
      </c>
      <c r="Q248">
        <v>1.552631579</v>
      </c>
      <c r="R248">
        <v>1.4078947369999999</v>
      </c>
      <c r="S248">
        <v>2</v>
      </c>
      <c r="T248">
        <v>1.236842105</v>
      </c>
      <c r="U248">
        <v>1.2105263159999999</v>
      </c>
      <c r="V248">
        <f>U248+Q248</f>
        <v>2.763157895</v>
      </c>
      <c r="W248">
        <f>T248+R248</f>
        <v>2.6447368419999999</v>
      </c>
      <c r="X248" t="str">
        <f>IF(ABS(V248-W248)&lt;$AG$1,"",IF(V248&gt;W248,"H","A"))</f>
        <v/>
      </c>
      <c r="Y248">
        <f>(X248=G248)+0</f>
        <v>0</v>
      </c>
      <c r="Z248">
        <f>IF(X248&lt;&gt;"",1,0)</f>
        <v>0</v>
      </c>
      <c r="AA248">
        <v>1</v>
      </c>
      <c r="AB248">
        <f t="shared" si="27"/>
        <v>0</v>
      </c>
    </row>
    <row r="249" spans="1:28" x14ac:dyDescent="0.25">
      <c r="A249" t="s">
        <v>13</v>
      </c>
      <c r="B249" s="1">
        <v>42796</v>
      </c>
      <c r="C249" t="s">
        <v>28</v>
      </c>
      <c r="D249" t="s">
        <v>18</v>
      </c>
      <c r="E249">
        <v>1</v>
      </c>
      <c r="F249">
        <v>1</v>
      </c>
      <c r="G249" t="s">
        <v>17</v>
      </c>
      <c r="H249" s="2">
        <v>42796</v>
      </c>
      <c r="I249" s="4">
        <f t="shared" si="24"/>
        <v>9</v>
      </c>
      <c r="J249" s="4">
        <f t="shared" si="25"/>
        <v>3</v>
      </c>
      <c r="K249" s="4">
        <f t="shared" si="26"/>
        <v>2017</v>
      </c>
      <c r="L249">
        <v>12</v>
      </c>
      <c r="M249" t="s">
        <v>28</v>
      </c>
      <c r="N249">
        <v>3</v>
      </c>
      <c r="O249" t="s">
        <v>18</v>
      </c>
      <c r="P249">
        <v>12</v>
      </c>
      <c r="Q249">
        <v>1.065789474</v>
      </c>
      <c r="R249">
        <v>1.802631579</v>
      </c>
      <c r="S249">
        <v>3</v>
      </c>
      <c r="T249">
        <v>1.684210526</v>
      </c>
      <c r="U249">
        <v>0.64473684200000003</v>
      </c>
      <c r="V249">
        <f>U249+Q249</f>
        <v>1.7105263160000002</v>
      </c>
      <c r="W249">
        <f>T249+R249</f>
        <v>3.486842105</v>
      </c>
      <c r="X249" t="str">
        <f>IF(ABS(V249-W249)&lt;$AG$1,"",IF(V249&gt;W249,"H","A"))</f>
        <v>A</v>
      </c>
      <c r="Y249">
        <f>(X249=G249)+0</f>
        <v>0</v>
      </c>
      <c r="Z249">
        <f>IF(X249&lt;&gt;"",1,0)</f>
        <v>1</v>
      </c>
      <c r="AA249">
        <v>1.02</v>
      </c>
      <c r="AB249">
        <f t="shared" si="27"/>
        <v>1</v>
      </c>
    </row>
    <row r="250" spans="1:28" x14ac:dyDescent="0.25">
      <c r="A250" t="s">
        <v>13</v>
      </c>
      <c r="B250" s="1">
        <v>42797</v>
      </c>
      <c r="C250" t="s">
        <v>21</v>
      </c>
      <c r="D250" t="s">
        <v>36</v>
      </c>
      <c r="E250">
        <v>2</v>
      </c>
      <c r="F250">
        <v>3</v>
      </c>
      <c r="G250" t="s">
        <v>20</v>
      </c>
      <c r="H250" s="2">
        <v>42797</v>
      </c>
      <c r="I250" s="4">
        <f t="shared" si="24"/>
        <v>9</v>
      </c>
      <c r="J250" s="4">
        <f t="shared" si="25"/>
        <v>3</v>
      </c>
      <c r="K250" s="4">
        <f t="shared" si="26"/>
        <v>2017</v>
      </c>
      <c r="L250">
        <v>5</v>
      </c>
      <c r="M250" t="s">
        <v>21</v>
      </c>
      <c r="N250">
        <v>20</v>
      </c>
      <c r="O250" t="s">
        <v>36</v>
      </c>
      <c r="P250">
        <v>5</v>
      </c>
      <c r="Q250">
        <v>1.3289473679999999</v>
      </c>
      <c r="R250">
        <v>1.6447368419999999</v>
      </c>
      <c r="S250">
        <v>20</v>
      </c>
      <c r="T250">
        <v>1.6447368419999999</v>
      </c>
      <c r="U250">
        <v>1.4736842109999999</v>
      </c>
      <c r="V250">
        <f>U250+Q250</f>
        <v>2.8026315789999998</v>
      </c>
      <c r="W250">
        <f>T250+R250</f>
        <v>3.2894736839999998</v>
      </c>
      <c r="X250" t="str">
        <f>IF(ABS(V250-W250)&lt;$AG$1,"",IF(V250&gt;W250,"H","A"))</f>
        <v/>
      </c>
      <c r="Y250">
        <f>(X250=G250)+0</f>
        <v>0</v>
      </c>
      <c r="Z250">
        <f>IF(X250&lt;&gt;"",1,0)</f>
        <v>0</v>
      </c>
      <c r="AA250">
        <v>1.25</v>
      </c>
      <c r="AB250">
        <f t="shared" si="27"/>
        <v>0</v>
      </c>
    </row>
    <row r="251" spans="1:28" x14ac:dyDescent="0.25">
      <c r="A251" t="s">
        <v>13</v>
      </c>
      <c r="B251" s="1">
        <v>42798</v>
      </c>
      <c r="C251" t="s">
        <v>19</v>
      </c>
      <c r="D251" t="s">
        <v>22</v>
      </c>
      <c r="E251">
        <v>5</v>
      </c>
      <c r="F251">
        <v>0</v>
      </c>
      <c r="G251" t="s">
        <v>16</v>
      </c>
      <c r="H251" s="2">
        <v>42798</v>
      </c>
      <c r="I251" s="4">
        <f t="shared" si="24"/>
        <v>9</v>
      </c>
      <c r="J251" s="4">
        <f t="shared" si="25"/>
        <v>3</v>
      </c>
      <c r="K251" s="4">
        <f t="shared" si="26"/>
        <v>2017</v>
      </c>
      <c r="L251">
        <v>4</v>
      </c>
      <c r="M251" t="s">
        <v>19</v>
      </c>
      <c r="N251">
        <v>6</v>
      </c>
      <c r="O251" t="s">
        <v>22</v>
      </c>
      <c r="P251">
        <v>4</v>
      </c>
      <c r="Q251">
        <v>2.8289473680000001</v>
      </c>
      <c r="R251">
        <v>0.86842105300000005</v>
      </c>
      <c r="S251">
        <v>6</v>
      </c>
      <c r="T251">
        <v>1.4736842109999999</v>
      </c>
      <c r="U251">
        <v>1.697368421</v>
      </c>
      <c r="V251">
        <f>U251+Q251</f>
        <v>4.5263157889999999</v>
      </c>
      <c r="W251">
        <f>T251+R251</f>
        <v>2.3421052639999997</v>
      </c>
      <c r="X251" t="str">
        <f>IF(ABS(V251-W251)&lt;$AG$1,"",IF(V251&gt;W251,"H","A"))</f>
        <v>H</v>
      </c>
      <c r="Y251">
        <f>(X251=G251)+0</f>
        <v>1</v>
      </c>
      <c r="Z251">
        <f>IF(X251&lt;&gt;"",1,0)</f>
        <v>1</v>
      </c>
      <c r="AA251">
        <v>1.1000000000000001</v>
      </c>
      <c r="AB251">
        <f t="shared" si="27"/>
        <v>1.1000000000000001</v>
      </c>
    </row>
    <row r="252" spans="1:28" x14ac:dyDescent="0.25">
      <c r="A252" t="s">
        <v>13</v>
      </c>
      <c r="B252" s="1">
        <v>42798</v>
      </c>
      <c r="C252" t="s">
        <v>39</v>
      </c>
      <c r="D252" t="s">
        <v>24</v>
      </c>
      <c r="E252">
        <v>2</v>
      </c>
      <c r="F252">
        <v>0</v>
      </c>
      <c r="G252" t="s">
        <v>16</v>
      </c>
      <c r="H252" s="2">
        <v>42798</v>
      </c>
      <c r="I252" s="4">
        <f t="shared" si="24"/>
        <v>9</v>
      </c>
      <c r="J252" s="4">
        <f t="shared" si="25"/>
        <v>3</v>
      </c>
      <c r="K252" s="4">
        <f t="shared" si="26"/>
        <v>2017</v>
      </c>
      <c r="L252">
        <v>23</v>
      </c>
      <c r="M252" t="s">
        <v>39</v>
      </c>
      <c r="N252">
        <v>8</v>
      </c>
      <c r="O252" t="s">
        <v>24</v>
      </c>
      <c r="P252">
        <v>23</v>
      </c>
      <c r="Q252">
        <v>1.486842105</v>
      </c>
      <c r="R252">
        <v>1.0921052630000001</v>
      </c>
      <c r="S252">
        <v>8</v>
      </c>
      <c r="T252">
        <v>1.1184210530000001</v>
      </c>
      <c r="U252">
        <v>1.2105263159999999</v>
      </c>
      <c r="V252">
        <f>U252+Q252</f>
        <v>2.6973684210000002</v>
      </c>
      <c r="W252">
        <f>T252+R252</f>
        <v>2.2105263160000002</v>
      </c>
      <c r="X252" t="str">
        <f>IF(ABS(V252-W252)&lt;$AG$1,"",IF(V252&gt;W252,"H","A"))</f>
        <v/>
      </c>
      <c r="Y252">
        <f>(X252=G252)+0</f>
        <v>0</v>
      </c>
      <c r="Z252">
        <f>IF(X252&lt;&gt;"",1,0)</f>
        <v>0</v>
      </c>
      <c r="AA252">
        <v>1.1200000000000001</v>
      </c>
      <c r="AB252">
        <f t="shared" si="27"/>
        <v>0</v>
      </c>
    </row>
    <row r="253" spans="1:28" x14ac:dyDescent="0.25">
      <c r="A253" t="s">
        <v>13</v>
      </c>
      <c r="B253" s="1">
        <v>42798</v>
      </c>
      <c r="C253" t="s">
        <v>30</v>
      </c>
      <c r="D253" t="s">
        <v>27</v>
      </c>
      <c r="E253">
        <v>1</v>
      </c>
      <c r="F253">
        <v>0</v>
      </c>
      <c r="G253" t="s">
        <v>16</v>
      </c>
      <c r="H253" s="2">
        <v>42798</v>
      </c>
      <c r="I253" s="4">
        <f t="shared" si="24"/>
        <v>9</v>
      </c>
      <c r="J253" s="4">
        <f t="shared" si="25"/>
        <v>3</v>
      </c>
      <c r="K253" s="4">
        <f t="shared" si="26"/>
        <v>2017</v>
      </c>
      <c r="L253">
        <v>14</v>
      </c>
      <c r="M253" t="s">
        <v>30</v>
      </c>
      <c r="N253">
        <v>11</v>
      </c>
      <c r="O253" t="s">
        <v>27</v>
      </c>
      <c r="P253">
        <v>14</v>
      </c>
      <c r="Q253">
        <v>0.92105263199999998</v>
      </c>
      <c r="R253">
        <v>1.3947368419999999</v>
      </c>
      <c r="S253">
        <v>11</v>
      </c>
      <c r="T253">
        <v>0.78947368399999995</v>
      </c>
      <c r="U253">
        <v>2.1578947369999999</v>
      </c>
      <c r="V253">
        <f>U253+Q253</f>
        <v>3.0789473689999998</v>
      </c>
      <c r="W253">
        <f>T253+R253</f>
        <v>2.1842105259999998</v>
      </c>
      <c r="X253" t="str">
        <f>IF(ABS(V253-W253)&lt;$AG$1,"",IF(V253&gt;W253,"H","A"))</f>
        <v/>
      </c>
      <c r="Y253">
        <f>(X253=G253)+0</f>
        <v>0</v>
      </c>
      <c r="Z253">
        <f>IF(X253&lt;&gt;"",1,0)</f>
        <v>0</v>
      </c>
      <c r="AA253">
        <v>1.1200000000000001</v>
      </c>
      <c r="AB253">
        <f t="shared" si="27"/>
        <v>0</v>
      </c>
    </row>
    <row r="254" spans="1:28" x14ac:dyDescent="0.25">
      <c r="A254" t="s">
        <v>13</v>
      </c>
      <c r="B254" s="1">
        <v>42798</v>
      </c>
      <c r="C254" t="s">
        <v>23</v>
      </c>
      <c r="D254" t="s">
        <v>34</v>
      </c>
      <c r="E254">
        <v>1</v>
      </c>
      <c r="F254">
        <v>4</v>
      </c>
      <c r="G254" t="s">
        <v>20</v>
      </c>
      <c r="H254" s="2">
        <v>42798</v>
      </c>
      <c r="I254" s="4">
        <f t="shared" si="24"/>
        <v>9</v>
      </c>
      <c r="J254" s="4">
        <f t="shared" si="25"/>
        <v>3</v>
      </c>
      <c r="K254" s="4">
        <f t="shared" si="26"/>
        <v>2017</v>
      </c>
      <c r="L254">
        <v>7</v>
      </c>
      <c r="M254" t="s">
        <v>23</v>
      </c>
      <c r="N254">
        <v>18</v>
      </c>
      <c r="O254" t="s">
        <v>34</v>
      </c>
      <c r="P254">
        <v>7</v>
      </c>
      <c r="Q254">
        <v>1.315789474</v>
      </c>
      <c r="R254">
        <v>1.3289473679999999</v>
      </c>
      <c r="S254">
        <v>18</v>
      </c>
      <c r="T254">
        <v>2.6315789469999999</v>
      </c>
      <c r="U254">
        <v>1.1184210530000001</v>
      </c>
      <c r="V254">
        <f>U254+Q254</f>
        <v>2.4342105270000003</v>
      </c>
      <c r="W254">
        <f>T254+R254</f>
        <v>3.9605263150000001</v>
      </c>
      <c r="X254" t="str">
        <f>IF(ABS(V254-W254)&lt;$AG$1,"",IF(V254&gt;W254,"H","A"))</f>
        <v>A</v>
      </c>
      <c r="Y254">
        <f>(X254=G254)+0</f>
        <v>1</v>
      </c>
      <c r="Z254">
        <f>IF(X254&lt;&gt;"",1,0)</f>
        <v>1</v>
      </c>
      <c r="AA254">
        <v>1.21</v>
      </c>
      <c r="AB254">
        <f t="shared" si="27"/>
        <v>1.21</v>
      </c>
    </row>
    <row r="255" spans="1:28" x14ac:dyDescent="0.25">
      <c r="A255" t="s">
        <v>13</v>
      </c>
      <c r="B255" s="1">
        <v>42799</v>
      </c>
      <c r="C255" t="s">
        <v>37</v>
      </c>
      <c r="D255" t="s">
        <v>28</v>
      </c>
      <c r="E255">
        <v>0</v>
      </c>
      <c r="F255">
        <v>1</v>
      </c>
      <c r="G255" t="s">
        <v>20</v>
      </c>
      <c r="H255" s="2">
        <v>42799</v>
      </c>
      <c r="I255" s="4">
        <f t="shared" si="24"/>
        <v>9</v>
      </c>
      <c r="J255" s="4">
        <f t="shared" si="25"/>
        <v>3</v>
      </c>
      <c r="K255" s="4">
        <f t="shared" si="26"/>
        <v>2017</v>
      </c>
      <c r="L255">
        <v>21</v>
      </c>
      <c r="M255" t="s">
        <v>37</v>
      </c>
      <c r="N255">
        <v>12</v>
      </c>
      <c r="O255" t="s">
        <v>28</v>
      </c>
      <c r="P255">
        <v>21</v>
      </c>
      <c r="Q255">
        <v>1.1052631580000001</v>
      </c>
      <c r="R255">
        <v>1.8947368419999999</v>
      </c>
      <c r="S255">
        <v>12</v>
      </c>
      <c r="T255">
        <v>1.065789474</v>
      </c>
      <c r="U255">
        <v>1.802631579</v>
      </c>
      <c r="V255">
        <f>U255+Q255</f>
        <v>2.9078947370000003</v>
      </c>
      <c r="W255">
        <f>T255+R255</f>
        <v>2.9605263160000002</v>
      </c>
      <c r="X255" t="str">
        <f>IF(ABS(V255-W255)&lt;$AG$1,"",IF(V255&gt;W255,"H","A"))</f>
        <v/>
      </c>
      <c r="Y255">
        <f>(X255=G255)+0</f>
        <v>0</v>
      </c>
      <c r="Z255">
        <f>IF(X255&lt;&gt;"",1,0)</f>
        <v>0</v>
      </c>
      <c r="AA255">
        <v>1.07</v>
      </c>
      <c r="AB255">
        <f t="shared" si="27"/>
        <v>0</v>
      </c>
    </row>
    <row r="256" spans="1:28" x14ac:dyDescent="0.25">
      <c r="A256" t="s">
        <v>13</v>
      </c>
      <c r="B256" s="1">
        <v>42799</v>
      </c>
      <c r="C256" t="s">
        <v>14</v>
      </c>
      <c r="D256" t="s">
        <v>32</v>
      </c>
      <c r="E256">
        <v>1</v>
      </c>
      <c r="F256">
        <v>0</v>
      </c>
      <c r="G256" t="s">
        <v>16</v>
      </c>
      <c r="H256" s="2">
        <v>42799</v>
      </c>
      <c r="I256" s="4">
        <f t="shared" si="24"/>
        <v>9</v>
      </c>
      <c r="J256" s="4">
        <f t="shared" si="25"/>
        <v>3</v>
      </c>
      <c r="K256" s="4">
        <f t="shared" si="26"/>
        <v>2017</v>
      </c>
      <c r="L256">
        <v>2</v>
      </c>
      <c r="M256" t="s">
        <v>14</v>
      </c>
      <c r="N256">
        <v>16</v>
      </c>
      <c r="O256" t="s">
        <v>32</v>
      </c>
      <c r="P256">
        <v>2</v>
      </c>
      <c r="Q256">
        <v>1.236842105</v>
      </c>
      <c r="R256">
        <v>1.2105263159999999</v>
      </c>
      <c r="S256">
        <v>16</v>
      </c>
      <c r="T256">
        <v>0.96052631600000005</v>
      </c>
      <c r="U256">
        <v>1.5263157890000001</v>
      </c>
      <c r="V256">
        <f>U256+Q256</f>
        <v>2.7631578939999999</v>
      </c>
      <c r="W256">
        <f>T256+R256</f>
        <v>2.1710526319999999</v>
      </c>
      <c r="X256" t="str">
        <f>IF(ABS(V256-W256)&lt;$AG$1,"",IF(V256&gt;W256,"H","A"))</f>
        <v/>
      </c>
      <c r="Y256">
        <f>(X256=G256)+0</f>
        <v>0</v>
      </c>
      <c r="Z256">
        <f>IF(X256&lt;&gt;"",1,0)</f>
        <v>0</v>
      </c>
      <c r="AA256">
        <v>1.03</v>
      </c>
      <c r="AB256">
        <f t="shared" si="27"/>
        <v>0</v>
      </c>
    </row>
    <row r="257" spans="1:28" x14ac:dyDescent="0.25">
      <c r="A257" t="s">
        <v>13</v>
      </c>
      <c r="B257" s="1">
        <v>42799</v>
      </c>
      <c r="C257" t="s">
        <v>29</v>
      </c>
      <c r="D257" t="s">
        <v>33</v>
      </c>
      <c r="E257">
        <v>5</v>
      </c>
      <c r="F257">
        <v>2</v>
      </c>
      <c r="G257" t="s">
        <v>16</v>
      </c>
      <c r="H257" s="2">
        <v>42799</v>
      </c>
      <c r="I257" s="4">
        <f t="shared" si="24"/>
        <v>9</v>
      </c>
      <c r="J257" s="4">
        <f t="shared" si="25"/>
        <v>3</v>
      </c>
      <c r="K257" s="4">
        <f t="shared" si="26"/>
        <v>2017</v>
      </c>
      <c r="L257">
        <v>13</v>
      </c>
      <c r="M257" t="s">
        <v>29</v>
      </c>
      <c r="N257">
        <v>17</v>
      </c>
      <c r="O257" t="s">
        <v>33</v>
      </c>
      <c r="P257">
        <v>13</v>
      </c>
      <c r="Q257">
        <v>1.013157895</v>
      </c>
      <c r="R257">
        <v>1.947368421</v>
      </c>
      <c r="S257">
        <v>17</v>
      </c>
      <c r="T257">
        <v>1.052631579</v>
      </c>
      <c r="U257">
        <v>2.4736842110000001</v>
      </c>
      <c r="V257">
        <f>U257+Q257</f>
        <v>3.4868421060000001</v>
      </c>
      <c r="W257">
        <f>T257+R257</f>
        <v>3</v>
      </c>
      <c r="X257" t="str">
        <f>IF(ABS(V257-W257)&lt;$AG$1,"",IF(V257&gt;W257,"H","A"))</f>
        <v/>
      </c>
      <c r="Y257">
        <f>(X257=G257)+0</f>
        <v>0</v>
      </c>
      <c r="Z257">
        <f>IF(X257&lt;&gt;"",1,0)</f>
        <v>0</v>
      </c>
      <c r="AA257">
        <v>1.01</v>
      </c>
      <c r="AB257">
        <f t="shared" si="27"/>
        <v>0</v>
      </c>
    </row>
    <row r="258" spans="1:28" x14ac:dyDescent="0.25">
      <c r="A258" t="s">
        <v>13</v>
      </c>
      <c r="B258" s="1">
        <v>42799</v>
      </c>
      <c r="C258" t="s">
        <v>18</v>
      </c>
      <c r="D258" t="s">
        <v>38</v>
      </c>
      <c r="E258">
        <v>3</v>
      </c>
      <c r="F258">
        <v>0</v>
      </c>
      <c r="G258" t="s">
        <v>16</v>
      </c>
      <c r="H258" s="2">
        <v>42799</v>
      </c>
      <c r="I258" s="4">
        <f t="shared" si="24"/>
        <v>9</v>
      </c>
      <c r="J258" s="4">
        <f t="shared" si="25"/>
        <v>3</v>
      </c>
      <c r="K258" s="4">
        <f t="shared" si="26"/>
        <v>2017</v>
      </c>
      <c r="L258">
        <v>3</v>
      </c>
      <c r="M258" t="s">
        <v>18</v>
      </c>
      <c r="N258">
        <v>22</v>
      </c>
      <c r="O258" t="s">
        <v>38</v>
      </c>
      <c r="P258">
        <v>3</v>
      </c>
      <c r="Q258">
        <v>1.684210526</v>
      </c>
      <c r="R258">
        <v>0.64473684200000003</v>
      </c>
      <c r="S258">
        <v>22</v>
      </c>
      <c r="T258">
        <v>1.5921052630000001</v>
      </c>
      <c r="U258">
        <v>1.3552631580000001</v>
      </c>
      <c r="V258">
        <f>U258+Q258</f>
        <v>3.0394736839999998</v>
      </c>
      <c r="W258">
        <f>T258+R258</f>
        <v>2.236842105</v>
      </c>
      <c r="X258" t="str">
        <f>IF(ABS(V258-W258)&lt;$AG$1,"",IF(V258&gt;W258,"H","A"))</f>
        <v/>
      </c>
      <c r="Y258">
        <f>(X258=G258)+0</f>
        <v>0</v>
      </c>
      <c r="Z258">
        <f>IF(X258&lt;&gt;"",1,0)</f>
        <v>0</v>
      </c>
      <c r="AA258">
        <v>1.03</v>
      </c>
      <c r="AB258">
        <f t="shared" si="27"/>
        <v>0</v>
      </c>
    </row>
    <row r="259" spans="1:28" x14ac:dyDescent="0.25">
      <c r="A259" t="s">
        <v>13</v>
      </c>
      <c r="B259" s="1">
        <v>42800</v>
      </c>
      <c r="C259" t="s">
        <v>15</v>
      </c>
      <c r="D259" t="s">
        <v>35</v>
      </c>
      <c r="E259">
        <v>1</v>
      </c>
      <c r="F259">
        <v>1</v>
      </c>
      <c r="G259" t="s">
        <v>17</v>
      </c>
      <c r="H259" s="2">
        <v>42800</v>
      </c>
      <c r="I259" s="4">
        <f t="shared" ref="I259:I322" si="28">_xlfn.ISOWEEKNUM(H259)</f>
        <v>10</v>
      </c>
      <c r="J259" s="4">
        <f t="shared" ref="J259:J322" si="29">MONTH(EDATE(H259,0))</f>
        <v>3</v>
      </c>
      <c r="K259" s="4">
        <f t="shared" ref="K259:K322" si="30">YEAR(H259)</f>
        <v>2017</v>
      </c>
      <c r="L259">
        <v>1</v>
      </c>
      <c r="M259" t="s">
        <v>15</v>
      </c>
      <c r="N259">
        <v>19</v>
      </c>
      <c r="O259" t="s">
        <v>35</v>
      </c>
      <c r="P259">
        <v>1</v>
      </c>
      <c r="Q259">
        <v>1.065789474</v>
      </c>
      <c r="R259">
        <v>1.2236842109999999</v>
      </c>
      <c r="S259">
        <v>19</v>
      </c>
      <c r="T259">
        <v>1.552631579</v>
      </c>
      <c r="U259">
        <v>1.4078947369999999</v>
      </c>
      <c r="V259">
        <f>U259+Q259</f>
        <v>2.4736842110000001</v>
      </c>
      <c r="W259">
        <f>T259+R259</f>
        <v>2.77631579</v>
      </c>
      <c r="X259" t="str">
        <f>IF(ABS(V259-W259)&lt;$AG$1,"",IF(V259&gt;W259,"H","A"))</f>
        <v/>
      </c>
      <c r="Y259">
        <f>(X259=G259)+0</f>
        <v>0</v>
      </c>
      <c r="Z259">
        <f>IF(X259&lt;&gt;"",1,0)</f>
        <v>0</v>
      </c>
      <c r="AA259">
        <v>1.08</v>
      </c>
      <c r="AB259">
        <f t="shared" ref="AB259:AB322" si="31">IF(OR(G259="D"),1,AA259*Y259)</f>
        <v>1</v>
      </c>
    </row>
    <row r="260" spans="1:28" x14ac:dyDescent="0.25">
      <c r="A260" t="s">
        <v>13</v>
      </c>
      <c r="B260" s="1">
        <v>42802</v>
      </c>
      <c r="C260" t="s">
        <v>28</v>
      </c>
      <c r="D260" t="s">
        <v>21</v>
      </c>
      <c r="E260">
        <v>1</v>
      </c>
      <c r="F260">
        <v>1</v>
      </c>
      <c r="G260" t="s">
        <v>17</v>
      </c>
      <c r="H260" s="2">
        <v>42802</v>
      </c>
      <c r="I260" s="4">
        <f t="shared" si="28"/>
        <v>10</v>
      </c>
      <c r="J260" s="4">
        <f t="shared" si="29"/>
        <v>3</v>
      </c>
      <c r="K260" s="4">
        <f t="shared" si="30"/>
        <v>2017</v>
      </c>
      <c r="L260">
        <v>12</v>
      </c>
      <c r="M260" t="s">
        <v>28</v>
      </c>
      <c r="N260">
        <v>5</v>
      </c>
      <c r="O260" t="s">
        <v>21</v>
      </c>
      <c r="P260">
        <v>12</v>
      </c>
      <c r="Q260">
        <v>1.065789474</v>
      </c>
      <c r="R260">
        <v>1.802631579</v>
      </c>
      <c r="S260">
        <v>5</v>
      </c>
      <c r="T260">
        <v>1.3289473679999999</v>
      </c>
      <c r="U260">
        <v>1.6447368419999999</v>
      </c>
      <c r="V260">
        <f>U260+Q260</f>
        <v>2.7105263160000002</v>
      </c>
      <c r="W260">
        <f>T260+R260</f>
        <v>3.1315789469999999</v>
      </c>
      <c r="X260" t="str">
        <f>IF(ABS(V260-W260)&lt;$AG$1,"",IF(V260&gt;W260,"H","A"))</f>
        <v/>
      </c>
      <c r="Y260">
        <f>(X260=G260)+0</f>
        <v>0</v>
      </c>
      <c r="Z260">
        <f>IF(X260&lt;&gt;"",1,0)</f>
        <v>0</v>
      </c>
      <c r="AA260">
        <v>1.25</v>
      </c>
      <c r="AB260">
        <f t="shared" si="31"/>
        <v>1</v>
      </c>
    </row>
    <row r="261" spans="1:28" x14ac:dyDescent="0.25">
      <c r="A261" t="s">
        <v>13</v>
      </c>
      <c r="B261" s="1">
        <v>42804</v>
      </c>
      <c r="C261" t="s">
        <v>24</v>
      </c>
      <c r="D261" t="s">
        <v>29</v>
      </c>
      <c r="E261">
        <v>4</v>
      </c>
      <c r="F261">
        <v>3</v>
      </c>
      <c r="G261" t="s">
        <v>16</v>
      </c>
      <c r="H261" s="2">
        <v>42804</v>
      </c>
      <c r="I261" s="4">
        <f t="shared" si="28"/>
        <v>10</v>
      </c>
      <c r="J261" s="4">
        <f t="shared" si="29"/>
        <v>3</v>
      </c>
      <c r="K261" s="4">
        <f t="shared" si="30"/>
        <v>2017</v>
      </c>
      <c r="L261">
        <v>8</v>
      </c>
      <c r="M261" t="s">
        <v>24</v>
      </c>
      <c r="N261">
        <v>13</v>
      </c>
      <c r="O261" t="s">
        <v>29</v>
      </c>
      <c r="P261">
        <v>8</v>
      </c>
      <c r="Q261">
        <v>1.1184210530000001</v>
      </c>
      <c r="R261">
        <v>1.2105263159999999</v>
      </c>
      <c r="S261">
        <v>13</v>
      </c>
      <c r="T261">
        <v>1.013157895</v>
      </c>
      <c r="U261">
        <v>1.947368421</v>
      </c>
      <c r="V261">
        <f>U261+Q261</f>
        <v>3.0657894739999998</v>
      </c>
      <c r="W261">
        <f>T261+R261</f>
        <v>2.2236842110000001</v>
      </c>
      <c r="X261" t="str">
        <f>IF(ABS(V261-W261)&lt;$AG$1,"",IF(V261&gt;W261,"H","A"))</f>
        <v/>
      </c>
      <c r="Y261">
        <f>(X261=G261)+0</f>
        <v>0</v>
      </c>
      <c r="Z261">
        <f>IF(X261&lt;&gt;"",1,0)</f>
        <v>0</v>
      </c>
      <c r="AA261">
        <v>1.0900000000000001</v>
      </c>
      <c r="AB261">
        <f t="shared" si="31"/>
        <v>0</v>
      </c>
    </row>
    <row r="262" spans="1:28" x14ac:dyDescent="0.25">
      <c r="A262" t="s">
        <v>13</v>
      </c>
      <c r="B262" s="1">
        <v>42805</v>
      </c>
      <c r="C262" t="s">
        <v>32</v>
      </c>
      <c r="D262" t="s">
        <v>15</v>
      </c>
      <c r="E262">
        <v>1</v>
      </c>
      <c r="F262">
        <v>2</v>
      </c>
      <c r="G262" t="s">
        <v>20</v>
      </c>
      <c r="H262" s="2">
        <v>42805</v>
      </c>
      <c r="I262" s="4">
        <f t="shared" si="28"/>
        <v>10</v>
      </c>
      <c r="J262" s="4">
        <f t="shared" si="29"/>
        <v>3</v>
      </c>
      <c r="K262" s="4">
        <f t="shared" si="30"/>
        <v>2017</v>
      </c>
      <c r="L262">
        <v>16</v>
      </c>
      <c r="M262" t="s">
        <v>32</v>
      </c>
      <c r="N262">
        <v>1</v>
      </c>
      <c r="O262" t="s">
        <v>15</v>
      </c>
      <c r="P262">
        <v>16</v>
      </c>
      <c r="Q262">
        <v>0.96052631600000005</v>
      </c>
      <c r="R262">
        <v>1.5263157890000001</v>
      </c>
      <c r="S262">
        <v>1</v>
      </c>
      <c r="T262">
        <v>1.065789474</v>
      </c>
      <c r="U262">
        <v>1.2236842109999999</v>
      </c>
      <c r="V262">
        <f>U262+Q262</f>
        <v>2.1842105269999998</v>
      </c>
      <c r="W262">
        <f>T262+R262</f>
        <v>2.5921052630000001</v>
      </c>
      <c r="X262" t="str">
        <f>IF(ABS(V262-W262)&lt;$AG$1,"",IF(V262&gt;W262,"H","A"))</f>
        <v/>
      </c>
      <c r="Y262">
        <f>(X262=G262)+0</f>
        <v>0</v>
      </c>
      <c r="Z262">
        <f>IF(X262&lt;&gt;"",1,0)</f>
        <v>0</v>
      </c>
      <c r="AA262">
        <v>1.25</v>
      </c>
      <c r="AB262">
        <f t="shared" si="31"/>
        <v>0</v>
      </c>
    </row>
    <row r="263" spans="1:28" x14ac:dyDescent="0.25">
      <c r="A263" t="s">
        <v>13</v>
      </c>
      <c r="B263" s="1">
        <v>42805</v>
      </c>
      <c r="C263" t="s">
        <v>27</v>
      </c>
      <c r="D263" t="s">
        <v>18</v>
      </c>
      <c r="E263">
        <v>0</v>
      </c>
      <c r="F263">
        <v>1</v>
      </c>
      <c r="G263" t="s">
        <v>20</v>
      </c>
      <c r="H263" s="2">
        <v>42805</v>
      </c>
      <c r="I263" s="4">
        <f t="shared" si="28"/>
        <v>10</v>
      </c>
      <c r="J263" s="4">
        <f t="shared" si="29"/>
        <v>3</v>
      </c>
      <c r="K263" s="4">
        <f t="shared" si="30"/>
        <v>2017</v>
      </c>
      <c r="L263">
        <v>11</v>
      </c>
      <c r="M263" t="s">
        <v>27</v>
      </c>
      <c r="N263">
        <v>3</v>
      </c>
      <c r="O263" t="s">
        <v>18</v>
      </c>
      <c r="P263">
        <v>11</v>
      </c>
      <c r="Q263">
        <v>0.78947368399999995</v>
      </c>
      <c r="R263">
        <v>2.1578947369999999</v>
      </c>
      <c r="S263">
        <v>3</v>
      </c>
      <c r="T263">
        <v>1.684210526</v>
      </c>
      <c r="U263">
        <v>0.64473684200000003</v>
      </c>
      <c r="V263">
        <f>U263+Q263</f>
        <v>1.434210526</v>
      </c>
      <c r="W263">
        <f>T263+R263</f>
        <v>3.8421052629999997</v>
      </c>
      <c r="X263" t="str">
        <f>IF(ABS(V263-W263)&lt;$AG$1,"",IF(V263&gt;W263,"H","A"))</f>
        <v>A</v>
      </c>
      <c r="Y263">
        <f>(X263=G263)+0</f>
        <v>1</v>
      </c>
      <c r="Z263">
        <f>IF(X263&lt;&gt;"",1,0)</f>
        <v>1</v>
      </c>
      <c r="AA263">
        <v>1.1499999999999999</v>
      </c>
      <c r="AB263">
        <f t="shared" si="31"/>
        <v>1.1499999999999999</v>
      </c>
    </row>
    <row r="264" spans="1:28" x14ac:dyDescent="0.25">
      <c r="A264" t="s">
        <v>13</v>
      </c>
      <c r="B264" s="1">
        <v>42805</v>
      </c>
      <c r="C264" t="s">
        <v>35</v>
      </c>
      <c r="D264" t="s">
        <v>30</v>
      </c>
      <c r="E264">
        <v>1</v>
      </c>
      <c r="F264">
        <v>1</v>
      </c>
      <c r="G264" t="s">
        <v>17</v>
      </c>
      <c r="H264" s="2">
        <v>42805</v>
      </c>
      <c r="I264" s="4">
        <f t="shared" si="28"/>
        <v>10</v>
      </c>
      <c r="J264" s="4">
        <f t="shared" si="29"/>
        <v>3</v>
      </c>
      <c r="K264" s="4">
        <f t="shared" si="30"/>
        <v>2017</v>
      </c>
      <c r="L264">
        <v>19</v>
      </c>
      <c r="M264" t="s">
        <v>35</v>
      </c>
      <c r="N264">
        <v>14</v>
      </c>
      <c r="O264" t="s">
        <v>30</v>
      </c>
      <c r="P264">
        <v>19</v>
      </c>
      <c r="Q264">
        <v>1.552631579</v>
      </c>
      <c r="R264">
        <v>1.4078947369999999</v>
      </c>
      <c r="S264">
        <v>14</v>
      </c>
      <c r="T264">
        <v>0.92105263199999998</v>
      </c>
      <c r="U264">
        <v>1.3947368419999999</v>
      </c>
      <c r="V264">
        <f>U264+Q264</f>
        <v>2.9473684210000002</v>
      </c>
      <c r="W264">
        <f>T264+R264</f>
        <v>2.3289473689999998</v>
      </c>
      <c r="X264" t="str">
        <f>IF(ABS(V264-W264)&lt;$AG$1,"",IF(V264&gt;W264,"H","A"))</f>
        <v/>
      </c>
      <c r="Y264">
        <f>(X264=G264)+0</f>
        <v>0</v>
      </c>
      <c r="Z264">
        <f>IF(X264&lt;&gt;"",1,0)</f>
        <v>0</v>
      </c>
      <c r="AA264">
        <v>1.1399999999999999</v>
      </c>
      <c r="AB264">
        <f t="shared" si="31"/>
        <v>1</v>
      </c>
    </row>
    <row r="265" spans="1:28" x14ac:dyDescent="0.25">
      <c r="A265" t="s">
        <v>13</v>
      </c>
      <c r="B265" s="1">
        <v>42805</v>
      </c>
      <c r="C265" t="s">
        <v>38</v>
      </c>
      <c r="D265" t="s">
        <v>37</v>
      </c>
      <c r="E265">
        <v>1</v>
      </c>
      <c r="F265">
        <v>1</v>
      </c>
      <c r="G265" t="s">
        <v>17</v>
      </c>
      <c r="H265" s="2">
        <v>42805</v>
      </c>
      <c r="I265" s="4">
        <f t="shared" si="28"/>
        <v>10</v>
      </c>
      <c r="J265" s="4">
        <f t="shared" si="29"/>
        <v>3</v>
      </c>
      <c r="K265" s="4">
        <f t="shared" si="30"/>
        <v>2017</v>
      </c>
      <c r="L265">
        <v>22</v>
      </c>
      <c r="M265" t="s">
        <v>38</v>
      </c>
      <c r="N265">
        <v>21</v>
      </c>
      <c r="O265" t="s">
        <v>37</v>
      </c>
      <c r="P265">
        <v>22</v>
      </c>
      <c r="Q265">
        <v>1.5921052630000001</v>
      </c>
      <c r="R265">
        <v>1.3552631580000001</v>
      </c>
      <c r="S265">
        <v>21</v>
      </c>
      <c r="T265">
        <v>1.1052631580000001</v>
      </c>
      <c r="U265">
        <v>1.8947368419999999</v>
      </c>
      <c r="V265">
        <f>U265+Q265</f>
        <v>3.486842105</v>
      </c>
      <c r="W265">
        <f>T265+R265</f>
        <v>2.4605263160000002</v>
      </c>
      <c r="X265" t="str">
        <f>IF(ABS(V265-W265)&lt;$AG$1,"",IF(V265&gt;W265,"H","A"))</f>
        <v/>
      </c>
      <c r="Y265">
        <f>(X265=G265)+0</f>
        <v>0</v>
      </c>
      <c r="Z265">
        <f>IF(X265&lt;&gt;"",1,0)</f>
        <v>0</v>
      </c>
      <c r="AA265">
        <v>1.1000000000000001</v>
      </c>
      <c r="AB265">
        <f t="shared" si="31"/>
        <v>1</v>
      </c>
    </row>
    <row r="266" spans="1:28" x14ac:dyDescent="0.25">
      <c r="A266" t="s">
        <v>13</v>
      </c>
      <c r="B266" s="1">
        <v>42806</v>
      </c>
      <c r="C266" t="s">
        <v>36</v>
      </c>
      <c r="D266" t="s">
        <v>14</v>
      </c>
      <c r="E266">
        <v>0</v>
      </c>
      <c r="F266">
        <v>2</v>
      </c>
      <c r="G266" t="s">
        <v>20</v>
      </c>
      <c r="H266" s="2">
        <v>42806</v>
      </c>
      <c r="I266" s="4">
        <f t="shared" si="28"/>
        <v>10</v>
      </c>
      <c r="J266" s="4">
        <f t="shared" si="29"/>
        <v>3</v>
      </c>
      <c r="K266" s="4">
        <f t="shared" si="30"/>
        <v>2017</v>
      </c>
      <c r="L266">
        <v>20</v>
      </c>
      <c r="M266" t="s">
        <v>36</v>
      </c>
      <c r="N266">
        <v>2</v>
      </c>
      <c r="O266" t="s">
        <v>14</v>
      </c>
      <c r="P266">
        <v>20</v>
      </c>
      <c r="Q266">
        <v>1.6447368419999999</v>
      </c>
      <c r="R266">
        <v>1.4736842109999999</v>
      </c>
      <c r="S266">
        <v>2</v>
      </c>
      <c r="T266">
        <v>1.236842105</v>
      </c>
      <c r="U266">
        <v>1.2105263159999999</v>
      </c>
      <c r="V266">
        <f>U266+Q266</f>
        <v>2.8552631579999996</v>
      </c>
      <c r="W266">
        <f>T266+R266</f>
        <v>2.7105263160000002</v>
      </c>
      <c r="X266" t="str">
        <f>IF(ABS(V266-W266)&lt;$AG$1,"",IF(V266&gt;W266,"H","A"))</f>
        <v/>
      </c>
      <c r="Y266">
        <f>(X266=G266)+0</f>
        <v>0</v>
      </c>
      <c r="Z266">
        <f>IF(X266&lt;&gt;"",1,0)</f>
        <v>0</v>
      </c>
      <c r="AA266">
        <v>1.27</v>
      </c>
      <c r="AB266">
        <f t="shared" si="31"/>
        <v>0</v>
      </c>
    </row>
    <row r="267" spans="1:28" x14ac:dyDescent="0.25">
      <c r="A267" t="s">
        <v>13</v>
      </c>
      <c r="B267" s="1">
        <v>42806</v>
      </c>
      <c r="C267" t="s">
        <v>28</v>
      </c>
      <c r="D267" t="s">
        <v>19</v>
      </c>
      <c r="E267">
        <v>2</v>
      </c>
      <c r="F267">
        <v>1</v>
      </c>
      <c r="G267" t="s">
        <v>16</v>
      </c>
      <c r="H267" s="2">
        <v>42806</v>
      </c>
      <c r="I267" s="4">
        <f t="shared" si="28"/>
        <v>10</v>
      </c>
      <c r="J267" s="4">
        <f t="shared" si="29"/>
        <v>3</v>
      </c>
      <c r="K267" s="4">
        <f t="shared" si="30"/>
        <v>2017</v>
      </c>
      <c r="L267">
        <v>12</v>
      </c>
      <c r="M267" t="s">
        <v>28</v>
      </c>
      <c r="N267">
        <v>4</v>
      </c>
      <c r="O267" t="s">
        <v>19</v>
      </c>
      <c r="P267">
        <v>12</v>
      </c>
      <c r="Q267">
        <v>1.065789474</v>
      </c>
      <c r="R267">
        <v>1.802631579</v>
      </c>
      <c r="S267">
        <v>4</v>
      </c>
      <c r="T267">
        <v>2.8289473680000001</v>
      </c>
      <c r="U267">
        <v>0.86842105300000005</v>
      </c>
      <c r="V267">
        <f>U267+Q267</f>
        <v>1.9342105270000001</v>
      </c>
      <c r="W267">
        <f>T267+R267</f>
        <v>4.6315789470000004</v>
      </c>
      <c r="X267" t="str">
        <f>IF(ABS(V267-W267)&lt;$AG$1,"",IF(V267&gt;W267,"H","A"))</f>
        <v>A</v>
      </c>
      <c r="Y267">
        <f>(X267=G267)+0</f>
        <v>0</v>
      </c>
      <c r="Z267">
        <f>IF(X267&lt;&gt;"",1,0)</f>
        <v>1</v>
      </c>
      <c r="AA267">
        <v>1.17</v>
      </c>
      <c r="AB267">
        <f t="shared" si="31"/>
        <v>0</v>
      </c>
    </row>
    <row r="268" spans="1:28" x14ac:dyDescent="0.25">
      <c r="A268" t="s">
        <v>13</v>
      </c>
      <c r="B268" s="1">
        <v>42806</v>
      </c>
      <c r="C268" t="s">
        <v>34</v>
      </c>
      <c r="D268" t="s">
        <v>21</v>
      </c>
      <c r="E268">
        <v>2</v>
      </c>
      <c r="F268">
        <v>1</v>
      </c>
      <c r="G268" t="s">
        <v>16</v>
      </c>
      <c r="H268" s="2">
        <v>42806</v>
      </c>
      <c r="I268" s="4">
        <f t="shared" si="28"/>
        <v>10</v>
      </c>
      <c r="J268" s="4">
        <f t="shared" si="29"/>
        <v>3</v>
      </c>
      <c r="K268" s="4">
        <f t="shared" si="30"/>
        <v>2017</v>
      </c>
      <c r="L268">
        <v>18</v>
      </c>
      <c r="M268" t="s">
        <v>34</v>
      </c>
      <c r="N268">
        <v>5</v>
      </c>
      <c r="O268" t="s">
        <v>21</v>
      </c>
      <c r="P268">
        <v>18</v>
      </c>
      <c r="Q268">
        <v>2.6315789469999999</v>
      </c>
      <c r="R268">
        <v>1.1184210530000001</v>
      </c>
      <c r="S268">
        <v>5</v>
      </c>
      <c r="T268">
        <v>1.3289473679999999</v>
      </c>
      <c r="U268">
        <v>1.6447368419999999</v>
      </c>
      <c r="V268">
        <f>U268+Q268</f>
        <v>4.2763157889999999</v>
      </c>
      <c r="W268">
        <f>T268+R268</f>
        <v>2.4473684210000002</v>
      </c>
      <c r="X268" t="str">
        <f>IF(ABS(V268-W268)&lt;$AG$1,"",IF(V268&gt;W268,"H","A"))</f>
        <v>H</v>
      </c>
      <c r="Y268">
        <f>(X268=G268)+0</f>
        <v>1</v>
      </c>
      <c r="Z268">
        <f>IF(X268&lt;&gt;"",1,0)</f>
        <v>1</v>
      </c>
      <c r="AA268">
        <v>1.23</v>
      </c>
      <c r="AB268">
        <f t="shared" si="31"/>
        <v>1.23</v>
      </c>
    </row>
    <row r="269" spans="1:28" x14ac:dyDescent="0.25">
      <c r="A269" t="s">
        <v>13</v>
      </c>
      <c r="B269" s="1">
        <v>42806</v>
      </c>
      <c r="C269" t="s">
        <v>22</v>
      </c>
      <c r="D269" t="s">
        <v>39</v>
      </c>
      <c r="E269">
        <v>0</v>
      </c>
      <c r="F269">
        <v>1</v>
      </c>
      <c r="G269" t="s">
        <v>20</v>
      </c>
      <c r="H269" s="2">
        <v>42806</v>
      </c>
      <c r="I269" s="4">
        <f t="shared" si="28"/>
        <v>10</v>
      </c>
      <c r="J269" s="4">
        <f t="shared" si="29"/>
        <v>3</v>
      </c>
      <c r="K269" s="4">
        <f t="shared" si="30"/>
        <v>2017</v>
      </c>
      <c r="L269">
        <v>6</v>
      </c>
      <c r="M269" t="s">
        <v>22</v>
      </c>
      <c r="N269">
        <v>23</v>
      </c>
      <c r="O269" t="s">
        <v>39</v>
      </c>
      <c r="P269">
        <v>6</v>
      </c>
      <c r="Q269">
        <v>1.4736842109999999</v>
      </c>
      <c r="R269">
        <v>1.697368421</v>
      </c>
      <c r="S269">
        <v>23</v>
      </c>
      <c r="T269">
        <v>1.486842105</v>
      </c>
      <c r="U269">
        <v>1.0921052630000001</v>
      </c>
      <c r="V269">
        <f>U269+Q269</f>
        <v>2.5657894739999998</v>
      </c>
      <c r="W269">
        <f>T269+R269</f>
        <v>3.1842105260000002</v>
      </c>
      <c r="X269" t="str">
        <f>IF(ABS(V269-W269)&lt;$AG$1,"",IF(V269&gt;W269,"H","A"))</f>
        <v/>
      </c>
      <c r="Y269">
        <f>(X269=G269)+0</f>
        <v>0</v>
      </c>
      <c r="Z269">
        <f>IF(X269&lt;&gt;"",1,0)</f>
        <v>0</v>
      </c>
      <c r="AA269">
        <v>1.01</v>
      </c>
      <c r="AB269">
        <f t="shared" si="31"/>
        <v>0</v>
      </c>
    </row>
    <row r="270" spans="1:28" x14ac:dyDescent="0.25">
      <c r="A270" t="s">
        <v>13</v>
      </c>
      <c r="B270" s="1">
        <v>42807</v>
      </c>
      <c r="C270" t="s">
        <v>33</v>
      </c>
      <c r="D270" t="s">
        <v>23</v>
      </c>
      <c r="E270">
        <v>1</v>
      </c>
      <c r="F270">
        <v>1</v>
      </c>
      <c r="G270" t="s">
        <v>17</v>
      </c>
      <c r="H270" s="2">
        <v>42807</v>
      </c>
      <c r="I270" s="4">
        <f t="shared" si="28"/>
        <v>11</v>
      </c>
      <c r="J270" s="4">
        <f t="shared" si="29"/>
        <v>3</v>
      </c>
      <c r="K270" s="4">
        <f t="shared" si="30"/>
        <v>2017</v>
      </c>
      <c r="L270">
        <v>17</v>
      </c>
      <c r="M270" t="s">
        <v>33</v>
      </c>
      <c r="N270">
        <v>7</v>
      </c>
      <c r="O270" t="s">
        <v>23</v>
      </c>
      <c r="P270">
        <v>17</v>
      </c>
      <c r="Q270">
        <v>1.052631579</v>
      </c>
      <c r="R270">
        <v>2.4736842110000001</v>
      </c>
      <c r="S270">
        <v>7</v>
      </c>
      <c r="T270">
        <v>1.315789474</v>
      </c>
      <c r="U270">
        <v>1.3289473679999999</v>
      </c>
      <c r="V270">
        <f>U270+Q270</f>
        <v>2.3815789469999999</v>
      </c>
      <c r="W270">
        <f>T270+R270</f>
        <v>3.7894736849999999</v>
      </c>
      <c r="X270" t="str">
        <f>IF(ABS(V270-W270)&lt;$AG$1,"",IF(V270&gt;W270,"H","A"))</f>
        <v/>
      </c>
      <c r="Y270">
        <f>(X270=G270)+0</f>
        <v>0</v>
      </c>
      <c r="Z270">
        <f>IF(X270&lt;&gt;"",1,0)</f>
        <v>0</v>
      </c>
      <c r="AA270">
        <v>1.05</v>
      </c>
      <c r="AB270">
        <f t="shared" si="31"/>
        <v>1</v>
      </c>
    </row>
    <row r="271" spans="1:28" x14ac:dyDescent="0.25">
      <c r="A271" t="s">
        <v>13</v>
      </c>
      <c r="B271" s="1">
        <v>42811</v>
      </c>
      <c r="C271" t="s">
        <v>29</v>
      </c>
      <c r="D271" t="s">
        <v>39</v>
      </c>
      <c r="E271">
        <v>1</v>
      </c>
      <c r="F271">
        <v>0</v>
      </c>
      <c r="G271" t="s">
        <v>16</v>
      </c>
      <c r="H271" s="2">
        <v>42811</v>
      </c>
      <c r="I271" s="4">
        <f t="shared" si="28"/>
        <v>11</v>
      </c>
      <c r="J271" s="4">
        <f t="shared" si="29"/>
        <v>3</v>
      </c>
      <c r="K271" s="4">
        <f t="shared" si="30"/>
        <v>2017</v>
      </c>
      <c r="L271">
        <v>13</v>
      </c>
      <c r="M271" t="s">
        <v>29</v>
      </c>
      <c r="N271">
        <v>23</v>
      </c>
      <c r="O271" t="s">
        <v>39</v>
      </c>
      <c r="P271">
        <v>13</v>
      </c>
      <c r="Q271">
        <v>1.013157895</v>
      </c>
      <c r="R271">
        <v>1.947368421</v>
      </c>
      <c r="S271">
        <v>23</v>
      </c>
      <c r="T271">
        <v>1.486842105</v>
      </c>
      <c r="U271">
        <v>1.0921052630000001</v>
      </c>
      <c r="V271">
        <f>U271+Q271</f>
        <v>2.1052631580000001</v>
      </c>
      <c r="W271">
        <f>T271+R271</f>
        <v>3.4342105260000002</v>
      </c>
      <c r="X271" t="str">
        <f>IF(ABS(V271-W271)&lt;$AG$1,"",IF(V271&gt;W271,"H","A"))</f>
        <v/>
      </c>
      <c r="Y271">
        <f>(X271=G271)+0</f>
        <v>0</v>
      </c>
      <c r="Z271">
        <f>IF(X271&lt;&gt;"",1,0)</f>
        <v>0</v>
      </c>
      <c r="AA271">
        <v>1.05</v>
      </c>
      <c r="AB271">
        <f t="shared" si="31"/>
        <v>0</v>
      </c>
    </row>
    <row r="272" spans="1:28" x14ac:dyDescent="0.25">
      <c r="A272" t="s">
        <v>13</v>
      </c>
      <c r="B272" s="1">
        <v>42812</v>
      </c>
      <c r="C272" t="s">
        <v>23</v>
      </c>
      <c r="D272" t="s">
        <v>24</v>
      </c>
      <c r="E272">
        <v>1</v>
      </c>
      <c r="F272">
        <v>1</v>
      </c>
      <c r="G272" t="s">
        <v>17</v>
      </c>
      <c r="H272" s="2">
        <v>42812</v>
      </c>
      <c r="I272" s="4">
        <f t="shared" si="28"/>
        <v>11</v>
      </c>
      <c r="J272" s="4">
        <f t="shared" si="29"/>
        <v>3</v>
      </c>
      <c r="K272" s="4">
        <f t="shared" si="30"/>
        <v>2017</v>
      </c>
      <c r="L272">
        <v>7</v>
      </c>
      <c r="M272" t="s">
        <v>23</v>
      </c>
      <c r="N272">
        <v>8</v>
      </c>
      <c r="O272" t="s">
        <v>24</v>
      </c>
      <c r="P272">
        <v>7</v>
      </c>
      <c r="Q272">
        <v>1.315789474</v>
      </c>
      <c r="R272">
        <v>1.3289473679999999</v>
      </c>
      <c r="S272">
        <v>8</v>
      </c>
      <c r="T272">
        <v>1.1184210530000001</v>
      </c>
      <c r="U272">
        <v>1.2105263159999999</v>
      </c>
      <c r="V272">
        <f>U272+Q272</f>
        <v>2.52631579</v>
      </c>
      <c r="W272">
        <f>T272+R272</f>
        <v>2.4473684210000002</v>
      </c>
      <c r="X272" t="str">
        <f>IF(ABS(V272-W272)&lt;$AG$1,"",IF(V272&gt;W272,"H","A"))</f>
        <v/>
      </c>
      <c r="Y272">
        <f>(X272=G272)+0</f>
        <v>0</v>
      </c>
      <c r="Z272">
        <f>IF(X272&lt;&gt;"",1,0)</f>
        <v>0</v>
      </c>
      <c r="AA272">
        <v>1.18</v>
      </c>
      <c r="AB272">
        <f t="shared" si="31"/>
        <v>1</v>
      </c>
    </row>
    <row r="273" spans="1:28" x14ac:dyDescent="0.25">
      <c r="A273" t="s">
        <v>13</v>
      </c>
      <c r="B273" s="1">
        <v>42812</v>
      </c>
      <c r="C273" t="s">
        <v>21</v>
      </c>
      <c r="D273" t="s">
        <v>33</v>
      </c>
      <c r="E273">
        <v>2</v>
      </c>
      <c r="F273">
        <v>0</v>
      </c>
      <c r="G273" t="s">
        <v>16</v>
      </c>
      <c r="H273" s="2">
        <v>42812</v>
      </c>
      <c r="I273" s="4">
        <f t="shared" si="28"/>
        <v>11</v>
      </c>
      <c r="J273" s="4">
        <f t="shared" si="29"/>
        <v>3</v>
      </c>
      <c r="K273" s="4">
        <f t="shared" si="30"/>
        <v>2017</v>
      </c>
      <c r="L273">
        <v>5</v>
      </c>
      <c r="M273" t="s">
        <v>21</v>
      </c>
      <c r="N273">
        <v>17</v>
      </c>
      <c r="O273" t="s">
        <v>33</v>
      </c>
      <c r="P273">
        <v>5</v>
      </c>
      <c r="Q273">
        <v>1.3289473679999999</v>
      </c>
      <c r="R273">
        <v>1.6447368419999999</v>
      </c>
      <c r="S273">
        <v>17</v>
      </c>
      <c r="T273">
        <v>1.052631579</v>
      </c>
      <c r="U273">
        <v>2.4736842110000001</v>
      </c>
      <c r="V273">
        <f>U273+Q273</f>
        <v>3.8026315789999998</v>
      </c>
      <c r="W273">
        <f>T273+R273</f>
        <v>2.6973684210000002</v>
      </c>
      <c r="X273" t="str">
        <f>IF(ABS(V273-W273)&lt;$AG$1,"",IF(V273&gt;W273,"H","A"))</f>
        <v/>
      </c>
      <c r="Y273">
        <f>(X273=G273)+0</f>
        <v>0</v>
      </c>
      <c r="Z273">
        <f>IF(X273&lt;&gt;"",1,0)</f>
        <v>0</v>
      </c>
      <c r="AA273">
        <v>1.08</v>
      </c>
      <c r="AB273">
        <f t="shared" si="31"/>
        <v>0</v>
      </c>
    </row>
    <row r="274" spans="1:28" x14ac:dyDescent="0.25">
      <c r="A274" t="s">
        <v>13</v>
      </c>
      <c r="B274" s="1">
        <v>42812</v>
      </c>
      <c r="C274" t="s">
        <v>14</v>
      </c>
      <c r="D274" t="s">
        <v>34</v>
      </c>
      <c r="E274">
        <v>1</v>
      </c>
      <c r="F274">
        <v>2</v>
      </c>
      <c r="G274" t="s">
        <v>20</v>
      </c>
      <c r="H274" s="2">
        <v>42812</v>
      </c>
      <c r="I274" s="4">
        <f t="shared" si="28"/>
        <v>11</v>
      </c>
      <c r="J274" s="4">
        <f t="shared" si="29"/>
        <v>3</v>
      </c>
      <c r="K274" s="4">
        <f t="shared" si="30"/>
        <v>2017</v>
      </c>
      <c r="L274">
        <v>2</v>
      </c>
      <c r="M274" t="s">
        <v>14</v>
      </c>
      <c r="N274">
        <v>18</v>
      </c>
      <c r="O274" t="s">
        <v>34</v>
      </c>
      <c r="P274">
        <v>2</v>
      </c>
      <c r="Q274">
        <v>1.236842105</v>
      </c>
      <c r="R274">
        <v>1.2105263159999999</v>
      </c>
      <c r="S274">
        <v>18</v>
      </c>
      <c r="T274">
        <v>2.6315789469999999</v>
      </c>
      <c r="U274">
        <v>1.1184210530000001</v>
      </c>
      <c r="V274">
        <f>U274+Q274</f>
        <v>2.3552631580000001</v>
      </c>
      <c r="W274">
        <f>T274+R274</f>
        <v>3.8421052629999997</v>
      </c>
      <c r="X274" t="str">
        <f>IF(ABS(V274-W274)&lt;$AG$1,"",IF(V274&gt;W274,"H","A"))</f>
        <v/>
      </c>
      <c r="Y274">
        <f>(X274=G274)+0</f>
        <v>0</v>
      </c>
      <c r="Z274">
        <f>IF(X274&lt;&gt;"",1,0)</f>
        <v>0</v>
      </c>
      <c r="AA274">
        <v>1.08</v>
      </c>
      <c r="AB274">
        <f t="shared" si="31"/>
        <v>0</v>
      </c>
    </row>
    <row r="275" spans="1:28" x14ac:dyDescent="0.25">
      <c r="A275" t="s">
        <v>13</v>
      </c>
      <c r="B275" s="1">
        <v>42812</v>
      </c>
      <c r="C275" t="s">
        <v>15</v>
      </c>
      <c r="D275" t="s">
        <v>36</v>
      </c>
      <c r="E275">
        <v>1</v>
      </c>
      <c r="F275">
        <v>0</v>
      </c>
      <c r="G275" t="s">
        <v>16</v>
      </c>
      <c r="H275" s="2">
        <v>42812</v>
      </c>
      <c r="I275" s="4">
        <f t="shared" si="28"/>
        <v>11</v>
      </c>
      <c r="J275" s="4">
        <f t="shared" si="29"/>
        <v>3</v>
      </c>
      <c r="K275" s="4">
        <f t="shared" si="30"/>
        <v>2017</v>
      </c>
      <c r="L275">
        <v>1</v>
      </c>
      <c r="M275" t="s">
        <v>15</v>
      </c>
      <c r="N275">
        <v>20</v>
      </c>
      <c r="O275" t="s">
        <v>36</v>
      </c>
      <c r="P275">
        <v>1</v>
      </c>
      <c r="Q275">
        <v>1.065789474</v>
      </c>
      <c r="R275">
        <v>1.2236842109999999</v>
      </c>
      <c r="S275">
        <v>20</v>
      </c>
      <c r="T275">
        <v>1.6447368419999999</v>
      </c>
      <c r="U275">
        <v>1.4736842109999999</v>
      </c>
      <c r="V275">
        <f>U275+Q275</f>
        <v>2.5394736849999999</v>
      </c>
      <c r="W275">
        <f>T275+R275</f>
        <v>2.8684210529999996</v>
      </c>
      <c r="X275" t="str">
        <f>IF(ABS(V275-W275)&lt;$AG$1,"",IF(V275&gt;W275,"H","A"))</f>
        <v/>
      </c>
      <c r="Y275">
        <f>(X275=G275)+0</f>
        <v>0</v>
      </c>
      <c r="Z275">
        <f>IF(X275&lt;&gt;"",1,0)</f>
        <v>0</v>
      </c>
      <c r="AA275">
        <v>1.25</v>
      </c>
      <c r="AB275">
        <f t="shared" si="31"/>
        <v>0</v>
      </c>
    </row>
    <row r="276" spans="1:28" x14ac:dyDescent="0.25">
      <c r="A276" t="s">
        <v>13</v>
      </c>
      <c r="B276" s="1">
        <v>42813</v>
      </c>
      <c r="C276" t="s">
        <v>28</v>
      </c>
      <c r="D276" t="s">
        <v>22</v>
      </c>
      <c r="E276">
        <v>0</v>
      </c>
      <c r="F276">
        <v>1</v>
      </c>
      <c r="G276" t="s">
        <v>20</v>
      </c>
      <c r="H276" s="2">
        <v>42813</v>
      </c>
      <c r="I276" s="4">
        <f t="shared" si="28"/>
        <v>11</v>
      </c>
      <c r="J276" s="4">
        <f t="shared" si="29"/>
        <v>3</v>
      </c>
      <c r="K276" s="4">
        <f t="shared" si="30"/>
        <v>2017</v>
      </c>
      <c r="L276">
        <v>12</v>
      </c>
      <c r="M276" t="s">
        <v>28</v>
      </c>
      <c r="N276">
        <v>6</v>
      </c>
      <c r="O276" t="s">
        <v>22</v>
      </c>
      <c r="P276">
        <v>12</v>
      </c>
      <c r="Q276">
        <v>1.065789474</v>
      </c>
      <c r="R276">
        <v>1.802631579</v>
      </c>
      <c r="S276">
        <v>6</v>
      </c>
      <c r="T276">
        <v>1.4736842109999999</v>
      </c>
      <c r="U276">
        <v>1.697368421</v>
      </c>
      <c r="V276">
        <f>U276+Q276</f>
        <v>2.763157895</v>
      </c>
      <c r="W276">
        <f>T276+R276</f>
        <v>3.27631579</v>
      </c>
      <c r="X276" t="str">
        <f>IF(ABS(V276-W276)&lt;$AG$1,"",IF(V276&gt;W276,"H","A"))</f>
        <v/>
      </c>
      <c r="Y276">
        <f>(X276=G276)+0</f>
        <v>0</v>
      </c>
      <c r="Z276">
        <f>IF(X276&lt;&gt;"",1,0)</f>
        <v>0</v>
      </c>
      <c r="AA276">
        <v>1.24</v>
      </c>
      <c r="AB276">
        <f t="shared" si="31"/>
        <v>0</v>
      </c>
    </row>
    <row r="277" spans="1:28" x14ac:dyDescent="0.25">
      <c r="A277" t="s">
        <v>13</v>
      </c>
      <c r="B277" s="1">
        <v>42813</v>
      </c>
      <c r="C277" t="s">
        <v>37</v>
      </c>
      <c r="D277" t="s">
        <v>27</v>
      </c>
      <c r="E277">
        <v>3</v>
      </c>
      <c r="F277">
        <v>1</v>
      </c>
      <c r="G277" t="s">
        <v>16</v>
      </c>
      <c r="H277" s="2">
        <v>42813</v>
      </c>
      <c r="I277" s="4">
        <f t="shared" si="28"/>
        <v>11</v>
      </c>
      <c r="J277" s="4">
        <f t="shared" si="29"/>
        <v>3</v>
      </c>
      <c r="K277" s="4">
        <f t="shared" si="30"/>
        <v>2017</v>
      </c>
      <c r="L277">
        <v>21</v>
      </c>
      <c r="M277" t="s">
        <v>37</v>
      </c>
      <c r="N277">
        <v>11</v>
      </c>
      <c r="O277" t="s">
        <v>27</v>
      </c>
      <c r="P277">
        <v>21</v>
      </c>
      <c r="Q277">
        <v>1.1052631580000001</v>
      </c>
      <c r="R277">
        <v>1.8947368419999999</v>
      </c>
      <c r="S277">
        <v>11</v>
      </c>
      <c r="T277">
        <v>0.78947368399999995</v>
      </c>
      <c r="U277">
        <v>2.1578947369999999</v>
      </c>
      <c r="V277">
        <f>U277+Q277</f>
        <v>3.263157895</v>
      </c>
      <c r="W277">
        <f>T277+R277</f>
        <v>2.6842105259999998</v>
      </c>
      <c r="X277" t="str">
        <f>IF(ABS(V277-W277)&lt;$AG$1,"",IF(V277&gt;W277,"H","A"))</f>
        <v/>
      </c>
      <c r="Y277">
        <f>(X277=G277)+0</f>
        <v>0</v>
      </c>
      <c r="Z277">
        <f>IF(X277&lt;&gt;"",1,0)</f>
        <v>0</v>
      </c>
      <c r="AA277">
        <v>1.24</v>
      </c>
      <c r="AB277">
        <f t="shared" si="31"/>
        <v>0</v>
      </c>
    </row>
    <row r="278" spans="1:28" x14ac:dyDescent="0.25">
      <c r="A278" t="s">
        <v>13</v>
      </c>
      <c r="B278" s="1">
        <v>42813</v>
      </c>
      <c r="C278" t="s">
        <v>30</v>
      </c>
      <c r="D278" t="s">
        <v>32</v>
      </c>
      <c r="E278">
        <v>0</v>
      </c>
      <c r="F278">
        <v>0</v>
      </c>
      <c r="G278" t="s">
        <v>17</v>
      </c>
      <c r="H278" s="2">
        <v>42813</v>
      </c>
      <c r="I278" s="4">
        <f t="shared" si="28"/>
        <v>11</v>
      </c>
      <c r="J278" s="4">
        <f t="shared" si="29"/>
        <v>3</v>
      </c>
      <c r="K278" s="4">
        <f t="shared" si="30"/>
        <v>2017</v>
      </c>
      <c r="L278">
        <v>14</v>
      </c>
      <c r="M278" t="s">
        <v>30</v>
      </c>
      <c r="N278">
        <v>16</v>
      </c>
      <c r="O278" t="s">
        <v>32</v>
      </c>
      <c r="P278">
        <v>14</v>
      </c>
      <c r="Q278">
        <v>0.92105263199999998</v>
      </c>
      <c r="R278">
        <v>1.3947368419999999</v>
      </c>
      <c r="S278">
        <v>16</v>
      </c>
      <c r="T278">
        <v>0.96052631600000005</v>
      </c>
      <c r="U278">
        <v>1.5263157890000001</v>
      </c>
      <c r="V278">
        <f>U278+Q278</f>
        <v>2.4473684210000002</v>
      </c>
      <c r="W278">
        <f>T278+R278</f>
        <v>2.3552631580000001</v>
      </c>
      <c r="X278" t="str">
        <f>IF(ABS(V278-W278)&lt;$AG$1,"",IF(V278&gt;W278,"H","A"))</f>
        <v/>
      </c>
      <c r="Y278">
        <f>(X278=G278)+0</f>
        <v>0</v>
      </c>
      <c r="Z278">
        <f>IF(X278&lt;&gt;"",1,0)</f>
        <v>0</v>
      </c>
      <c r="AA278">
        <v>1.29</v>
      </c>
      <c r="AB278">
        <f t="shared" si="31"/>
        <v>1</v>
      </c>
    </row>
    <row r="279" spans="1:28" x14ac:dyDescent="0.25">
      <c r="A279" t="s">
        <v>13</v>
      </c>
      <c r="B279" s="1">
        <v>42813</v>
      </c>
      <c r="C279" t="s">
        <v>18</v>
      </c>
      <c r="D279" t="s">
        <v>35</v>
      </c>
      <c r="E279">
        <v>3</v>
      </c>
      <c r="F279">
        <v>1</v>
      </c>
      <c r="G279" t="s">
        <v>16</v>
      </c>
      <c r="H279" s="2">
        <v>42813</v>
      </c>
      <c r="I279" s="4">
        <f t="shared" si="28"/>
        <v>11</v>
      </c>
      <c r="J279" s="4">
        <f t="shared" si="29"/>
        <v>3</v>
      </c>
      <c r="K279" s="4">
        <f t="shared" si="30"/>
        <v>2017</v>
      </c>
      <c r="L279">
        <v>3</v>
      </c>
      <c r="M279" t="s">
        <v>18</v>
      </c>
      <c r="N279">
        <v>19</v>
      </c>
      <c r="O279" t="s">
        <v>35</v>
      </c>
      <c r="P279">
        <v>3</v>
      </c>
      <c r="Q279">
        <v>1.684210526</v>
      </c>
      <c r="R279">
        <v>0.64473684200000003</v>
      </c>
      <c r="S279">
        <v>19</v>
      </c>
      <c r="T279">
        <v>1.552631579</v>
      </c>
      <c r="U279">
        <v>1.4078947369999999</v>
      </c>
      <c r="V279">
        <f>U279+Q279</f>
        <v>3.0921052629999997</v>
      </c>
      <c r="W279">
        <f>T279+R279</f>
        <v>2.1973684210000002</v>
      </c>
      <c r="X279" t="str">
        <f>IF(ABS(V279-W279)&lt;$AG$1,"",IF(V279&gt;W279,"H","A"))</f>
        <v/>
      </c>
      <c r="Y279">
        <f>(X279=G279)+0</f>
        <v>0</v>
      </c>
      <c r="Z279">
        <f>IF(X279&lt;&gt;"",1,0)</f>
        <v>0</v>
      </c>
      <c r="AA279">
        <v>1.2</v>
      </c>
      <c r="AB279">
        <f t="shared" si="31"/>
        <v>0</v>
      </c>
    </row>
    <row r="280" spans="1:28" x14ac:dyDescent="0.25">
      <c r="A280" t="s">
        <v>13</v>
      </c>
      <c r="B280" s="1">
        <v>42813</v>
      </c>
      <c r="C280" t="s">
        <v>19</v>
      </c>
      <c r="D280" t="s">
        <v>38</v>
      </c>
      <c r="E280">
        <v>4</v>
      </c>
      <c r="F280">
        <v>2</v>
      </c>
      <c r="G280" t="s">
        <v>16</v>
      </c>
      <c r="H280" s="2">
        <v>42813</v>
      </c>
      <c r="I280" s="4">
        <f t="shared" si="28"/>
        <v>11</v>
      </c>
      <c r="J280" s="4">
        <f t="shared" si="29"/>
        <v>3</v>
      </c>
      <c r="K280" s="4">
        <f t="shared" si="30"/>
        <v>2017</v>
      </c>
      <c r="L280">
        <v>4</v>
      </c>
      <c r="M280" t="s">
        <v>19</v>
      </c>
      <c r="N280">
        <v>22</v>
      </c>
      <c r="O280" t="s">
        <v>38</v>
      </c>
      <c r="P280">
        <v>4</v>
      </c>
      <c r="Q280">
        <v>2.8289473680000001</v>
      </c>
      <c r="R280">
        <v>0.86842105300000005</v>
      </c>
      <c r="S280">
        <v>22</v>
      </c>
      <c r="T280">
        <v>1.5921052630000001</v>
      </c>
      <c r="U280">
        <v>1.3552631580000001</v>
      </c>
      <c r="V280">
        <f>U280+Q280</f>
        <v>4.1842105260000002</v>
      </c>
      <c r="W280">
        <f>T280+R280</f>
        <v>2.4605263160000002</v>
      </c>
      <c r="X280" t="str">
        <f>IF(ABS(V280-W280)&lt;$AG$1,"",IF(V280&gt;W280,"H","A"))</f>
        <v>H</v>
      </c>
      <c r="Y280">
        <f>(X280=G280)+0</f>
        <v>1</v>
      </c>
      <c r="Z280">
        <f>IF(X280&lt;&gt;"",1,0)</f>
        <v>1</v>
      </c>
      <c r="AA280">
        <v>1.04</v>
      </c>
      <c r="AB280">
        <f t="shared" si="31"/>
        <v>1.04</v>
      </c>
    </row>
    <row r="281" spans="1:28" x14ac:dyDescent="0.25">
      <c r="A281" t="s">
        <v>13</v>
      </c>
      <c r="B281" s="1">
        <v>42825</v>
      </c>
      <c r="C281" t="s">
        <v>24</v>
      </c>
      <c r="D281" t="s">
        <v>21</v>
      </c>
      <c r="E281">
        <v>2</v>
      </c>
      <c r="F281">
        <v>1</v>
      </c>
      <c r="G281" t="s">
        <v>16</v>
      </c>
      <c r="H281" s="2">
        <v>42825</v>
      </c>
      <c r="I281" s="4">
        <f t="shared" si="28"/>
        <v>13</v>
      </c>
      <c r="J281" s="4">
        <f t="shared" si="29"/>
        <v>3</v>
      </c>
      <c r="K281" s="4">
        <f t="shared" si="30"/>
        <v>2017</v>
      </c>
      <c r="L281">
        <v>8</v>
      </c>
      <c r="M281" t="s">
        <v>24</v>
      </c>
      <c r="N281">
        <v>5</v>
      </c>
      <c r="O281" t="s">
        <v>21</v>
      </c>
      <c r="P281">
        <v>8</v>
      </c>
      <c r="Q281">
        <v>1.1184210530000001</v>
      </c>
      <c r="R281">
        <v>1.2105263159999999</v>
      </c>
      <c r="S281">
        <v>5</v>
      </c>
      <c r="T281">
        <v>1.3289473679999999</v>
      </c>
      <c r="U281">
        <v>1.6447368419999999</v>
      </c>
      <c r="V281">
        <f>U281+Q281</f>
        <v>2.763157895</v>
      </c>
      <c r="W281">
        <f>T281+R281</f>
        <v>2.5394736839999998</v>
      </c>
      <c r="X281" t="str">
        <f>IF(ABS(V281-W281)&lt;$AG$1,"",IF(V281&gt;W281,"H","A"))</f>
        <v/>
      </c>
      <c r="Y281">
        <f>(X281=G281)+0</f>
        <v>0</v>
      </c>
      <c r="Z281">
        <f>IF(X281&lt;&gt;"",1,0)</f>
        <v>0</v>
      </c>
      <c r="AA281">
        <v>1.26</v>
      </c>
      <c r="AB281">
        <f t="shared" si="31"/>
        <v>0</v>
      </c>
    </row>
    <row r="282" spans="1:28" x14ac:dyDescent="0.25">
      <c r="A282" t="s">
        <v>13</v>
      </c>
      <c r="B282" s="1">
        <v>42826</v>
      </c>
      <c r="C282" t="s">
        <v>33</v>
      </c>
      <c r="D282" t="s">
        <v>14</v>
      </c>
      <c r="E282">
        <v>1</v>
      </c>
      <c r="F282">
        <v>2</v>
      </c>
      <c r="G282" t="s">
        <v>20</v>
      </c>
      <c r="H282" s="2">
        <v>42826</v>
      </c>
      <c r="I282" s="4">
        <f t="shared" si="28"/>
        <v>13</v>
      </c>
      <c r="J282" s="4">
        <f t="shared" si="29"/>
        <v>4</v>
      </c>
      <c r="K282" s="4">
        <f t="shared" si="30"/>
        <v>2017</v>
      </c>
      <c r="L282">
        <v>17</v>
      </c>
      <c r="M282" t="s">
        <v>33</v>
      </c>
      <c r="N282">
        <v>2</v>
      </c>
      <c r="O282" t="s">
        <v>14</v>
      </c>
      <c r="P282">
        <v>17</v>
      </c>
      <c r="Q282">
        <v>1.052631579</v>
      </c>
      <c r="R282">
        <v>2.4736842110000001</v>
      </c>
      <c r="S282">
        <v>2</v>
      </c>
      <c r="T282">
        <v>1.236842105</v>
      </c>
      <c r="U282">
        <v>1.2105263159999999</v>
      </c>
      <c r="V282">
        <f>U282+Q282</f>
        <v>2.263157895</v>
      </c>
      <c r="W282">
        <f>T282+R282</f>
        <v>3.7105263160000002</v>
      </c>
      <c r="X282" t="str">
        <f>IF(ABS(V282-W282)&lt;$AG$1,"",IF(V282&gt;W282,"H","A"))</f>
        <v/>
      </c>
      <c r="Y282">
        <f>(X282=G282)+0</f>
        <v>0</v>
      </c>
      <c r="Z282">
        <f>IF(X282&lt;&gt;"",1,0)</f>
        <v>0</v>
      </c>
      <c r="AA282">
        <v>1.23</v>
      </c>
      <c r="AB282">
        <f t="shared" si="31"/>
        <v>0</v>
      </c>
    </row>
    <row r="283" spans="1:28" x14ac:dyDescent="0.25">
      <c r="A283" t="s">
        <v>13</v>
      </c>
      <c r="B283" s="1">
        <v>42826</v>
      </c>
      <c r="C283" t="s">
        <v>32</v>
      </c>
      <c r="D283" t="s">
        <v>18</v>
      </c>
      <c r="E283">
        <v>0</v>
      </c>
      <c r="F283">
        <v>2</v>
      </c>
      <c r="G283" t="s">
        <v>20</v>
      </c>
      <c r="H283" s="2">
        <v>42826</v>
      </c>
      <c r="I283" s="4">
        <f t="shared" si="28"/>
        <v>13</v>
      </c>
      <c r="J283" s="4">
        <f t="shared" si="29"/>
        <v>4</v>
      </c>
      <c r="K283" s="4">
        <f t="shared" si="30"/>
        <v>2017</v>
      </c>
      <c r="L283">
        <v>16</v>
      </c>
      <c r="M283" t="s">
        <v>32</v>
      </c>
      <c r="N283">
        <v>3</v>
      </c>
      <c r="O283" t="s">
        <v>18</v>
      </c>
      <c r="P283">
        <v>16</v>
      </c>
      <c r="Q283">
        <v>0.96052631600000005</v>
      </c>
      <c r="R283">
        <v>1.5263157890000001</v>
      </c>
      <c r="S283">
        <v>3</v>
      </c>
      <c r="T283">
        <v>1.684210526</v>
      </c>
      <c r="U283">
        <v>0.64473684200000003</v>
      </c>
      <c r="V283">
        <f>U283+Q283</f>
        <v>1.6052631580000001</v>
      </c>
      <c r="W283">
        <f>T283+R283</f>
        <v>3.2105263150000001</v>
      </c>
      <c r="X283" t="str">
        <f>IF(ABS(V283-W283)&lt;$AG$1,"",IF(V283&gt;W283,"H","A"))</f>
        <v>A</v>
      </c>
      <c r="Y283">
        <f>(X283=G283)+0</f>
        <v>1</v>
      </c>
      <c r="Z283">
        <f>IF(X283&lt;&gt;"",1,0)</f>
        <v>1</v>
      </c>
      <c r="AA283">
        <v>1.21</v>
      </c>
      <c r="AB283">
        <f t="shared" si="31"/>
        <v>1.21</v>
      </c>
    </row>
    <row r="284" spans="1:28" x14ac:dyDescent="0.25">
      <c r="A284" t="s">
        <v>13</v>
      </c>
      <c r="B284" s="1">
        <v>42826</v>
      </c>
      <c r="C284" t="s">
        <v>39</v>
      </c>
      <c r="D284" t="s">
        <v>23</v>
      </c>
      <c r="E284">
        <v>2</v>
      </c>
      <c r="F284">
        <v>3</v>
      </c>
      <c r="G284" t="s">
        <v>20</v>
      </c>
      <c r="H284" s="2">
        <v>42826</v>
      </c>
      <c r="I284" s="4">
        <f t="shared" si="28"/>
        <v>13</v>
      </c>
      <c r="J284" s="4">
        <f t="shared" si="29"/>
        <v>4</v>
      </c>
      <c r="K284" s="4">
        <f t="shared" si="30"/>
        <v>2017</v>
      </c>
      <c r="L284">
        <v>23</v>
      </c>
      <c r="M284" t="s">
        <v>39</v>
      </c>
      <c r="N284">
        <v>7</v>
      </c>
      <c r="O284" t="s">
        <v>23</v>
      </c>
      <c r="P284">
        <v>23</v>
      </c>
      <c r="Q284">
        <v>1.486842105</v>
      </c>
      <c r="R284">
        <v>1.0921052630000001</v>
      </c>
      <c r="S284">
        <v>7</v>
      </c>
      <c r="T284">
        <v>1.315789474</v>
      </c>
      <c r="U284">
        <v>1.3289473679999999</v>
      </c>
      <c r="V284">
        <f>U284+Q284</f>
        <v>2.8157894729999997</v>
      </c>
      <c r="W284">
        <f>T284+R284</f>
        <v>2.4078947370000003</v>
      </c>
      <c r="X284" t="str">
        <f>IF(ABS(V284-W284)&lt;$AG$1,"",IF(V284&gt;W284,"H","A"))</f>
        <v/>
      </c>
      <c r="Y284">
        <f>(X284=G284)+0</f>
        <v>0</v>
      </c>
      <c r="Z284">
        <f>IF(X284&lt;&gt;"",1,0)</f>
        <v>0</v>
      </c>
      <c r="AA284">
        <v>1.29</v>
      </c>
      <c r="AB284">
        <f t="shared" si="31"/>
        <v>0</v>
      </c>
    </row>
    <row r="285" spans="1:28" x14ac:dyDescent="0.25">
      <c r="A285" t="s">
        <v>13</v>
      </c>
      <c r="B285" s="1">
        <v>42826</v>
      </c>
      <c r="C285" t="s">
        <v>36</v>
      </c>
      <c r="D285" t="s">
        <v>30</v>
      </c>
      <c r="E285">
        <v>1</v>
      </c>
      <c r="F285">
        <v>1</v>
      </c>
      <c r="G285" t="s">
        <v>17</v>
      </c>
      <c r="H285" s="2">
        <v>42826</v>
      </c>
      <c r="I285" s="4">
        <f t="shared" si="28"/>
        <v>13</v>
      </c>
      <c r="J285" s="4">
        <f t="shared" si="29"/>
        <v>4</v>
      </c>
      <c r="K285" s="4">
        <f t="shared" si="30"/>
        <v>2017</v>
      </c>
      <c r="L285">
        <v>20</v>
      </c>
      <c r="M285" t="s">
        <v>36</v>
      </c>
      <c r="N285">
        <v>14</v>
      </c>
      <c r="O285" t="s">
        <v>30</v>
      </c>
      <c r="P285">
        <v>20</v>
      </c>
      <c r="Q285">
        <v>1.6447368419999999</v>
      </c>
      <c r="R285">
        <v>1.4736842109999999</v>
      </c>
      <c r="S285">
        <v>14</v>
      </c>
      <c r="T285">
        <v>0.92105263199999998</v>
      </c>
      <c r="U285">
        <v>1.3947368419999999</v>
      </c>
      <c r="V285">
        <f>U285+Q285</f>
        <v>3.0394736839999998</v>
      </c>
      <c r="W285">
        <f>T285+R285</f>
        <v>2.394736843</v>
      </c>
      <c r="X285" t="str">
        <f>IF(ABS(V285-W285)&lt;$AG$1,"",IF(V285&gt;W285,"H","A"))</f>
        <v/>
      </c>
      <c r="Y285">
        <f>(X285=G285)+0</f>
        <v>0</v>
      </c>
      <c r="Z285">
        <f>IF(X285&lt;&gt;"",1,0)</f>
        <v>0</v>
      </c>
      <c r="AA285">
        <v>1.03</v>
      </c>
      <c r="AB285">
        <f t="shared" si="31"/>
        <v>1</v>
      </c>
    </row>
    <row r="286" spans="1:28" x14ac:dyDescent="0.25">
      <c r="A286" t="s">
        <v>13</v>
      </c>
      <c r="B286" s="1">
        <v>42827</v>
      </c>
      <c r="C286" t="s">
        <v>34</v>
      </c>
      <c r="D286" t="s">
        <v>15</v>
      </c>
      <c r="E286">
        <v>3</v>
      </c>
      <c r="F286">
        <v>0</v>
      </c>
      <c r="G286" t="s">
        <v>16</v>
      </c>
      <c r="H286" s="2">
        <v>42827</v>
      </c>
      <c r="I286" s="4">
        <f t="shared" si="28"/>
        <v>13</v>
      </c>
      <c r="J286" s="4">
        <f t="shared" si="29"/>
        <v>4</v>
      </c>
      <c r="K286" s="4">
        <f t="shared" si="30"/>
        <v>2017</v>
      </c>
      <c r="L286">
        <v>18</v>
      </c>
      <c r="M286" t="s">
        <v>34</v>
      </c>
      <c r="N286">
        <v>1</v>
      </c>
      <c r="O286" t="s">
        <v>15</v>
      </c>
      <c r="P286">
        <v>18</v>
      </c>
      <c r="Q286">
        <v>2.6315789469999999</v>
      </c>
      <c r="R286">
        <v>1.1184210530000001</v>
      </c>
      <c r="S286">
        <v>1</v>
      </c>
      <c r="T286">
        <v>1.065789474</v>
      </c>
      <c r="U286">
        <v>1.2236842109999999</v>
      </c>
      <c r="V286">
        <f>U286+Q286</f>
        <v>3.8552631579999996</v>
      </c>
      <c r="W286">
        <f>T286+R286</f>
        <v>2.1842105270000003</v>
      </c>
      <c r="X286" t="str">
        <f>IF(ABS(V286-W286)&lt;$AG$1,"",IF(V286&gt;W286,"H","A"))</f>
        <v>H</v>
      </c>
      <c r="Y286">
        <f>(X286=G286)+0</f>
        <v>1</v>
      </c>
      <c r="Z286">
        <f>IF(X286&lt;&gt;"",1,0)</f>
        <v>1</v>
      </c>
      <c r="AA286">
        <v>1.2</v>
      </c>
      <c r="AB286">
        <f t="shared" si="31"/>
        <v>1.2</v>
      </c>
    </row>
    <row r="287" spans="1:28" x14ac:dyDescent="0.25">
      <c r="A287" t="s">
        <v>13</v>
      </c>
      <c r="B287" s="1">
        <v>42827</v>
      </c>
      <c r="C287" t="s">
        <v>27</v>
      </c>
      <c r="D287" t="s">
        <v>19</v>
      </c>
      <c r="E287">
        <v>1</v>
      </c>
      <c r="F287">
        <v>4</v>
      </c>
      <c r="G287" t="s">
        <v>20</v>
      </c>
      <c r="H287" s="2">
        <v>42827</v>
      </c>
      <c r="I287" s="4">
        <f t="shared" si="28"/>
        <v>13</v>
      </c>
      <c r="J287" s="4">
        <f t="shared" si="29"/>
        <v>4</v>
      </c>
      <c r="K287" s="4">
        <f t="shared" si="30"/>
        <v>2017</v>
      </c>
      <c r="L287">
        <v>11</v>
      </c>
      <c r="M287" t="s">
        <v>27</v>
      </c>
      <c r="N287">
        <v>4</v>
      </c>
      <c r="O287" t="s">
        <v>19</v>
      </c>
      <c r="P287">
        <v>11</v>
      </c>
      <c r="Q287">
        <v>0.78947368399999995</v>
      </c>
      <c r="R287">
        <v>2.1578947369999999</v>
      </c>
      <c r="S287">
        <v>4</v>
      </c>
      <c r="T287">
        <v>2.8289473680000001</v>
      </c>
      <c r="U287">
        <v>0.86842105300000005</v>
      </c>
      <c r="V287">
        <f>U287+Q287</f>
        <v>1.6578947369999999</v>
      </c>
      <c r="W287">
        <f>T287+R287</f>
        <v>4.986842105</v>
      </c>
      <c r="X287" t="str">
        <f>IF(ABS(V287-W287)&lt;$AG$1,"",IF(V287&gt;W287,"H","A"))</f>
        <v>A</v>
      </c>
      <c r="Y287">
        <f>(X287=G287)+0</f>
        <v>1</v>
      </c>
      <c r="Z287">
        <f>IF(X287&lt;&gt;"",1,0)</f>
        <v>1</v>
      </c>
      <c r="AA287">
        <v>1.2</v>
      </c>
      <c r="AB287">
        <f t="shared" si="31"/>
        <v>1.2</v>
      </c>
    </row>
    <row r="288" spans="1:28" x14ac:dyDescent="0.25">
      <c r="A288" t="s">
        <v>13</v>
      </c>
      <c r="B288" s="1">
        <v>42827</v>
      </c>
      <c r="C288" t="s">
        <v>38</v>
      </c>
      <c r="D288" t="s">
        <v>28</v>
      </c>
      <c r="E288">
        <v>3</v>
      </c>
      <c r="F288">
        <v>0</v>
      </c>
      <c r="G288" t="s">
        <v>16</v>
      </c>
      <c r="H288" s="2">
        <v>42827</v>
      </c>
      <c r="I288" s="4">
        <f t="shared" si="28"/>
        <v>13</v>
      </c>
      <c r="J288" s="4">
        <f t="shared" si="29"/>
        <v>4</v>
      </c>
      <c r="K288" s="4">
        <f t="shared" si="30"/>
        <v>2017</v>
      </c>
      <c r="L288">
        <v>22</v>
      </c>
      <c r="M288" t="s">
        <v>38</v>
      </c>
      <c r="N288">
        <v>12</v>
      </c>
      <c r="O288" t="s">
        <v>28</v>
      </c>
      <c r="P288">
        <v>22</v>
      </c>
      <c r="Q288">
        <v>1.5921052630000001</v>
      </c>
      <c r="R288">
        <v>1.3552631580000001</v>
      </c>
      <c r="S288">
        <v>12</v>
      </c>
      <c r="T288">
        <v>1.065789474</v>
      </c>
      <c r="U288">
        <v>1.802631579</v>
      </c>
      <c r="V288">
        <f>U288+Q288</f>
        <v>3.3947368420000004</v>
      </c>
      <c r="W288">
        <f>T288+R288</f>
        <v>2.4210526320000003</v>
      </c>
      <c r="X288" t="str">
        <f>IF(ABS(V288-W288)&lt;$AG$1,"",IF(V288&gt;W288,"H","A"))</f>
        <v/>
      </c>
      <c r="Y288">
        <f>(X288=G288)+0</f>
        <v>0</v>
      </c>
      <c r="Z288">
        <f>IF(X288&lt;&gt;"",1,0)</f>
        <v>0</v>
      </c>
      <c r="AA288">
        <v>1.29</v>
      </c>
      <c r="AB288">
        <f t="shared" si="31"/>
        <v>0</v>
      </c>
    </row>
    <row r="289" spans="1:28" x14ac:dyDescent="0.25">
      <c r="A289" t="s">
        <v>13</v>
      </c>
      <c r="B289" s="1">
        <v>42827</v>
      </c>
      <c r="C289" t="s">
        <v>35</v>
      </c>
      <c r="D289" t="s">
        <v>37</v>
      </c>
      <c r="E289">
        <v>0</v>
      </c>
      <c r="F289">
        <v>0</v>
      </c>
      <c r="G289" t="s">
        <v>17</v>
      </c>
      <c r="H289" s="2">
        <v>42827</v>
      </c>
      <c r="I289" s="4">
        <f t="shared" si="28"/>
        <v>13</v>
      </c>
      <c r="J289" s="4">
        <f t="shared" si="29"/>
        <v>4</v>
      </c>
      <c r="K289" s="4">
        <f t="shared" si="30"/>
        <v>2017</v>
      </c>
      <c r="L289">
        <v>19</v>
      </c>
      <c r="M289" t="s">
        <v>35</v>
      </c>
      <c r="N289">
        <v>21</v>
      </c>
      <c r="O289" t="s">
        <v>37</v>
      </c>
      <c r="P289">
        <v>19</v>
      </c>
      <c r="Q289">
        <v>1.552631579</v>
      </c>
      <c r="R289">
        <v>1.4078947369999999</v>
      </c>
      <c r="S289">
        <v>21</v>
      </c>
      <c r="T289">
        <v>1.1052631580000001</v>
      </c>
      <c r="U289">
        <v>1.8947368419999999</v>
      </c>
      <c r="V289">
        <f>U289+Q289</f>
        <v>3.4473684210000002</v>
      </c>
      <c r="W289">
        <f>T289+R289</f>
        <v>2.513157895</v>
      </c>
      <c r="X289" t="str">
        <f>IF(ABS(V289-W289)&lt;$AG$1,"",IF(V289&gt;W289,"H","A"))</f>
        <v/>
      </c>
      <c r="Y289">
        <f>(X289=G289)+0</f>
        <v>0</v>
      </c>
      <c r="Z289">
        <f>IF(X289&lt;&gt;"",1,0)</f>
        <v>0</v>
      </c>
      <c r="AA289">
        <v>1.0900000000000001</v>
      </c>
      <c r="AB289">
        <f t="shared" si="31"/>
        <v>1</v>
      </c>
    </row>
    <row r="290" spans="1:28" x14ac:dyDescent="0.25">
      <c r="A290" t="s">
        <v>13</v>
      </c>
      <c r="B290" s="1">
        <v>42828</v>
      </c>
      <c r="C290" t="s">
        <v>22</v>
      </c>
      <c r="D290" t="s">
        <v>29</v>
      </c>
      <c r="E290">
        <v>3</v>
      </c>
      <c r="F290">
        <v>1</v>
      </c>
      <c r="G290" t="s">
        <v>16</v>
      </c>
      <c r="H290" s="2">
        <v>42828</v>
      </c>
      <c r="I290" s="4">
        <f t="shared" si="28"/>
        <v>14</v>
      </c>
      <c r="J290" s="4">
        <f t="shared" si="29"/>
        <v>4</v>
      </c>
      <c r="K290" s="4">
        <f t="shared" si="30"/>
        <v>2017</v>
      </c>
      <c r="L290">
        <v>6</v>
      </c>
      <c r="M290" t="s">
        <v>22</v>
      </c>
      <c r="N290">
        <v>13</v>
      </c>
      <c r="O290" t="s">
        <v>29</v>
      </c>
      <c r="P290">
        <v>6</v>
      </c>
      <c r="Q290">
        <v>1.4736842109999999</v>
      </c>
      <c r="R290">
        <v>1.697368421</v>
      </c>
      <c r="S290">
        <v>13</v>
      </c>
      <c r="T290">
        <v>1.013157895</v>
      </c>
      <c r="U290">
        <v>1.947368421</v>
      </c>
      <c r="V290">
        <f>U290+Q290</f>
        <v>3.4210526319999999</v>
      </c>
      <c r="W290">
        <f>T290+R290</f>
        <v>2.7105263160000002</v>
      </c>
      <c r="X290" t="str">
        <f>IF(ABS(V290-W290)&lt;$AG$1,"",IF(V290&gt;W290,"H","A"))</f>
        <v/>
      </c>
      <c r="Y290">
        <f>(X290=G290)+0</f>
        <v>0</v>
      </c>
      <c r="Z290">
        <f>IF(X290&lt;&gt;"",1,0)</f>
        <v>0</v>
      </c>
      <c r="AA290">
        <v>1.17</v>
      </c>
      <c r="AB290">
        <f t="shared" si="31"/>
        <v>0</v>
      </c>
    </row>
    <row r="291" spans="1:28" x14ac:dyDescent="0.25">
      <c r="A291" t="s">
        <v>13</v>
      </c>
      <c r="B291" s="1">
        <v>42829</v>
      </c>
      <c r="C291" t="s">
        <v>14</v>
      </c>
      <c r="D291" t="s">
        <v>24</v>
      </c>
      <c r="E291">
        <v>2</v>
      </c>
      <c r="F291">
        <v>0</v>
      </c>
      <c r="G291" t="s">
        <v>16</v>
      </c>
      <c r="H291" s="2">
        <v>42829</v>
      </c>
      <c r="I291" s="4">
        <f t="shared" si="28"/>
        <v>14</v>
      </c>
      <c r="J291" s="4">
        <f t="shared" si="29"/>
        <v>4</v>
      </c>
      <c r="K291" s="4">
        <f t="shared" si="30"/>
        <v>2017</v>
      </c>
      <c r="L291">
        <v>2</v>
      </c>
      <c r="M291" t="s">
        <v>14</v>
      </c>
      <c r="N291">
        <v>8</v>
      </c>
      <c r="O291" t="s">
        <v>24</v>
      </c>
      <c r="P291">
        <v>2</v>
      </c>
      <c r="Q291">
        <v>1.236842105</v>
      </c>
      <c r="R291">
        <v>1.2105263159999999</v>
      </c>
      <c r="S291">
        <v>8</v>
      </c>
      <c r="T291">
        <v>1.1184210530000001</v>
      </c>
      <c r="U291">
        <v>1.2105263159999999</v>
      </c>
      <c r="V291">
        <f>U291+Q291</f>
        <v>2.4473684210000002</v>
      </c>
      <c r="W291">
        <f>T291+R291</f>
        <v>2.3289473689999998</v>
      </c>
      <c r="X291" t="str">
        <f>IF(ABS(V291-W291)&lt;$AG$1,"",IF(V291&gt;W291,"H","A"))</f>
        <v/>
      </c>
      <c r="Y291">
        <f>(X291=G291)+0</f>
        <v>0</v>
      </c>
      <c r="Z291">
        <f>IF(X291&lt;&gt;"",1,0)</f>
        <v>0</v>
      </c>
      <c r="AA291">
        <v>1.1299999999999999</v>
      </c>
      <c r="AB291">
        <f t="shared" si="31"/>
        <v>0</v>
      </c>
    </row>
    <row r="292" spans="1:28" x14ac:dyDescent="0.25">
      <c r="A292" t="s">
        <v>13</v>
      </c>
      <c r="B292" s="1">
        <v>42829</v>
      </c>
      <c r="C292" t="s">
        <v>18</v>
      </c>
      <c r="D292" t="s">
        <v>36</v>
      </c>
      <c r="E292">
        <v>1</v>
      </c>
      <c r="F292">
        <v>0</v>
      </c>
      <c r="G292" t="s">
        <v>16</v>
      </c>
      <c r="H292" s="2">
        <v>42829</v>
      </c>
      <c r="I292" s="4">
        <f t="shared" si="28"/>
        <v>14</v>
      </c>
      <c r="J292" s="4">
        <f t="shared" si="29"/>
        <v>4</v>
      </c>
      <c r="K292" s="4">
        <f t="shared" si="30"/>
        <v>2017</v>
      </c>
      <c r="L292">
        <v>3</v>
      </c>
      <c r="M292" t="s">
        <v>18</v>
      </c>
      <c r="N292">
        <v>20</v>
      </c>
      <c r="O292" t="s">
        <v>36</v>
      </c>
      <c r="P292">
        <v>3</v>
      </c>
      <c r="Q292">
        <v>1.684210526</v>
      </c>
      <c r="R292">
        <v>0.64473684200000003</v>
      </c>
      <c r="S292">
        <v>20</v>
      </c>
      <c r="T292">
        <v>1.6447368419999999</v>
      </c>
      <c r="U292">
        <v>1.4736842109999999</v>
      </c>
      <c r="V292">
        <f>U292+Q292</f>
        <v>3.1578947369999999</v>
      </c>
      <c r="W292">
        <f>T292+R292</f>
        <v>2.2894736839999998</v>
      </c>
      <c r="X292" t="str">
        <f>IF(ABS(V292-W292)&lt;$AG$1,"",IF(V292&gt;W292,"H","A"))</f>
        <v/>
      </c>
      <c r="Y292">
        <f>(X292=G292)+0</f>
        <v>0</v>
      </c>
      <c r="Z292">
        <f>IF(X292&lt;&gt;"",1,0)</f>
        <v>0</v>
      </c>
      <c r="AA292">
        <v>1.25</v>
      </c>
      <c r="AB292">
        <f t="shared" si="31"/>
        <v>0</v>
      </c>
    </row>
    <row r="293" spans="1:28" x14ac:dyDescent="0.25">
      <c r="A293" t="s">
        <v>13</v>
      </c>
      <c r="B293" s="1">
        <v>42829</v>
      </c>
      <c r="C293" t="s">
        <v>21</v>
      </c>
      <c r="D293" t="s">
        <v>39</v>
      </c>
      <c r="E293">
        <v>0</v>
      </c>
      <c r="F293">
        <v>1</v>
      </c>
      <c r="G293" t="s">
        <v>20</v>
      </c>
      <c r="H293" s="2">
        <v>42829</v>
      </c>
      <c r="I293" s="4">
        <f t="shared" si="28"/>
        <v>14</v>
      </c>
      <c r="J293" s="4">
        <f t="shared" si="29"/>
        <v>4</v>
      </c>
      <c r="K293" s="4">
        <f t="shared" si="30"/>
        <v>2017</v>
      </c>
      <c r="L293">
        <v>5</v>
      </c>
      <c r="M293" t="s">
        <v>21</v>
      </c>
      <c r="N293">
        <v>23</v>
      </c>
      <c r="O293" t="s">
        <v>39</v>
      </c>
      <c r="P293">
        <v>5</v>
      </c>
      <c r="Q293">
        <v>1.3289473679999999</v>
      </c>
      <c r="R293">
        <v>1.6447368419999999</v>
      </c>
      <c r="S293">
        <v>23</v>
      </c>
      <c r="T293">
        <v>1.486842105</v>
      </c>
      <c r="U293">
        <v>1.0921052630000001</v>
      </c>
      <c r="V293">
        <f>U293+Q293</f>
        <v>2.4210526310000002</v>
      </c>
      <c r="W293">
        <f>T293+R293</f>
        <v>3.1315789469999999</v>
      </c>
      <c r="X293" t="str">
        <f>IF(ABS(V293-W293)&lt;$AG$1,"",IF(V293&gt;W293,"H","A"))</f>
        <v/>
      </c>
      <c r="Y293">
        <f>(X293=G293)+0</f>
        <v>0</v>
      </c>
      <c r="Z293">
        <f>IF(X293&lt;&gt;"",1,0)</f>
        <v>0</v>
      </c>
      <c r="AA293">
        <v>1.08</v>
      </c>
      <c r="AB293">
        <f t="shared" si="31"/>
        <v>0</v>
      </c>
    </row>
    <row r="294" spans="1:28" x14ac:dyDescent="0.25">
      <c r="A294" t="s">
        <v>13</v>
      </c>
      <c r="B294" s="1">
        <v>42830</v>
      </c>
      <c r="C294" t="s">
        <v>28</v>
      </c>
      <c r="D294" t="s">
        <v>27</v>
      </c>
      <c r="E294">
        <v>0</v>
      </c>
      <c r="F294">
        <v>0</v>
      </c>
      <c r="G294" t="s">
        <v>17</v>
      </c>
      <c r="H294" s="2">
        <v>42830</v>
      </c>
      <c r="I294" s="4">
        <f t="shared" si="28"/>
        <v>14</v>
      </c>
      <c r="J294" s="4">
        <f t="shared" si="29"/>
        <v>4</v>
      </c>
      <c r="K294" s="4">
        <f t="shared" si="30"/>
        <v>2017</v>
      </c>
      <c r="L294">
        <v>12</v>
      </c>
      <c r="M294" t="s">
        <v>28</v>
      </c>
      <c r="N294">
        <v>11</v>
      </c>
      <c r="O294" t="s">
        <v>27</v>
      </c>
      <c r="P294">
        <v>12</v>
      </c>
      <c r="Q294">
        <v>1.065789474</v>
      </c>
      <c r="R294">
        <v>1.802631579</v>
      </c>
      <c r="S294">
        <v>11</v>
      </c>
      <c r="T294">
        <v>0.78947368399999995</v>
      </c>
      <c r="U294">
        <v>2.1578947369999999</v>
      </c>
      <c r="V294">
        <f>U294+Q294</f>
        <v>3.2236842110000001</v>
      </c>
      <c r="W294">
        <f>T294+R294</f>
        <v>2.5921052630000001</v>
      </c>
      <c r="X294" t="str">
        <f>IF(ABS(V294-W294)&lt;$AG$1,"",IF(V294&gt;W294,"H","A"))</f>
        <v/>
      </c>
      <c r="Y294">
        <f>(X294=G294)+0</f>
        <v>0</v>
      </c>
      <c r="Z294">
        <f>IF(X294&lt;&gt;"",1,0)</f>
        <v>0</v>
      </c>
      <c r="AA294">
        <v>1.27</v>
      </c>
      <c r="AB294">
        <f t="shared" si="31"/>
        <v>1</v>
      </c>
    </row>
    <row r="295" spans="1:28" x14ac:dyDescent="0.25">
      <c r="A295" t="s">
        <v>13</v>
      </c>
      <c r="B295" s="1">
        <v>42830</v>
      </c>
      <c r="C295" t="s">
        <v>37</v>
      </c>
      <c r="D295" t="s">
        <v>32</v>
      </c>
      <c r="E295">
        <v>0</v>
      </c>
      <c r="F295">
        <v>1</v>
      </c>
      <c r="G295" t="s">
        <v>20</v>
      </c>
      <c r="H295" s="2">
        <v>42830</v>
      </c>
      <c r="I295" s="4">
        <f t="shared" si="28"/>
        <v>14</v>
      </c>
      <c r="J295" s="4">
        <f t="shared" si="29"/>
        <v>4</v>
      </c>
      <c r="K295" s="4">
        <f t="shared" si="30"/>
        <v>2017</v>
      </c>
      <c r="L295">
        <v>21</v>
      </c>
      <c r="M295" t="s">
        <v>37</v>
      </c>
      <c r="N295">
        <v>16</v>
      </c>
      <c r="O295" t="s">
        <v>32</v>
      </c>
      <c r="P295">
        <v>21</v>
      </c>
      <c r="Q295">
        <v>1.1052631580000001</v>
      </c>
      <c r="R295">
        <v>1.8947368419999999</v>
      </c>
      <c r="S295">
        <v>16</v>
      </c>
      <c r="T295">
        <v>0.96052631600000005</v>
      </c>
      <c r="U295">
        <v>1.5263157890000001</v>
      </c>
      <c r="V295">
        <f>U295+Q295</f>
        <v>2.6315789470000004</v>
      </c>
      <c r="W295">
        <f>T295+R295</f>
        <v>2.8552631580000001</v>
      </c>
      <c r="X295" t="str">
        <f>IF(ABS(V295-W295)&lt;$AG$1,"",IF(V295&gt;W295,"H","A"))</f>
        <v/>
      </c>
      <c r="Y295">
        <f>(X295=G295)+0</f>
        <v>0</v>
      </c>
      <c r="Z295">
        <f>IF(X295&lt;&gt;"",1,0)</f>
        <v>0</v>
      </c>
      <c r="AA295">
        <v>1.1499999999999999</v>
      </c>
      <c r="AB295">
        <f t="shared" si="31"/>
        <v>0</v>
      </c>
    </row>
    <row r="296" spans="1:28" x14ac:dyDescent="0.25">
      <c r="A296" t="s">
        <v>13</v>
      </c>
      <c r="B296" s="1">
        <v>42830</v>
      </c>
      <c r="C296" t="s">
        <v>15</v>
      </c>
      <c r="D296" t="s">
        <v>33</v>
      </c>
      <c r="E296">
        <v>0</v>
      </c>
      <c r="F296">
        <v>1</v>
      </c>
      <c r="G296" t="s">
        <v>20</v>
      </c>
      <c r="H296" s="2">
        <v>42830</v>
      </c>
      <c r="I296" s="4">
        <f t="shared" si="28"/>
        <v>14</v>
      </c>
      <c r="J296" s="4">
        <f t="shared" si="29"/>
        <v>4</v>
      </c>
      <c r="K296" s="4">
        <f t="shared" si="30"/>
        <v>2017</v>
      </c>
      <c r="L296">
        <v>1</v>
      </c>
      <c r="M296" t="s">
        <v>15</v>
      </c>
      <c r="N296">
        <v>17</v>
      </c>
      <c r="O296" t="s">
        <v>33</v>
      </c>
      <c r="P296">
        <v>1</v>
      </c>
      <c r="Q296">
        <v>1.065789474</v>
      </c>
      <c r="R296">
        <v>1.2236842109999999</v>
      </c>
      <c r="S296">
        <v>17</v>
      </c>
      <c r="T296">
        <v>1.052631579</v>
      </c>
      <c r="U296">
        <v>2.4736842110000001</v>
      </c>
      <c r="V296">
        <f>U296+Q296</f>
        <v>3.5394736849999999</v>
      </c>
      <c r="W296">
        <f>T296+R296</f>
        <v>2.27631579</v>
      </c>
      <c r="X296" t="str">
        <f>IF(ABS(V296-W296)&lt;$AG$1,"",IF(V296&gt;W296,"H","A"))</f>
        <v/>
      </c>
      <c r="Y296">
        <f>(X296=G296)+0</f>
        <v>0</v>
      </c>
      <c r="Z296">
        <f>IF(X296&lt;&gt;"",1,0)</f>
        <v>0</v>
      </c>
      <c r="AA296">
        <v>1.1200000000000001</v>
      </c>
      <c r="AB296">
        <f t="shared" si="31"/>
        <v>0</v>
      </c>
    </row>
    <row r="297" spans="1:28" x14ac:dyDescent="0.25">
      <c r="A297" t="s">
        <v>13</v>
      </c>
      <c r="B297" s="1">
        <v>42830</v>
      </c>
      <c r="C297" t="s">
        <v>30</v>
      </c>
      <c r="D297" t="s">
        <v>34</v>
      </c>
      <c r="E297">
        <v>2</v>
      </c>
      <c r="F297">
        <v>4</v>
      </c>
      <c r="G297" t="s">
        <v>20</v>
      </c>
      <c r="H297" s="2">
        <v>42830</v>
      </c>
      <c r="I297" s="4">
        <f t="shared" si="28"/>
        <v>14</v>
      </c>
      <c r="J297" s="4">
        <f t="shared" si="29"/>
        <v>4</v>
      </c>
      <c r="K297" s="4">
        <f t="shared" si="30"/>
        <v>2017</v>
      </c>
      <c r="L297">
        <v>14</v>
      </c>
      <c r="M297" t="s">
        <v>30</v>
      </c>
      <c r="N297">
        <v>18</v>
      </c>
      <c r="O297" t="s">
        <v>34</v>
      </c>
      <c r="P297">
        <v>14</v>
      </c>
      <c r="Q297">
        <v>0.92105263199999998</v>
      </c>
      <c r="R297">
        <v>1.3947368419999999</v>
      </c>
      <c r="S297">
        <v>18</v>
      </c>
      <c r="T297">
        <v>2.6315789469999999</v>
      </c>
      <c r="U297">
        <v>1.1184210530000001</v>
      </c>
      <c r="V297">
        <f>U297+Q297</f>
        <v>2.0394736849999999</v>
      </c>
      <c r="W297">
        <f>T297+R297</f>
        <v>4.0263157889999999</v>
      </c>
      <c r="X297" t="str">
        <f>IF(ABS(V297-W297)&lt;$AG$1,"",IF(V297&gt;W297,"H","A"))</f>
        <v>A</v>
      </c>
      <c r="Y297">
        <f>(X297=G297)+0</f>
        <v>1</v>
      </c>
      <c r="Z297">
        <f>IF(X297&lt;&gt;"",1,0)</f>
        <v>1</v>
      </c>
      <c r="AA297">
        <v>1.25</v>
      </c>
      <c r="AB297">
        <f t="shared" si="31"/>
        <v>1.25</v>
      </c>
    </row>
    <row r="298" spans="1:28" x14ac:dyDescent="0.25">
      <c r="A298" t="s">
        <v>13</v>
      </c>
      <c r="B298" s="1">
        <v>42830</v>
      </c>
      <c r="C298" t="s">
        <v>19</v>
      </c>
      <c r="D298" t="s">
        <v>35</v>
      </c>
      <c r="E298">
        <v>3</v>
      </c>
      <c r="F298">
        <v>0</v>
      </c>
      <c r="G298" t="s">
        <v>16</v>
      </c>
      <c r="H298" s="2">
        <v>42830</v>
      </c>
      <c r="I298" s="4">
        <f t="shared" si="28"/>
        <v>14</v>
      </c>
      <c r="J298" s="4">
        <f t="shared" si="29"/>
        <v>4</v>
      </c>
      <c r="K298" s="4">
        <f t="shared" si="30"/>
        <v>2017</v>
      </c>
      <c r="L298">
        <v>4</v>
      </c>
      <c r="M298" t="s">
        <v>19</v>
      </c>
      <c r="N298">
        <v>19</v>
      </c>
      <c r="O298" t="s">
        <v>35</v>
      </c>
      <c r="P298">
        <v>4</v>
      </c>
      <c r="Q298">
        <v>2.8289473680000001</v>
      </c>
      <c r="R298">
        <v>0.86842105300000005</v>
      </c>
      <c r="S298">
        <v>19</v>
      </c>
      <c r="T298">
        <v>1.552631579</v>
      </c>
      <c r="U298">
        <v>1.4078947369999999</v>
      </c>
      <c r="V298">
        <f>U298+Q298</f>
        <v>4.236842105</v>
      </c>
      <c r="W298">
        <f>T298+R298</f>
        <v>2.4210526320000003</v>
      </c>
      <c r="X298" t="str">
        <f>IF(ABS(V298-W298)&lt;$AG$1,"",IF(V298&gt;W298,"H","A"))</f>
        <v>H</v>
      </c>
      <c r="Y298">
        <f>(X298=G298)+0</f>
        <v>1</v>
      </c>
      <c r="Z298">
        <f>IF(X298&lt;&gt;"",1,0)</f>
        <v>1</v>
      </c>
      <c r="AA298">
        <v>1.04</v>
      </c>
      <c r="AB298">
        <f t="shared" si="31"/>
        <v>1.04</v>
      </c>
    </row>
    <row r="299" spans="1:28" x14ac:dyDescent="0.25">
      <c r="A299" t="s">
        <v>13</v>
      </c>
      <c r="B299" s="1">
        <v>42831</v>
      </c>
      <c r="C299" t="s">
        <v>38</v>
      </c>
      <c r="D299" t="s">
        <v>22</v>
      </c>
      <c r="E299">
        <v>3</v>
      </c>
      <c r="F299">
        <v>2</v>
      </c>
      <c r="G299" t="s">
        <v>16</v>
      </c>
      <c r="H299" s="2">
        <v>42831</v>
      </c>
      <c r="I299" s="4">
        <f t="shared" si="28"/>
        <v>14</v>
      </c>
      <c r="J299" s="4">
        <f t="shared" si="29"/>
        <v>4</v>
      </c>
      <c r="K299" s="4">
        <f t="shared" si="30"/>
        <v>2017</v>
      </c>
      <c r="L299">
        <v>22</v>
      </c>
      <c r="M299" t="s">
        <v>38</v>
      </c>
      <c r="N299">
        <v>6</v>
      </c>
      <c r="O299" t="s">
        <v>22</v>
      </c>
      <c r="P299">
        <v>22</v>
      </c>
      <c r="Q299">
        <v>1.5921052630000001</v>
      </c>
      <c r="R299">
        <v>1.3552631580000001</v>
      </c>
      <c r="S299">
        <v>6</v>
      </c>
      <c r="T299">
        <v>1.4736842109999999</v>
      </c>
      <c r="U299">
        <v>1.697368421</v>
      </c>
      <c r="V299">
        <f>U299+Q299</f>
        <v>3.2894736839999998</v>
      </c>
      <c r="W299">
        <f>T299+R299</f>
        <v>2.8289473689999998</v>
      </c>
      <c r="X299" t="str">
        <f>IF(ABS(V299-W299)&lt;$AG$1,"",IF(V299&gt;W299,"H","A"))</f>
        <v/>
      </c>
      <c r="Y299">
        <f>(X299=G299)+0</f>
        <v>0</v>
      </c>
      <c r="Z299">
        <f>IF(X299&lt;&gt;"",1,0)</f>
        <v>0</v>
      </c>
      <c r="AA299">
        <v>1.08</v>
      </c>
      <c r="AB299">
        <f t="shared" si="31"/>
        <v>0</v>
      </c>
    </row>
    <row r="300" spans="1:28" x14ac:dyDescent="0.25">
      <c r="A300" t="s">
        <v>13</v>
      </c>
      <c r="B300" s="1">
        <v>42831</v>
      </c>
      <c r="C300" t="s">
        <v>23</v>
      </c>
      <c r="D300" t="s">
        <v>29</v>
      </c>
      <c r="E300">
        <v>3</v>
      </c>
      <c r="F300">
        <v>1</v>
      </c>
      <c r="G300" t="s">
        <v>16</v>
      </c>
      <c r="H300" s="2">
        <v>42831</v>
      </c>
      <c r="I300" s="4">
        <f t="shared" si="28"/>
        <v>14</v>
      </c>
      <c r="J300" s="4">
        <f t="shared" si="29"/>
        <v>4</v>
      </c>
      <c r="K300" s="4">
        <f t="shared" si="30"/>
        <v>2017</v>
      </c>
      <c r="L300">
        <v>7</v>
      </c>
      <c r="M300" t="s">
        <v>23</v>
      </c>
      <c r="N300">
        <v>13</v>
      </c>
      <c r="O300" t="s">
        <v>29</v>
      </c>
      <c r="P300">
        <v>7</v>
      </c>
      <c r="Q300">
        <v>1.315789474</v>
      </c>
      <c r="R300">
        <v>1.3289473679999999</v>
      </c>
      <c r="S300">
        <v>13</v>
      </c>
      <c r="T300">
        <v>1.013157895</v>
      </c>
      <c r="U300">
        <v>1.947368421</v>
      </c>
      <c r="V300">
        <f>U300+Q300</f>
        <v>3.263157895</v>
      </c>
      <c r="W300">
        <f>T300+R300</f>
        <v>2.3421052629999997</v>
      </c>
      <c r="X300" t="str">
        <f>IF(ABS(V300-W300)&lt;$AG$1,"",IF(V300&gt;W300,"H","A"))</f>
        <v/>
      </c>
      <c r="Y300">
        <f>(X300=G300)+0</f>
        <v>0</v>
      </c>
      <c r="Z300">
        <f>IF(X300&lt;&gt;"",1,0)</f>
        <v>0</v>
      </c>
      <c r="AA300">
        <v>1.1000000000000001</v>
      </c>
      <c r="AB300">
        <f t="shared" si="31"/>
        <v>0</v>
      </c>
    </row>
    <row r="301" spans="1:28" x14ac:dyDescent="0.25">
      <c r="A301" t="s">
        <v>13</v>
      </c>
      <c r="B301" s="1">
        <v>42832</v>
      </c>
      <c r="C301" t="s">
        <v>39</v>
      </c>
      <c r="D301" t="s">
        <v>14</v>
      </c>
      <c r="E301">
        <v>3</v>
      </c>
      <c r="F301">
        <v>1</v>
      </c>
      <c r="G301" t="s">
        <v>16</v>
      </c>
      <c r="H301" s="2">
        <v>42832</v>
      </c>
      <c r="I301" s="4">
        <f t="shared" si="28"/>
        <v>14</v>
      </c>
      <c r="J301" s="4">
        <f t="shared" si="29"/>
        <v>4</v>
      </c>
      <c r="K301" s="4">
        <f t="shared" si="30"/>
        <v>2017</v>
      </c>
      <c r="L301">
        <v>23</v>
      </c>
      <c r="M301" t="s">
        <v>39</v>
      </c>
      <c r="N301">
        <v>2</v>
      </c>
      <c r="O301" t="s">
        <v>14</v>
      </c>
      <c r="P301">
        <v>23</v>
      </c>
      <c r="Q301">
        <v>1.486842105</v>
      </c>
      <c r="R301">
        <v>1.0921052630000001</v>
      </c>
      <c r="S301">
        <v>2</v>
      </c>
      <c r="T301">
        <v>1.236842105</v>
      </c>
      <c r="U301">
        <v>1.2105263159999999</v>
      </c>
      <c r="V301">
        <f>U301+Q301</f>
        <v>2.6973684210000002</v>
      </c>
      <c r="W301">
        <f>T301+R301</f>
        <v>2.3289473680000001</v>
      </c>
      <c r="X301" t="str">
        <f>IF(ABS(V301-W301)&lt;$AG$1,"",IF(V301&gt;W301,"H","A"))</f>
        <v/>
      </c>
      <c r="Y301">
        <f>(X301=G301)+0</f>
        <v>0</v>
      </c>
      <c r="Z301">
        <f>IF(X301&lt;&gt;"",1,0)</f>
        <v>0</v>
      </c>
      <c r="AA301">
        <v>1.08</v>
      </c>
      <c r="AB301">
        <f t="shared" si="31"/>
        <v>0</v>
      </c>
    </row>
    <row r="302" spans="1:28" x14ac:dyDescent="0.25">
      <c r="A302" t="s">
        <v>13</v>
      </c>
      <c r="B302" s="1">
        <v>42833</v>
      </c>
      <c r="C302" t="s">
        <v>24</v>
      </c>
      <c r="D302" t="s">
        <v>15</v>
      </c>
      <c r="E302">
        <v>1</v>
      </c>
      <c r="F302">
        <v>0</v>
      </c>
      <c r="G302" t="s">
        <v>16</v>
      </c>
      <c r="H302" s="2">
        <v>42833</v>
      </c>
      <c r="I302" s="4">
        <f t="shared" si="28"/>
        <v>14</v>
      </c>
      <c r="J302" s="4">
        <f t="shared" si="29"/>
        <v>4</v>
      </c>
      <c r="K302" s="4">
        <f t="shared" si="30"/>
        <v>2017</v>
      </c>
      <c r="L302">
        <v>8</v>
      </c>
      <c r="M302" t="s">
        <v>24</v>
      </c>
      <c r="N302">
        <v>1</v>
      </c>
      <c r="O302" t="s">
        <v>15</v>
      </c>
      <c r="P302">
        <v>8</v>
      </c>
      <c r="Q302">
        <v>1.1184210530000001</v>
      </c>
      <c r="R302">
        <v>1.2105263159999999</v>
      </c>
      <c r="S302">
        <v>1</v>
      </c>
      <c r="T302">
        <v>1.065789474</v>
      </c>
      <c r="U302">
        <v>1.2236842109999999</v>
      </c>
      <c r="V302">
        <f>U302+Q302</f>
        <v>2.3421052639999997</v>
      </c>
      <c r="W302">
        <f>T302+R302</f>
        <v>2.27631579</v>
      </c>
      <c r="X302" t="str">
        <f>IF(ABS(V302-W302)&lt;$AG$1,"",IF(V302&gt;W302,"H","A"))</f>
        <v/>
      </c>
      <c r="Y302">
        <f>(X302=G302)+0</f>
        <v>0</v>
      </c>
      <c r="Z302">
        <f>IF(X302&lt;&gt;"",1,0)</f>
        <v>0</v>
      </c>
      <c r="AA302">
        <v>1.1599999999999999</v>
      </c>
      <c r="AB302">
        <f t="shared" si="31"/>
        <v>0</v>
      </c>
    </row>
    <row r="303" spans="1:28" x14ac:dyDescent="0.25">
      <c r="A303" t="s">
        <v>13</v>
      </c>
      <c r="B303" s="1">
        <v>42833</v>
      </c>
      <c r="C303" t="s">
        <v>34</v>
      </c>
      <c r="D303" t="s">
        <v>18</v>
      </c>
      <c r="E303">
        <v>1</v>
      </c>
      <c r="F303">
        <v>1</v>
      </c>
      <c r="G303" t="s">
        <v>17</v>
      </c>
      <c r="H303" s="2">
        <v>42833</v>
      </c>
      <c r="I303" s="4">
        <f t="shared" si="28"/>
        <v>14</v>
      </c>
      <c r="J303" s="4">
        <f t="shared" si="29"/>
        <v>4</v>
      </c>
      <c r="K303" s="4">
        <f t="shared" si="30"/>
        <v>2017</v>
      </c>
      <c r="L303">
        <v>18</v>
      </c>
      <c r="M303" t="s">
        <v>34</v>
      </c>
      <c r="N303">
        <v>3</v>
      </c>
      <c r="O303" t="s">
        <v>18</v>
      </c>
      <c r="P303">
        <v>18</v>
      </c>
      <c r="Q303">
        <v>2.6315789469999999</v>
      </c>
      <c r="R303">
        <v>1.1184210530000001</v>
      </c>
      <c r="S303">
        <v>3</v>
      </c>
      <c r="T303">
        <v>1.684210526</v>
      </c>
      <c r="U303">
        <v>0.64473684200000003</v>
      </c>
      <c r="V303">
        <f>U303+Q303</f>
        <v>3.2763157889999999</v>
      </c>
      <c r="W303">
        <f>T303+R303</f>
        <v>2.8026315789999998</v>
      </c>
      <c r="X303" t="str">
        <f>IF(ABS(V303-W303)&lt;$AG$1,"",IF(V303&gt;W303,"H","A"))</f>
        <v/>
      </c>
      <c r="Y303">
        <f>(X303=G303)+0</f>
        <v>0</v>
      </c>
      <c r="Z303">
        <f>IF(X303&lt;&gt;"",1,0)</f>
        <v>0</v>
      </c>
      <c r="AA303">
        <v>1.01</v>
      </c>
      <c r="AB303">
        <f t="shared" si="31"/>
        <v>1</v>
      </c>
    </row>
    <row r="304" spans="1:28" x14ac:dyDescent="0.25">
      <c r="A304" t="s">
        <v>13</v>
      </c>
      <c r="B304" s="1">
        <v>42833</v>
      </c>
      <c r="C304" t="s">
        <v>32</v>
      </c>
      <c r="D304" t="s">
        <v>19</v>
      </c>
      <c r="E304">
        <v>2</v>
      </c>
      <c r="F304">
        <v>0</v>
      </c>
      <c r="G304" t="s">
        <v>16</v>
      </c>
      <c r="H304" s="2">
        <v>42833</v>
      </c>
      <c r="I304" s="4">
        <f t="shared" si="28"/>
        <v>14</v>
      </c>
      <c r="J304" s="4">
        <f t="shared" si="29"/>
        <v>4</v>
      </c>
      <c r="K304" s="4">
        <f t="shared" si="30"/>
        <v>2017</v>
      </c>
      <c r="L304">
        <v>16</v>
      </c>
      <c r="M304" t="s">
        <v>32</v>
      </c>
      <c r="N304">
        <v>4</v>
      </c>
      <c r="O304" t="s">
        <v>19</v>
      </c>
      <c r="P304">
        <v>16</v>
      </c>
      <c r="Q304">
        <v>0.96052631600000005</v>
      </c>
      <c r="R304">
        <v>1.5263157890000001</v>
      </c>
      <c r="S304">
        <v>4</v>
      </c>
      <c r="T304">
        <v>2.8289473680000001</v>
      </c>
      <c r="U304">
        <v>0.86842105300000005</v>
      </c>
      <c r="V304">
        <f>U304+Q304</f>
        <v>1.8289473690000002</v>
      </c>
      <c r="W304">
        <f>T304+R304</f>
        <v>4.3552631570000004</v>
      </c>
      <c r="X304" t="str">
        <f>IF(ABS(V304-W304)&lt;$AG$1,"",IF(V304&gt;W304,"H","A"))</f>
        <v>A</v>
      </c>
      <c r="Y304">
        <f>(X304=G304)+0</f>
        <v>0</v>
      </c>
      <c r="Z304">
        <f>IF(X304&lt;&gt;"",1,0)</f>
        <v>1</v>
      </c>
      <c r="AA304">
        <v>1.23</v>
      </c>
      <c r="AB304">
        <f t="shared" si="31"/>
        <v>0</v>
      </c>
    </row>
    <row r="305" spans="1:28" x14ac:dyDescent="0.25">
      <c r="A305" t="s">
        <v>13</v>
      </c>
      <c r="B305" s="1">
        <v>42833</v>
      </c>
      <c r="C305" t="s">
        <v>35</v>
      </c>
      <c r="D305" t="s">
        <v>28</v>
      </c>
      <c r="E305">
        <v>4</v>
      </c>
      <c r="F305">
        <v>2</v>
      </c>
      <c r="G305" t="s">
        <v>16</v>
      </c>
      <c r="H305" s="2">
        <v>42833</v>
      </c>
      <c r="I305" s="4">
        <f t="shared" si="28"/>
        <v>14</v>
      </c>
      <c r="J305" s="4">
        <f t="shared" si="29"/>
        <v>4</v>
      </c>
      <c r="K305" s="4">
        <f t="shared" si="30"/>
        <v>2017</v>
      </c>
      <c r="L305">
        <v>19</v>
      </c>
      <c r="M305" t="s">
        <v>35</v>
      </c>
      <c r="N305">
        <v>12</v>
      </c>
      <c r="O305" t="s">
        <v>28</v>
      </c>
      <c r="P305">
        <v>19</v>
      </c>
      <c r="Q305">
        <v>1.552631579</v>
      </c>
      <c r="R305">
        <v>1.4078947369999999</v>
      </c>
      <c r="S305">
        <v>12</v>
      </c>
      <c r="T305">
        <v>1.065789474</v>
      </c>
      <c r="U305">
        <v>1.802631579</v>
      </c>
      <c r="V305">
        <f>U305+Q305</f>
        <v>3.3552631580000001</v>
      </c>
      <c r="W305">
        <f>T305+R305</f>
        <v>2.4736842110000001</v>
      </c>
      <c r="X305" t="str">
        <f>IF(ABS(V305-W305)&lt;$AG$1,"",IF(V305&gt;W305,"H","A"))</f>
        <v/>
      </c>
      <c r="Y305">
        <f>(X305=G305)+0</f>
        <v>0</v>
      </c>
      <c r="Z305">
        <f>IF(X305&lt;&gt;"",1,0)</f>
        <v>0</v>
      </c>
      <c r="AA305">
        <v>1.1299999999999999</v>
      </c>
      <c r="AB305">
        <f t="shared" si="31"/>
        <v>0</v>
      </c>
    </row>
    <row r="306" spans="1:28" x14ac:dyDescent="0.25">
      <c r="A306" t="s">
        <v>13</v>
      </c>
      <c r="B306" s="1">
        <v>42834</v>
      </c>
      <c r="C306" t="s">
        <v>29</v>
      </c>
      <c r="D306" t="s">
        <v>21</v>
      </c>
      <c r="E306">
        <v>4</v>
      </c>
      <c r="F306">
        <v>1</v>
      </c>
      <c r="G306" t="s">
        <v>16</v>
      </c>
      <c r="H306" s="2">
        <v>42834</v>
      </c>
      <c r="I306" s="4">
        <f t="shared" si="28"/>
        <v>14</v>
      </c>
      <c r="J306" s="4">
        <f t="shared" si="29"/>
        <v>4</v>
      </c>
      <c r="K306" s="4">
        <f t="shared" si="30"/>
        <v>2017</v>
      </c>
      <c r="L306">
        <v>13</v>
      </c>
      <c r="M306" t="s">
        <v>29</v>
      </c>
      <c r="N306">
        <v>5</v>
      </c>
      <c r="O306" t="s">
        <v>21</v>
      </c>
      <c r="P306">
        <v>13</v>
      </c>
      <c r="Q306">
        <v>1.013157895</v>
      </c>
      <c r="R306">
        <v>1.947368421</v>
      </c>
      <c r="S306">
        <v>5</v>
      </c>
      <c r="T306">
        <v>1.3289473679999999</v>
      </c>
      <c r="U306">
        <v>1.6447368419999999</v>
      </c>
      <c r="V306">
        <f>U306+Q306</f>
        <v>2.6578947369999999</v>
      </c>
      <c r="W306">
        <f>T306+R306</f>
        <v>3.2763157889999999</v>
      </c>
      <c r="X306" t="str">
        <f>IF(ABS(V306-W306)&lt;$AG$1,"",IF(V306&gt;W306,"H","A"))</f>
        <v/>
      </c>
      <c r="Y306">
        <f>(X306=G306)+0</f>
        <v>0</v>
      </c>
      <c r="Z306">
        <f>IF(X306&lt;&gt;"",1,0)</f>
        <v>0</v>
      </c>
      <c r="AA306">
        <v>1.1299999999999999</v>
      </c>
      <c r="AB306">
        <f t="shared" si="31"/>
        <v>0</v>
      </c>
    </row>
    <row r="307" spans="1:28" x14ac:dyDescent="0.25">
      <c r="A307" t="s">
        <v>13</v>
      </c>
      <c r="B307" s="1">
        <v>42834</v>
      </c>
      <c r="C307" t="s">
        <v>22</v>
      </c>
      <c r="D307" t="s">
        <v>23</v>
      </c>
      <c r="E307">
        <v>0</v>
      </c>
      <c r="F307">
        <v>2</v>
      </c>
      <c r="G307" t="s">
        <v>20</v>
      </c>
      <c r="H307" s="2">
        <v>42834</v>
      </c>
      <c r="I307" s="4">
        <f t="shared" si="28"/>
        <v>14</v>
      </c>
      <c r="J307" s="4">
        <f t="shared" si="29"/>
        <v>4</v>
      </c>
      <c r="K307" s="4">
        <f t="shared" si="30"/>
        <v>2017</v>
      </c>
      <c r="L307">
        <v>6</v>
      </c>
      <c r="M307" t="s">
        <v>22</v>
      </c>
      <c r="N307">
        <v>7</v>
      </c>
      <c r="O307" t="s">
        <v>23</v>
      </c>
      <c r="P307">
        <v>6</v>
      </c>
      <c r="Q307">
        <v>1.4736842109999999</v>
      </c>
      <c r="R307">
        <v>1.697368421</v>
      </c>
      <c r="S307">
        <v>7</v>
      </c>
      <c r="T307">
        <v>1.315789474</v>
      </c>
      <c r="U307">
        <v>1.3289473679999999</v>
      </c>
      <c r="V307">
        <f>U307+Q307</f>
        <v>2.8026315789999998</v>
      </c>
      <c r="W307">
        <f>T307+R307</f>
        <v>3.013157895</v>
      </c>
      <c r="X307" t="str">
        <f>IF(ABS(V307-W307)&lt;$AG$1,"",IF(V307&gt;W307,"H","A"))</f>
        <v/>
      </c>
      <c r="Y307">
        <f>(X307=G307)+0</f>
        <v>0</v>
      </c>
      <c r="Z307">
        <f>IF(X307&lt;&gt;"",1,0)</f>
        <v>0</v>
      </c>
      <c r="AA307">
        <v>1.28</v>
      </c>
      <c r="AB307">
        <f t="shared" si="31"/>
        <v>0</v>
      </c>
    </row>
    <row r="308" spans="1:28" x14ac:dyDescent="0.25">
      <c r="A308" t="s">
        <v>13</v>
      </c>
      <c r="B308" s="1">
        <v>42834</v>
      </c>
      <c r="C308" t="s">
        <v>33</v>
      </c>
      <c r="D308" t="s">
        <v>30</v>
      </c>
      <c r="E308">
        <v>2</v>
      </c>
      <c r="F308">
        <v>1</v>
      </c>
      <c r="G308" t="s">
        <v>16</v>
      </c>
      <c r="H308" s="2">
        <v>42834</v>
      </c>
      <c r="I308" s="4">
        <f t="shared" si="28"/>
        <v>14</v>
      </c>
      <c r="J308" s="4">
        <f t="shared" si="29"/>
        <v>4</v>
      </c>
      <c r="K308" s="4">
        <f t="shared" si="30"/>
        <v>2017</v>
      </c>
      <c r="L308">
        <v>17</v>
      </c>
      <c r="M308" t="s">
        <v>33</v>
      </c>
      <c r="N308">
        <v>14</v>
      </c>
      <c r="O308" t="s">
        <v>30</v>
      </c>
      <c r="P308">
        <v>17</v>
      </c>
      <c r="Q308">
        <v>1.052631579</v>
      </c>
      <c r="R308">
        <v>2.4736842110000001</v>
      </c>
      <c r="S308">
        <v>14</v>
      </c>
      <c r="T308">
        <v>0.92105263199999998</v>
      </c>
      <c r="U308">
        <v>1.3947368419999999</v>
      </c>
      <c r="V308">
        <f>U308+Q308</f>
        <v>2.4473684210000002</v>
      </c>
      <c r="W308">
        <f>T308+R308</f>
        <v>3.394736843</v>
      </c>
      <c r="X308" t="str">
        <f>IF(ABS(V308-W308)&lt;$AG$1,"",IF(V308&gt;W308,"H","A"))</f>
        <v/>
      </c>
      <c r="Y308">
        <f>(X308=G308)+0</f>
        <v>0</v>
      </c>
      <c r="Z308">
        <f>IF(X308&lt;&gt;"",1,0)</f>
        <v>0</v>
      </c>
      <c r="AA308">
        <v>1.2</v>
      </c>
      <c r="AB308">
        <f t="shared" si="31"/>
        <v>0</v>
      </c>
    </row>
    <row r="309" spans="1:28" x14ac:dyDescent="0.25">
      <c r="A309" t="s">
        <v>13</v>
      </c>
      <c r="B309" s="1">
        <v>42834</v>
      </c>
      <c r="C309" t="s">
        <v>27</v>
      </c>
      <c r="D309" t="s">
        <v>38</v>
      </c>
      <c r="E309">
        <v>1</v>
      </c>
      <c r="F309">
        <v>3</v>
      </c>
      <c r="G309" t="s">
        <v>20</v>
      </c>
      <c r="H309" s="2">
        <v>42834</v>
      </c>
      <c r="I309" s="4">
        <f t="shared" si="28"/>
        <v>14</v>
      </c>
      <c r="J309" s="4">
        <f t="shared" si="29"/>
        <v>4</v>
      </c>
      <c r="K309" s="4">
        <f t="shared" si="30"/>
        <v>2017</v>
      </c>
      <c r="L309">
        <v>11</v>
      </c>
      <c r="M309" t="s">
        <v>27</v>
      </c>
      <c r="N309">
        <v>22</v>
      </c>
      <c r="O309" t="s">
        <v>38</v>
      </c>
      <c r="P309">
        <v>11</v>
      </c>
      <c r="Q309">
        <v>0.78947368399999995</v>
      </c>
      <c r="R309">
        <v>2.1578947369999999</v>
      </c>
      <c r="S309">
        <v>22</v>
      </c>
      <c r="T309">
        <v>1.5921052630000001</v>
      </c>
      <c r="U309">
        <v>1.3552631580000001</v>
      </c>
      <c r="V309">
        <f>U309+Q309</f>
        <v>2.1447368419999999</v>
      </c>
      <c r="W309">
        <f>T309+R309</f>
        <v>3.75</v>
      </c>
      <c r="X309" t="str">
        <f>IF(ABS(V309-W309)&lt;$AG$1,"",IF(V309&gt;W309,"H","A"))</f>
        <v>A</v>
      </c>
      <c r="Y309">
        <f>(X309=G309)+0</f>
        <v>1</v>
      </c>
      <c r="Z309">
        <f>IF(X309&lt;&gt;"",1,0)</f>
        <v>1</v>
      </c>
      <c r="AA309">
        <v>1.0900000000000001</v>
      </c>
      <c r="AB309">
        <f t="shared" si="31"/>
        <v>1.0900000000000001</v>
      </c>
    </row>
    <row r="310" spans="1:28" x14ac:dyDescent="0.25">
      <c r="A310" t="s">
        <v>13</v>
      </c>
      <c r="B310" s="1">
        <v>42835</v>
      </c>
      <c r="C310" t="s">
        <v>36</v>
      </c>
      <c r="D310" t="s">
        <v>37</v>
      </c>
      <c r="E310">
        <v>3</v>
      </c>
      <c r="F310">
        <v>1</v>
      </c>
      <c r="G310" t="s">
        <v>16</v>
      </c>
      <c r="H310" s="2">
        <v>42835</v>
      </c>
      <c r="I310" s="4">
        <f t="shared" si="28"/>
        <v>15</v>
      </c>
      <c r="J310" s="4">
        <f t="shared" si="29"/>
        <v>4</v>
      </c>
      <c r="K310" s="4">
        <f t="shared" si="30"/>
        <v>2017</v>
      </c>
      <c r="L310">
        <v>20</v>
      </c>
      <c r="M310" t="s">
        <v>36</v>
      </c>
      <c r="N310">
        <v>21</v>
      </c>
      <c r="O310" t="s">
        <v>37</v>
      </c>
      <c r="P310">
        <v>20</v>
      </c>
      <c r="Q310">
        <v>1.6447368419999999</v>
      </c>
      <c r="R310">
        <v>1.4736842109999999</v>
      </c>
      <c r="S310">
        <v>21</v>
      </c>
      <c r="T310">
        <v>1.1052631580000001</v>
      </c>
      <c r="U310">
        <v>1.8947368419999999</v>
      </c>
      <c r="V310">
        <f>U310+Q310</f>
        <v>3.5394736839999998</v>
      </c>
      <c r="W310">
        <f>T310+R310</f>
        <v>2.5789473689999998</v>
      </c>
      <c r="X310" t="str">
        <f>IF(ABS(V310-W310)&lt;$AG$1,"",IF(V310&gt;W310,"H","A"))</f>
        <v/>
      </c>
      <c r="Y310">
        <f>(X310=G310)+0</f>
        <v>0</v>
      </c>
      <c r="Z310">
        <f>IF(X310&lt;&gt;"",1,0)</f>
        <v>0</v>
      </c>
      <c r="AA310">
        <v>1.27</v>
      </c>
      <c r="AB310">
        <f t="shared" si="31"/>
        <v>0</v>
      </c>
    </row>
    <row r="311" spans="1:28" x14ac:dyDescent="0.25">
      <c r="A311" t="s">
        <v>13</v>
      </c>
      <c r="B311" s="1">
        <v>42839</v>
      </c>
      <c r="C311" t="s">
        <v>14</v>
      </c>
      <c r="D311" t="s">
        <v>29</v>
      </c>
      <c r="E311">
        <v>5</v>
      </c>
      <c r="F311">
        <v>1</v>
      </c>
      <c r="G311" t="s">
        <v>16</v>
      </c>
      <c r="H311" s="2">
        <v>42839</v>
      </c>
      <c r="I311" s="4">
        <f t="shared" si="28"/>
        <v>15</v>
      </c>
      <c r="J311" s="4">
        <f t="shared" si="29"/>
        <v>4</v>
      </c>
      <c r="K311" s="4">
        <f t="shared" si="30"/>
        <v>2017</v>
      </c>
      <c r="L311">
        <v>2</v>
      </c>
      <c r="M311" t="s">
        <v>14</v>
      </c>
      <c r="N311">
        <v>13</v>
      </c>
      <c r="O311" t="s">
        <v>29</v>
      </c>
      <c r="P311">
        <v>2</v>
      </c>
      <c r="Q311">
        <v>1.236842105</v>
      </c>
      <c r="R311">
        <v>1.2105263159999999</v>
      </c>
      <c r="S311">
        <v>13</v>
      </c>
      <c r="T311">
        <v>1.013157895</v>
      </c>
      <c r="U311">
        <v>1.947368421</v>
      </c>
      <c r="V311">
        <f>U311+Q311</f>
        <v>3.1842105260000002</v>
      </c>
      <c r="W311">
        <f>T311+R311</f>
        <v>2.2236842110000001</v>
      </c>
      <c r="X311" t="str">
        <f>IF(ABS(V311-W311)&lt;$AG$1,"",IF(V311&gt;W311,"H","A"))</f>
        <v/>
      </c>
      <c r="Y311">
        <f>(X311=G311)+0</f>
        <v>0</v>
      </c>
      <c r="Z311">
        <f>IF(X311&lt;&gt;"",1,0)</f>
        <v>0</v>
      </c>
      <c r="AA311">
        <v>1.03</v>
      </c>
      <c r="AB311">
        <f t="shared" si="31"/>
        <v>0</v>
      </c>
    </row>
    <row r="312" spans="1:28" x14ac:dyDescent="0.25">
      <c r="A312" t="s">
        <v>13</v>
      </c>
      <c r="B312" s="1">
        <v>42840</v>
      </c>
      <c r="C312" t="s">
        <v>28</v>
      </c>
      <c r="D312" t="s">
        <v>32</v>
      </c>
      <c r="E312">
        <v>2</v>
      </c>
      <c r="F312">
        <v>0</v>
      </c>
      <c r="G312" t="s">
        <v>16</v>
      </c>
      <c r="H312" s="2">
        <v>42840</v>
      </c>
      <c r="I312" s="4">
        <f t="shared" si="28"/>
        <v>15</v>
      </c>
      <c r="J312" s="4">
        <f t="shared" si="29"/>
        <v>4</v>
      </c>
      <c r="K312" s="4">
        <f t="shared" si="30"/>
        <v>2017</v>
      </c>
      <c r="L312">
        <v>12</v>
      </c>
      <c r="M312" t="s">
        <v>28</v>
      </c>
      <c r="N312">
        <v>16</v>
      </c>
      <c r="O312" t="s">
        <v>32</v>
      </c>
      <c r="P312">
        <v>12</v>
      </c>
      <c r="Q312">
        <v>1.065789474</v>
      </c>
      <c r="R312">
        <v>1.802631579</v>
      </c>
      <c r="S312">
        <v>16</v>
      </c>
      <c r="T312">
        <v>0.96052631600000005</v>
      </c>
      <c r="U312">
        <v>1.5263157890000001</v>
      </c>
      <c r="V312">
        <f>U312+Q312</f>
        <v>2.5921052630000001</v>
      </c>
      <c r="W312">
        <f>T312+R312</f>
        <v>2.763157895</v>
      </c>
      <c r="X312" t="str">
        <f>IF(ABS(V312-W312)&lt;$AG$1,"",IF(V312&gt;W312,"H","A"))</f>
        <v/>
      </c>
      <c r="Y312">
        <f>(X312=G312)+0</f>
        <v>0</v>
      </c>
      <c r="Z312">
        <f>IF(X312&lt;&gt;"",1,0)</f>
        <v>0</v>
      </c>
      <c r="AA312">
        <v>1.03</v>
      </c>
      <c r="AB312">
        <f t="shared" si="31"/>
        <v>0</v>
      </c>
    </row>
    <row r="313" spans="1:28" x14ac:dyDescent="0.25">
      <c r="A313" t="s">
        <v>13</v>
      </c>
      <c r="B313" s="1">
        <v>42840</v>
      </c>
      <c r="C313" t="s">
        <v>18</v>
      </c>
      <c r="D313" t="s">
        <v>33</v>
      </c>
      <c r="E313">
        <v>3</v>
      </c>
      <c r="F313">
        <v>0</v>
      </c>
      <c r="G313" t="s">
        <v>16</v>
      </c>
      <c r="H313" s="2">
        <v>42840</v>
      </c>
      <c r="I313" s="4">
        <f t="shared" si="28"/>
        <v>15</v>
      </c>
      <c r="J313" s="4">
        <f t="shared" si="29"/>
        <v>4</v>
      </c>
      <c r="K313" s="4">
        <f t="shared" si="30"/>
        <v>2017</v>
      </c>
      <c r="L313">
        <v>3</v>
      </c>
      <c r="M313" t="s">
        <v>18</v>
      </c>
      <c r="N313">
        <v>17</v>
      </c>
      <c r="O313" t="s">
        <v>33</v>
      </c>
      <c r="P313">
        <v>3</v>
      </c>
      <c r="Q313">
        <v>1.684210526</v>
      </c>
      <c r="R313">
        <v>0.64473684200000003</v>
      </c>
      <c r="S313">
        <v>17</v>
      </c>
      <c r="T313">
        <v>1.052631579</v>
      </c>
      <c r="U313">
        <v>2.4736842110000001</v>
      </c>
      <c r="V313">
        <f>U313+Q313</f>
        <v>4.1578947370000003</v>
      </c>
      <c r="W313">
        <f>T313+R313</f>
        <v>1.6973684210000002</v>
      </c>
      <c r="X313" t="str">
        <f>IF(ABS(V313-W313)&lt;$AG$1,"",IF(V313&gt;W313,"H","A"))</f>
        <v>H</v>
      </c>
      <c r="Y313">
        <f>(X313=G313)+0</f>
        <v>1</v>
      </c>
      <c r="Z313">
        <f>IF(X313&lt;&gt;"",1,0)</f>
        <v>1</v>
      </c>
      <c r="AA313">
        <v>1.0900000000000001</v>
      </c>
      <c r="AB313">
        <f t="shared" si="31"/>
        <v>1.0900000000000001</v>
      </c>
    </row>
    <row r="314" spans="1:28" x14ac:dyDescent="0.25">
      <c r="A314" t="s">
        <v>13</v>
      </c>
      <c r="B314" s="1">
        <v>42840</v>
      </c>
      <c r="C314" t="s">
        <v>37</v>
      </c>
      <c r="D314" t="s">
        <v>34</v>
      </c>
      <c r="E314">
        <v>2</v>
      </c>
      <c r="F314">
        <v>3</v>
      </c>
      <c r="G314" t="s">
        <v>20</v>
      </c>
      <c r="H314" s="2">
        <v>42840</v>
      </c>
      <c r="I314" s="4">
        <f t="shared" si="28"/>
        <v>15</v>
      </c>
      <c r="J314" s="4">
        <f t="shared" si="29"/>
        <v>4</v>
      </c>
      <c r="K314" s="4">
        <f t="shared" si="30"/>
        <v>2017</v>
      </c>
      <c r="L314">
        <v>21</v>
      </c>
      <c r="M314" t="s">
        <v>37</v>
      </c>
      <c r="N314">
        <v>18</v>
      </c>
      <c r="O314" t="s">
        <v>34</v>
      </c>
      <c r="P314">
        <v>21</v>
      </c>
      <c r="Q314">
        <v>1.1052631580000001</v>
      </c>
      <c r="R314">
        <v>1.8947368419999999</v>
      </c>
      <c r="S314">
        <v>18</v>
      </c>
      <c r="T314">
        <v>2.6315789469999999</v>
      </c>
      <c r="U314">
        <v>1.1184210530000001</v>
      </c>
      <c r="V314">
        <f>U314+Q314</f>
        <v>2.2236842110000001</v>
      </c>
      <c r="W314">
        <f>T314+R314</f>
        <v>4.5263157889999999</v>
      </c>
      <c r="X314" t="str">
        <f>IF(ABS(V314-W314)&lt;$AG$1,"",IF(V314&gt;W314,"H","A"))</f>
        <v>A</v>
      </c>
      <c r="Y314">
        <f>(X314=G314)+0</f>
        <v>1</v>
      </c>
      <c r="Z314">
        <f>IF(X314&lt;&gt;"",1,0)</f>
        <v>1</v>
      </c>
      <c r="AA314">
        <v>1.06</v>
      </c>
      <c r="AB314">
        <f t="shared" si="31"/>
        <v>1.06</v>
      </c>
    </row>
    <row r="315" spans="1:28" x14ac:dyDescent="0.25">
      <c r="A315" t="s">
        <v>13</v>
      </c>
      <c r="B315" s="1">
        <v>42840</v>
      </c>
      <c r="C315" t="s">
        <v>19</v>
      </c>
      <c r="D315" t="s">
        <v>36</v>
      </c>
      <c r="E315">
        <v>3</v>
      </c>
      <c r="F315">
        <v>2</v>
      </c>
      <c r="G315" t="s">
        <v>16</v>
      </c>
      <c r="H315" s="2">
        <v>42840</v>
      </c>
      <c r="I315" s="4">
        <f t="shared" si="28"/>
        <v>15</v>
      </c>
      <c r="J315" s="4">
        <f t="shared" si="29"/>
        <v>4</v>
      </c>
      <c r="K315" s="4">
        <f t="shared" si="30"/>
        <v>2017</v>
      </c>
      <c r="L315">
        <v>4</v>
      </c>
      <c r="M315" t="s">
        <v>19</v>
      </c>
      <c r="N315">
        <v>20</v>
      </c>
      <c r="O315" t="s">
        <v>36</v>
      </c>
      <c r="P315">
        <v>4</v>
      </c>
      <c r="Q315">
        <v>2.8289473680000001</v>
      </c>
      <c r="R315">
        <v>0.86842105300000005</v>
      </c>
      <c r="S315">
        <v>20</v>
      </c>
      <c r="T315">
        <v>1.6447368419999999</v>
      </c>
      <c r="U315">
        <v>1.4736842109999999</v>
      </c>
      <c r="V315">
        <f>U315+Q315</f>
        <v>4.3026315789999998</v>
      </c>
      <c r="W315">
        <f>T315+R315</f>
        <v>2.513157895</v>
      </c>
      <c r="X315" t="str">
        <f>IF(ABS(V315-W315)&lt;$AG$1,"",IF(V315&gt;W315,"H","A"))</f>
        <v>H</v>
      </c>
      <c r="Y315">
        <f>(X315=G315)+0</f>
        <v>1</v>
      </c>
      <c r="Z315">
        <f>IF(X315&lt;&gt;"",1,0)</f>
        <v>1</v>
      </c>
      <c r="AA315">
        <v>1.29</v>
      </c>
      <c r="AB315">
        <f t="shared" si="31"/>
        <v>1.29</v>
      </c>
    </row>
    <row r="316" spans="1:28" x14ac:dyDescent="0.25">
      <c r="A316" t="s">
        <v>13</v>
      </c>
      <c r="B316" s="1">
        <v>42841</v>
      </c>
      <c r="C316" t="s">
        <v>27</v>
      </c>
      <c r="D316" t="s">
        <v>22</v>
      </c>
      <c r="E316">
        <v>0</v>
      </c>
      <c r="F316">
        <v>3</v>
      </c>
      <c r="G316" t="s">
        <v>20</v>
      </c>
      <c r="H316" s="2">
        <v>42841</v>
      </c>
      <c r="I316" s="4">
        <f t="shared" si="28"/>
        <v>15</v>
      </c>
      <c r="J316" s="4">
        <f t="shared" si="29"/>
        <v>4</v>
      </c>
      <c r="K316" s="4">
        <f t="shared" si="30"/>
        <v>2017</v>
      </c>
      <c r="L316">
        <v>11</v>
      </c>
      <c r="M316" t="s">
        <v>27</v>
      </c>
      <c r="N316">
        <v>6</v>
      </c>
      <c r="O316" t="s">
        <v>22</v>
      </c>
      <c r="P316">
        <v>11</v>
      </c>
      <c r="Q316">
        <v>0.78947368399999995</v>
      </c>
      <c r="R316">
        <v>2.1578947369999999</v>
      </c>
      <c r="S316">
        <v>6</v>
      </c>
      <c r="T316">
        <v>1.4736842109999999</v>
      </c>
      <c r="U316">
        <v>1.697368421</v>
      </c>
      <c r="V316">
        <f>U316+Q316</f>
        <v>2.486842105</v>
      </c>
      <c r="W316">
        <f>T316+R316</f>
        <v>3.6315789479999996</v>
      </c>
      <c r="X316" t="str">
        <f>IF(ABS(V316-W316)&lt;$AG$1,"",IF(V316&gt;W316,"H","A"))</f>
        <v/>
      </c>
      <c r="Y316">
        <f>(X316=G316)+0</f>
        <v>0</v>
      </c>
      <c r="Z316">
        <f>IF(X316&lt;&gt;"",1,0)</f>
        <v>0</v>
      </c>
      <c r="AA316">
        <v>1.17</v>
      </c>
      <c r="AB316">
        <f t="shared" si="31"/>
        <v>0</v>
      </c>
    </row>
    <row r="317" spans="1:28" x14ac:dyDescent="0.25">
      <c r="A317" t="s">
        <v>13</v>
      </c>
      <c r="B317" s="1">
        <v>42841</v>
      </c>
      <c r="C317" t="s">
        <v>21</v>
      </c>
      <c r="D317" t="s">
        <v>23</v>
      </c>
      <c r="E317">
        <v>2</v>
      </c>
      <c r="F317">
        <v>0</v>
      </c>
      <c r="G317" t="s">
        <v>16</v>
      </c>
      <c r="H317" s="2">
        <v>42841</v>
      </c>
      <c r="I317" s="4">
        <f t="shared" si="28"/>
        <v>15</v>
      </c>
      <c r="J317" s="4">
        <f t="shared" si="29"/>
        <v>4</v>
      </c>
      <c r="K317" s="4">
        <f t="shared" si="30"/>
        <v>2017</v>
      </c>
      <c r="L317">
        <v>5</v>
      </c>
      <c r="M317" t="s">
        <v>21</v>
      </c>
      <c r="N317">
        <v>7</v>
      </c>
      <c r="O317" t="s">
        <v>23</v>
      </c>
      <c r="P317">
        <v>5</v>
      </c>
      <c r="Q317">
        <v>1.3289473679999999</v>
      </c>
      <c r="R317">
        <v>1.6447368419999999</v>
      </c>
      <c r="S317">
        <v>7</v>
      </c>
      <c r="T317">
        <v>1.315789474</v>
      </c>
      <c r="U317">
        <v>1.3289473679999999</v>
      </c>
      <c r="V317">
        <f>U317+Q317</f>
        <v>2.6578947359999998</v>
      </c>
      <c r="W317">
        <f>T317+R317</f>
        <v>2.9605263160000002</v>
      </c>
      <c r="X317" t="str">
        <f>IF(ABS(V317-W317)&lt;$AG$1,"",IF(V317&gt;W317,"H","A"))</f>
        <v/>
      </c>
      <c r="Y317">
        <f>(X317=G317)+0</f>
        <v>0</v>
      </c>
      <c r="Z317">
        <f>IF(X317&lt;&gt;"",1,0)</f>
        <v>0</v>
      </c>
      <c r="AA317">
        <v>1.1000000000000001</v>
      </c>
      <c r="AB317">
        <f t="shared" si="31"/>
        <v>0</v>
      </c>
    </row>
    <row r="318" spans="1:28" x14ac:dyDescent="0.25">
      <c r="A318" t="s">
        <v>13</v>
      </c>
      <c r="B318" s="1">
        <v>42841</v>
      </c>
      <c r="C318" t="s">
        <v>30</v>
      </c>
      <c r="D318" t="s">
        <v>24</v>
      </c>
      <c r="E318">
        <v>0</v>
      </c>
      <c r="F318">
        <v>1</v>
      </c>
      <c r="G318" t="s">
        <v>20</v>
      </c>
      <c r="H318" s="2">
        <v>42841</v>
      </c>
      <c r="I318" s="4">
        <f t="shared" si="28"/>
        <v>15</v>
      </c>
      <c r="J318" s="4">
        <f t="shared" si="29"/>
        <v>4</v>
      </c>
      <c r="K318" s="4">
        <f t="shared" si="30"/>
        <v>2017</v>
      </c>
      <c r="L318">
        <v>14</v>
      </c>
      <c r="M318" t="s">
        <v>30</v>
      </c>
      <c r="N318">
        <v>8</v>
      </c>
      <c r="O318" t="s">
        <v>24</v>
      </c>
      <c r="P318">
        <v>14</v>
      </c>
      <c r="Q318">
        <v>0.92105263199999998</v>
      </c>
      <c r="R318">
        <v>1.3947368419999999</v>
      </c>
      <c r="S318">
        <v>8</v>
      </c>
      <c r="T318">
        <v>1.1184210530000001</v>
      </c>
      <c r="U318">
        <v>1.2105263159999999</v>
      </c>
      <c r="V318">
        <f>U318+Q318</f>
        <v>2.131578948</v>
      </c>
      <c r="W318">
        <f>T318+R318</f>
        <v>2.513157895</v>
      </c>
      <c r="X318" t="str">
        <f>IF(ABS(V318-W318)&lt;$AG$1,"",IF(V318&gt;W318,"H","A"))</f>
        <v/>
      </c>
      <c r="Y318">
        <f>(X318=G318)+0</f>
        <v>0</v>
      </c>
      <c r="Z318">
        <f>IF(X318&lt;&gt;"",1,0)</f>
        <v>0</v>
      </c>
      <c r="AA318">
        <v>1.29</v>
      </c>
      <c r="AB318">
        <f t="shared" si="31"/>
        <v>0</v>
      </c>
    </row>
    <row r="319" spans="1:28" x14ac:dyDescent="0.25">
      <c r="A319" t="s">
        <v>13</v>
      </c>
      <c r="B319" s="1">
        <v>42841</v>
      </c>
      <c r="C319" t="s">
        <v>38</v>
      </c>
      <c r="D319" t="s">
        <v>35</v>
      </c>
      <c r="E319">
        <v>0</v>
      </c>
      <c r="F319">
        <v>0</v>
      </c>
      <c r="G319" t="s">
        <v>17</v>
      </c>
      <c r="H319" s="2">
        <v>42841</v>
      </c>
      <c r="I319" s="4">
        <f t="shared" si="28"/>
        <v>15</v>
      </c>
      <c r="J319" s="4">
        <f t="shared" si="29"/>
        <v>4</v>
      </c>
      <c r="K319" s="4">
        <f t="shared" si="30"/>
        <v>2017</v>
      </c>
      <c r="L319">
        <v>22</v>
      </c>
      <c r="M319" t="s">
        <v>38</v>
      </c>
      <c r="N319">
        <v>19</v>
      </c>
      <c r="O319" t="s">
        <v>35</v>
      </c>
      <c r="P319">
        <v>22</v>
      </c>
      <c r="Q319">
        <v>1.5921052630000001</v>
      </c>
      <c r="R319">
        <v>1.3552631580000001</v>
      </c>
      <c r="S319">
        <v>19</v>
      </c>
      <c r="T319">
        <v>1.552631579</v>
      </c>
      <c r="U319">
        <v>1.4078947369999999</v>
      </c>
      <c r="V319">
        <f>U319+Q319</f>
        <v>3</v>
      </c>
      <c r="W319">
        <f>T319+R319</f>
        <v>2.9078947370000003</v>
      </c>
      <c r="X319" t="str">
        <f>IF(ABS(V319-W319)&lt;$AG$1,"",IF(V319&gt;W319,"H","A"))</f>
        <v/>
      </c>
      <c r="Y319">
        <f>(X319=G319)+0</f>
        <v>0</v>
      </c>
      <c r="Z319">
        <f>IF(X319&lt;&gt;"",1,0)</f>
        <v>0</v>
      </c>
      <c r="AA319">
        <v>1.05</v>
      </c>
      <c r="AB319">
        <f t="shared" si="31"/>
        <v>1</v>
      </c>
    </row>
    <row r="320" spans="1:28" x14ac:dyDescent="0.25">
      <c r="A320" t="s">
        <v>13</v>
      </c>
      <c r="B320" s="1">
        <v>42842</v>
      </c>
      <c r="C320" t="s">
        <v>15</v>
      </c>
      <c r="D320" t="s">
        <v>39</v>
      </c>
      <c r="E320">
        <v>2</v>
      </c>
      <c r="F320">
        <v>1</v>
      </c>
      <c r="G320" t="s">
        <v>16</v>
      </c>
      <c r="H320" s="2">
        <v>42842</v>
      </c>
      <c r="I320" s="4">
        <f t="shared" si="28"/>
        <v>16</v>
      </c>
      <c r="J320" s="4">
        <f t="shared" si="29"/>
        <v>4</v>
      </c>
      <c r="K320" s="4">
        <f t="shared" si="30"/>
        <v>2017</v>
      </c>
      <c r="L320">
        <v>1</v>
      </c>
      <c r="M320" t="s">
        <v>15</v>
      </c>
      <c r="N320">
        <v>23</v>
      </c>
      <c r="O320" t="s">
        <v>39</v>
      </c>
      <c r="P320">
        <v>1</v>
      </c>
      <c r="Q320">
        <v>1.065789474</v>
      </c>
      <c r="R320">
        <v>1.2236842109999999</v>
      </c>
      <c r="S320">
        <v>23</v>
      </c>
      <c r="T320">
        <v>1.486842105</v>
      </c>
      <c r="U320">
        <v>1.0921052630000001</v>
      </c>
      <c r="V320">
        <f>U320+Q320</f>
        <v>2.1578947370000003</v>
      </c>
      <c r="W320">
        <f>T320+R320</f>
        <v>2.7105263160000002</v>
      </c>
      <c r="X320" t="str">
        <f>IF(ABS(V320-W320)&lt;$AG$1,"",IF(V320&gt;W320,"H","A"))</f>
        <v/>
      </c>
      <c r="Y320">
        <f>(X320=G320)+0</f>
        <v>0</v>
      </c>
      <c r="Z320">
        <f>IF(X320&lt;&gt;"",1,0)</f>
        <v>0</v>
      </c>
      <c r="AA320">
        <v>1.1299999999999999</v>
      </c>
      <c r="AB320">
        <f t="shared" si="31"/>
        <v>0</v>
      </c>
    </row>
    <row r="321" spans="1:28" x14ac:dyDescent="0.25">
      <c r="A321" t="s">
        <v>13</v>
      </c>
      <c r="B321" s="1">
        <v>42846</v>
      </c>
      <c r="C321" t="s">
        <v>35</v>
      </c>
      <c r="D321" t="s">
        <v>27</v>
      </c>
      <c r="E321">
        <v>2</v>
      </c>
      <c r="F321">
        <v>0</v>
      </c>
      <c r="G321" t="s">
        <v>16</v>
      </c>
      <c r="H321" s="2">
        <v>42846</v>
      </c>
      <c r="I321" s="4">
        <f t="shared" si="28"/>
        <v>16</v>
      </c>
      <c r="J321" s="4">
        <f t="shared" si="29"/>
        <v>4</v>
      </c>
      <c r="K321" s="4">
        <f t="shared" si="30"/>
        <v>2017</v>
      </c>
      <c r="L321">
        <v>19</v>
      </c>
      <c r="M321" t="s">
        <v>35</v>
      </c>
      <c r="N321">
        <v>11</v>
      </c>
      <c r="O321" t="s">
        <v>27</v>
      </c>
      <c r="P321">
        <v>19</v>
      </c>
      <c r="Q321">
        <v>1.552631579</v>
      </c>
      <c r="R321">
        <v>1.4078947369999999</v>
      </c>
      <c r="S321">
        <v>11</v>
      </c>
      <c r="T321">
        <v>0.78947368399999995</v>
      </c>
      <c r="U321">
        <v>2.1578947369999999</v>
      </c>
      <c r="V321">
        <f>U321+Q321</f>
        <v>3.7105263160000002</v>
      </c>
      <c r="W321">
        <f>T321+R321</f>
        <v>2.1973684209999997</v>
      </c>
      <c r="X321" t="str">
        <f>IF(ABS(V321-W321)&lt;$AG$1,"",IF(V321&gt;W321,"H","A"))</f>
        <v>H</v>
      </c>
      <c r="Y321">
        <f>(X321=G321)+0</f>
        <v>1</v>
      </c>
      <c r="Z321">
        <f>IF(X321&lt;&gt;"",1,0)</f>
        <v>1</v>
      </c>
      <c r="AA321">
        <v>1.0900000000000001</v>
      </c>
      <c r="AB321">
        <f t="shared" si="31"/>
        <v>1.0900000000000001</v>
      </c>
    </row>
    <row r="322" spans="1:28" x14ac:dyDescent="0.25">
      <c r="A322" t="s">
        <v>13</v>
      </c>
      <c r="B322" s="1">
        <v>42847</v>
      </c>
      <c r="C322" t="s">
        <v>24</v>
      </c>
      <c r="D322" t="s">
        <v>18</v>
      </c>
      <c r="E322">
        <v>0</v>
      </c>
      <c r="F322">
        <v>1</v>
      </c>
      <c r="G322" t="s">
        <v>20</v>
      </c>
      <c r="H322" s="2">
        <v>42847</v>
      </c>
      <c r="I322" s="4">
        <f t="shared" si="28"/>
        <v>16</v>
      </c>
      <c r="J322" s="4">
        <f t="shared" si="29"/>
        <v>4</v>
      </c>
      <c r="K322" s="4">
        <f t="shared" si="30"/>
        <v>2017</v>
      </c>
      <c r="L322">
        <v>8</v>
      </c>
      <c r="M322" t="s">
        <v>24</v>
      </c>
      <c r="N322">
        <v>3</v>
      </c>
      <c r="O322" t="s">
        <v>18</v>
      </c>
      <c r="P322">
        <v>8</v>
      </c>
      <c r="Q322">
        <v>1.1184210530000001</v>
      </c>
      <c r="R322">
        <v>1.2105263159999999</v>
      </c>
      <c r="S322">
        <v>3</v>
      </c>
      <c r="T322">
        <v>1.684210526</v>
      </c>
      <c r="U322">
        <v>0.64473684200000003</v>
      </c>
      <c r="V322">
        <f>U322+Q322</f>
        <v>1.763157895</v>
      </c>
      <c r="W322">
        <f>T322+R322</f>
        <v>2.8947368419999999</v>
      </c>
      <c r="X322" t="str">
        <f>IF(ABS(V322-W322)&lt;$AG$1,"",IF(V322&gt;W322,"H","A"))</f>
        <v/>
      </c>
      <c r="Y322">
        <f>(X322=G322)+0</f>
        <v>0</v>
      </c>
      <c r="Z322">
        <f>IF(X322&lt;&gt;"",1,0)</f>
        <v>0</v>
      </c>
      <c r="AA322">
        <v>1.23</v>
      </c>
      <c r="AB322">
        <f t="shared" si="31"/>
        <v>0</v>
      </c>
    </row>
    <row r="323" spans="1:28" x14ac:dyDescent="0.25">
      <c r="A323" t="s">
        <v>13</v>
      </c>
      <c r="B323" s="1">
        <v>42847</v>
      </c>
      <c r="C323" t="s">
        <v>39</v>
      </c>
      <c r="D323" t="s">
        <v>30</v>
      </c>
      <c r="E323">
        <v>2</v>
      </c>
      <c r="F323">
        <v>1</v>
      </c>
      <c r="G323" t="s">
        <v>16</v>
      </c>
      <c r="H323" s="2">
        <v>42847</v>
      </c>
      <c r="I323" s="4">
        <f t="shared" ref="I323:I386" si="32">_xlfn.ISOWEEKNUM(H323)</f>
        <v>16</v>
      </c>
      <c r="J323" s="4">
        <f t="shared" ref="J323:J386" si="33">MONTH(EDATE(H323,0))</f>
        <v>4</v>
      </c>
      <c r="K323" s="4">
        <f t="shared" ref="K323:K386" si="34">YEAR(H323)</f>
        <v>2017</v>
      </c>
      <c r="L323">
        <v>23</v>
      </c>
      <c r="M323" t="s">
        <v>39</v>
      </c>
      <c r="N323">
        <v>14</v>
      </c>
      <c r="O323" t="s">
        <v>30</v>
      </c>
      <c r="P323">
        <v>23</v>
      </c>
      <c r="Q323">
        <v>1.486842105</v>
      </c>
      <c r="R323">
        <v>1.0921052630000001</v>
      </c>
      <c r="S323">
        <v>14</v>
      </c>
      <c r="T323">
        <v>0.92105263199999998</v>
      </c>
      <c r="U323">
        <v>1.3947368419999999</v>
      </c>
      <c r="V323">
        <f>U323+Q323</f>
        <v>2.8815789469999999</v>
      </c>
      <c r="W323">
        <f>T323+R323</f>
        <v>2.013157895</v>
      </c>
      <c r="X323" t="str">
        <f>IF(ABS(V323-W323)&lt;$AG$1,"",IF(V323&gt;W323,"H","A"))</f>
        <v/>
      </c>
      <c r="Y323">
        <f>(X323=G323)+0</f>
        <v>0</v>
      </c>
      <c r="Z323">
        <f>IF(X323&lt;&gt;"",1,0)</f>
        <v>0</v>
      </c>
      <c r="AA323">
        <v>1.01</v>
      </c>
      <c r="AB323">
        <f t="shared" ref="AB323:AB386" si="35">IF(OR(G323="D"),1,AA323*Y323)</f>
        <v>0</v>
      </c>
    </row>
    <row r="324" spans="1:28" x14ac:dyDescent="0.25">
      <c r="A324" t="s">
        <v>13</v>
      </c>
      <c r="B324" s="1">
        <v>42847</v>
      </c>
      <c r="C324" t="s">
        <v>33</v>
      </c>
      <c r="D324" t="s">
        <v>37</v>
      </c>
      <c r="E324">
        <v>2</v>
      </c>
      <c r="F324">
        <v>2</v>
      </c>
      <c r="G324" t="s">
        <v>17</v>
      </c>
      <c r="H324" s="2">
        <v>42847</v>
      </c>
      <c r="I324" s="4">
        <f t="shared" si="32"/>
        <v>16</v>
      </c>
      <c r="J324" s="4">
        <f t="shared" si="33"/>
        <v>4</v>
      </c>
      <c r="K324" s="4">
        <f t="shared" si="34"/>
        <v>2017</v>
      </c>
      <c r="L324">
        <v>17</v>
      </c>
      <c r="M324" t="s">
        <v>33</v>
      </c>
      <c r="N324">
        <v>21</v>
      </c>
      <c r="O324" t="s">
        <v>37</v>
      </c>
      <c r="P324">
        <v>17</v>
      </c>
      <c r="Q324">
        <v>1.052631579</v>
      </c>
      <c r="R324">
        <v>2.4736842110000001</v>
      </c>
      <c r="S324">
        <v>21</v>
      </c>
      <c r="T324">
        <v>1.1052631580000001</v>
      </c>
      <c r="U324">
        <v>1.8947368419999999</v>
      </c>
      <c r="V324">
        <f>U324+Q324</f>
        <v>2.9473684210000002</v>
      </c>
      <c r="W324">
        <f>T324+R324</f>
        <v>3.5789473690000002</v>
      </c>
      <c r="X324" t="str">
        <f>IF(ABS(V324-W324)&lt;$AG$1,"",IF(V324&gt;W324,"H","A"))</f>
        <v/>
      </c>
      <c r="Y324">
        <f>(X324=G324)+0</f>
        <v>0</v>
      </c>
      <c r="Z324">
        <f>IF(X324&lt;&gt;"",1,0)</f>
        <v>0</v>
      </c>
      <c r="AA324">
        <v>1.1000000000000001</v>
      </c>
      <c r="AB324">
        <f t="shared" si="35"/>
        <v>1</v>
      </c>
    </row>
    <row r="325" spans="1:28" x14ac:dyDescent="0.25">
      <c r="A325" t="s">
        <v>13</v>
      </c>
      <c r="B325" s="1">
        <v>42847</v>
      </c>
      <c r="C325" t="s">
        <v>32</v>
      </c>
      <c r="D325" t="s">
        <v>38</v>
      </c>
      <c r="E325">
        <v>2</v>
      </c>
      <c r="F325">
        <v>0</v>
      </c>
      <c r="G325" t="s">
        <v>16</v>
      </c>
      <c r="H325" s="2">
        <v>42847</v>
      </c>
      <c r="I325" s="4">
        <f t="shared" si="32"/>
        <v>16</v>
      </c>
      <c r="J325" s="4">
        <f t="shared" si="33"/>
        <v>4</v>
      </c>
      <c r="K325" s="4">
        <f t="shared" si="34"/>
        <v>2017</v>
      </c>
      <c r="L325">
        <v>16</v>
      </c>
      <c r="M325" t="s">
        <v>32</v>
      </c>
      <c r="N325">
        <v>22</v>
      </c>
      <c r="O325" t="s">
        <v>38</v>
      </c>
      <c r="P325">
        <v>16</v>
      </c>
      <c r="Q325">
        <v>0.96052631600000005</v>
      </c>
      <c r="R325">
        <v>1.5263157890000001</v>
      </c>
      <c r="S325">
        <v>22</v>
      </c>
      <c r="T325">
        <v>1.5921052630000001</v>
      </c>
      <c r="U325">
        <v>1.3552631580000001</v>
      </c>
      <c r="V325">
        <f>U325+Q325</f>
        <v>2.3157894740000002</v>
      </c>
      <c r="W325">
        <f>T325+R325</f>
        <v>3.1184210520000004</v>
      </c>
      <c r="X325" t="str">
        <f>IF(ABS(V325-W325)&lt;$AG$1,"",IF(V325&gt;W325,"H","A"))</f>
        <v/>
      </c>
      <c r="Y325">
        <f>(X325=G325)+0</f>
        <v>0</v>
      </c>
      <c r="Z325">
        <f>IF(X325&lt;&gt;"",1,0)</f>
        <v>0</v>
      </c>
      <c r="AA325">
        <v>1.18</v>
      </c>
      <c r="AB325">
        <f t="shared" si="35"/>
        <v>0</v>
      </c>
    </row>
    <row r="326" spans="1:28" x14ac:dyDescent="0.25">
      <c r="A326" t="s">
        <v>13</v>
      </c>
      <c r="B326" s="1">
        <v>42848</v>
      </c>
      <c r="C326" t="s">
        <v>29</v>
      </c>
      <c r="D326" t="s">
        <v>15</v>
      </c>
      <c r="E326">
        <v>1</v>
      </c>
      <c r="F326">
        <v>1</v>
      </c>
      <c r="G326" t="s">
        <v>17</v>
      </c>
      <c r="H326" s="2">
        <v>42848</v>
      </c>
      <c r="I326" s="4">
        <f t="shared" si="32"/>
        <v>16</v>
      </c>
      <c r="J326" s="4">
        <f t="shared" si="33"/>
        <v>4</v>
      </c>
      <c r="K326" s="4">
        <f t="shared" si="34"/>
        <v>2017</v>
      </c>
      <c r="L326">
        <v>13</v>
      </c>
      <c r="M326" t="s">
        <v>29</v>
      </c>
      <c r="N326">
        <v>1</v>
      </c>
      <c r="O326" t="s">
        <v>15</v>
      </c>
      <c r="P326">
        <v>13</v>
      </c>
      <c r="Q326">
        <v>1.013157895</v>
      </c>
      <c r="R326">
        <v>1.947368421</v>
      </c>
      <c r="S326">
        <v>1</v>
      </c>
      <c r="T326">
        <v>1.065789474</v>
      </c>
      <c r="U326">
        <v>1.2236842109999999</v>
      </c>
      <c r="V326">
        <f>U326+Q326</f>
        <v>2.2368421060000001</v>
      </c>
      <c r="W326">
        <f>T326+R326</f>
        <v>3.013157895</v>
      </c>
      <c r="X326" t="str">
        <f>IF(ABS(V326-W326)&lt;$AG$1,"",IF(V326&gt;W326,"H","A"))</f>
        <v/>
      </c>
      <c r="Y326">
        <f>(X326=G326)+0</f>
        <v>0</v>
      </c>
      <c r="Z326">
        <f>IF(X326&lt;&gt;"",1,0)</f>
        <v>0</v>
      </c>
      <c r="AA326">
        <v>1.0900000000000001</v>
      </c>
      <c r="AB326">
        <f t="shared" si="35"/>
        <v>1</v>
      </c>
    </row>
    <row r="327" spans="1:28" x14ac:dyDescent="0.25">
      <c r="A327" t="s">
        <v>13</v>
      </c>
      <c r="B327" s="1">
        <v>42848</v>
      </c>
      <c r="C327" t="s">
        <v>34</v>
      </c>
      <c r="D327" t="s">
        <v>19</v>
      </c>
      <c r="E327">
        <v>2</v>
      </c>
      <c r="F327">
        <v>3</v>
      </c>
      <c r="G327" t="s">
        <v>20</v>
      </c>
      <c r="H327" s="2">
        <v>42848</v>
      </c>
      <c r="I327" s="4">
        <f t="shared" si="32"/>
        <v>16</v>
      </c>
      <c r="J327" s="4">
        <f t="shared" si="33"/>
        <v>4</v>
      </c>
      <c r="K327" s="4">
        <f t="shared" si="34"/>
        <v>2017</v>
      </c>
      <c r="L327">
        <v>18</v>
      </c>
      <c r="M327" t="s">
        <v>34</v>
      </c>
      <c r="N327">
        <v>4</v>
      </c>
      <c r="O327" t="s">
        <v>19</v>
      </c>
      <c r="P327">
        <v>18</v>
      </c>
      <c r="Q327">
        <v>2.6315789469999999</v>
      </c>
      <c r="R327">
        <v>1.1184210530000001</v>
      </c>
      <c r="S327">
        <v>4</v>
      </c>
      <c r="T327">
        <v>2.8289473680000001</v>
      </c>
      <c r="U327">
        <v>0.86842105300000005</v>
      </c>
      <c r="V327">
        <f>U327+Q327</f>
        <v>3.5</v>
      </c>
      <c r="W327">
        <f>T327+R327</f>
        <v>3.9473684210000002</v>
      </c>
      <c r="X327" t="str">
        <f>IF(ABS(V327-W327)&lt;$AG$1,"",IF(V327&gt;W327,"H","A"))</f>
        <v/>
      </c>
      <c r="Y327">
        <f>(X327=G327)+0</f>
        <v>0</v>
      </c>
      <c r="Z327">
        <f>IF(X327&lt;&gt;"",1,0)</f>
        <v>0</v>
      </c>
      <c r="AA327">
        <v>1.04</v>
      </c>
      <c r="AB327">
        <f t="shared" si="35"/>
        <v>0</v>
      </c>
    </row>
    <row r="328" spans="1:28" x14ac:dyDescent="0.25">
      <c r="A328" t="s">
        <v>13</v>
      </c>
      <c r="B328" s="1">
        <v>42848</v>
      </c>
      <c r="C328" t="s">
        <v>22</v>
      </c>
      <c r="D328" t="s">
        <v>21</v>
      </c>
      <c r="E328">
        <v>0</v>
      </c>
      <c r="F328">
        <v>1</v>
      </c>
      <c r="G328" t="s">
        <v>20</v>
      </c>
      <c r="H328" s="2">
        <v>42848</v>
      </c>
      <c r="I328" s="4">
        <f t="shared" si="32"/>
        <v>16</v>
      </c>
      <c r="J328" s="4">
        <f t="shared" si="33"/>
        <v>4</v>
      </c>
      <c r="K328" s="4">
        <f t="shared" si="34"/>
        <v>2017</v>
      </c>
      <c r="L328">
        <v>6</v>
      </c>
      <c r="M328" t="s">
        <v>22</v>
      </c>
      <c r="N328">
        <v>5</v>
      </c>
      <c r="O328" t="s">
        <v>21</v>
      </c>
      <c r="P328">
        <v>6</v>
      </c>
      <c r="Q328">
        <v>1.4736842109999999</v>
      </c>
      <c r="R328">
        <v>1.697368421</v>
      </c>
      <c r="S328">
        <v>5</v>
      </c>
      <c r="T328">
        <v>1.3289473679999999</v>
      </c>
      <c r="U328">
        <v>1.6447368419999999</v>
      </c>
      <c r="V328">
        <f>U328+Q328</f>
        <v>3.1184210529999996</v>
      </c>
      <c r="W328">
        <f>T328+R328</f>
        <v>3.0263157889999999</v>
      </c>
      <c r="X328" t="str">
        <f>IF(ABS(V328-W328)&lt;$AG$1,"",IF(V328&gt;W328,"H","A"))</f>
        <v/>
      </c>
      <c r="Y328">
        <f>(X328=G328)+0</f>
        <v>0</v>
      </c>
      <c r="Z328">
        <f>IF(X328&lt;&gt;"",1,0)</f>
        <v>0</v>
      </c>
      <c r="AA328">
        <v>1.06</v>
      </c>
      <c r="AB328">
        <f t="shared" si="35"/>
        <v>0</v>
      </c>
    </row>
    <row r="329" spans="1:28" x14ac:dyDescent="0.25">
      <c r="A329" t="s">
        <v>13</v>
      </c>
      <c r="B329" s="1">
        <v>42848</v>
      </c>
      <c r="C329" t="s">
        <v>36</v>
      </c>
      <c r="D329" t="s">
        <v>28</v>
      </c>
      <c r="E329">
        <v>1</v>
      </c>
      <c r="F329">
        <v>0</v>
      </c>
      <c r="G329" t="s">
        <v>16</v>
      </c>
      <c r="H329" s="2">
        <v>42848</v>
      </c>
      <c r="I329" s="4">
        <f t="shared" si="32"/>
        <v>16</v>
      </c>
      <c r="J329" s="4">
        <f t="shared" si="33"/>
        <v>4</v>
      </c>
      <c r="K329" s="4">
        <f t="shared" si="34"/>
        <v>2017</v>
      </c>
      <c r="L329">
        <v>20</v>
      </c>
      <c r="M329" t="s">
        <v>36</v>
      </c>
      <c r="N329">
        <v>12</v>
      </c>
      <c r="O329" t="s">
        <v>28</v>
      </c>
      <c r="P329">
        <v>20</v>
      </c>
      <c r="Q329">
        <v>1.6447368419999999</v>
      </c>
      <c r="R329">
        <v>1.4736842109999999</v>
      </c>
      <c r="S329">
        <v>12</v>
      </c>
      <c r="T329">
        <v>1.065789474</v>
      </c>
      <c r="U329">
        <v>1.802631579</v>
      </c>
      <c r="V329">
        <f>U329+Q329</f>
        <v>3.4473684210000002</v>
      </c>
      <c r="W329">
        <f>T329+R329</f>
        <v>2.5394736849999999</v>
      </c>
      <c r="X329" t="str">
        <f>IF(ABS(V329-W329)&lt;$AG$1,"",IF(V329&gt;W329,"H","A"))</f>
        <v/>
      </c>
      <c r="Y329">
        <f>(X329=G329)+0</f>
        <v>0</v>
      </c>
      <c r="Z329">
        <f>IF(X329&lt;&gt;"",1,0)</f>
        <v>0</v>
      </c>
      <c r="AA329">
        <v>1.0900000000000001</v>
      </c>
      <c r="AB329">
        <f t="shared" si="35"/>
        <v>0</v>
      </c>
    </row>
    <row r="330" spans="1:28" x14ac:dyDescent="0.25">
      <c r="A330" t="s">
        <v>13</v>
      </c>
      <c r="B330" s="1">
        <v>42849</v>
      </c>
      <c r="C330" t="s">
        <v>23</v>
      </c>
      <c r="D330" t="s">
        <v>14</v>
      </c>
      <c r="E330">
        <v>0</v>
      </c>
      <c r="F330">
        <v>1</v>
      </c>
      <c r="G330" t="s">
        <v>20</v>
      </c>
      <c r="H330" s="2">
        <v>42849</v>
      </c>
      <c r="I330" s="4">
        <f t="shared" si="32"/>
        <v>17</v>
      </c>
      <c r="J330" s="4">
        <f t="shared" si="33"/>
        <v>4</v>
      </c>
      <c r="K330" s="4">
        <f t="shared" si="34"/>
        <v>2017</v>
      </c>
      <c r="L330">
        <v>7</v>
      </c>
      <c r="M330" t="s">
        <v>23</v>
      </c>
      <c r="N330">
        <v>2</v>
      </c>
      <c r="O330" t="s">
        <v>14</v>
      </c>
      <c r="P330">
        <v>7</v>
      </c>
      <c r="Q330">
        <v>1.315789474</v>
      </c>
      <c r="R330">
        <v>1.3289473679999999</v>
      </c>
      <c r="S330">
        <v>2</v>
      </c>
      <c r="T330">
        <v>1.236842105</v>
      </c>
      <c r="U330">
        <v>1.2105263159999999</v>
      </c>
      <c r="V330">
        <f>U330+Q330</f>
        <v>2.52631579</v>
      </c>
      <c r="W330">
        <f>T330+R330</f>
        <v>2.5657894729999997</v>
      </c>
      <c r="X330" t="str">
        <f>IF(ABS(V330-W330)&lt;$AG$1,"",IF(V330&gt;W330,"H","A"))</f>
        <v/>
      </c>
      <c r="Y330">
        <f>(X330=G330)+0</f>
        <v>0</v>
      </c>
      <c r="Z330">
        <f>IF(X330&lt;&gt;"",1,0)</f>
        <v>0</v>
      </c>
      <c r="AA330">
        <v>1.25</v>
      </c>
      <c r="AB330">
        <f t="shared" si="35"/>
        <v>0</v>
      </c>
    </row>
    <row r="331" spans="1:28" x14ac:dyDescent="0.25">
      <c r="A331" t="s">
        <v>13</v>
      </c>
      <c r="B331" s="1">
        <v>42850</v>
      </c>
      <c r="C331" t="s">
        <v>37</v>
      </c>
      <c r="D331" t="s">
        <v>24</v>
      </c>
      <c r="E331">
        <v>1</v>
      </c>
      <c r="F331">
        <v>1</v>
      </c>
      <c r="G331" t="s">
        <v>17</v>
      </c>
      <c r="H331" s="2">
        <v>42850</v>
      </c>
      <c r="I331" s="4">
        <f t="shared" si="32"/>
        <v>17</v>
      </c>
      <c r="J331" s="4">
        <f t="shared" si="33"/>
        <v>4</v>
      </c>
      <c r="K331" s="4">
        <f t="shared" si="34"/>
        <v>2017</v>
      </c>
      <c r="L331">
        <v>21</v>
      </c>
      <c r="M331" t="s">
        <v>37</v>
      </c>
      <c r="N331">
        <v>8</v>
      </c>
      <c r="O331" t="s">
        <v>24</v>
      </c>
      <c r="P331">
        <v>21</v>
      </c>
      <c r="Q331">
        <v>1.1052631580000001</v>
      </c>
      <c r="R331">
        <v>1.8947368419999999</v>
      </c>
      <c r="S331">
        <v>8</v>
      </c>
      <c r="T331">
        <v>1.1184210530000001</v>
      </c>
      <c r="U331">
        <v>1.2105263159999999</v>
      </c>
      <c r="V331">
        <f>U331+Q331</f>
        <v>2.3157894739999998</v>
      </c>
      <c r="W331">
        <f>T331+R331</f>
        <v>3.013157895</v>
      </c>
      <c r="X331" t="str">
        <f>IF(ABS(V331-W331)&lt;$AG$1,"",IF(V331&gt;W331,"H","A"))</f>
        <v/>
      </c>
      <c r="Y331">
        <f>(X331=G331)+0</f>
        <v>0</v>
      </c>
      <c r="Z331">
        <f>IF(X331&lt;&gt;"",1,0)</f>
        <v>0</v>
      </c>
      <c r="AA331">
        <v>1.0900000000000001</v>
      </c>
      <c r="AB331">
        <f t="shared" si="35"/>
        <v>1</v>
      </c>
    </row>
    <row r="332" spans="1:28" x14ac:dyDescent="0.25">
      <c r="A332" t="s">
        <v>13</v>
      </c>
      <c r="B332" s="1">
        <v>42850</v>
      </c>
      <c r="C332" t="s">
        <v>27</v>
      </c>
      <c r="D332" t="s">
        <v>32</v>
      </c>
      <c r="E332">
        <v>0</v>
      </c>
      <c r="F332">
        <v>2</v>
      </c>
      <c r="G332" t="s">
        <v>20</v>
      </c>
      <c r="H332" s="2">
        <v>42850</v>
      </c>
      <c r="I332" s="4">
        <f t="shared" si="32"/>
        <v>17</v>
      </c>
      <c r="J332" s="4">
        <f t="shared" si="33"/>
        <v>4</v>
      </c>
      <c r="K332" s="4">
        <f t="shared" si="34"/>
        <v>2017</v>
      </c>
      <c r="L332">
        <v>11</v>
      </c>
      <c r="M332" t="s">
        <v>27</v>
      </c>
      <c r="N332">
        <v>16</v>
      </c>
      <c r="O332" t="s">
        <v>32</v>
      </c>
      <c r="P332">
        <v>11</v>
      </c>
      <c r="Q332">
        <v>0.78947368399999995</v>
      </c>
      <c r="R332">
        <v>2.1578947369999999</v>
      </c>
      <c r="S332">
        <v>16</v>
      </c>
      <c r="T332">
        <v>0.96052631600000005</v>
      </c>
      <c r="U332">
        <v>1.5263157890000001</v>
      </c>
      <c r="V332">
        <f>U332+Q332</f>
        <v>2.3157894730000002</v>
      </c>
      <c r="W332">
        <f>T332+R332</f>
        <v>3.1184210530000001</v>
      </c>
      <c r="X332" t="str">
        <f>IF(ABS(V332-W332)&lt;$AG$1,"",IF(V332&gt;W332,"H","A"))</f>
        <v/>
      </c>
      <c r="Y332">
        <f>(X332=G332)+0</f>
        <v>0</v>
      </c>
      <c r="Z332">
        <f>IF(X332&lt;&gt;"",1,0)</f>
        <v>0</v>
      </c>
      <c r="AA332">
        <v>1.26</v>
      </c>
      <c r="AB332">
        <f t="shared" si="35"/>
        <v>0</v>
      </c>
    </row>
    <row r="333" spans="1:28" x14ac:dyDescent="0.25">
      <c r="A333" t="s">
        <v>13</v>
      </c>
      <c r="B333" s="1">
        <v>42850</v>
      </c>
      <c r="C333" t="s">
        <v>18</v>
      </c>
      <c r="D333" t="s">
        <v>39</v>
      </c>
      <c r="E333">
        <v>0</v>
      </c>
      <c r="F333">
        <v>1</v>
      </c>
      <c r="G333" t="s">
        <v>20</v>
      </c>
      <c r="H333" s="2">
        <v>42850</v>
      </c>
      <c r="I333" s="4">
        <f t="shared" si="32"/>
        <v>17</v>
      </c>
      <c r="J333" s="4">
        <f t="shared" si="33"/>
        <v>4</v>
      </c>
      <c r="K333" s="4">
        <f t="shared" si="34"/>
        <v>2017</v>
      </c>
      <c r="L333">
        <v>3</v>
      </c>
      <c r="M333" t="s">
        <v>18</v>
      </c>
      <c r="N333">
        <v>23</v>
      </c>
      <c r="O333" t="s">
        <v>39</v>
      </c>
      <c r="P333">
        <v>3</v>
      </c>
      <c r="Q333">
        <v>1.684210526</v>
      </c>
      <c r="R333">
        <v>0.64473684200000003</v>
      </c>
      <c r="S333">
        <v>23</v>
      </c>
      <c r="T333">
        <v>1.486842105</v>
      </c>
      <c r="U333">
        <v>1.0921052630000001</v>
      </c>
      <c r="V333">
        <f>U333+Q333</f>
        <v>2.7763157889999999</v>
      </c>
      <c r="W333">
        <f>T333+R333</f>
        <v>2.1315789469999999</v>
      </c>
      <c r="X333" t="str">
        <f>IF(ABS(V333-W333)&lt;$AG$1,"",IF(V333&gt;W333,"H","A"))</f>
        <v/>
      </c>
      <c r="Y333">
        <f>(X333=G333)+0</f>
        <v>0</v>
      </c>
      <c r="Z333">
        <f>IF(X333&lt;&gt;"",1,0)</f>
        <v>0</v>
      </c>
      <c r="AA333">
        <v>1.25</v>
      </c>
      <c r="AB333">
        <f t="shared" si="35"/>
        <v>0</v>
      </c>
    </row>
    <row r="334" spans="1:28" x14ac:dyDescent="0.25">
      <c r="A334" t="s">
        <v>13</v>
      </c>
      <c r="B334" s="1">
        <v>42851</v>
      </c>
      <c r="C334" t="s">
        <v>30</v>
      </c>
      <c r="D334" t="s">
        <v>29</v>
      </c>
      <c r="E334">
        <v>3</v>
      </c>
      <c r="F334">
        <v>0</v>
      </c>
      <c r="G334" t="s">
        <v>16</v>
      </c>
      <c r="H334" s="2">
        <v>42851</v>
      </c>
      <c r="I334" s="4">
        <f t="shared" si="32"/>
        <v>17</v>
      </c>
      <c r="J334" s="4">
        <f t="shared" si="33"/>
        <v>4</v>
      </c>
      <c r="K334" s="4">
        <f t="shared" si="34"/>
        <v>2017</v>
      </c>
      <c r="L334">
        <v>14</v>
      </c>
      <c r="M334" t="s">
        <v>30</v>
      </c>
      <c r="N334">
        <v>13</v>
      </c>
      <c r="O334" t="s">
        <v>29</v>
      </c>
      <c r="P334">
        <v>14</v>
      </c>
      <c r="Q334">
        <v>0.92105263199999998</v>
      </c>
      <c r="R334">
        <v>1.3947368419999999</v>
      </c>
      <c r="S334">
        <v>13</v>
      </c>
      <c r="T334">
        <v>1.013157895</v>
      </c>
      <c r="U334">
        <v>1.947368421</v>
      </c>
      <c r="V334">
        <f>U334+Q334</f>
        <v>2.8684210530000001</v>
      </c>
      <c r="W334">
        <f>T334+R334</f>
        <v>2.4078947369999999</v>
      </c>
      <c r="X334" t="str">
        <f>IF(ABS(V334-W334)&lt;$AG$1,"",IF(V334&gt;W334,"H","A"))</f>
        <v/>
      </c>
      <c r="Y334">
        <f>(X334=G334)+0</f>
        <v>0</v>
      </c>
      <c r="Z334">
        <f>IF(X334&lt;&gt;"",1,0)</f>
        <v>0</v>
      </c>
      <c r="AA334">
        <v>1.17</v>
      </c>
      <c r="AB334">
        <f t="shared" si="35"/>
        <v>0</v>
      </c>
    </row>
    <row r="335" spans="1:28" x14ac:dyDescent="0.25">
      <c r="A335" t="s">
        <v>13</v>
      </c>
      <c r="B335" s="1">
        <v>42851</v>
      </c>
      <c r="C335" t="s">
        <v>19</v>
      </c>
      <c r="D335" t="s">
        <v>33</v>
      </c>
      <c r="E335">
        <v>7</v>
      </c>
      <c r="F335">
        <v>1</v>
      </c>
      <c r="G335" t="s">
        <v>16</v>
      </c>
      <c r="H335" s="2">
        <v>42851</v>
      </c>
      <c r="I335" s="4">
        <f t="shared" si="32"/>
        <v>17</v>
      </c>
      <c r="J335" s="4">
        <f t="shared" si="33"/>
        <v>4</v>
      </c>
      <c r="K335" s="4">
        <f t="shared" si="34"/>
        <v>2017</v>
      </c>
      <c r="L335">
        <v>4</v>
      </c>
      <c r="M335" t="s">
        <v>19</v>
      </c>
      <c r="N335">
        <v>17</v>
      </c>
      <c r="O335" t="s">
        <v>33</v>
      </c>
      <c r="P335">
        <v>4</v>
      </c>
      <c r="Q335">
        <v>2.8289473680000001</v>
      </c>
      <c r="R335">
        <v>0.86842105300000005</v>
      </c>
      <c r="S335">
        <v>17</v>
      </c>
      <c r="T335">
        <v>1.052631579</v>
      </c>
      <c r="U335">
        <v>2.4736842110000001</v>
      </c>
      <c r="V335">
        <f>U335+Q335</f>
        <v>5.3026315789999998</v>
      </c>
      <c r="W335">
        <f>T335+R335</f>
        <v>1.9210526320000001</v>
      </c>
      <c r="X335" t="str">
        <f>IF(ABS(V335-W335)&lt;$AG$1,"",IF(V335&gt;W335,"H","A"))</f>
        <v>H</v>
      </c>
      <c r="Y335">
        <f>(X335=G335)+0</f>
        <v>1</v>
      </c>
      <c r="Z335">
        <f>IF(X335&lt;&gt;"",1,0)</f>
        <v>1</v>
      </c>
      <c r="AA335">
        <v>1.23</v>
      </c>
      <c r="AB335">
        <f t="shared" si="35"/>
        <v>1.23</v>
      </c>
    </row>
    <row r="336" spans="1:28" x14ac:dyDescent="0.25">
      <c r="A336" t="s">
        <v>13</v>
      </c>
      <c r="B336" s="1">
        <v>42851</v>
      </c>
      <c r="C336" t="s">
        <v>28</v>
      </c>
      <c r="D336" t="s">
        <v>34</v>
      </c>
      <c r="E336">
        <v>2</v>
      </c>
      <c r="F336">
        <v>6</v>
      </c>
      <c r="G336" t="s">
        <v>20</v>
      </c>
      <c r="H336" s="2">
        <v>42851</v>
      </c>
      <c r="I336" s="4">
        <f t="shared" si="32"/>
        <v>17</v>
      </c>
      <c r="J336" s="4">
        <f t="shared" si="33"/>
        <v>4</v>
      </c>
      <c r="K336" s="4">
        <f t="shared" si="34"/>
        <v>2017</v>
      </c>
      <c r="L336">
        <v>12</v>
      </c>
      <c r="M336" t="s">
        <v>28</v>
      </c>
      <c r="N336">
        <v>18</v>
      </c>
      <c r="O336" t="s">
        <v>34</v>
      </c>
      <c r="P336">
        <v>12</v>
      </c>
      <c r="Q336">
        <v>1.065789474</v>
      </c>
      <c r="R336">
        <v>1.802631579</v>
      </c>
      <c r="S336">
        <v>18</v>
      </c>
      <c r="T336">
        <v>2.6315789469999999</v>
      </c>
      <c r="U336">
        <v>1.1184210530000001</v>
      </c>
      <c r="V336">
        <f>U336+Q336</f>
        <v>2.1842105270000003</v>
      </c>
      <c r="W336">
        <f>T336+R336</f>
        <v>4.4342105260000002</v>
      </c>
      <c r="X336" t="str">
        <f>IF(ABS(V336-W336)&lt;$AG$1,"",IF(V336&gt;W336,"H","A"))</f>
        <v>A</v>
      </c>
      <c r="Y336">
        <f>(X336=G336)+0</f>
        <v>1</v>
      </c>
      <c r="Z336">
        <f>IF(X336&lt;&gt;"",1,0)</f>
        <v>1</v>
      </c>
      <c r="AA336">
        <v>1.02</v>
      </c>
      <c r="AB336">
        <f t="shared" si="35"/>
        <v>1.02</v>
      </c>
    </row>
    <row r="337" spans="1:28" x14ac:dyDescent="0.25">
      <c r="A337" t="s">
        <v>13</v>
      </c>
      <c r="B337" s="1">
        <v>42851</v>
      </c>
      <c r="C337" t="s">
        <v>38</v>
      </c>
      <c r="D337" t="s">
        <v>36</v>
      </c>
      <c r="E337">
        <v>2</v>
      </c>
      <c r="F337">
        <v>3</v>
      </c>
      <c r="G337" t="s">
        <v>20</v>
      </c>
      <c r="H337" s="2">
        <v>42851</v>
      </c>
      <c r="I337" s="4">
        <f t="shared" si="32"/>
        <v>17</v>
      </c>
      <c r="J337" s="4">
        <f t="shared" si="33"/>
        <v>4</v>
      </c>
      <c r="K337" s="4">
        <f t="shared" si="34"/>
        <v>2017</v>
      </c>
      <c r="L337">
        <v>22</v>
      </c>
      <c r="M337" t="s">
        <v>38</v>
      </c>
      <c r="N337">
        <v>20</v>
      </c>
      <c r="O337" t="s">
        <v>36</v>
      </c>
      <c r="P337">
        <v>22</v>
      </c>
      <c r="Q337">
        <v>1.5921052630000001</v>
      </c>
      <c r="R337">
        <v>1.3552631580000001</v>
      </c>
      <c r="S337">
        <v>20</v>
      </c>
      <c r="T337">
        <v>1.6447368419999999</v>
      </c>
      <c r="U337">
        <v>1.4736842109999999</v>
      </c>
      <c r="V337">
        <f>U337+Q337</f>
        <v>3.0657894739999998</v>
      </c>
      <c r="W337">
        <f>T337+R337</f>
        <v>3</v>
      </c>
      <c r="X337" t="str">
        <f>IF(ABS(V337-W337)&lt;$AG$1,"",IF(V337&gt;W337,"H","A"))</f>
        <v/>
      </c>
      <c r="Y337">
        <f>(X337=G337)+0</f>
        <v>0</v>
      </c>
      <c r="Z337">
        <f>IF(X337&lt;&gt;"",1,0)</f>
        <v>0</v>
      </c>
      <c r="AA337">
        <v>1.02</v>
      </c>
      <c r="AB337">
        <f t="shared" si="35"/>
        <v>0</v>
      </c>
    </row>
    <row r="338" spans="1:28" x14ac:dyDescent="0.25">
      <c r="A338" t="s">
        <v>13</v>
      </c>
      <c r="B338" s="1">
        <v>42852</v>
      </c>
      <c r="C338" t="s">
        <v>14</v>
      </c>
      <c r="D338" t="s">
        <v>21</v>
      </c>
      <c r="E338">
        <v>2</v>
      </c>
      <c r="F338">
        <v>1</v>
      </c>
      <c r="G338" t="s">
        <v>16</v>
      </c>
      <c r="H338" s="2">
        <v>42852</v>
      </c>
      <c r="I338" s="4">
        <f t="shared" si="32"/>
        <v>17</v>
      </c>
      <c r="J338" s="4">
        <f t="shared" si="33"/>
        <v>4</v>
      </c>
      <c r="K338" s="4">
        <f t="shared" si="34"/>
        <v>2017</v>
      </c>
      <c r="L338">
        <v>2</v>
      </c>
      <c r="M338" t="s">
        <v>14</v>
      </c>
      <c r="N338">
        <v>5</v>
      </c>
      <c r="O338" t="s">
        <v>21</v>
      </c>
      <c r="P338">
        <v>2</v>
      </c>
      <c r="Q338">
        <v>1.236842105</v>
      </c>
      <c r="R338">
        <v>1.2105263159999999</v>
      </c>
      <c r="S338">
        <v>5</v>
      </c>
      <c r="T338">
        <v>1.3289473679999999</v>
      </c>
      <c r="U338">
        <v>1.6447368419999999</v>
      </c>
      <c r="V338">
        <f>U338+Q338</f>
        <v>2.8815789469999999</v>
      </c>
      <c r="W338">
        <f>T338+R338</f>
        <v>2.5394736839999998</v>
      </c>
      <c r="X338" t="str">
        <f>IF(ABS(V338-W338)&lt;$AG$1,"",IF(V338&gt;W338,"H","A"))</f>
        <v/>
      </c>
      <c r="Y338">
        <f>(X338=G338)+0</f>
        <v>0</v>
      </c>
      <c r="Z338">
        <f>IF(X338&lt;&gt;"",1,0)</f>
        <v>0</v>
      </c>
      <c r="AA338">
        <v>1.1000000000000001</v>
      </c>
      <c r="AB338">
        <f t="shared" si="35"/>
        <v>0</v>
      </c>
    </row>
    <row r="339" spans="1:28" x14ac:dyDescent="0.25">
      <c r="A339" t="s">
        <v>13</v>
      </c>
      <c r="B339" s="1">
        <v>42852</v>
      </c>
      <c r="C339" t="s">
        <v>35</v>
      </c>
      <c r="D339" t="s">
        <v>22</v>
      </c>
      <c r="E339">
        <v>2</v>
      </c>
      <c r="F339">
        <v>1</v>
      </c>
      <c r="G339" t="s">
        <v>16</v>
      </c>
      <c r="H339" s="2">
        <v>42852</v>
      </c>
      <c r="I339" s="4">
        <f t="shared" si="32"/>
        <v>17</v>
      </c>
      <c r="J339" s="4">
        <f t="shared" si="33"/>
        <v>4</v>
      </c>
      <c r="K339" s="4">
        <f t="shared" si="34"/>
        <v>2017</v>
      </c>
      <c r="L339">
        <v>19</v>
      </c>
      <c r="M339" t="s">
        <v>35</v>
      </c>
      <c r="N339">
        <v>6</v>
      </c>
      <c r="O339" t="s">
        <v>22</v>
      </c>
      <c r="P339">
        <v>19</v>
      </c>
      <c r="Q339">
        <v>1.552631579</v>
      </c>
      <c r="R339">
        <v>1.4078947369999999</v>
      </c>
      <c r="S339">
        <v>6</v>
      </c>
      <c r="T339">
        <v>1.4736842109999999</v>
      </c>
      <c r="U339">
        <v>1.697368421</v>
      </c>
      <c r="V339">
        <f>U339+Q339</f>
        <v>3.25</v>
      </c>
      <c r="W339">
        <f>T339+R339</f>
        <v>2.8815789479999996</v>
      </c>
      <c r="X339" t="str">
        <f>IF(ABS(V339-W339)&lt;$AG$1,"",IF(V339&gt;W339,"H","A"))</f>
        <v/>
      </c>
      <c r="Y339">
        <f>(X339=G339)+0</f>
        <v>0</v>
      </c>
      <c r="Z339">
        <f>IF(X339&lt;&gt;"",1,0)</f>
        <v>0</v>
      </c>
      <c r="AA339">
        <v>1.1200000000000001</v>
      </c>
      <c r="AB339">
        <f t="shared" si="35"/>
        <v>0</v>
      </c>
    </row>
    <row r="340" spans="1:28" x14ac:dyDescent="0.25">
      <c r="A340" t="s">
        <v>13</v>
      </c>
      <c r="B340" s="1">
        <v>42852</v>
      </c>
      <c r="C340" t="s">
        <v>15</v>
      </c>
      <c r="D340" t="s">
        <v>23</v>
      </c>
      <c r="E340">
        <v>0</v>
      </c>
      <c r="F340">
        <v>0</v>
      </c>
      <c r="G340" t="s">
        <v>17</v>
      </c>
      <c r="H340" s="2">
        <v>42852</v>
      </c>
      <c r="I340" s="4">
        <f t="shared" si="32"/>
        <v>17</v>
      </c>
      <c r="J340" s="4">
        <f t="shared" si="33"/>
        <v>4</v>
      </c>
      <c r="K340" s="4">
        <f t="shared" si="34"/>
        <v>2017</v>
      </c>
      <c r="L340">
        <v>1</v>
      </c>
      <c r="M340" t="s">
        <v>15</v>
      </c>
      <c r="N340">
        <v>7</v>
      </c>
      <c r="O340" t="s">
        <v>23</v>
      </c>
      <c r="P340">
        <v>1</v>
      </c>
      <c r="Q340">
        <v>1.065789474</v>
      </c>
      <c r="R340">
        <v>1.2236842109999999</v>
      </c>
      <c r="S340">
        <v>7</v>
      </c>
      <c r="T340">
        <v>1.315789474</v>
      </c>
      <c r="U340">
        <v>1.3289473679999999</v>
      </c>
      <c r="V340">
        <f>U340+Q340</f>
        <v>2.3947368419999999</v>
      </c>
      <c r="W340">
        <f>T340+R340</f>
        <v>2.5394736849999999</v>
      </c>
      <c r="X340" t="str">
        <f>IF(ABS(V340-W340)&lt;$AG$1,"",IF(V340&gt;W340,"H","A"))</f>
        <v/>
      </c>
      <c r="Y340">
        <f>(X340=G340)+0</f>
        <v>0</v>
      </c>
      <c r="Z340">
        <f>IF(X340&lt;&gt;"",1,0)</f>
        <v>0</v>
      </c>
      <c r="AA340">
        <v>1.28</v>
      </c>
      <c r="AB340">
        <f t="shared" si="35"/>
        <v>1</v>
      </c>
    </row>
    <row r="341" spans="1:28" x14ac:dyDescent="0.25">
      <c r="A341" t="s">
        <v>13</v>
      </c>
      <c r="B341" s="1">
        <v>42853</v>
      </c>
      <c r="C341" t="s">
        <v>39</v>
      </c>
      <c r="D341" t="s">
        <v>37</v>
      </c>
      <c r="E341">
        <v>3</v>
      </c>
      <c r="F341">
        <v>1</v>
      </c>
      <c r="G341" t="s">
        <v>16</v>
      </c>
      <c r="H341" s="2">
        <v>42853</v>
      </c>
      <c r="I341" s="4">
        <f t="shared" si="32"/>
        <v>17</v>
      </c>
      <c r="J341" s="4">
        <f t="shared" si="33"/>
        <v>4</v>
      </c>
      <c r="K341" s="4">
        <f t="shared" si="34"/>
        <v>2017</v>
      </c>
      <c r="L341">
        <v>23</v>
      </c>
      <c r="M341" t="s">
        <v>39</v>
      </c>
      <c r="N341">
        <v>21</v>
      </c>
      <c r="O341" t="s">
        <v>37</v>
      </c>
      <c r="P341">
        <v>23</v>
      </c>
      <c r="Q341">
        <v>1.486842105</v>
      </c>
      <c r="R341">
        <v>1.0921052630000001</v>
      </c>
      <c r="S341">
        <v>21</v>
      </c>
      <c r="T341">
        <v>1.1052631580000001</v>
      </c>
      <c r="U341">
        <v>1.8947368419999999</v>
      </c>
      <c r="V341">
        <f>U341+Q341</f>
        <v>3.3815789469999999</v>
      </c>
      <c r="W341">
        <f>T341+R341</f>
        <v>2.1973684210000002</v>
      </c>
      <c r="X341" t="str">
        <f>IF(ABS(V341-W341)&lt;$AG$1,"",IF(V341&gt;W341,"H","A"))</f>
        <v/>
      </c>
      <c r="Y341">
        <f>(X341=G341)+0</f>
        <v>0</v>
      </c>
      <c r="Z341">
        <f>IF(X341&lt;&gt;"",1,0)</f>
        <v>0</v>
      </c>
      <c r="AA341">
        <v>1.3</v>
      </c>
      <c r="AB341">
        <f t="shared" si="35"/>
        <v>0</v>
      </c>
    </row>
    <row r="342" spans="1:28" x14ac:dyDescent="0.25">
      <c r="A342" t="s">
        <v>13</v>
      </c>
      <c r="B342" s="1">
        <v>42854</v>
      </c>
      <c r="C342" t="s">
        <v>29</v>
      </c>
      <c r="D342" t="s">
        <v>18</v>
      </c>
      <c r="E342">
        <v>0</v>
      </c>
      <c r="F342">
        <v>5</v>
      </c>
      <c r="G342" t="s">
        <v>20</v>
      </c>
      <c r="H342" s="2">
        <v>42854</v>
      </c>
      <c r="I342" s="4">
        <f t="shared" si="32"/>
        <v>17</v>
      </c>
      <c r="J342" s="4">
        <f t="shared" si="33"/>
        <v>4</v>
      </c>
      <c r="K342" s="4">
        <f t="shared" si="34"/>
        <v>2017</v>
      </c>
      <c r="L342">
        <v>13</v>
      </c>
      <c r="M342" t="s">
        <v>29</v>
      </c>
      <c r="N342">
        <v>3</v>
      </c>
      <c r="O342" t="s">
        <v>18</v>
      </c>
      <c r="P342">
        <v>13</v>
      </c>
      <c r="Q342">
        <v>1.013157895</v>
      </c>
      <c r="R342">
        <v>1.947368421</v>
      </c>
      <c r="S342">
        <v>3</v>
      </c>
      <c r="T342">
        <v>1.684210526</v>
      </c>
      <c r="U342">
        <v>0.64473684200000003</v>
      </c>
      <c r="V342">
        <f>U342+Q342</f>
        <v>1.6578947369999999</v>
      </c>
      <c r="W342">
        <f>T342+R342</f>
        <v>3.6315789469999999</v>
      </c>
      <c r="X342" t="str">
        <f>IF(ABS(V342-W342)&lt;$AG$1,"",IF(V342&gt;W342,"H","A"))</f>
        <v>A</v>
      </c>
      <c r="Y342">
        <f>(X342=G342)+0</f>
        <v>1</v>
      </c>
      <c r="Z342">
        <f>IF(X342&lt;&gt;"",1,0)</f>
        <v>1</v>
      </c>
      <c r="AA342">
        <v>1.2</v>
      </c>
      <c r="AB342">
        <f t="shared" si="35"/>
        <v>1.2</v>
      </c>
    </row>
    <row r="343" spans="1:28" x14ac:dyDescent="0.25">
      <c r="A343" t="s">
        <v>13</v>
      </c>
      <c r="B343" s="1">
        <v>42854</v>
      </c>
      <c r="C343" t="s">
        <v>24</v>
      </c>
      <c r="D343" t="s">
        <v>19</v>
      </c>
      <c r="E343">
        <v>0</v>
      </c>
      <c r="F343">
        <v>3</v>
      </c>
      <c r="G343" t="s">
        <v>20</v>
      </c>
      <c r="H343" s="2">
        <v>42854</v>
      </c>
      <c r="I343" s="4">
        <f t="shared" si="32"/>
        <v>17</v>
      </c>
      <c r="J343" s="4">
        <f t="shared" si="33"/>
        <v>4</v>
      </c>
      <c r="K343" s="4">
        <f t="shared" si="34"/>
        <v>2017</v>
      </c>
      <c r="L343">
        <v>8</v>
      </c>
      <c r="M343" t="s">
        <v>24</v>
      </c>
      <c r="N343">
        <v>4</v>
      </c>
      <c r="O343" t="s">
        <v>19</v>
      </c>
      <c r="P343">
        <v>8</v>
      </c>
      <c r="Q343">
        <v>1.1184210530000001</v>
      </c>
      <c r="R343">
        <v>1.2105263159999999</v>
      </c>
      <c r="S343">
        <v>4</v>
      </c>
      <c r="T343">
        <v>2.8289473680000001</v>
      </c>
      <c r="U343">
        <v>0.86842105300000005</v>
      </c>
      <c r="V343">
        <f>U343+Q343</f>
        <v>1.9868421060000001</v>
      </c>
      <c r="W343">
        <f>T343+R343</f>
        <v>4.0394736839999998</v>
      </c>
      <c r="X343" t="str">
        <f>IF(ABS(V343-W343)&lt;$AG$1,"",IF(V343&gt;W343,"H","A"))</f>
        <v>A</v>
      </c>
      <c r="Y343">
        <f>(X343=G343)+0</f>
        <v>1</v>
      </c>
      <c r="Z343">
        <f>IF(X343&lt;&gt;"",1,0)</f>
        <v>1</v>
      </c>
      <c r="AA343">
        <v>1.27</v>
      </c>
      <c r="AB343">
        <f t="shared" si="35"/>
        <v>1.27</v>
      </c>
    </row>
    <row r="344" spans="1:28" x14ac:dyDescent="0.25">
      <c r="A344" t="s">
        <v>13</v>
      </c>
      <c r="B344" s="1">
        <v>42854</v>
      </c>
      <c r="C344" t="s">
        <v>36</v>
      </c>
      <c r="D344" t="s">
        <v>27</v>
      </c>
      <c r="E344">
        <v>2</v>
      </c>
      <c r="F344">
        <v>1</v>
      </c>
      <c r="G344" t="s">
        <v>16</v>
      </c>
      <c r="H344" s="2">
        <v>42854</v>
      </c>
      <c r="I344" s="4">
        <f t="shared" si="32"/>
        <v>17</v>
      </c>
      <c r="J344" s="4">
        <f t="shared" si="33"/>
        <v>4</v>
      </c>
      <c r="K344" s="4">
        <f t="shared" si="34"/>
        <v>2017</v>
      </c>
      <c r="L344">
        <v>20</v>
      </c>
      <c r="M344" t="s">
        <v>36</v>
      </c>
      <c r="N344">
        <v>11</v>
      </c>
      <c r="O344" t="s">
        <v>27</v>
      </c>
      <c r="P344">
        <v>20</v>
      </c>
      <c r="Q344">
        <v>1.6447368419999999</v>
      </c>
      <c r="R344">
        <v>1.4736842109999999</v>
      </c>
      <c r="S344">
        <v>11</v>
      </c>
      <c r="T344">
        <v>0.78947368399999995</v>
      </c>
      <c r="U344">
        <v>2.1578947369999999</v>
      </c>
      <c r="V344">
        <f>U344+Q344</f>
        <v>3.8026315789999998</v>
      </c>
      <c r="W344">
        <f>T344+R344</f>
        <v>2.263157895</v>
      </c>
      <c r="X344" t="str">
        <f>IF(ABS(V344-W344)&lt;$AG$1,"",IF(V344&gt;W344,"H","A"))</f>
        <v>H</v>
      </c>
      <c r="Y344">
        <f>(X344=G344)+0</f>
        <v>1</v>
      </c>
      <c r="Z344">
        <f>IF(X344&lt;&gt;"",1,0)</f>
        <v>1</v>
      </c>
      <c r="AA344">
        <v>1.26</v>
      </c>
      <c r="AB344">
        <f t="shared" si="35"/>
        <v>1.26</v>
      </c>
    </row>
    <row r="345" spans="1:28" x14ac:dyDescent="0.25">
      <c r="A345" t="s">
        <v>13</v>
      </c>
      <c r="B345" s="1">
        <v>42854</v>
      </c>
      <c r="C345" t="s">
        <v>34</v>
      </c>
      <c r="D345" t="s">
        <v>38</v>
      </c>
      <c r="E345">
        <v>2</v>
      </c>
      <c r="F345">
        <v>1</v>
      </c>
      <c r="G345" t="s">
        <v>16</v>
      </c>
      <c r="H345" s="2">
        <v>42854</v>
      </c>
      <c r="I345" s="4">
        <f t="shared" si="32"/>
        <v>17</v>
      </c>
      <c r="J345" s="4">
        <f t="shared" si="33"/>
        <v>4</v>
      </c>
      <c r="K345" s="4">
        <f t="shared" si="34"/>
        <v>2017</v>
      </c>
      <c r="L345">
        <v>18</v>
      </c>
      <c r="M345" t="s">
        <v>34</v>
      </c>
      <c r="N345">
        <v>22</v>
      </c>
      <c r="O345" t="s">
        <v>38</v>
      </c>
      <c r="P345">
        <v>18</v>
      </c>
      <c r="Q345">
        <v>2.6315789469999999</v>
      </c>
      <c r="R345">
        <v>1.1184210530000001</v>
      </c>
      <c r="S345">
        <v>22</v>
      </c>
      <c r="T345">
        <v>1.5921052630000001</v>
      </c>
      <c r="U345">
        <v>1.3552631580000001</v>
      </c>
      <c r="V345">
        <f>U345+Q345</f>
        <v>3.986842105</v>
      </c>
      <c r="W345">
        <f>T345+R345</f>
        <v>2.7105263160000002</v>
      </c>
      <c r="X345" t="str">
        <f>IF(ABS(V345-W345)&lt;$AG$1,"",IF(V345&gt;W345,"H","A"))</f>
        <v/>
      </c>
      <c r="Y345">
        <f>(X345=G345)+0</f>
        <v>0</v>
      </c>
      <c r="Z345">
        <f>IF(X345&lt;&gt;"",1,0)</f>
        <v>0</v>
      </c>
      <c r="AA345">
        <v>1.18</v>
      </c>
      <c r="AB345">
        <f t="shared" si="35"/>
        <v>0</v>
      </c>
    </row>
    <row r="346" spans="1:28" x14ac:dyDescent="0.25">
      <c r="A346" t="s">
        <v>13</v>
      </c>
      <c r="B346" s="1">
        <v>42855</v>
      </c>
      <c r="C346" t="s">
        <v>21</v>
      </c>
      <c r="D346" t="s">
        <v>15</v>
      </c>
      <c r="E346">
        <v>1</v>
      </c>
      <c r="F346">
        <v>4</v>
      </c>
      <c r="G346" t="s">
        <v>20</v>
      </c>
      <c r="H346" s="2">
        <v>42855</v>
      </c>
      <c r="I346" s="4">
        <f t="shared" si="32"/>
        <v>17</v>
      </c>
      <c r="J346" s="4">
        <f t="shared" si="33"/>
        <v>4</v>
      </c>
      <c r="K346" s="4">
        <f t="shared" si="34"/>
        <v>2017</v>
      </c>
      <c r="L346">
        <v>5</v>
      </c>
      <c r="M346" t="s">
        <v>21</v>
      </c>
      <c r="N346">
        <v>1</v>
      </c>
      <c r="O346" t="s">
        <v>15</v>
      </c>
      <c r="P346">
        <v>5</v>
      </c>
      <c r="Q346">
        <v>1.3289473679999999</v>
      </c>
      <c r="R346">
        <v>1.6447368419999999</v>
      </c>
      <c r="S346">
        <v>1</v>
      </c>
      <c r="T346">
        <v>1.065789474</v>
      </c>
      <c r="U346">
        <v>1.2236842109999999</v>
      </c>
      <c r="V346">
        <f>U346+Q346</f>
        <v>2.5526315789999998</v>
      </c>
      <c r="W346">
        <f>T346+R346</f>
        <v>2.7105263160000002</v>
      </c>
      <c r="X346" t="str">
        <f>IF(ABS(V346-W346)&lt;$AG$1,"",IF(V346&gt;W346,"H","A"))</f>
        <v/>
      </c>
      <c r="Y346">
        <f>(X346=G346)+0</f>
        <v>0</v>
      </c>
      <c r="Z346">
        <f>IF(X346&lt;&gt;"",1,0)</f>
        <v>0</v>
      </c>
      <c r="AA346">
        <v>1.1299999999999999</v>
      </c>
      <c r="AB346">
        <f t="shared" si="35"/>
        <v>0</v>
      </c>
    </row>
    <row r="347" spans="1:28" x14ac:dyDescent="0.25">
      <c r="A347" t="s">
        <v>13</v>
      </c>
      <c r="B347" s="1">
        <v>42855</v>
      </c>
      <c r="C347" t="s">
        <v>22</v>
      </c>
      <c r="D347" t="s">
        <v>14</v>
      </c>
      <c r="E347">
        <v>0</v>
      </c>
      <c r="F347">
        <v>3</v>
      </c>
      <c r="G347" t="s">
        <v>20</v>
      </c>
      <c r="H347" s="2">
        <v>42855</v>
      </c>
      <c r="I347" s="4">
        <f t="shared" si="32"/>
        <v>17</v>
      </c>
      <c r="J347" s="4">
        <f t="shared" si="33"/>
        <v>4</v>
      </c>
      <c r="K347" s="4">
        <f t="shared" si="34"/>
        <v>2017</v>
      </c>
      <c r="L347">
        <v>6</v>
      </c>
      <c r="M347" t="s">
        <v>22</v>
      </c>
      <c r="N347">
        <v>2</v>
      </c>
      <c r="O347" t="s">
        <v>14</v>
      </c>
      <c r="P347">
        <v>6</v>
      </c>
      <c r="Q347">
        <v>1.4736842109999999</v>
      </c>
      <c r="R347">
        <v>1.697368421</v>
      </c>
      <c r="S347">
        <v>2</v>
      </c>
      <c r="T347">
        <v>1.236842105</v>
      </c>
      <c r="U347">
        <v>1.2105263159999999</v>
      </c>
      <c r="V347">
        <f>U347+Q347</f>
        <v>2.6842105269999998</v>
      </c>
      <c r="W347">
        <f>T347+R347</f>
        <v>2.9342105260000002</v>
      </c>
      <c r="X347" t="str">
        <f>IF(ABS(V347-W347)&lt;$AG$1,"",IF(V347&gt;W347,"H","A"))</f>
        <v/>
      </c>
      <c r="Y347">
        <f>(X347=G347)+0</f>
        <v>0</v>
      </c>
      <c r="Z347">
        <f>IF(X347&lt;&gt;"",1,0)</f>
        <v>0</v>
      </c>
      <c r="AA347">
        <v>1.03</v>
      </c>
      <c r="AB347">
        <f t="shared" si="35"/>
        <v>0</v>
      </c>
    </row>
    <row r="348" spans="1:28" x14ac:dyDescent="0.25">
      <c r="A348" t="s">
        <v>13</v>
      </c>
      <c r="B348" s="1">
        <v>42855</v>
      </c>
      <c r="C348" t="s">
        <v>33</v>
      </c>
      <c r="D348" t="s">
        <v>28</v>
      </c>
      <c r="E348">
        <v>2</v>
      </c>
      <c r="F348">
        <v>2</v>
      </c>
      <c r="G348" t="s">
        <v>17</v>
      </c>
      <c r="H348" s="2">
        <v>42855</v>
      </c>
      <c r="I348" s="4">
        <f t="shared" si="32"/>
        <v>17</v>
      </c>
      <c r="J348" s="4">
        <f t="shared" si="33"/>
        <v>4</v>
      </c>
      <c r="K348" s="4">
        <f t="shared" si="34"/>
        <v>2017</v>
      </c>
      <c r="L348">
        <v>17</v>
      </c>
      <c r="M348" t="s">
        <v>33</v>
      </c>
      <c r="N348">
        <v>12</v>
      </c>
      <c r="O348" t="s">
        <v>28</v>
      </c>
      <c r="P348">
        <v>17</v>
      </c>
      <c r="Q348">
        <v>1.052631579</v>
      </c>
      <c r="R348">
        <v>2.4736842110000001</v>
      </c>
      <c r="S348">
        <v>12</v>
      </c>
      <c r="T348">
        <v>1.065789474</v>
      </c>
      <c r="U348">
        <v>1.802631579</v>
      </c>
      <c r="V348">
        <f>U348+Q348</f>
        <v>2.8552631580000001</v>
      </c>
      <c r="W348">
        <f>T348+R348</f>
        <v>3.5394736849999999</v>
      </c>
      <c r="X348" t="str">
        <f>IF(ABS(V348-W348)&lt;$AG$1,"",IF(V348&gt;W348,"H","A"))</f>
        <v/>
      </c>
      <c r="Y348">
        <f>(X348=G348)+0</f>
        <v>0</v>
      </c>
      <c r="Z348">
        <f>IF(X348&lt;&gt;"",1,0)</f>
        <v>0</v>
      </c>
      <c r="AA348">
        <v>1.1000000000000001</v>
      </c>
      <c r="AB348">
        <f t="shared" si="35"/>
        <v>1</v>
      </c>
    </row>
    <row r="349" spans="1:28" x14ac:dyDescent="0.25">
      <c r="A349" t="s">
        <v>13</v>
      </c>
      <c r="B349" s="1">
        <v>42855</v>
      </c>
      <c r="C349" t="s">
        <v>23</v>
      </c>
      <c r="D349" t="s">
        <v>30</v>
      </c>
      <c r="E349">
        <v>2</v>
      </c>
      <c r="F349">
        <v>0</v>
      </c>
      <c r="G349" t="s">
        <v>16</v>
      </c>
      <c r="H349" s="2">
        <v>42855</v>
      </c>
      <c r="I349" s="4">
        <f t="shared" si="32"/>
        <v>17</v>
      </c>
      <c r="J349" s="4">
        <f t="shared" si="33"/>
        <v>4</v>
      </c>
      <c r="K349" s="4">
        <f t="shared" si="34"/>
        <v>2017</v>
      </c>
      <c r="L349">
        <v>7</v>
      </c>
      <c r="M349" t="s">
        <v>23</v>
      </c>
      <c r="N349">
        <v>14</v>
      </c>
      <c r="O349" t="s">
        <v>30</v>
      </c>
      <c r="P349">
        <v>7</v>
      </c>
      <c r="Q349">
        <v>1.315789474</v>
      </c>
      <c r="R349">
        <v>1.3289473679999999</v>
      </c>
      <c r="S349">
        <v>14</v>
      </c>
      <c r="T349">
        <v>0.92105263199999998</v>
      </c>
      <c r="U349">
        <v>1.3947368419999999</v>
      </c>
      <c r="V349">
        <f>U349+Q349</f>
        <v>2.7105263160000002</v>
      </c>
      <c r="W349">
        <f>T349+R349</f>
        <v>2.25</v>
      </c>
      <c r="X349" t="str">
        <f>IF(ABS(V349-W349)&lt;$AG$1,"",IF(V349&gt;W349,"H","A"))</f>
        <v/>
      </c>
      <c r="Y349">
        <f>(X349=G349)+0</f>
        <v>0</v>
      </c>
      <c r="Z349">
        <f>IF(X349&lt;&gt;"",1,0)</f>
        <v>0</v>
      </c>
      <c r="AA349">
        <v>1.06</v>
      </c>
      <c r="AB349">
        <f t="shared" si="35"/>
        <v>0</v>
      </c>
    </row>
    <row r="350" spans="1:28" x14ac:dyDescent="0.25">
      <c r="A350" t="s">
        <v>13</v>
      </c>
      <c r="B350" s="1">
        <v>42856</v>
      </c>
      <c r="C350" t="s">
        <v>32</v>
      </c>
      <c r="D350" t="s">
        <v>35</v>
      </c>
      <c r="E350">
        <v>4</v>
      </c>
      <c r="F350">
        <v>2</v>
      </c>
      <c r="G350" t="s">
        <v>16</v>
      </c>
      <c r="H350" s="2">
        <v>42856</v>
      </c>
      <c r="I350" s="4">
        <f t="shared" si="32"/>
        <v>18</v>
      </c>
      <c r="J350" s="4">
        <f t="shared" si="33"/>
        <v>5</v>
      </c>
      <c r="K350" s="4">
        <f t="shared" si="34"/>
        <v>2017</v>
      </c>
      <c r="L350">
        <v>16</v>
      </c>
      <c r="M350" t="s">
        <v>32</v>
      </c>
      <c r="N350">
        <v>19</v>
      </c>
      <c r="O350" t="s">
        <v>35</v>
      </c>
      <c r="P350">
        <v>16</v>
      </c>
      <c r="Q350">
        <v>0.96052631600000005</v>
      </c>
      <c r="R350">
        <v>1.5263157890000001</v>
      </c>
      <c r="S350">
        <v>19</v>
      </c>
      <c r="T350">
        <v>1.552631579</v>
      </c>
      <c r="U350">
        <v>1.4078947369999999</v>
      </c>
      <c r="V350">
        <f>U350+Q350</f>
        <v>2.3684210530000001</v>
      </c>
      <c r="W350">
        <f>T350+R350</f>
        <v>3.0789473680000001</v>
      </c>
      <c r="X350" t="str">
        <f>IF(ABS(V350-W350)&lt;$AG$1,"",IF(V350&gt;W350,"H","A"))</f>
        <v/>
      </c>
      <c r="Y350">
        <f>(X350=G350)+0</f>
        <v>0</v>
      </c>
      <c r="Z350">
        <f>IF(X350&lt;&gt;"",1,0)</f>
        <v>0</v>
      </c>
      <c r="AA350">
        <v>1.28</v>
      </c>
      <c r="AB350">
        <f t="shared" si="35"/>
        <v>0</v>
      </c>
    </row>
    <row r="351" spans="1:28" x14ac:dyDescent="0.25">
      <c r="A351" t="s">
        <v>13</v>
      </c>
      <c r="B351" s="1">
        <v>42860</v>
      </c>
      <c r="C351" t="s">
        <v>35</v>
      </c>
      <c r="D351" t="s">
        <v>36</v>
      </c>
      <c r="E351">
        <v>1</v>
      </c>
      <c r="F351">
        <v>1</v>
      </c>
      <c r="G351" t="s">
        <v>17</v>
      </c>
      <c r="H351" s="2">
        <v>42860</v>
      </c>
      <c r="I351" s="4">
        <f t="shared" si="32"/>
        <v>18</v>
      </c>
      <c r="J351" s="4">
        <f t="shared" si="33"/>
        <v>5</v>
      </c>
      <c r="K351" s="4">
        <f t="shared" si="34"/>
        <v>2017</v>
      </c>
      <c r="L351">
        <v>19</v>
      </c>
      <c r="M351" t="s">
        <v>35</v>
      </c>
      <c r="N351">
        <v>20</v>
      </c>
      <c r="O351" t="s">
        <v>36</v>
      </c>
      <c r="P351">
        <v>19</v>
      </c>
      <c r="Q351">
        <v>1.552631579</v>
      </c>
      <c r="R351">
        <v>1.4078947369999999</v>
      </c>
      <c r="S351">
        <v>20</v>
      </c>
      <c r="T351">
        <v>1.6447368419999999</v>
      </c>
      <c r="U351">
        <v>1.4736842109999999</v>
      </c>
      <c r="V351">
        <f>U351+Q351</f>
        <v>3.02631579</v>
      </c>
      <c r="W351">
        <f>T351+R351</f>
        <v>3.0526315789999998</v>
      </c>
      <c r="X351" t="str">
        <f>IF(ABS(V351-W351)&lt;$AG$1,"",IF(V351&gt;W351,"H","A"))</f>
        <v/>
      </c>
      <c r="Y351">
        <f>(X351=G351)+0</f>
        <v>0</v>
      </c>
      <c r="Z351">
        <f>IF(X351&lt;&gt;"",1,0)</f>
        <v>0</v>
      </c>
      <c r="AA351">
        <v>1.02</v>
      </c>
      <c r="AB351">
        <f t="shared" si="35"/>
        <v>1</v>
      </c>
    </row>
    <row r="352" spans="1:28" x14ac:dyDescent="0.25">
      <c r="A352" t="s">
        <v>13</v>
      </c>
      <c r="B352" s="1">
        <v>42861</v>
      </c>
      <c r="C352" t="s">
        <v>18</v>
      </c>
      <c r="D352" t="s">
        <v>23</v>
      </c>
      <c r="E352">
        <v>1</v>
      </c>
      <c r="F352">
        <v>0</v>
      </c>
      <c r="G352" t="s">
        <v>16</v>
      </c>
      <c r="H352" s="2">
        <v>42861</v>
      </c>
      <c r="I352" s="4">
        <f t="shared" si="32"/>
        <v>18</v>
      </c>
      <c r="J352" s="4">
        <f t="shared" si="33"/>
        <v>5</v>
      </c>
      <c r="K352" s="4">
        <f t="shared" si="34"/>
        <v>2017</v>
      </c>
      <c r="L352">
        <v>3</v>
      </c>
      <c r="M352" t="s">
        <v>18</v>
      </c>
      <c r="N352">
        <v>7</v>
      </c>
      <c r="O352" t="s">
        <v>23</v>
      </c>
      <c r="P352">
        <v>3</v>
      </c>
      <c r="Q352">
        <v>1.684210526</v>
      </c>
      <c r="R352">
        <v>0.64473684200000003</v>
      </c>
      <c r="S352">
        <v>7</v>
      </c>
      <c r="T352">
        <v>1.315789474</v>
      </c>
      <c r="U352">
        <v>1.3289473679999999</v>
      </c>
      <c r="V352">
        <f>U352+Q352</f>
        <v>3.0131578939999999</v>
      </c>
      <c r="W352">
        <f>T352+R352</f>
        <v>1.9605263160000002</v>
      </c>
      <c r="X352" t="str">
        <f>IF(ABS(V352-W352)&lt;$AG$1,"",IF(V352&gt;W352,"H","A"))</f>
        <v/>
      </c>
      <c r="Y352">
        <f>(X352=G352)+0</f>
        <v>0</v>
      </c>
      <c r="Z352">
        <f>IF(X352&lt;&gt;"",1,0)</f>
        <v>0</v>
      </c>
      <c r="AA352">
        <v>1.3</v>
      </c>
      <c r="AB352">
        <f t="shared" si="35"/>
        <v>0</v>
      </c>
    </row>
    <row r="353" spans="1:28" x14ac:dyDescent="0.25">
      <c r="A353" t="s">
        <v>13</v>
      </c>
      <c r="B353" s="1">
        <v>42861</v>
      </c>
      <c r="C353" t="s">
        <v>37</v>
      </c>
      <c r="D353" t="s">
        <v>29</v>
      </c>
      <c r="E353">
        <v>1</v>
      </c>
      <c r="F353">
        <v>0</v>
      </c>
      <c r="G353" t="s">
        <v>16</v>
      </c>
      <c r="H353" s="2">
        <v>42861</v>
      </c>
      <c r="I353" s="4">
        <f t="shared" si="32"/>
        <v>18</v>
      </c>
      <c r="J353" s="4">
        <f t="shared" si="33"/>
        <v>5</v>
      </c>
      <c r="K353" s="4">
        <f t="shared" si="34"/>
        <v>2017</v>
      </c>
      <c r="L353">
        <v>21</v>
      </c>
      <c r="M353" t="s">
        <v>37</v>
      </c>
      <c r="N353">
        <v>13</v>
      </c>
      <c r="O353" t="s">
        <v>29</v>
      </c>
      <c r="P353">
        <v>21</v>
      </c>
      <c r="Q353">
        <v>1.1052631580000001</v>
      </c>
      <c r="R353">
        <v>1.8947368419999999</v>
      </c>
      <c r="S353">
        <v>13</v>
      </c>
      <c r="T353">
        <v>1.013157895</v>
      </c>
      <c r="U353">
        <v>1.947368421</v>
      </c>
      <c r="V353">
        <f>U353+Q353</f>
        <v>3.0526315789999998</v>
      </c>
      <c r="W353">
        <f>T353+R353</f>
        <v>2.9078947369999999</v>
      </c>
      <c r="X353" t="str">
        <f>IF(ABS(V353-W353)&lt;$AG$1,"",IF(V353&gt;W353,"H","A"))</f>
        <v/>
      </c>
      <c r="Y353">
        <f>(X353=G353)+0</f>
        <v>0</v>
      </c>
      <c r="Z353">
        <f>IF(X353&lt;&gt;"",1,0)</f>
        <v>0</v>
      </c>
      <c r="AA353">
        <v>1.19</v>
      </c>
      <c r="AB353">
        <f t="shared" si="35"/>
        <v>0</v>
      </c>
    </row>
    <row r="354" spans="1:28" x14ac:dyDescent="0.25">
      <c r="A354" t="s">
        <v>13</v>
      </c>
      <c r="B354" s="1">
        <v>42861</v>
      </c>
      <c r="C354" t="s">
        <v>27</v>
      </c>
      <c r="D354" t="s">
        <v>34</v>
      </c>
      <c r="E354">
        <v>0</v>
      </c>
      <c r="F354">
        <v>4</v>
      </c>
      <c r="G354" t="s">
        <v>20</v>
      </c>
      <c r="H354" s="2">
        <v>42861</v>
      </c>
      <c r="I354" s="4">
        <f t="shared" si="32"/>
        <v>18</v>
      </c>
      <c r="J354" s="4">
        <f t="shared" si="33"/>
        <v>5</v>
      </c>
      <c r="K354" s="4">
        <f t="shared" si="34"/>
        <v>2017</v>
      </c>
      <c r="L354">
        <v>11</v>
      </c>
      <c r="M354" t="s">
        <v>27</v>
      </c>
      <c r="N354">
        <v>18</v>
      </c>
      <c r="O354" t="s">
        <v>34</v>
      </c>
      <c r="P354">
        <v>11</v>
      </c>
      <c r="Q354">
        <v>0.78947368399999995</v>
      </c>
      <c r="R354">
        <v>2.1578947369999999</v>
      </c>
      <c r="S354">
        <v>18</v>
      </c>
      <c r="T354">
        <v>2.6315789469999999</v>
      </c>
      <c r="U354">
        <v>1.1184210530000001</v>
      </c>
      <c r="V354">
        <f>U354+Q354</f>
        <v>1.9078947369999999</v>
      </c>
      <c r="W354">
        <f>T354+R354</f>
        <v>4.7894736839999998</v>
      </c>
      <c r="X354" t="str">
        <f>IF(ABS(V354-W354)&lt;$AG$1,"",IF(V354&gt;W354,"H","A"))</f>
        <v>A</v>
      </c>
      <c r="Y354">
        <f>(X354=G354)+0</f>
        <v>1</v>
      </c>
      <c r="Z354">
        <f>IF(X354&lt;&gt;"",1,0)</f>
        <v>1</v>
      </c>
      <c r="AA354">
        <v>1.1000000000000001</v>
      </c>
      <c r="AB354">
        <f t="shared" si="35"/>
        <v>1.1000000000000001</v>
      </c>
    </row>
    <row r="355" spans="1:28" x14ac:dyDescent="0.25">
      <c r="A355" t="s">
        <v>13</v>
      </c>
      <c r="B355" s="1">
        <v>42861</v>
      </c>
      <c r="C355" t="s">
        <v>19</v>
      </c>
      <c r="D355" t="s">
        <v>39</v>
      </c>
      <c r="E355">
        <v>4</v>
      </c>
      <c r="F355">
        <v>1</v>
      </c>
      <c r="G355" t="s">
        <v>16</v>
      </c>
      <c r="H355" s="2">
        <v>42861</v>
      </c>
      <c r="I355" s="4">
        <f t="shared" si="32"/>
        <v>18</v>
      </c>
      <c r="J355" s="4">
        <f t="shared" si="33"/>
        <v>5</v>
      </c>
      <c r="K355" s="4">
        <f t="shared" si="34"/>
        <v>2017</v>
      </c>
      <c r="L355">
        <v>4</v>
      </c>
      <c r="M355" t="s">
        <v>19</v>
      </c>
      <c r="N355">
        <v>23</v>
      </c>
      <c r="O355" t="s">
        <v>39</v>
      </c>
      <c r="P355">
        <v>4</v>
      </c>
      <c r="Q355">
        <v>2.8289473680000001</v>
      </c>
      <c r="R355">
        <v>0.86842105300000005</v>
      </c>
      <c r="S355">
        <v>23</v>
      </c>
      <c r="T355">
        <v>1.486842105</v>
      </c>
      <c r="U355">
        <v>1.0921052630000001</v>
      </c>
      <c r="V355">
        <f>U355+Q355</f>
        <v>3.9210526310000002</v>
      </c>
      <c r="W355">
        <f>T355+R355</f>
        <v>2.3552631580000001</v>
      </c>
      <c r="X355" t="str">
        <f>IF(ABS(V355-W355)&lt;$AG$1,"",IF(V355&gt;W355,"H","A"))</f>
        <v>H</v>
      </c>
      <c r="Y355">
        <f>(X355=G355)+0</f>
        <v>1</v>
      </c>
      <c r="Z355">
        <f>IF(X355&lt;&gt;"",1,0)</f>
        <v>1</v>
      </c>
      <c r="AA355">
        <v>1.1499999999999999</v>
      </c>
      <c r="AB355">
        <f t="shared" si="35"/>
        <v>1.1499999999999999</v>
      </c>
    </row>
    <row r="356" spans="1:28" x14ac:dyDescent="0.25">
      <c r="A356" t="s">
        <v>13</v>
      </c>
      <c r="B356" s="1">
        <v>42862</v>
      </c>
      <c r="C356" t="s">
        <v>15</v>
      </c>
      <c r="D356" t="s">
        <v>14</v>
      </c>
      <c r="E356">
        <v>1</v>
      </c>
      <c r="F356">
        <v>0</v>
      </c>
      <c r="G356" t="s">
        <v>16</v>
      </c>
      <c r="H356" s="2">
        <v>42862</v>
      </c>
      <c r="I356" s="4">
        <f t="shared" si="32"/>
        <v>18</v>
      </c>
      <c r="J356" s="4">
        <f t="shared" si="33"/>
        <v>5</v>
      </c>
      <c r="K356" s="4">
        <f t="shared" si="34"/>
        <v>2017</v>
      </c>
      <c r="L356">
        <v>1</v>
      </c>
      <c r="M356" t="s">
        <v>15</v>
      </c>
      <c r="N356">
        <v>2</v>
      </c>
      <c r="O356" t="s">
        <v>14</v>
      </c>
      <c r="P356">
        <v>1</v>
      </c>
      <c r="Q356">
        <v>1.065789474</v>
      </c>
      <c r="R356">
        <v>1.2236842109999999</v>
      </c>
      <c r="S356">
        <v>2</v>
      </c>
      <c r="T356">
        <v>1.236842105</v>
      </c>
      <c r="U356">
        <v>1.2105263159999999</v>
      </c>
      <c r="V356">
        <f>U356+Q356</f>
        <v>2.27631579</v>
      </c>
      <c r="W356">
        <f>T356+R356</f>
        <v>2.4605263160000002</v>
      </c>
      <c r="X356" t="str">
        <f>IF(ABS(V356-W356)&lt;$AG$1,"",IF(V356&gt;W356,"H","A"))</f>
        <v/>
      </c>
      <c r="Y356">
        <f>(X356=G356)+0</f>
        <v>0</v>
      </c>
      <c r="Z356">
        <f>IF(X356&lt;&gt;"",1,0)</f>
        <v>0</v>
      </c>
      <c r="AA356">
        <v>1.25</v>
      </c>
      <c r="AB356">
        <f t="shared" si="35"/>
        <v>0</v>
      </c>
    </row>
    <row r="357" spans="1:28" x14ac:dyDescent="0.25">
      <c r="A357" t="s">
        <v>13</v>
      </c>
      <c r="B357" s="1">
        <v>42862</v>
      </c>
      <c r="C357" t="s">
        <v>32</v>
      </c>
      <c r="D357" t="s">
        <v>22</v>
      </c>
      <c r="E357">
        <v>3</v>
      </c>
      <c r="F357">
        <v>0</v>
      </c>
      <c r="G357" t="s">
        <v>16</v>
      </c>
      <c r="H357" s="2">
        <v>42862</v>
      </c>
      <c r="I357" s="4">
        <f t="shared" si="32"/>
        <v>18</v>
      </c>
      <c r="J357" s="4">
        <f t="shared" si="33"/>
        <v>5</v>
      </c>
      <c r="K357" s="4">
        <f t="shared" si="34"/>
        <v>2017</v>
      </c>
      <c r="L357">
        <v>16</v>
      </c>
      <c r="M357" t="s">
        <v>32</v>
      </c>
      <c r="N357">
        <v>6</v>
      </c>
      <c r="O357" t="s">
        <v>22</v>
      </c>
      <c r="P357">
        <v>16</v>
      </c>
      <c r="Q357">
        <v>0.96052631600000005</v>
      </c>
      <c r="R357">
        <v>1.5263157890000001</v>
      </c>
      <c r="S357">
        <v>6</v>
      </c>
      <c r="T357">
        <v>1.4736842109999999</v>
      </c>
      <c r="U357">
        <v>1.697368421</v>
      </c>
      <c r="V357">
        <f>U357+Q357</f>
        <v>2.6578947369999999</v>
      </c>
      <c r="W357">
        <f>T357+R357</f>
        <v>3</v>
      </c>
      <c r="X357" t="str">
        <f>IF(ABS(V357-W357)&lt;$AG$1,"",IF(V357&gt;W357,"H","A"))</f>
        <v/>
      </c>
      <c r="Y357">
        <f>(X357=G357)+0</f>
        <v>0</v>
      </c>
      <c r="Z357">
        <f>IF(X357&lt;&gt;"",1,0)</f>
        <v>0</v>
      </c>
      <c r="AA357">
        <v>1.1000000000000001</v>
      </c>
      <c r="AB357">
        <f t="shared" si="35"/>
        <v>0</v>
      </c>
    </row>
    <row r="358" spans="1:28" x14ac:dyDescent="0.25">
      <c r="A358" t="s">
        <v>13</v>
      </c>
      <c r="B358" s="1">
        <v>42862</v>
      </c>
      <c r="C358" t="s">
        <v>28</v>
      </c>
      <c r="D358" t="s">
        <v>24</v>
      </c>
      <c r="E358">
        <v>1</v>
      </c>
      <c r="F358">
        <v>2</v>
      </c>
      <c r="G358" t="s">
        <v>20</v>
      </c>
      <c r="H358" s="2">
        <v>42862</v>
      </c>
      <c r="I358" s="4">
        <f t="shared" si="32"/>
        <v>18</v>
      </c>
      <c r="J358" s="4">
        <f t="shared" si="33"/>
        <v>5</v>
      </c>
      <c r="K358" s="4">
        <f t="shared" si="34"/>
        <v>2017</v>
      </c>
      <c r="L358">
        <v>12</v>
      </c>
      <c r="M358" t="s">
        <v>28</v>
      </c>
      <c r="N358">
        <v>8</v>
      </c>
      <c r="O358" t="s">
        <v>24</v>
      </c>
      <c r="P358">
        <v>12</v>
      </c>
      <c r="Q358">
        <v>1.065789474</v>
      </c>
      <c r="R358">
        <v>1.802631579</v>
      </c>
      <c r="S358">
        <v>8</v>
      </c>
      <c r="T358">
        <v>1.1184210530000001</v>
      </c>
      <c r="U358">
        <v>1.2105263159999999</v>
      </c>
      <c r="V358">
        <f>U358+Q358</f>
        <v>2.27631579</v>
      </c>
      <c r="W358">
        <f>T358+R358</f>
        <v>2.9210526320000003</v>
      </c>
      <c r="X358" t="str">
        <f>IF(ABS(V358-W358)&lt;$AG$1,"",IF(V358&gt;W358,"H","A"))</f>
        <v/>
      </c>
      <c r="Y358">
        <f>(X358=G358)+0</f>
        <v>0</v>
      </c>
      <c r="Z358">
        <f>IF(X358&lt;&gt;"",1,0)</f>
        <v>0</v>
      </c>
      <c r="AA358">
        <v>1.1000000000000001</v>
      </c>
      <c r="AB358">
        <f t="shared" si="35"/>
        <v>0</v>
      </c>
    </row>
    <row r="359" spans="1:28" x14ac:dyDescent="0.25">
      <c r="A359" t="s">
        <v>13</v>
      </c>
      <c r="B359" s="1">
        <v>42862</v>
      </c>
      <c r="C359" t="s">
        <v>38</v>
      </c>
      <c r="D359" t="s">
        <v>33</v>
      </c>
      <c r="E359">
        <v>4</v>
      </c>
      <c r="F359">
        <v>1</v>
      </c>
      <c r="G359" t="s">
        <v>16</v>
      </c>
      <c r="H359" s="2">
        <v>42862</v>
      </c>
      <c r="I359" s="4">
        <f t="shared" si="32"/>
        <v>18</v>
      </c>
      <c r="J359" s="4">
        <f t="shared" si="33"/>
        <v>5</v>
      </c>
      <c r="K359" s="4">
        <f t="shared" si="34"/>
        <v>2017</v>
      </c>
      <c r="L359">
        <v>22</v>
      </c>
      <c r="M359" t="s">
        <v>38</v>
      </c>
      <c r="N359">
        <v>17</v>
      </c>
      <c r="O359" t="s">
        <v>33</v>
      </c>
      <c r="P359">
        <v>22</v>
      </c>
      <c r="Q359">
        <v>1.5921052630000001</v>
      </c>
      <c r="R359">
        <v>1.3552631580000001</v>
      </c>
      <c r="S359">
        <v>17</v>
      </c>
      <c r="T359">
        <v>1.052631579</v>
      </c>
      <c r="U359">
        <v>2.4736842110000001</v>
      </c>
      <c r="V359">
        <f>U359+Q359</f>
        <v>4.0657894740000007</v>
      </c>
      <c r="W359">
        <f>T359+R359</f>
        <v>2.4078947370000003</v>
      </c>
      <c r="X359" t="str">
        <f>IF(ABS(V359-W359)&lt;$AG$1,"",IF(V359&gt;W359,"H","A"))</f>
        <v>H</v>
      </c>
      <c r="Y359">
        <f>(X359=G359)+0</f>
        <v>1</v>
      </c>
      <c r="Z359">
        <f>IF(X359&lt;&gt;"",1,0)</f>
        <v>1</v>
      </c>
      <c r="AA359">
        <v>1.01</v>
      </c>
      <c r="AB359">
        <f t="shared" si="35"/>
        <v>1.01</v>
      </c>
    </row>
    <row r="360" spans="1:28" x14ac:dyDescent="0.25">
      <c r="A360" t="s">
        <v>13</v>
      </c>
      <c r="B360" s="1">
        <v>42863</v>
      </c>
      <c r="C360" t="s">
        <v>30</v>
      </c>
      <c r="D360" t="s">
        <v>21</v>
      </c>
      <c r="E360">
        <v>4</v>
      </c>
      <c r="F360">
        <v>0</v>
      </c>
      <c r="G360" t="s">
        <v>16</v>
      </c>
      <c r="H360" s="2">
        <v>42863</v>
      </c>
      <c r="I360" s="4">
        <f t="shared" si="32"/>
        <v>19</v>
      </c>
      <c r="J360" s="4">
        <f t="shared" si="33"/>
        <v>5</v>
      </c>
      <c r="K360" s="4">
        <f t="shared" si="34"/>
        <v>2017</v>
      </c>
      <c r="L360">
        <v>14</v>
      </c>
      <c r="M360" t="s">
        <v>30</v>
      </c>
      <c r="N360">
        <v>5</v>
      </c>
      <c r="O360" t="s">
        <v>21</v>
      </c>
      <c r="P360">
        <v>14</v>
      </c>
      <c r="Q360">
        <v>0.92105263199999998</v>
      </c>
      <c r="R360">
        <v>1.3947368419999999</v>
      </c>
      <c r="S360">
        <v>5</v>
      </c>
      <c r="T360">
        <v>1.3289473679999999</v>
      </c>
      <c r="U360">
        <v>1.6447368419999999</v>
      </c>
      <c r="V360">
        <f>U360+Q360</f>
        <v>2.5657894739999998</v>
      </c>
      <c r="W360">
        <f>T360+R360</f>
        <v>2.72368421</v>
      </c>
      <c r="X360" t="str">
        <f>IF(ABS(V360-W360)&lt;$AG$1,"",IF(V360&gt;W360,"H","A"))</f>
        <v/>
      </c>
      <c r="Y360">
        <f>(X360=G360)+0</f>
        <v>0</v>
      </c>
      <c r="Z360">
        <f>IF(X360&lt;&gt;"",1,0)</f>
        <v>0</v>
      </c>
      <c r="AA360">
        <v>1.06</v>
      </c>
      <c r="AB360">
        <f t="shared" si="35"/>
        <v>0</v>
      </c>
    </row>
    <row r="361" spans="1:28" x14ac:dyDescent="0.25">
      <c r="A361" t="s">
        <v>13</v>
      </c>
      <c r="B361" s="1">
        <v>42868</v>
      </c>
      <c r="C361" t="s">
        <v>33</v>
      </c>
      <c r="D361" t="s">
        <v>27</v>
      </c>
      <c r="E361">
        <v>2</v>
      </c>
      <c r="F361">
        <v>1</v>
      </c>
      <c r="G361" t="s">
        <v>16</v>
      </c>
      <c r="H361" s="2">
        <v>42868</v>
      </c>
      <c r="I361" s="4">
        <f t="shared" si="32"/>
        <v>19</v>
      </c>
      <c r="J361" s="4">
        <f t="shared" si="33"/>
        <v>5</v>
      </c>
      <c r="K361" s="4">
        <f t="shared" si="34"/>
        <v>2017</v>
      </c>
      <c r="L361">
        <v>17</v>
      </c>
      <c r="M361" t="s">
        <v>33</v>
      </c>
      <c r="N361">
        <v>11</v>
      </c>
      <c r="O361" t="s">
        <v>27</v>
      </c>
      <c r="P361">
        <v>17</v>
      </c>
      <c r="Q361">
        <v>1.052631579</v>
      </c>
      <c r="R361">
        <v>2.4736842110000001</v>
      </c>
      <c r="S361">
        <v>11</v>
      </c>
      <c r="T361">
        <v>0.78947368399999995</v>
      </c>
      <c r="U361">
        <v>2.1578947369999999</v>
      </c>
      <c r="V361">
        <f>U361+Q361</f>
        <v>3.2105263160000002</v>
      </c>
      <c r="W361">
        <f>T361+R361</f>
        <v>3.263157895</v>
      </c>
      <c r="X361" t="str">
        <f>IF(ABS(V361-W361)&lt;$AG$1,"",IF(V361&gt;W361,"H","A"))</f>
        <v/>
      </c>
      <c r="Y361">
        <f>(X361=G361)+0</f>
        <v>0</v>
      </c>
      <c r="Z361">
        <f>IF(X361&lt;&gt;"",1,0)</f>
        <v>0</v>
      </c>
      <c r="AA361">
        <v>1.19</v>
      </c>
      <c r="AB361">
        <f t="shared" si="35"/>
        <v>0</v>
      </c>
    </row>
    <row r="362" spans="1:28" x14ac:dyDescent="0.25">
      <c r="A362" t="s">
        <v>13</v>
      </c>
      <c r="B362" s="1">
        <v>42868</v>
      </c>
      <c r="C362" t="s">
        <v>24</v>
      </c>
      <c r="D362" t="s">
        <v>38</v>
      </c>
      <c r="E362">
        <v>0</v>
      </c>
      <c r="F362">
        <v>1</v>
      </c>
      <c r="G362" t="s">
        <v>20</v>
      </c>
      <c r="H362" s="2">
        <v>42868</v>
      </c>
      <c r="I362" s="4">
        <f t="shared" si="32"/>
        <v>19</v>
      </c>
      <c r="J362" s="4">
        <f t="shared" si="33"/>
        <v>5</v>
      </c>
      <c r="K362" s="4">
        <f t="shared" si="34"/>
        <v>2017</v>
      </c>
      <c r="L362">
        <v>8</v>
      </c>
      <c r="M362" t="s">
        <v>24</v>
      </c>
      <c r="N362">
        <v>22</v>
      </c>
      <c r="O362" t="s">
        <v>38</v>
      </c>
      <c r="P362">
        <v>8</v>
      </c>
      <c r="Q362">
        <v>1.1184210530000001</v>
      </c>
      <c r="R362">
        <v>1.2105263159999999</v>
      </c>
      <c r="S362">
        <v>22</v>
      </c>
      <c r="T362">
        <v>1.5921052630000001</v>
      </c>
      <c r="U362">
        <v>1.3552631580000001</v>
      </c>
      <c r="V362">
        <f>U362+Q362</f>
        <v>2.4736842110000001</v>
      </c>
      <c r="W362">
        <f>T362+R362</f>
        <v>2.8026315789999998</v>
      </c>
      <c r="X362" t="str">
        <f>IF(ABS(V362-W362)&lt;$AG$1,"",IF(V362&gt;W362,"H","A"))</f>
        <v/>
      </c>
      <c r="Y362">
        <f>(X362=G362)+0</f>
        <v>0</v>
      </c>
      <c r="Z362">
        <f>IF(X362&lt;&gt;"",1,0)</f>
        <v>0</v>
      </c>
      <c r="AA362">
        <v>1</v>
      </c>
      <c r="AB362">
        <f t="shared" si="35"/>
        <v>0</v>
      </c>
    </row>
    <row r="363" spans="1:28" x14ac:dyDescent="0.25">
      <c r="A363" t="s">
        <v>13</v>
      </c>
      <c r="B363" s="1">
        <v>42869</v>
      </c>
      <c r="C363" t="s">
        <v>21</v>
      </c>
      <c r="D363" t="s">
        <v>18</v>
      </c>
      <c r="E363">
        <v>1</v>
      </c>
      <c r="F363">
        <v>1</v>
      </c>
      <c r="G363" t="s">
        <v>17</v>
      </c>
      <c r="H363" s="2">
        <v>42869</v>
      </c>
      <c r="I363" s="4">
        <f t="shared" si="32"/>
        <v>19</v>
      </c>
      <c r="J363" s="4">
        <f t="shared" si="33"/>
        <v>5</v>
      </c>
      <c r="K363" s="4">
        <f t="shared" si="34"/>
        <v>2017</v>
      </c>
      <c r="L363">
        <v>5</v>
      </c>
      <c r="M363" t="s">
        <v>21</v>
      </c>
      <c r="N363">
        <v>3</v>
      </c>
      <c r="O363" t="s">
        <v>18</v>
      </c>
      <c r="P363">
        <v>5</v>
      </c>
      <c r="Q363">
        <v>1.3289473679999999</v>
      </c>
      <c r="R363">
        <v>1.6447368419999999</v>
      </c>
      <c r="S363">
        <v>3</v>
      </c>
      <c r="T363">
        <v>1.684210526</v>
      </c>
      <c r="U363">
        <v>0.64473684200000003</v>
      </c>
      <c r="V363">
        <f>U363+Q363</f>
        <v>1.97368421</v>
      </c>
      <c r="W363">
        <f>T363+R363</f>
        <v>3.3289473679999997</v>
      </c>
      <c r="X363" t="str">
        <f>IF(ABS(V363-W363)&lt;$AG$1,"",IF(V363&gt;W363,"H","A"))</f>
        <v/>
      </c>
      <c r="Y363">
        <f>(X363=G363)+0</f>
        <v>0</v>
      </c>
      <c r="Z363">
        <f>IF(X363&lt;&gt;"",1,0)</f>
        <v>0</v>
      </c>
      <c r="AA363">
        <v>1.07</v>
      </c>
      <c r="AB363">
        <f t="shared" si="35"/>
        <v>1</v>
      </c>
    </row>
    <row r="364" spans="1:28" x14ac:dyDescent="0.25">
      <c r="A364" t="s">
        <v>13</v>
      </c>
      <c r="B364" s="1">
        <v>42869</v>
      </c>
      <c r="C364" t="s">
        <v>29</v>
      </c>
      <c r="D364" t="s">
        <v>19</v>
      </c>
      <c r="E364">
        <v>1</v>
      </c>
      <c r="F364">
        <v>4</v>
      </c>
      <c r="G364" t="s">
        <v>20</v>
      </c>
      <c r="H364" s="2">
        <v>42869</v>
      </c>
      <c r="I364" s="4">
        <f t="shared" si="32"/>
        <v>19</v>
      </c>
      <c r="J364" s="4">
        <f t="shared" si="33"/>
        <v>5</v>
      </c>
      <c r="K364" s="4">
        <f t="shared" si="34"/>
        <v>2017</v>
      </c>
      <c r="L364">
        <v>13</v>
      </c>
      <c r="M364" t="s">
        <v>29</v>
      </c>
      <c r="N364">
        <v>4</v>
      </c>
      <c r="O364" t="s">
        <v>19</v>
      </c>
      <c r="P364">
        <v>13</v>
      </c>
      <c r="Q364">
        <v>1.013157895</v>
      </c>
      <c r="R364">
        <v>1.947368421</v>
      </c>
      <c r="S364">
        <v>4</v>
      </c>
      <c r="T364">
        <v>2.8289473680000001</v>
      </c>
      <c r="U364">
        <v>0.86842105300000005</v>
      </c>
      <c r="V364">
        <f>U364+Q364</f>
        <v>1.881578948</v>
      </c>
      <c r="W364">
        <f>T364+R364</f>
        <v>4.7763157889999999</v>
      </c>
      <c r="X364" t="str">
        <f>IF(ABS(V364-W364)&lt;$AG$1,"",IF(V364&gt;W364,"H","A"))</f>
        <v>A</v>
      </c>
      <c r="Y364">
        <f>(X364=G364)+0</f>
        <v>1</v>
      </c>
      <c r="Z364">
        <f>IF(X364&lt;&gt;"",1,0)</f>
        <v>1</v>
      </c>
      <c r="AA364">
        <v>1.07</v>
      </c>
      <c r="AB364">
        <f t="shared" si="35"/>
        <v>1.07</v>
      </c>
    </row>
    <row r="365" spans="1:28" x14ac:dyDescent="0.25">
      <c r="A365" t="s">
        <v>13</v>
      </c>
      <c r="B365" s="1">
        <v>42869</v>
      </c>
      <c r="C365" t="s">
        <v>15</v>
      </c>
      <c r="D365" t="s">
        <v>22</v>
      </c>
      <c r="E365">
        <v>3</v>
      </c>
      <c r="F365">
        <v>1</v>
      </c>
      <c r="G365" t="s">
        <v>16</v>
      </c>
      <c r="H365" s="2">
        <v>42869</v>
      </c>
      <c r="I365" s="4">
        <f t="shared" si="32"/>
        <v>19</v>
      </c>
      <c r="J365" s="4">
        <f t="shared" si="33"/>
        <v>5</v>
      </c>
      <c r="K365" s="4">
        <f t="shared" si="34"/>
        <v>2017</v>
      </c>
      <c r="L365">
        <v>1</v>
      </c>
      <c r="M365" t="s">
        <v>15</v>
      </c>
      <c r="N365">
        <v>6</v>
      </c>
      <c r="O365" t="s">
        <v>22</v>
      </c>
      <c r="P365">
        <v>1</v>
      </c>
      <c r="Q365">
        <v>1.065789474</v>
      </c>
      <c r="R365">
        <v>1.2236842109999999</v>
      </c>
      <c r="S365">
        <v>6</v>
      </c>
      <c r="T365">
        <v>1.4736842109999999</v>
      </c>
      <c r="U365">
        <v>1.697368421</v>
      </c>
      <c r="V365">
        <f>U365+Q365</f>
        <v>2.763157895</v>
      </c>
      <c r="W365">
        <f>T365+R365</f>
        <v>2.6973684219999998</v>
      </c>
      <c r="X365" t="str">
        <f>IF(ABS(V365-W365)&lt;$AG$1,"",IF(V365&gt;W365,"H","A"))</f>
        <v/>
      </c>
      <c r="Y365">
        <f>(X365=G365)+0</f>
        <v>0</v>
      </c>
      <c r="Z365">
        <f>IF(X365&lt;&gt;"",1,0)</f>
        <v>0</v>
      </c>
      <c r="AA365">
        <v>1.25</v>
      </c>
      <c r="AB365">
        <f t="shared" si="35"/>
        <v>0</v>
      </c>
    </row>
    <row r="366" spans="1:28" x14ac:dyDescent="0.25">
      <c r="A366" t="s">
        <v>13</v>
      </c>
      <c r="B366" s="1">
        <v>42869</v>
      </c>
      <c r="C366" t="s">
        <v>39</v>
      </c>
      <c r="D366" t="s">
        <v>28</v>
      </c>
      <c r="E366">
        <v>0</v>
      </c>
      <c r="F366">
        <v>0</v>
      </c>
      <c r="G366" t="s">
        <v>17</v>
      </c>
      <c r="H366" s="2">
        <v>42869</v>
      </c>
      <c r="I366" s="4">
        <f t="shared" si="32"/>
        <v>19</v>
      </c>
      <c r="J366" s="4">
        <f t="shared" si="33"/>
        <v>5</v>
      </c>
      <c r="K366" s="4">
        <f t="shared" si="34"/>
        <v>2017</v>
      </c>
      <c r="L366">
        <v>23</v>
      </c>
      <c r="M366" t="s">
        <v>39</v>
      </c>
      <c r="N366">
        <v>12</v>
      </c>
      <c r="O366" t="s">
        <v>28</v>
      </c>
      <c r="P366">
        <v>23</v>
      </c>
      <c r="Q366">
        <v>1.486842105</v>
      </c>
      <c r="R366">
        <v>1.0921052630000001</v>
      </c>
      <c r="S366">
        <v>12</v>
      </c>
      <c r="T366">
        <v>1.065789474</v>
      </c>
      <c r="U366">
        <v>1.802631579</v>
      </c>
      <c r="V366">
        <f>U366+Q366</f>
        <v>3.2894736839999998</v>
      </c>
      <c r="W366">
        <f>T366+R366</f>
        <v>2.1578947370000003</v>
      </c>
      <c r="X366" t="str">
        <f>IF(ABS(V366-W366)&lt;$AG$1,"",IF(V366&gt;W366,"H","A"))</f>
        <v/>
      </c>
      <c r="Y366">
        <f>(X366=G366)+0</f>
        <v>0</v>
      </c>
      <c r="Z366">
        <f>IF(X366&lt;&gt;"",1,0)</f>
        <v>0</v>
      </c>
      <c r="AA366">
        <v>1.3</v>
      </c>
      <c r="AB366">
        <f t="shared" si="35"/>
        <v>1</v>
      </c>
    </row>
    <row r="367" spans="1:28" x14ac:dyDescent="0.25">
      <c r="A367" t="s">
        <v>13</v>
      </c>
      <c r="B367" s="1">
        <v>42869</v>
      </c>
      <c r="C367" t="s">
        <v>14</v>
      </c>
      <c r="D367" t="s">
        <v>30</v>
      </c>
      <c r="E367">
        <v>1</v>
      </c>
      <c r="F367">
        <v>1</v>
      </c>
      <c r="G367" t="s">
        <v>17</v>
      </c>
      <c r="H367" s="2">
        <v>42869</v>
      </c>
      <c r="I367" s="4">
        <f t="shared" si="32"/>
        <v>19</v>
      </c>
      <c r="J367" s="4">
        <f t="shared" si="33"/>
        <v>5</v>
      </c>
      <c r="K367" s="4">
        <f t="shared" si="34"/>
        <v>2017</v>
      </c>
      <c r="L367">
        <v>2</v>
      </c>
      <c r="M367" t="s">
        <v>14</v>
      </c>
      <c r="N367">
        <v>14</v>
      </c>
      <c r="O367" t="s">
        <v>30</v>
      </c>
      <c r="P367">
        <v>2</v>
      </c>
      <c r="Q367">
        <v>1.236842105</v>
      </c>
      <c r="R367">
        <v>1.2105263159999999</v>
      </c>
      <c r="S367">
        <v>14</v>
      </c>
      <c r="T367">
        <v>0.92105263199999998</v>
      </c>
      <c r="U367">
        <v>1.3947368419999999</v>
      </c>
      <c r="V367">
        <f>U367+Q367</f>
        <v>2.6315789469999999</v>
      </c>
      <c r="W367">
        <f>T367+R367</f>
        <v>2.131578948</v>
      </c>
      <c r="X367" t="str">
        <f>IF(ABS(V367-W367)&lt;$AG$1,"",IF(V367&gt;W367,"H","A"))</f>
        <v/>
      </c>
      <c r="Y367">
        <f>(X367=G367)+0</f>
        <v>0</v>
      </c>
      <c r="Z367">
        <f>IF(X367&lt;&gt;"",1,0)</f>
        <v>0</v>
      </c>
      <c r="AA367">
        <v>1.18</v>
      </c>
      <c r="AB367">
        <f t="shared" si="35"/>
        <v>1</v>
      </c>
    </row>
    <row r="368" spans="1:28" x14ac:dyDescent="0.25">
      <c r="A368" t="s">
        <v>13</v>
      </c>
      <c r="B368" s="1">
        <v>42869</v>
      </c>
      <c r="C368" t="s">
        <v>36</v>
      </c>
      <c r="D368" t="s">
        <v>32</v>
      </c>
      <c r="E368">
        <v>2</v>
      </c>
      <c r="F368">
        <v>2</v>
      </c>
      <c r="G368" t="s">
        <v>17</v>
      </c>
      <c r="H368" s="2">
        <v>42869</v>
      </c>
      <c r="I368" s="4">
        <f t="shared" si="32"/>
        <v>19</v>
      </c>
      <c r="J368" s="4">
        <f t="shared" si="33"/>
        <v>5</v>
      </c>
      <c r="K368" s="4">
        <f t="shared" si="34"/>
        <v>2017</v>
      </c>
      <c r="L368">
        <v>20</v>
      </c>
      <c r="M368" t="s">
        <v>36</v>
      </c>
      <c r="N368">
        <v>16</v>
      </c>
      <c r="O368" t="s">
        <v>32</v>
      </c>
      <c r="P368">
        <v>20</v>
      </c>
      <c r="Q368">
        <v>1.6447368419999999</v>
      </c>
      <c r="R368">
        <v>1.4736842109999999</v>
      </c>
      <c r="S368">
        <v>16</v>
      </c>
      <c r="T368">
        <v>0.96052631600000005</v>
      </c>
      <c r="U368">
        <v>1.5263157890000001</v>
      </c>
      <c r="V368">
        <f>U368+Q368</f>
        <v>3.1710526310000002</v>
      </c>
      <c r="W368">
        <f>T368+R368</f>
        <v>2.4342105269999998</v>
      </c>
      <c r="X368" t="str">
        <f>IF(ABS(V368-W368)&lt;$AG$1,"",IF(V368&gt;W368,"H","A"))</f>
        <v/>
      </c>
      <c r="Y368">
        <f>(X368=G368)+0</f>
        <v>0</v>
      </c>
      <c r="Z368">
        <f>IF(X368&lt;&gt;"",1,0)</f>
        <v>0</v>
      </c>
      <c r="AA368">
        <v>1.1399999999999999</v>
      </c>
      <c r="AB368">
        <f t="shared" si="35"/>
        <v>1</v>
      </c>
    </row>
    <row r="369" spans="1:28" x14ac:dyDescent="0.25">
      <c r="A369" t="s">
        <v>13</v>
      </c>
      <c r="B369" s="1">
        <v>42869</v>
      </c>
      <c r="C369" t="s">
        <v>34</v>
      </c>
      <c r="D369" t="s">
        <v>35</v>
      </c>
      <c r="E369">
        <v>4</v>
      </c>
      <c r="F369">
        <v>1</v>
      </c>
      <c r="G369" t="s">
        <v>16</v>
      </c>
      <c r="H369" s="2">
        <v>42869</v>
      </c>
      <c r="I369" s="4">
        <f t="shared" si="32"/>
        <v>19</v>
      </c>
      <c r="J369" s="4">
        <f t="shared" si="33"/>
        <v>5</v>
      </c>
      <c r="K369" s="4">
        <f t="shared" si="34"/>
        <v>2017</v>
      </c>
      <c r="L369">
        <v>18</v>
      </c>
      <c r="M369" t="s">
        <v>34</v>
      </c>
      <c r="N369">
        <v>19</v>
      </c>
      <c r="O369" t="s">
        <v>35</v>
      </c>
      <c r="P369">
        <v>18</v>
      </c>
      <c r="Q369">
        <v>2.6315789469999999</v>
      </c>
      <c r="R369">
        <v>1.1184210530000001</v>
      </c>
      <c r="S369">
        <v>19</v>
      </c>
      <c r="T369">
        <v>1.552631579</v>
      </c>
      <c r="U369">
        <v>1.4078947369999999</v>
      </c>
      <c r="V369">
        <f>U369+Q369</f>
        <v>4.0394736839999998</v>
      </c>
      <c r="W369">
        <f>T369+R369</f>
        <v>2.6710526320000003</v>
      </c>
      <c r="X369" t="str">
        <f>IF(ABS(V369-W369)&lt;$AG$1,"",IF(V369&gt;W369,"H","A"))</f>
        <v/>
      </c>
      <c r="Y369">
        <f>(X369=G369)+0</f>
        <v>0</v>
      </c>
      <c r="Z369">
        <f>IF(X369&lt;&gt;"",1,0)</f>
        <v>0</v>
      </c>
      <c r="AA369">
        <v>1.05</v>
      </c>
      <c r="AB369">
        <f t="shared" si="35"/>
        <v>0</v>
      </c>
    </row>
    <row r="370" spans="1:28" x14ac:dyDescent="0.25">
      <c r="A370" t="s">
        <v>13</v>
      </c>
      <c r="B370" s="1">
        <v>42869</v>
      </c>
      <c r="C370" t="s">
        <v>23</v>
      </c>
      <c r="D370" t="s">
        <v>37</v>
      </c>
      <c r="E370">
        <v>0</v>
      </c>
      <c r="F370">
        <v>1</v>
      </c>
      <c r="G370" t="s">
        <v>20</v>
      </c>
      <c r="H370" s="2">
        <v>42869</v>
      </c>
      <c r="I370" s="4">
        <f t="shared" si="32"/>
        <v>19</v>
      </c>
      <c r="J370" s="4">
        <f t="shared" si="33"/>
        <v>5</v>
      </c>
      <c r="K370" s="4">
        <f t="shared" si="34"/>
        <v>2017</v>
      </c>
      <c r="L370">
        <v>7</v>
      </c>
      <c r="M370" t="s">
        <v>23</v>
      </c>
      <c r="N370">
        <v>21</v>
      </c>
      <c r="O370" t="s">
        <v>37</v>
      </c>
      <c r="P370">
        <v>7</v>
      </c>
      <c r="Q370">
        <v>1.315789474</v>
      </c>
      <c r="R370">
        <v>1.3289473679999999</v>
      </c>
      <c r="S370">
        <v>21</v>
      </c>
      <c r="T370">
        <v>1.1052631580000001</v>
      </c>
      <c r="U370">
        <v>1.8947368419999999</v>
      </c>
      <c r="V370">
        <f>U370+Q370</f>
        <v>3.2105263160000002</v>
      </c>
      <c r="W370">
        <f>T370+R370</f>
        <v>2.4342105260000002</v>
      </c>
      <c r="X370" t="str">
        <f>IF(ABS(V370-W370)&lt;$AG$1,"",IF(V370&gt;W370,"H","A"))</f>
        <v/>
      </c>
      <c r="Y370">
        <f>(X370=G370)+0</f>
        <v>0</v>
      </c>
      <c r="Z370">
        <f>IF(X370&lt;&gt;"",1,0)</f>
        <v>0</v>
      </c>
      <c r="AA370">
        <v>1.28</v>
      </c>
      <c r="AB370">
        <f t="shared" si="35"/>
        <v>0</v>
      </c>
    </row>
    <row r="371" spans="1:28" x14ac:dyDescent="0.25">
      <c r="A371" t="s">
        <v>13</v>
      </c>
      <c r="B371" s="1">
        <v>42872</v>
      </c>
      <c r="C371" t="s">
        <v>22</v>
      </c>
      <c r="D371" t="s">
        <v>34</v>
      </c>
      <c r="E371">
        <v>1</v>
      </c>
      <c r="F371">
        <v>4</v>
      </c>
      <c r="G371" t="s">
        <v>20</v>
      </c>
      <c r="H371" s="2">
        <v>42872</v>
      </c>
      <c r="I371" s="4">
        <f t="shared" si="32"/>
        <v>20</v>
      </c>
      <c r="J371" s="4">
        <f t="shared" si="33"/>
        <v>5</v>
      </c>
      <c r="K371" s="4">
        <f t="shared" si="34"/>
        <v>2017</v>
      </c>
      <c r="L371">
        <v>6</v>
      </c>
      <c r="M371" t="s">
        <v>22</v>
      </c>
      <c r="N371">
        <v>18</v>
      </c>
      <c r="O371" t="s">
        <v>34</v>
      </c>
      <c r="P371">
        <v>6</v>
      </c>
      <c r="Q371">
        <v>1.4736842109999999</v>
      </c>
      <c r="R371">
        <v>1.697368421</v>
      </c>
      <c r="S371">
        <v>18</v>
      </c>
      <c r="T371">
        <v>2.6315789469999999</v>
      </c>
      <c r="U371">
        <v>1.1184210530000001</v>
      </c>
      <c r="V371">
        <f>U371+Q371</f>
        <v>2.5921052639999997</v>
      </c>
      <c r="W371">
        <f>T371+R371</f>
        <v>4.3289473679999997</v>
      </c>
      <c r="X371" t="str">
        <f>IF(ABS(V371-W371)&lt;$AG$1,"",IF(V371&gt;W371,"H","A"))</f>
        <v>A</v>
      </c>
      <c r="Y371">
        <f>(X371=G371)+0</f>
        <v>1</v>
      </c>
      <c r="Z371">
        <f>IF(X371&lt;&gt;"",1,0)</f>
        <v>1</v>
      </c>
      <c r="AA371">
        <v>1.08</v>
      </c>
      <c r="AB371">
        <f t="shared" si="35"/>
        <v>1.08</v>
      </c>
    </row>
    <row r="372" spans="1:28" x14ac:dyDescent="0.25">
      <c r="A372" t="s">
        <v>13</v>
      </c>
      <c r="B372" s="1">
        <v>42874</v>
      </c>
      <c r="C372" t="s">
        <v>27</v>
      </c>
      <c r="D372" t="s">
        <v>24</v>
      </c>
      <c r="E372">
        <v>1</v>
      </c>
      <c r="F372">
        <v>2</v>
      </c>
      <c r="G372" t="s">
        <v>20</v>
      </c>
      <c r="H372" s="2">
        <v>42874</v>
      </c>
      <c r="I372" s="4">
        <f t="shared" si="32"/>
        <v>20</v>
      </c>
      <c r="J372" s="4">
        <f t="shared" si="33"/>
        <v>5</v>
      </c>
      <c r="K372" s="4">
        <f t="shared" si="34"/>
        <v>2017</v>
      </c>
      <c r="L372">
        <v>11</v>
      </c>
      <c r="M372" t="s">
        <v>27</v>
      </c>
      <c r="N372">
        <v>8</v>
      </c>
      <c r="O372" t="s">
        <v>24</v>
      </c>
      <c r="P372">
        <v>11</v>
      </c>
      <c r="Q372">
        <v>0.78947368399999995</v>
      </c>
      <c r="R372">
        <v>2.1578947369999999</v>
      </c>
      <c r="S372">
        <v>8</v>
      </c>
      <c r="T372">
        <v>1.1184210530000001</v>
      </c>
      <c r="U372">
        <v>1.2105263159999999</v>
      </c>
      <c r="V372">
        <f>U372+Q372</f>
        <v>2</v>
      </c>
      <c r="W372">
        <f>T372+R372</f>
        <v>3.27631579</v>
      </c>
      <c r="X372" t="str">
        <f>IF(ABS(V372-W372)&lt;$AG$1,"",IF(V372&gt;W372,"H","A"))</f>
        <v/>
      </c>
      <c r="Y372">
        <f>(X372=G372)+0</f>
        <v>0</v>
      </c>
      <c r="Z372">
        <f>IF(X372&lt;&gt;"",1,0)</f>
        <v>0</v>
      </c>
      <c r="AA372">
        <v>1.3</v>
      </c>
      <c r="AB372">
        <f t="shared" si="35"/>
        <v>0</v>
      </c>
    </row>
    <row r="373" spans="1:28" x14ac:dyDescent="0.25">
      <c r="A373" t="s">
        <v>13</v>
      </c>
      <c r="B373" s="1">
        <v>42875</v>
      </c>
      <c r="C373" t="s">
        <v>30</v>
      </c>
      <c r="D373" t="s">
        <v>15</v>
      </c>
      <c r="E373">
        <v>1</v>
      </c>
      <c r="F373">
        <v>1</v>
      </c>
      <c r="G373" t="s">
        <v>17</v>
      </c>
      <c r="H373" s="2">
        <v>42875</v>
      </c>
      <c r="I373" s="4">
        <f t="shared" si="32"/>
        <v>20</v>
      </c>
      <c r="J373" s="4">
        <f t="shared" si="33"/>
        <v>5</v>
      </c>
      <c r="K373" s="4">
        <f t="shared" si="34"/>
        <v>2017</v>
      </c>
      <c r="L373">
        <v>14</v>
      </c>
      <c r="M373" t="s">
        <v>30</v>
      </c>
      <c r="N373">
        <v>1</v>
      </c>
      <c r="O373" t="s">
        <v>15</v>
      </c>
      <c r="P373">
        <v>14</v>
      </c>
      <c r="Q373">
        <v>0.92105263199999998</v>
      </c>
      <c r="R373">
        <v>1.3947368419999999</v>
      </c>
      <c r="S373">
        <v>1</v>
      </c>
      <c r="T373">
        <v>1.065789474</v>
      </c>
      <c r="U373">
        <v>1.2236842109999999</v>
      </c>
      <c r="V373">
        <f>U373+Q373</f>
        <v>2.144736843</v>
      </c>
      <c r="W373">
        <f>T373+R373</f>
        <v>2.4605263160000002</v>
      </c>
      <c r="X373" t="str">
        <f>IF(ABS(V373-W373)&lt;$AG$1,"",IF(V373&gt;W373,"H","A"))</f>
        <v/>
      </c>
      <c r="Y373">
        <f>(X373=G373)+0</f>
        <v>0</v>
      </c>
      <c r="Z373">
        <f>IF(X373&lt;&gt;"",1,0)</f>
        <v>0</v>
      </c>
      <c r="AA373">
        <v>1.1499999999999999</v>
      </c>
      <c r="AB373">
        <f t="shared" si="35"/>
        <v>1</v>
      </c>
    </row>
    <row r="374" spans="1:28" x14ac:dyDescent="0.25">
      <c r="A374" t="s">
        <v>13</v>
      </c>
      <c r="B374" s="1">
        <v>42875</v>
      </c>
      <c r="C374" t="s">
        <v>37</v>
      </c>
      <c r="D374" t="s">
        <v>21</v>
      </c>
      <c r="E374">
        <v>2</v>
      </c>
      <c r="F374">
        <v>2</v>
      </c>
      <c r="G374" t="s">
        <v>17</v>
      </c>
      <c r="H374" s="2">
        <v>42875</v>
      </c>
      <c r="I374" s="4">
        <f t="shared" si="32"/>
        <v>20</v>
      </c>
      <c r="J374" s="4">
        <f t="shared" si="33"/>
        <v>5</v>
      </c>
      <c r="K374" s="4">
        <f t="shared" si="34"/>
        <v>2017</v>
      </c>
      <c r="L374">
        <v>21</v>
      </c>
      <c r="M374" t="s">
        <v>37</v>
      </c>
      <c r="N374">
        <v>5</v>
      </c>
      <c r="O374" t="s">
        <v>21</v>
      </c>
      <c r="P374">
        <v>21</v>
      </c>
      <c r="Q374">
        <v>1.1052631580000001</v>
      </c>
      <c r="R374">
        <v>1.8947368419999999</v>
      </c>
      <c r="S374">
        <v>5</v>
      </c>
      <c r="T374">
        <v>1.3289473679999999</v>
      </c>
      <c r="U374">
        <v>1.6447368419999999</v>
      </c>
      <c r="V374">
        <f>U374+Q374</f>
        <v>2.75</v>
      </c>
      <c r="W374">
        <f>T374+R374</f>
        <v>3.22368421</v>
      </c>
      <c r="X374" t="str">
        <f>IF(ABS(V374-W374)&lt;$AG$1,"",IF(V374&gt;W374,"H","A"))</f>
        <v/>
      </c>
      <c r="Y374">
        <f>(X374=G374)+0</f>
        <v>0</v>
      </c>
      <c r="Z374">
        <f>IF(X374&lt;&gt;"",1,0)</f>
        <v>0</v>
      </c>
      <c r="AA374">
        <v>1.3</v>
      </c>
      <c r="AB374">
        <f t="shared" si="35"/>
        <v>1</v>
      </c>
    </row>
    <row r="375" spans="1:28" x14ac:dyDescent="0.25">
      <c r="A375" t="s">
        <v>13</v>
      </c>
      <c r="B375" s="1">
        <v>42875</v>
      </c>
      <c r="C375" t="s">
        <v>28</v>
      </c>
      <c r="D375" t="s">
        <v>29</v>
      </c>
      <c r="E375">
        <v>3</v>
      </c>
      <c r="F375">
        <v>0</v>
      </c>
      <c r="G375" t="s">
        <v>16</v>
      </c>
      <c r="H375" s="2">
        <v>42875</v>
      </c>
      <c r="I375" s="4">
        <f t="shared" si="32"/>
        <v>20</v>
      </c>
      <c r="J375" s="4">
        <f t="shared" si="33"/>
        <v>5</v>
      </c>
      <c r="K375" s="4">
        <f t="shared" si="34"/>
        <v>2017</v>
      </c>
      <c r="L375">
        <v>12</v>
      </c>
      <c r="M375" t="s">
        <v>28</v>
      </c>
      <c r="N375">
        <v>13</v>
      </c>
      <c r="O375" t="s">
        <v>29</v>
      </c>
      <c r="P375">
        <v>12</v>
      </c>
      <c r="Q375">
        <v>1.065789474</v>
      </c>
      <c r="R375">
        <v>1.802631579</v>
      </c>
      <c r="S375">
        <v>13</v>
      </c>
      <c r="T375">
        <v>1.013157895</v>
      </c>
      <c r="U375">
        <v>1.947368421</v>
      </c>
      <c r="V375">
        <f>U375+Q375</f>
        <v>3.013157895</v>
      </c>
      <c r="W375">
        <f>T375+R375</f>
        <v>2.8157894739999998</v>
      </c>
      <c r="X375" t="str">
        <f>IF(ABS(V375-W375)&lt;$AG$1,"",IF(V375&gt;W375,"H","A"))</f>
        <v/>
      </c>
      <c r="Y375">
        <f>(X375=G375)+0</f>
        <v>0</v>
      </c>
      <c r="Z375">
        <f>IF(X375&lt;&gt;"",1,0)</f>
        <v>0</v>
      </c>
      <c r="AA375">
        <v>1.25</v>
      </c>
      <c r="AB375">
        <f t="shared" si="35"/>
        <v>0</v>
      </c>
    </row>
    <row r="376" spans="1:28" x14ac:dyDescent="0.25">
      <c r="A376" t="s">
        <v>13</v>
      </c>
      <c r="B376" s="1">
        <v>42875</v>
      </c>
      <c r="C376" t="s">
        <v>35</v>
      </c>
      <c r="D376" t="s">
        <v>33</v>
      </c>
      <c r="E376">
        <v>5</v>
      </c>
      <c r="F376">
        <v>0</v>
      </c>
      <c r="G376" t="s">
        <v>16</v>
      </c>
      <c r="H376" s="2">
        <v>42875</v>
      </c>
      <c r="I376" s="4">
        <f t="shared" si="32"/>
        <v>20</v>
      </c>
      <c r="J376" s="4">
        <f t="shared" si="33"/>
        <v>5</v>
      </c>
      <c r="K376" s="4">
        <f t="shared" si="34"/>
        <v>2017</v>
      </c>
      <c r="L376">
        <v>19</v>
      </c>
      <c r="M376" t="s">
        <v>35</v>
      </c>
      <c r="N376">
        <v>17</v>
      </c>
      <c r="O376" t="s">
        <v>33</v>
      </c>
      <c r="P376">
        <v>19</v>
      </c>
      <c r="Q376">
        <v>1.552631579</v>
      </c>
      <c r="R376">
        <v>1.4078947369999999</v>
      </c>
      <c r="S376">
        <v>17</v>
      </c>
      <c r="T376">
        <v>1.052631579</v>
      </c>
      <c r="U376">
        <v>2.4736842110000001</v>
      </c>
      <c r="V376">
        <f>U376+Q376</f>
        <v>4.02631579</v>
      </c>
      <c r="W376">
        <f>T376+R376</f>
        <v>2.4605263160000002</v>
      </c>
      <c r="X376" t="str">
        <f>IF(ABS(V376-W376)&lt;$AG$1,"",IF(V376&gt;W376,"H","A"))</f>
        <v>H</v>
      </c>
      <c r="Y376">
        <f>(X376=G376)+0</f>
        <v>1</v>
      </c>
      <c r="Z376">
        <f>IF(X376&lt;&gt;"",1,0)</f>
        <v>1</v>
      </c>
      <c r="AA376">
        <v>1.17</v>
      </c>
      <c r="AB376">
        <f t="shared" si="35"/>
        <v>1.17</v>
      </c>
    </row>
    <row r="377" spans="1:28" x14ac:dyDescent="0.25">
      <c r="A377" t="s">
        <v>13</v>
      </c>
      <c r="B377" s="1">
        <v>42876</v>
      </c>
      <c r="C377" t="s">
        <v>18</v>
      </c>
      <c r="D377" t="s">
        <v>14</v>
      </c>
      <c r="E377">
        <v>3</v>
      </c>
      <c r="F377">
        <v>1</v>
      </c>
      <c r="G377" t="s">
        <v>16</v>
      </c>
      <c r="H377" s="2">
        <v>42876</v>
      </c>
      <c r="I377" s="4">
        <f t="shared" si="32"/>
        <v>20</v>
      </c>
      <c r="J377" s="4">
        <f t="shared" si="33"/>
        <v>5</v>
      </c>
      <c r="K377" s="4">
        <f t="shared" si="34"/>
        <v>2017</v>
      </c>
      <c r="L377">
        <v>3</v>
      </c>
      <c r="M377" t="s">
        <v>18</v>
      </c>
      <c r="N377">
        <v>2</v>
      </c>
      <c r="O377" t="s">
        <v>14</v>
      </c>
      <c r="P377">
        <v>3</v>
      </c>
      <c r="Q377">
        <v>1.684210526</v>
      </c>
      <c r="R377">
        <v>0.64473684200000003</v>
      </c>
      <c r="S377">
        <v>2</v>
      </c>
      <c r="T377">
        <v>1.236842105</v>
      </c>
      <c r="U377">
        <v>1.2105263159999999</v>
      </c>
      <c r="V377">
        <f>U377+Q377</f>
        <v>2.8947368419999999</v>
      </c>
      <c r="W377">
        <f>T377+R377</f>
        <v>1.8815789469999999</v>
      </c>
      <c r="X377" t="str">
        <f>IF(ABS(V377-W377)&lt;$AG$1,"",IF(V377&gt;W377,"H","A"))</f>
        <v/>
      </c>
      <c r="Y377">
        <f>(X377=G377)+0</f>
        <v>0</v>
      </c>
      <c r="Z377">
        <f>IF(X377&lt;&gt;"",1,0)</f>
        <v>0</v>
      </c>
      <c r="AA377">
        <v>1.1499999999999999</v>
      </c>
      <c r="AB377">
        <f t="shared" si="35"/>
        <v>0</v>
      </c>
    </row>
    <row r="378" spans="1:28" x14ac:dyDescent="0.25">
      <c r="A378" t="s">
        <v>13</v>
      </c>
      <c r="B378" s="1">
        <v>42876</v>
      </c>
      <c r="C378" t="s">
        <v>19</v>
      </c>
      <c r="D378" t="s">
        <v>23</v>
      </c>
      <c r="E378">
        <v>4</v>
      </c>
      <c r="F378">
        <v>2</v>
      </c>
      <c r="G378" t="s">
        <v>16</v>
      </c>
      <c r="H378" s="2">
        <v>42876</v>
      </c>
      <c r="I378" s="4">
        <f t="shared" si="32"/>
        <v>20</v>
      </c>
      <c r="J378" s="4">
        <f t="shared" si="33"/>
        <v>5</v>
      </c>
      <c r="K378" s="4">
        <f t="shared" si="34"/>
        <v>2017</v>
      </c>
      <c r="L378">
        <v>4</v>
      </c>
      <c r="M378" t="s">
        <v>19</v>
      </c>
      <c r="N378">
        <v>7</v>
      </c>
      <c r="O378" t="s">
        <v>23</v>
      </c>
      <c r="P378">
        <v>4</v>
      </c>
      <c r="Q378">
        <v>2.8289473680000001</v>
      </c>
      <c r="R378">
        <v>0.86842105300000005</v>
      </c>
      <c r="S378">
        <v>7</v>
      </c>
      <c r="T378">
        <v>1.315789474</v>
      </c>
      <c r="U378">
        <v>1.3289473679999999</v>
      </c>
      <c r="V378">
        <f>U378+Q378</f>
        <v>4.1578947360000003</v>
      </c>
      <c r="W378">
        <f>T378+R378</f>
        <v>2.1842105270000003</v>
      </c>
      <c r="X378" t="str">
        <f>IF(ABS(V378-W378)&lt;$AG$1,"",IF(V378&gt;W378,"H","A"))</f>
        <v>H</v>
      </c>
      <c r="Y378">
        <f>(X378=G378)+0</f>
        <v>1</v>
      </c>
      <c r="Z378">
        <f>IF(X378&lt;&gt;"",1,0)</f>
        <v>1</v>
      </c>
      <c r="AA378">
        <v>1.1499999999999999</v>
      </c>
      <c r="AB378">
        <f t="shared" si="35"/>
        <v>1.1499999999999999</v>
      </c>
    </row>
    <row r="379" spans="1:28" x14ac:dyDescent="0.25">
      <c r="A379" t="s">
        <v>13</v>
      </c>
      <c r="B379" s="1">
        <v>42876</v>
      </c>
      <c r="C379" t="s">
        <v>32</v>
      </c>
      <c r="D379" t="s">
        <v>34</v>
      </c>
      <c r="E379">
        <v>0</v>
      </c>
      <c r="F379">
        <v>2</v>
      </c>
      <c r="G379" t="s">
        <v>20</v>
      </c>
      <c r="H379" s="2">
        <v>42876</v>
      </c>
      <c r="I379" s="4">
        <f t="shared" si="32"/>
        <v>20</v>
      </c>
      <c r="J379" s="4">
        <f t="shared" si="33"/>
        <v>5</v>
      </c>
      <c r="K379" s="4">
        <f t="shared" si="34"/>
        <v>2017</v>
      </c>
      <c r="L379">
        <v>16</v>
      </c>
      <c r="M379" t="s">
        <v>32</v>
      </c>
      <c r="N379">
        <v>18</v>
      </c>
      <c r="O379" t="s">
        <v>34</v>
      </c>
      <c r="P379">
        <v>16</v>
      </c>
      <c r="Q379">
        <v>0.96052631600000005</v>
      </c>
      <c r="R379">
        <v>1.5263157890000001</v>
      </c>
      <c r="S379">
        <v>18</v>
      </c>
      <c r="T379">
        <v>2.6315789469999999</v>
      </c>
      <c r="U379">
        <v>1.1184210530000001</v>
      </c>
      <c r="V379">
        <f>U379+Q379</f>
        <v>2.0789473690000002</v>
      </c>
      <c r="W379">
        <f>T379+R379</f>
        <v>4.1578947360000003</v>
      </c>
      <c r="X379" t="str">
        <f>IF(ABS(V379-W379)&lt;$AG$1,"",IF(V379&gt;W379,"H","A"))</f>
        <v>A</v>
      </c>
      <c r="Y379">
        <f>(X379=G379)+0</f>
        <v>1</v>
      </c>
      <c r="Z379">
        <f>IF(X379&lt;&gt;"",1,0)</f>
        <v>1</v>
      </c>
      <c r="AA379">
        <v>1.28</v>
      </c>
      <c r="AB379">
        <f t="shared" si="35"/>
        <v>1.28</v>
      </c>
    </row>
    <row r="380" spans="1:28" x14ac:dyDescent="0.25">
      <c r="A380" t="s">
        <v>13</v>
      </c>
      <c r="B380" s="1">
        <v>42876</v>
      </c>
      <c r="C380" t="s">
        <v>22</v>
      </c>
      <c r="D380" t="s">
        <v>36</v>
      </c>
      <c r="E380">
        <v>2</v>
      </c>
      <c r="F380">
        <v>2</v>
      </c>
      <c r="G380" t="s">
        <v>17</v>
      </c>
      <c r="H380" s="2">
        <v>42876</v>
      </c>
      <c r="I380" s="4">
        <f t="shared" si="32"/>
        <v>20</v>
      </c>
      <c r="J380" s="4">
        <f t="shared" si="33"/>
        <v>5</v>
      </c>
      <c r="K380" s="4">
        <f t="shared" si="34"/>
        <v>2017</v>
      </c>
      <c r="L380">
        <v>6</v>
      </c>
      <c r="M380" t="s">
        <v>22</v>
      </c>
      <c r="N380">
        <v>20</v>
      </c>
      <c r="O380" t="s">
        <v>36</v>
      </c>
      <c r="P380">
        <v>6</v>
      </c>
      <c r="Q380">
        <v>1.4736842109999999</v>
      </c>
      <c r="R380">
        <v>1.697368421</v>
      </c>
      <c r="S380">
        <v>20</v>
      </c>
      <c r="T380">
        <v>1.6447368419999999</v>
      </c>
      <c r="U380">
        <v>1.4736842109999999</v>
      </c>
      <c r="V380">
        <f>U380+Q380</f>
        <v>2.9473684219999998</v>
      </c>
      <c r="W380">
        <f>T380+R380</f>
        <v>3.3421052629999997</v>
      </c>
      <c r="X380" t="str">
        <f>IF(ABS(V380-W380)&lt;$AG$1,"",IF(V380&gt;W380,"H","A"))</f>
        <v/>
      </c>
      <c r="Y380">
        <f>(X380=G380)+0</f>
        <v>0</v>
      </c>
      <c r="Z380">
        <f>IF(X380&lt;&gt;"",1,0)</f>
        <v>0</v>
      </c>
      <c r="AA380">
        <v>1.18</v>
      </c>
      <c r="AB380">
        <f t="shared" si="35"/>
        <v>1</v>
      </c>
    </row>
    <row r="381" spans="1:28" x14ac:dyDescent="0.25">
      <c r="A381" t="s">
        <v>13</v>
      </c>
      <c r="B381" s="1">
        <v>42876</v>
      </c>
      <c r="C381" t="s">
        <v>38</v>
      </c>
      <c r="D381" t="s">
        <v>39</v>
      </c>
      <c r="E381">
        <v>1</v>
      </c>
      <c r="F381">
        <v>3</v>
      </c>
      <c r="G381" t="s">
        <v>20</v>
      </c>
      <c r="H381" s="2">
        <v>42876</v>
      </c>
      <c r="I381" s="4">
        <f t="shared" si="32"/>
        <v>20</v>
      </c>
      <c r="J381" s="4">
        <f t="shared" si="33"/>
        <v>5</v>
      </c>
      <c r="K381" s="4">
        <f t="shared" si="34"/>
        <v>2017</v>
      </c>
      <c r="L381">
        <v>22</v>
      </c>
      <c r="M381" t="s">
        <v>38</v>
      </c>
      <c r="N381">
        <v>23</v>
      </c>
      <c r="O381" t="s">
        <v>39</v>
      </c>
      <c r="P381">
        <v>22</v>
      </c>
      <c r="Q381">
        <v>1.5921052630000001</v>
      </c>
      <c r="R381">
        <v>1.3552631580000001</v>
      </c>
      <c r="S381">
        <v>23</v>
      </c>
      <c r="T381">
        <v>1.486842105</v>
      </c>
      <c r="U381">
        <v>1.0921052630000001</v>
      </c>
      <c r="V381">
        <f>U381+Q381</f>
        <v>2.6842105260000002</v>
      </c>
      <c r="W381">
        <f>T381+R381</f>
        <v>2.8421052630000001</v>
      </c>
      <c r="X381" t="str">
        <f>IF(ABS(V381-W381)&lt;$AG$1,"",IF(V381&gt;W381,"H","A"))</f>
        <v/>
      </c>
      <c r="Y381">
        <f>(X381=G381)+0</f>
        <v>0</v>
      </c>
      <c r="Z381">
        <f>IF(X381&lt;&gt;"",1,0)</f>
        <v>0</v>
      </c>
      <c r="AA381">
        <v>1.27</v>
      </c>
      <c r="AB381">
        <f t="shared" si="35"/>
        <v>0</v>
      </c>
    </row>
    <row r="382" spans="1:28" x14ac:dyDescent="0.25">
      <c r="A382" t="s">
        <v>13</v>
      </c>
      <c r="B382" s="1">
        <v>42965</v>
      </c>
      <c r="C382" t="s">
        <v>30</v>
      </c>
      <c r="D382" t="s">
        <v>15</v>
      </c>
      <c r="E382">
        <v>1</v>
      </c>
      <c r="F382">
        <v>0</v>
      </c>
      <c r="G382" t="s">
        <v>16</v>
      </c>
      <c r="H382" s="2">
        <v>42965</v>
      </c>
      <c r="I382" s="4">
        <f t="shared" si="32"/>
        <v>33</v>
      </c>
      <c r="J382" s="4">
        <f t="shared" si="33"/>
        <v>8</v>
      </c>
      <c r="K382" s="4">
        <f t="shared" si="34"/>
        <v>2017</v>
      </c>
      <c r="L382">
        <v>14</v>
      </c>
      <c r="M382" t="s">
        <v>30</v>
      </c>
      <c r="N382">
        <v>1</v>
      </c>
      <c r="O382" t="s">
        <v>15</v>
      </c>
      <c r="P382">
        <v>14</v>
      </c>
      <c r="Q382">
        <v>0.92105263199999998</v>
      </c>
      <c r="R382">
        <v>1.3947368419999999</v>
      </c>
      <c r="S382">
        <v>1</v>
      </c>
      <c r="T382">
        <v>1.065789474</v>
      </c>
      <c r="U382">
        <v>1.2236842109999999</v>
      </c>
      <c r="V382">
        <f>U382+Q382</f>
        <v>2.144736843</v>
      </c>
      <c r="W382">
        <f>T382+R382</f>
        <v>2.4605263160000002</v>
      </c>
      <c r="X382" t="str">
        <f>IF(ABS(V382-W382)&lt;$AG$1,"",IF(V382&gt;W382,"H","A"))</f>
        <v/>
      </c>
      <c r="Y382">
        <f>(X382=G382)+0</f>
        <v>0</v>
      </c>
      <c r="Z382">
        <f>IF(X382&lt;&gt;"",1,0)</f>
        <v>0</v>
      </c>
      <c r="AA382">
        <v>1.25</v>
      </c>
      <c r="AB382">
        <f t="shared" si="35"/>
        <v>0</v>
      </c>
    </row>
    <row r="383" spans="1:28" x14ac:dyDescent="0.25">
      <c r="A383" t="s">
        <v>13</v>
      </c>
      <c r="B383" s="1">
        <v>42965</v>
      </c>
      <c r="C383" t="s">
        <v>38</v>
      </c>
      <c r="D383" t="s">
        <v>29</v>
      </c>
      <c r="E383">
        <v>1</v>
      </c>
      <c r="F383">
        <v>0</v>
      </c>
      <c r="G383" t="s">
        <v>16</v>
      </c>
      <c r="H383" s="2">
        <v>42965</v>
      </c>
      <c r="I383" s="4">
        <f t="shared" si="32"/>
        <v>33</v>
      </c>
      <c r="J383" s="4">
        <f t="shared" si="33"/>
        <v>8</v>
      </c>
      <c r="K383" s="4">
        <f t="shared" si="34"/>
        <v>2017</v>
      </c>
      <c r="L383">
        <v>22</v>
      </c>
      <c r="M383" t="s">
        <v>38</v>
      </c>
      <c r="N383">
        <v>13</v>
      </c>
      <c r="O383" t="s">
        <v>29</v>
      </c>
      <c r="P383">
        <v>22</v>
      </c>
      <c r="Q383">
        <v>1.5921052630000001</v>
      </c>
      <c r="R383">
        <v>1.3552631580000001</v>
      </c>
      <c r="S383">
        <v>13</v>
      </c>
      <c r="T383">
        <v>1.013157895</v>
      </c>
      <c r="U383">
        <v>1.947368421</v>
      </c>
      <c r="V383">
        <f>U383+Q383</f>
        <v>3.5394736839999998</v>
      </c>
      <c r="W383">
        <f>T383+R383</f>
        <v>2.3684210530000001</v>
      </c>
      <c r="X383" t="str">
        <f>IF(ABS(V383-W383)&lt;$AG$1,"",IF(V383&gt;W383,"H","A"))</f>
        <v/>
      </c>
      <c r="Y383">
        <f>(X383=G383)+0</f>
        <v>0</v>
      </c>
      <c r="Z383">
        <f>IF(X383&lt;&gt;"",1,0)</f>
        <v>0</v>
      </c>
      <c r="AA383">
        <v>1.2</v>
      </c>
      <c r="AB383">
        <f t="shared" si="35"/>
        <v>0</v>
      </c>
    </row>
    <row r="384" spans="1:28" x14ac:dyDescent="0.25">
      <c r="A384" t="s">
        <v>13</v>
      </c>
      <c r="B384" s="1">
        <v>42966</v>
      </c>
      <c r="C384" t="s">
        <v>26</v>
      </c>
      <c r="D384" t="s">
        <v>18</v>
      </c>
      <c r="E384">
        <v>2</v>
      </c>
      <c r="F384">
        <v>2</v>
      </c>
      <c r="G384" t="s">
        <v>17</v>
      </c>
      <c r="H384" s="2">
        <v>42966</v>
      </c>
      <c r="I384" s="4">
        <f t="shared" si="32"/>
        <v>33</v>
      </c>
      <c r="J384" s="4">
        <f t="shared" si="33"/>
        <v>8</v>
      </c>
      <c r="K384" s="4">
        <f t="shared" si="34"/>
        <v>2017</v>
      </c>
      <c r="L384">
        <v>10</v>
      </c>
      <c r="M384" t="s">
        <v>26</v>
      </c>
      <c r="N384">
        <v>3</v>
      </c>
      <c r="O384" t="s">
        <v>18</v>
      </c>
      <c r="P384">
        <v>10</v>
      </c>
      <c r="Q384">
        <v>1.315789474</v>
      </c>
      <c r="R384">
        <v>1.552631579</v>
      </c>
      <c r="S384">
        <v>3</v>
      </c>
      <c r="T384">
        <v>1.684210526</v>
      </c>
      <c r="U384">
        <v>0.64473684200000003</v>
      </c>
      <c r="V384">
        <f>U384+Q384</f>
        <v>1.9605263160000002</v>
      </c>
      <c r="W384">
        <f>T384+R384</f>
        <v>3.236842105</v>
      </c>
      <c r="X384" t="str">
        <f>IF(ABS(V384-W384)&lt;$AG$1,"",IF(V384&gt;W384,"H","A"))</f>
        <v/>
      </c>
      <c r="Y384">
        <f>(X384=G384)+0</f>
        <v>0</v>
      </c>
      <c r="Z384">
        <f>IF(X384&lt;&gt;"",1,0)</f>
        <v>0</v>
      </c>
      <c r="AA384">
        <v>1.17</v>
      </c>
      <c r="AB384">
        <f t="shared" si="35"/>
        <v>1</v>
      </c>
    </row>
    <row r="385" spans="1:28" x14ac:dyDescent="0.25">
      <c r="A385" t="s">
        <v>13</v>
      </c>
      <c r="B385" s="1">
        <v>42966</v>
      </c>
      <c r="C385" t="s">
        <v>35</v>
      </c>
      <c r="D385" t="s">
        <v>24</v>
      </c>
      <c r="E385">
        <v>1</v>
      </c>
      <c r="F385">
        <v>1</v>
      </c>
      <c r="G385" t="s">
        <v>17</v>
      </c>
      <c r="H385" s="2">
        <v>42966</v>
      </c>
      <c r="I385" s="4">
        <f t="shared" si="32"/>
        <v>33</v>
      </c>
      <c r="J385" s="4">
        <f t="shared" si="33"/>
        <v>8</v>
      </c>
      <c r="K385" s="4">
        <f t="shared" si="34"/>
        <v>2017</v>
      </c>
      <c r="L385">
        <v>19</v>
      </c>
      <c r="M385" t="s">
        <v>35</v>
      </c>
      <c r="N385">
        <v>8</v>
      </c>
      <c r="O385" t="s">
        <v>24</v>
      </c>
      <c r="P385">
        <v>19</v>
      </c>
      <c r="Q385">
        <v>1.552631579</v>
      </c>
      <c r="R385">
        <v>1.4078947369999999</v>
      </c>
      <c r="S385">
        <v>8</v>
      </c>
      <c r="T385">
        <v>1.1184210530000001</v>
      </c>
      <c r="U385">
        <v>1.2105263159999999</v>
      </c>
      <c r="V385">
        <f>U385+Q385</f>
        <v>2.763157895</v>
      </c>
      <c r="W385">
        <f>T385+R385</f>
        <v>2.52631579</v>
      </c>
      <c r="X385" t="str">
        <f>IF(ABS(V385-W385)&lt;$AG$1,"",IF(V385&gt;W385,"H","A"))</f>
        <v/>
      </c>
      <c r="Y385">
        <f>(X385=G385)+0</f>
        <v>0</v>
      </c>
      <c r="Z385">
        <f>IF(X385&lt;&gt;"",1,0)</f>
        <v>0</v>
      </c>
      <c r="AA385">
        <v>1.1499999999999999</v>
      </c>
      <c r="AB385">
        <f t="shared" si="35"/>
        <v>1</v>
      </c>
    </row>
    <row r="386" spans="1:28" x14ac:dyDescent="0.25">
      <c r="A386" t="s">
        <v>13</v>
      </c>
      <c r="B386" s="1">
        <v>42966</v>
      </c>
      <c r="C386" t="s">
        <v>22</v>
      </c>
      <c r="D386" t="s">
        <v>36</v>
      </c>
      <c r="E386">
        <v>2</v>
      </c>
      <c r="F386">
        <v>3</v>
      </c>
      <c r="G386" t="s">
        <v>20</v>
      </c>
      <c r="H386" s="2">
        <v>42966</v>
      </c>
      <c r="I386" s="4">
        <f t="shared" si="32"/>
        <v>33</v>
      </c>
      <c r="J386" s="4">
        <f t="shared" si="33"/>
        <v>8</v>
      </c>
      <c r="K386" s="4">
        <f t="shared" si="34"/>
        <v>2017</v>
      </c>
      <c r="L386">
        <v>6</v>
      </c>
      <c r="M386" t="s">
        <v>22</v>
      </c>
      <c r="N386">
        <v>20</v>
      </c>
      <c r="O386" t="s">
        <v>36</v>
      </c>
      <c r="P386">
        <v>6</v>
      </c>
      <c r="Q386">
        <v>1.4736842109999999</v>
      </c>
      <c r="R386">
        <v>1.697368421</v>
      </c>
      <c r="S386">
        <v>20</v>
      </c>
      <c r="T386">
        <v>1.6447368419999999</v>
      </c>
      <c r="U386">
        <v>1.4736842109999999</v>
      </c>
      <c r="V386">
        <f>U386+Q386</f>
        <v>2.9473684219999998</v>
      </c>
      <c r="W386">
        <f>T386+R386</f>
        <v>3.3421052629999997</v>
      </c>
      <c r="X386" t="str">
        <f>IF(ABS(V386-W386)&lt;$AG$1,"",IF(V386&gt;W386,"H","A"))</f>
        <v/>
      </c>
      <c r="Y386">
        <f>(X386=G386)+0</f>
        <v>0</v>
      </c>
      <c r="Z386">
        <f>IF(X386&lt;&gt;"",1,0)</f>
        <v>0</v>
      </c>
      <c r="AA386">
        <v>1.22</v>
      </c>
      <c r="AB386">
        <f t="shared" si="35"/>
        <v>0</v>
      </c>
    </row>
    <row r="387" spans="1:28" x14ac:dyDescent="0.25">
      <c r="A387" t="s">
        <v>13</v>
      </c>
      <c r="B387" s="1">
        <v>42967</v>
      </c>
      <c r="C387" t="s">
        <v>19</v>
      </c>
      <c r="D387" t="s">
        <v>21</v>
      </c>
      <c r="E387">
        <v>2</v>
      </c>
      <c r="F387">
        <v>0</v>
      </c>
      <c r="G387" t="s">
        <v>16</v>
      </c>
      <c r="H387" s="2">
        <v>42967</v>
      </c>
      <c r="I387" s="4">
        <f t="shared" ref="I387:I450" si="36">_xlfn.ISOWEEKNUM(H387)</f>
        <v>33</v>
      </c>
      <c r="J387" s="4">
        <f t="shared" ref="J387:J450" si="37">MONTH(EDATE(H387,0))</f>
        <v>8</v>
      </c>
      <c r="K387" s="4">
        <f t="shared" ref="K387:K450" si="38">YEAR(H387)</f>
        <v>2017</v>
      </c>
      <c r="L387">
        <v>4</v>
      </c>
      <c r="M387" t="s">
        <v>19</v>
      </c>
      <c r="N387">
        <v>5</v>
      </c>
      <c r="O387" t="s">
        <v>21</v>
      </c>
      <c r="P387">
        <v>4</v>
      </c>
      <c r="Q387">
        <v>2.8289473680000001</v>
      </c>
      <c r="R387">
        <v>0.86842105300000005</v>
      </c>
      <c r="S387">
        <v>5</v>
      </c>
      <c r="T387">
        <v>1.3289473679999999</v>
      </c>
      <c r="U387">
        <v>1.6447368419999999</v>
      </c>
      <c r="V387">
        <f>U387+Q387</f>
        <v>4.47368421</v>
      </c>
      <c r="W387">
        <f>T387+R387</f>
        <v>2.1973684210000002</v>
      </c>
      <c r="X387" t="str">
        <f>IF(ABS(V387-W387)&lt;$AG$1,"",IF(V387&gt;W387,"H","A"))</f>
        <v>H</v>
      </c>
      <c r="Y387">
        <f>(X387=G387)+0</f>
        <v>1</v>
      </c>
      <c r="Z387">
        <f>IF(X387&lt;&gt;"",1,0)</f>
        <v>1</v>
      </c>
      <c r="AA387">
        <v>1.08</v>
      </c>
      <c r="AB387">
        <f t="shared" ref="AB387:AB450" si="39">IF(OR(G387="D"),1,AA387*Y387)</f>
        <v>1.08</v>
      </c>
    </row>
    <row r="388" spans="1:28" x14ac:dyDescent="0.25">
      <c r="A388" t="s">
        <v>13</v>
      </c>
      <c r="B388" s="1">
        <v>42967</v>
      </c>
      <c r="C388" t="s">
        <v>14</v>
      </c>
      <c r="D388" t="s">
        <v>25</v>
      </c>
      <c r="E388">
        <v>0</v>
      </c>
      <c r="F388">
        <v>0</v>
      </c>
      <c r="G388" t="s">
        <v>17</v>
      </c>
      <c r="H388" s="2">
        <v>42967</v>
      </c>
      <c r="I388" s="4">
        <f t="shared" si="36"/>
        <v>33</v>
      </c>
      <c r="J388" s="4">
        <f t="shared" si="37"/>
        <v>8</v>
      </c>
      <c r="K388" s="4">
        <f t="shared" si="38"/>
        <v>2017</v>
      </c>
      <c r="L388">
        <v>2</v>
      </c>
      <c r="M388" t="s">
        <v>14</v>
      </c>
      <c r="N388">
        <v>9</v>
      </c>
      <c r="O388" t="s">
        <v>25</v>
      </c>
      <c r="P388">
        <v>2</v>
      </c>
      <c r="Q388">
        <v>1.236842105</v>
      </c>
      <c r="R388">
        <v>1.2105263159999999</v>
      </c>
      <c r="S388">
        <v>9</v>
      </c>
      <c r="T388">
        <v>1.1052631580000001</v>
      </c>
      <c r="U388">
        <v>0.86842105300000005</v>
      </c>
      <c r="V388">
        <f>U388+Q388</f>
        <v>2.1052631580000001</v>
      </c>
      <c r="W388">
        <f>T388+R388</f>
        <v>2.3157894739999998</v>
      </c>
      <c r="X388" t="str">
        <f>IF(ABS(V388-W388)&lt;$AG$1,"",IF(V388&gt;W388,"H","A"))</f>
        <v/>
      </c>
      <c r="Y388">
        <f>(X388=G388)+0</f>
        <v>0</v>
      </c>
      <c r="Z388">
        <f>IF(X388&lt;&gt;"",1,0)</f>
        <v>0</v>
      </c>
      <c r="AA388">
        <v>1.1100000000000001</v>
      </c>
      <c r="AB388">
        <f t="shared" si="39"/>
        <v>1</v>
      </c>
    </row>
    <row r="389" spans="1:28" x14ac:dyDescent="0.25">
      <c r="A389" t="s">
        <v>13</v>
      </c>
      <c r="B389" s="1">
        <v>42967</v>
      </c>
      <c r="C389" t="s">
        <v>28</v>
      </c>
      <c r="D389" t="s">
        <v>34</v>
      </c>
      <c r="E389">
        <v>0</v>
      </c>
      <c r="F389">
        <v>3</v>
      </c>
      <c r="G389" t="s">
        <v>20</v>
      </c>
      <c r="H389" s="2">
        <v>42967</v>
      </c>
      <c r="I389" s="4">
        <f t="shared" si="36"/>
        <v>33</v>
      </c>
      <c r="J389" s="4">
        <f t="shared" si="37"/>
        <v>8</v>
      </c>
      <c r="K389" s="4">
        <f t="shared" si="38"/>
        <v>2017</v>
      </c>
      <c r="L389">
        <v>12</v>
      </c>
      <c r="M389" t="s">
        <v>28</v>
      </c>
      <c r="N389">
        <v>18</v>
      </c>
      <c r="O389" t="s">
        <v>34</v>
      </c>
      <c r="P389">
        <v>12</v>
      </c>
      <c r="Q389">
        <v>1.065789474</v>
      </c>
      <c r="R389">
        <v>1.802631579</v>
      </c>
      <c r="S389">
        <v>18</v>
      </c>
      <c r="T389">
        <v>2.6315789469999999</v>
      </c>
      <c r="U389">
        <v>1.1184210530000001</v>
      </c>
      <c r="V389">
        <f>U389+Q389</f>
        <v>2.1842105270000003</v>
      </c>
      <c r="W389">
        <f>T389+R389</f>
        <v>4.4342105260000002</v>
      </c>
      <c r="X389" t="str">
        <f>IF(ABS(V389-W389)&lt;$AG$1,"",IF(V389&gt;W389,"H","A"))</f>
        <v>A</v>
      </c>
      <c r="Y389">
        <f>(X389=G389)+0</f>
        <v>1</v>
      </c>
      <c r="Z389">
        <f>IF(X389&lt;&gt;"",1,0)</f>
        <v>1</v>
      </c>
      <c r="AA389">
        <v>1.25</v>
      </c>
      <c r="AB389">
        <f t="shared" si="39"/>
        <v>1.25</v>
      </c>
    </row>
    <row r="390" spans="1:28" x14ac:dyDescent="0.25">
      <c r="A390" t="s">
        <v>13</v>
      </c>
      <c r="B390" s="1">
        <v>42968</v>
      </c>
      <c r="C390" t="s">
        <v>32</v>
      </c>
      <c r="D390" t="s">
        <v>23</v>
      </c>
      <c r="E390">
        <v>0</v>
      </c>
      <c r="F390">
        <v>1</v>
      </c>
      <c r="G390" t="s">
        <v>20</v>
      </c>
      <c r="H390" s="2">
        <v>42968</v>
      </c>
      <c r="I390" s="4">
        <f t="shared" si="36"/>
        <v>34</v>
      </c>
      <c r="J390" s="4">
        <f t="shared" si="37"/>
        <v>8</v>
      </c>
      <c r="K390" s="4">
        <f t="shared" si="38"/>
        <v>2017</v>
      </c>
      <c r="L390">
        <v>16</v>
      </c>
      <c r="M390" t="s">
        <v>32</v>
      </c>
      <c r="N390">
        <v>7</v>
      </c>
      <c r="O390" t="s">
        <v>23</v>
      </c>
      <c r="P390">
        <v>16</v>
      </c>
      <c r="Q390">
        <v>0.96052631600000005</v>
      </c>
      <c r="R390">
        <v>1.5263157890000001</v>
      </c>
      <c r="S390">
        <v>7</v>
      </c>
      <c r="T390">
        <v>1.315789474</v>
      </c>
      <c r="U390">
        <v>1.3289473679999999</v>
      </c>
      <c r="V390">
        <f>U390+Q390</f>
        <v>2.2894736839999998</v>
      </c>
      <c r="W390">
        <f>T390+R390</f>
        <v>2.8421052630000001</v>
      </c>
      <c r="X390" t="str">
        <f>IF(ABS(V390-W390)&lt;$AG$1,"",IF(V390&gt;W390,"H","A"))</f>
        <v/>
      </c>
      <c r="Y390">
        <f>(X390=G390)+0</f>
        <v>0</v>
      </c>
      <c r="Z390">
        <f>IF(X390&lt;&gt;"",1,0)</f>
        <v>0</v>
      </c>
      <c r="AA390">
        <v>1.01</v>
      </c>
      <c r="AB390">
        <f t="shared" si="39"/>
        <v>0</v>
      </c>
    </row>
    <row r="391" spans="1:28" x14ac:dyDescent="0.25">
      <c r="A391" t="s">
        <v>13</v>
      </c>
      <c r="B391" s="1">
        <v>42968</v>
      </c>
      <c r="C391" t="s">
        <v>31</v>
      </c>
      <c r="D391" t="s">
        <v>39</v>
      </c>
      <c r="E391">
        <v>1</v>
      </c>
      <c r="F391">
        <v>0</v>
      </c>
      <c r="G391" t="s">
        <v>16</v>
      </c>
      <c r="H391" s="2">
        <v>42968</v>
      </c>
      <c r="I391" s="4">
        <f t="shared" si="36"/>
        <v>34</v>
      </c>
      <c r="J391" s="4">
        <f t="shared" si="37"/>
        <v>8</v>
      </c>
      <c r="K391" s="4">
        <f t="shared" si="38"/>
        <v>2017</v>
      </c>
      <c r="L391">
        <v>15</v>
      </c>
      <c r="M391" t="s">
        <v>31</v>
      </c>
      <c r="N391">
        <v>23</v>
      </c>
      <c r="O391" t="s">
        <v>39</v>
      </c>
      <c r="P391">
        <v>15</v>
      </c>
      <c r="Q391">
        <v>1.1578947369999999</v>
      </c>
      <c r="R391">
        <v>1.5263157890000001</v>
      </c>
      <c r="S391">
        <v>23</v>
      </c>
      <c r="T391">
        <v>1.486842105</v>
      </c>
      <c r="U391">
        <v>1.0921052630000001</v>
      </c>
      <c r="V391">
        <f>U391+Q391</f>
        <v>2.25</v>
      </c>
      <c r="W391">
        <f>T391+R391</f>
        <v>3.0131578939999999</v>
      </c>
      <c r="X391" t="str">
        <f>IF(ABS(V391-W391)&lt;$AG$1,"",IF(V391&gt;W391,"H","A"))</f>
        <v/>
      </c>
      <c r="Y391">
        <f>(X391=G391)+0</f>
        <v>0</v>
      </c>
      <c r="Z391">
        <f>IF(X391&lt;&gt;"",1,0)</f>
        <v>0</v>
      </c>
      <c r="AA391">
        <v>1.19</v>
      </c>
      <c r="AB391">
        <f t="shared" si="39"/>
        <v>0</v>
      </c>
    </row>
    <row r="392" spans="1:28" x14ac:dyDescent="0.25">
      <c r="A392" t="s">
        <v>13</v>
      </c>
      <c r="B392" s="1">
        <v>42972</v>
      </c>
      <c r="C392" t="s">
        <v>21</v>
      </c>
      <c r="D392" t="s">
        <v>22</v>
      </c>
      <c r="E392">
        <v>2</v>
      </c>
      <c r="F392">
        <v>1</v>
      </c>
      <c r="G392" t="s">
        <v>16</v>
      </c>
      <c r="H392" s="2">
        <v>42972</v>
      </c>
      <c r="I392" s="4">
        <f t="shared" si="36"/>
        <v>34</v>
      </c>
      <c r="J392" s="4">
        <f t="shared" si="37"/>
        <v>8</v>
      </c>
      <c r="K392" s="4">
        <f t="shared" si="38"/>
        <v>2017</v>
      </c>
      <c r="L392">
        <v>5</v>
      </c>
      <c r="M392" t="s">
        <v>21</v>
      </c>
      <c r="N392">
        <v>6</v>
      </c>
      <c r="O392" t="s">
        <v>22</v>
      </c>
      <c r="P392">
        <v>5</v>
      </c>
      <c r="Q392">
        <v>1.3289473679999999</v>
      </c>
      <c r="R392">
        <v>1.6447368419999999</v>
      </c>
      <c r="S392">
        <v>6</v>
      </c>
      <c r="T392">
        <v>1.4736842109999999</v>
      </c>
      <c r="U392">
        <v>1.697368421</v>
      </c>
      <c r="V392">
        <f>U392+Q392</f>
        <v>3.0263157889999999</v>
      </c>
      <c r="W392">
        <f>T392+R392</f>
        <v>3.1184210529999996</v>
      </c>
      <c r="X392" t="str">
        <f>IF(ABS(V392-W392)&lt;$AG$1,"",IF(V392&gt;W392,"H","A"))</f>
        <v/>
      </c>
      <c r="Y392">
        <f>(X392=G392)+0</f>
        <v>0</v>
      </c>
      <c r="Z392">
        <f>IF(X392&lt;&gt;"",1,0)</f>
        <v>0</v>
      </c>
      <c r="AA392">
        <v>1.23</v>
      </c>
      <c r="AB392">
        <f t="shared" si="39"/>
        <v>0</v>
      </c>
    </row>
    <row r="393" spans="1:28" x14ac:dyDescent="0.25">
      <c r="A393" t="s">
        <v>13</v>
      </c>
      <c r="B393" s="1">
        <v>42972</v>
      </c>
      <c r="C393" t="s">
        <v>36</v>
      </c>
      <c r="D393" t="s">
        <v>39</v>
      </c>
      <c r="E393">
        <v>3</v>
      </c>
      <c r="F393">
        <v>0</v>
      </c>
      <c r="G393" t="s">
        <v>16</v>
      </c>
      <c r="H393" s="2">
        <v>42972</v>
      </c>
      <c r="I393" s="4">
        <f t="shared" si="36"/>
        <v>34</v>
      </c>
      <c r="J393" s="4">
        <f t="shared" si="37"/>
        <v>8</v>
      </c>
      <c r="K393" s="4">
        <f t="shared" si="38"/>
        <v>2017</v>
      </c>
      <c r="L393">
        <v>20</v>
      </c>
      <c r="M393" t="s">
        <v>36</v>
      </c>
      <c r="N393">
        <v>23</v>
      </c>
      <c r="O393" t="s">
        <v>39</v>
      </c>
      <c r="P393">
        <v>20</v>
      </c>
      <c r="Q393">
        <v>1.6447368419999999</v>
      </c>
      <c r="R393">
        <v>1.4736842109999999</v>
      </c>
      <c r="S393">
        <v>23</v>
      </c>
      <c r="T393">
        <v>1.486842105</v>
      </c>
      <c r="U393">
        <v>1.0921052630000001</v>
      </c>
      <c r="V393">
        <f>U393+Q393</f>
        <v>2.736842105</v>
      </c>
      <c r="W393">
        <f>T393+R393</f>
        <v>2.9605263160000002</v>
      </c>
      <c r="X393" t="str">
        <f>IF(ABS(V393-W393)&lt;$AG$1,"",IF(V393&gt;W393,"H","A"))</f>
        <v/>
      </c>
      <c r="Y393">
        <f>(X393=G393)+0</f>
        <v>0</v>
      </c>
      <c r="Z393">
        <f>IF(X393&lt;&gt;"",1,0)</f>
        <v>0</v>
      </c>
      <c r="AA393">
        <v>1.08</v>
      </c>
      <c r="AB393">
        <f t="shared" si="39"/>
        <v>0</v>
      </c>
    </row>
    <row r="394" spans="1:28" x14ac:dyDescent="0.25">
      <c r="A394" t="s">
        <v>13</v>
      </c>
      <c r="B394" s="1">
        <v>42973</v>
      </c>
      <c r="C394" t="s">
        <v>29</v>
      </c>
      <c r="D394" t="s">
        <v>18</v>
      </c>
      <c r="E394">
        <v>1</v>
      </c>
      <c r="F394">
        <v>5</v>
      </c>
      <c r="G394" t="s">
        <v>20</v>
      </c>
      <c r="H394" s="2">
        <v>42973</v>
      </c>
      <c r="I394" s="4">
        <f t="shared" si="36"/>
        <v>34</v>
      </c>
      <c r="J394" s="4">
        <f t="shared" si="37"/>
        <v>8</v>
      </c>
      <c r="K394" s="4">
        <f t="shared" si="38"/>
        <v>2017</v>
      </c>
      <c r="L394">
        <v>13</v>
      </c>
      <c r="M394" t="s">
        <v>29</v>
      </c>
      <c r="N394">
        <v>3</v>
      </c>
      <c r="O394" t="s">
        <v>18</v>
      </c>
      <c r="P394">
        <v>13</v>
      </c>
      <c r="Q394">
        <v>1.013157895</v>
      </c>
      <c r="R394">
        <v>1.947368421</v>
      </c>
      <c r="S394">
        <v>3</v>
      </c>
      <c r="T394">
        <v>1.684210526</v>
      </c>
      <c r="U394">
        <v>0.64473684200000003</v>
      </c>
      <c r="V394">
        <f>U394+Q394</f>
        <v>1.6578947369999999</v>
      </c>
      <c r="W394">
        <f>T394+R394</f>
        <v>3.6315789469999999</v>
      </c>
      <c r="X394" t="str">
        <f>IF(ABS(V394-W394)&lt;$AG$1,"",IF(V394&gt;W394,"H","A"))</f>
        <v>A</v>
      </c>
      <c r="Y394">
        <f>(X394=G394)+0</f>
        <v>1</v>
      </c>
      <c r="Z394">
        <f>IF(X394&lt;&gt;"",1,0)</f>
        <v>1</v>
      </c>
      <c r="AA394">
        <v>1.28</v>
      </c>
      <c r="AB394">
        <f t="shared" si="39"/>
        <v>1.28</v>
      </c>
    </row>
    <row r="395" spans="1:28" x14ac:dyDescent="0.25">
      <c r="A395" t="s">
        <v>13</v>
      </c>
      <c r="B395" s="1">
        <v>42973</v>
      </c>
      <c r="C395" t="s">
        <v>15</v>
      </c>
      <c r="D395" t="s">
        <v>19</v>
      </c>
      <c r="E395">
        <v>0</v>
      </c>
      <c r="F395">
        <v>2</v>
      </c>
      <c r="G395" t="s">
        <v>20</v>
      </c>
      <c r="H395" s="2">
        <v>42973</v>
      </c>
      <c r="I395" s="4">
        <f t="shared" si="36"/>
        <v>34</v>
      </c>
      <c r="J395" s="4">
        <f t="shared" si="37"/>
        <v>8</v>
      </c>
      <c r="K395" s="4">
        <f t="shared" si="38"/>
        <v>2017</v>
      </c>
      <c r="L395">
        <v>1</v>
      </c>
      <c r="M395" t="s">
        <v>15</v>
      </c>
      <c r="N395">
        <v>4</v>
      </c>
      <c r="O395" t="s">
        <v>19</v>
      </c>
      <c r="P395">
        <v>1</v>
      </c>
      <c r="Q395">
        <v>1.065789474</v>
      </c>
      <c r="R395">
        <v>1.2236842109999999</v>
      </c>
      <c r="S395">
        <v>4</v>
      </c>
      <c r="T395">
        <v>2.8289473680000001</v>
      </c>
      <c r="U395">
        <v>0.86842105300000005</v>
      </c>
      <c r="V395">
        <f>U395+Q395</f>
        <v>1.9342105270000001</v>
      </c>
      <c r="W395">
        <f>T395+R395</f>
        <v>4.0526315789999998</v>
      </c>
      <c r="X395" t="str">
        <f>IF(ABS(V395-W395)&lt;$AG$1,"",IF(V395&gt;W395,"H","A"))</f>
        <v>A</v>
      </c>
      <c r="Y395">
        <f>(X395=G395)+0</f>
        <v>1</v>
      </c>
      <c r="Z395">
        <f>IF(X395&lt;&gt;"",1,0)</f>
        <v>1</v>
      </c>
      <c r="AA395">
        <v>1.26</v>
      </c>
      <c r="AB395">
        <f t="shared" si="39"/>
        <v>1.26</v>
      </c>
    </row>
    <row r="396" spans="1:28" x14ac:dyDescent="0.25">
      <c r="A396" t="s">
        <v>13</v>
      </c>
      <c r="B396" s="1">
        <v>42973</v>
      </c>
      <c r="C396" t="s">
        <v>31</v>
      </c>
      <c r="D396" t="s">
        <v>28</v>
      </c>
      <c r="E396">
        <v>2</v>
      </c>
      <c r="F396">
        <v>2</v>
      </c>
      <c r="G396" t="s">
        <v>17</v>
      </c>
      <c r="H396" s="2">
        <v>42973</v>
      </c>
      <c r="I396" s="4">
        <f t="shared" si="36"/>
        <v>34</v>
      </c>
      <c r="J396" s="4">
        <f t="shared" si="37"/>
        <v>8</v>
      </c>
      <c r="K396" s="4">
        <f t="shared" si="38"/>
        <v>2017</v>
      </c>
      <c r="L396">
        <v>15</v>
      </c>
      <c r="M396" t="s">
        <v>31</v>
      </c>
      <c r="N396">
        <v>12</v>
      </c>
      <c r="O396" t="s">
        <v>28</v>
      </c>
      <c r="P396">
        <v>15</v>
      </c>
      <c r="Q396">
        <v>1.1578947369999999</v>
      </c>
      <c r="R396">
        <v>1.5263157890000001</v>
      </c>
      <c r="S396">
        <v>12</v>
      </c>
      <c r="T396">
        <v>1.065789474</v>
      </c>
      <c r="U396">
        <v>1.802631579</v>
      </c>
      <c r="V396">
        <f>U396+Q396</f>
        <v>2.9605263160000002</v>
      </c>
      <c r="W396">
        <f>T396+R396</f>
        <v>2.5921052630000001</v>
      </c>
      <c r="X396" t="str">
        <f>IF(ABS(V396-W396)&lt;$AG$1,"",IF(V396&gt;W396,"H","A"))</f>
        <v/>
      </c>
      <c r="Y396">
        <f>(X396=G396)+0</f>
        <v>0</v>
      </c>
      <c r="Z396">
        <f>IF(X396&lt;&gt;"",1,0)</f>
        <v>0</v>
      </c>
      <c r="AA396">
        <v>1.01</v>
      </c>
      <c r="AB396">
        <f t="shared" si="39"/>
        <v>1</v>
      </c>
    </row>
    <row r="397" spans="1:28" x14ac:dyDescent="0.25">
      <c r="A397" t="s">
        <v>13</v>
      </c>
      <c r="B397" s="1">
        <v>42973</v>
      </c>
      <c r="C397" t="s">
        <v>26</v>
      </c>
      <c r="D397" t="s">
        <v>32</v>
      </c>
      <c r="E397">
        <v>1</v>
      </c>
      <c r="F397">
        <v>0</v>
      </c>
      <c r="G397" t="s">
        <v>16</v>
      </c>
      <c r="H397" s="2">
        <v>42973</v>
      </c>
      <c r="I397" s="4">
        <f t="shared" si="36"/>
        <v>34</v>
      </c>
      <c r="J397" s="4">
        <f t="shared" si="37"/>
        <v>8</v>
      </c>
      <c r="K397" s="4">
        <f t="shared" si="38"/>
        <v>2017</v>
      </c>
      <c r="L397">
        <v>10</v>
      </c>
      <c r="M397" t="s">
        <v>26</v>
      </c>
      <c r="N397">
        <v>16</v>
      </c>
      <c r="O397" t="s">
        <v>32</v>
      </c>
      <c r="P397">
        <v>10</v>
      </c>
      <c r="Q397">
        <v>1.315789474</v>
      </c>
      <c r="R397">
        <v>1.552631579</v>
      </c>
      <c r="S397">
        <v>16</v>
      </c>
      <c r="T397">
        <v>0.96052631600000005</v>
      </c>
      <c r="U397">
        <v>1.5263157890000001</v>
      </c>
      <c r="V397">
        <f>U397+Q397</f>
        <v>2.8421052630000001</v>
      </c>
      <c r="W397">
        <f>T397+R397</f>
        <v>2.513157895</v>
      </c>
      <c r="X397" t="str">
        <f>IF(ABS(V397-W397)&lt;$AG$1,"",IF(V397&gt;W397,"H","A"))</f>
        <v/>
      </c>
      <c r="Y397">
        <f>(X397=G397)+0</f>
        <v>0</v>
      </c>
      <c r="Z397">
        <f>IF(X397&lt;&gt;"",1,0)</f>
        <v>0</v>
      </c>
      <c r="AA397">
        <v>1.1100000000000001</v>
      </c>
      <c r="AB397">
        <f t="shared" si="39"/>
        <v>0</v>
      </c>
    </row>
    <row r="398" spans="1:28" x14ac:dyDescent="0.25">
      <c r="A398" t="s">
        <v>13</v>
      </c>
      <c r="B398" s="1">
        <v>42974</v>
      </c>
      <c r="C398" t="s">
        <v>23</v>
      </c>
      <c r="D398" t="s">
        <v>14</v>
      </c>
      <c r="E398">
        <v>0</v>
      </c>
      <c r="F398">
        <v>1</v>
      </c>
      <c r="G398" t="s">
        <v>20</v>
      </c>
      <c r="H398" s="2">
        <v>42974</v>
      </c>
      <c r="I398" s="4">
        <f t="shared" si="36"/>
        <v>34</v>
      </c>
      <c r="J398" s="4">
        <f t="shared" si="37"/>
        <v>8</v>
      </c>
      <c r="K398" s="4">
        <f t="shared" si="38"/>
        <v>2017</v>
      </c>
      <c r="L398">
        <v>7</v>
      </c>
      <c r="M398" t="s">
        <v>23</v>
      </c>
      <c r="N398">
        <v>2</v>
      </c>
      <c r="O398" t="s">
        <v>14</v>
      </c>
      <c r="P398">
        <v>7</v>
      </c>
      <c r="Q398">
        <v>1.315789474</v>
      </c>
      <c r="R398">
        <v>1.3289473679999999</v>
      </c>
      <c r="S398">
        <v>2</v>
      </c>
      <c r="T398">
        <v>1.236842105</v>
      </c>
      <c r="U398">
        <v>1.2105263159999999</v>
      </c>
      <c r="V398">
        <f>U398+Q398</f>
        <v>2.52631579</v>
      </c>
      <c r="W398">
        <f>T398+R398</f>
        <v>2.5657894729999997</v>
      </c>
      <c r="X398" t="str">
        <f>IF(ABS(V398-W398)&lt;$AG$1,"",IF(V398&gt;W398,"H","A"))</f>
        <v/>
      </c>
      <c r="Y398">
        <f>(X398=G398)+0</f>
        <v>0</v>
      </c>
      <c r="Z398">
        <f>IF(X398&lt;&gt;"",1,0)</f>
        <v>0</v>
      </c>
      <c r="AA398">
        <v>1.1200000000000001</v>
      </c>
      <c r="AB398">
        <f t="shared" si="39"/>
        <v>0</v>
      </c>
    </row>
    <row r="399" spans="1:28" x14ac:dyDescent="0.25">
      <c r="A399" t="s">
        <v>13</v>
      </c>
      <c r="B399" s="1">
        <v>42974</v>
      </c>
      <c r="C399" t="s">
        <v>24</v>
      </c>
      <c r="D399" t="s">
        <v>30</v>
      </c>
      <c r="E399">
        <v>0</v>
      </c>
      <c r="F399">
        <v>1</v>
      </c>
      <c r="G399" t="s">
        <v>20</v>
      </c>
      <c r="H399" s="2">
        <v>42974</v>
      </c>
      <c r="I399" s="4">
        <f t="shared" si="36"/>
        <v>34</v>
      </c>
      <c r="J399" s="4">
        <f t="shared" si="37"/>
        <v>8</v>
      </c>
      <c r="K399" s="4">
        <f t="shared" si="38"/>
        <v>2017</v>
      </c>
      <c r="L399">
        <v>8</v>
      </c>
      <c r="M399" t="s">
        <v>24</v>
      </c>
      <c r="N399">
        <v>14</v>
      </c>
      <c r="O399" t="s">
        <v>30</v>
      </c>
      <c r="P399">
        <v>8</v>
      </c>
      <c r="Q399">
        <v>1.1184210530000001</v>
      </c>
      <c r="R399">
        <v>1.2105263159999999</v>
      </c>
      <c r="S399">
        <v>14</v>
      </c>
      <c r="T399">
        <v>0.92105263199999998</v>
      </c>
      <c r="U399">
        <v>1.3947368419999999</v>
      </c>
      <c r="V399">
        <f>U399+Q399</f>
        <v>2.513157895</v>
      </c>
      <c r="W399">
        <f>T399+R399</f>
        <v>2.131578948</v>
      </c>
      <c r="X399" t="str">
        <f>IF(ABS(V399-W399)&lt;$AG$1,"",IF(V399&gt;W399,"H","A"))</f>
        <v/>
      </c>
      <c r="Y399">
        <f>(X399=G399)+0</f>
        <v>0</v>
      </c>
      <c r="Z399">
        <f>IF(X399&lt;&gt;"",1,0)</f>
        <v>0</v>
      </c>
      <c r="AA399">
        <v>1.1399999999999999</v>
      </c>
      <c r="AB399">
        <f t="shared" si="39"/>
        <v>0</v>
      </c>
    </row>
    <row r="400" spans="1:28" x14ac:dyDescent="0.25">
      <c r="A400" t="s">
        <v>13</v>
      </c>
      <c r="B400" s="1">
        <v>42974</v>
      </c>
      <c r="C400" t="s">
        <v>25</v>
      </c>
      <c r="D400" t="s">
        <v>35</v>
      </c>
      <c r="E400">
        <v>0</v>
      </c>
      <c r="F400">
        <v>1</v>
      </c>
      <c r="G400" t="s">
        <v>20</v>
      </c>
      <c r="H400" s="2">
        <v>42974</v>
      </c>
      <c r="I400" s="4">
        <f t="shared" si="36"/>
        <v>34</v>
      </c>
      <c r="J400" s="4">
        <f t="shared" si="37"/>
        <v>8</v>
      </c>
      <c r="K400" s="4">
        <f t="shared" si="38"/>
        <v>2017</v>
      </c>
      <c r="L400">
        <v>9</v>
      </c>
      <c r="M400" t="s">
        <v>25</v>
      </c>
      <c r="N400">
        <v>19</v>
      </c>
      <c r="O400" t="s">
        <v>35</v>
      </c>
      <c r="P400">
        <v>9</v>
      </c>
      <c r="Q400">
        <v>1.1052631580000001</v>
      </c>
      <c r="R400">
        <v>0.86842105300000005</v>
      </c>
      <c r="S400">
        <v>19</v>
      </c>
      <c r="T400">
        <v>1.552631579</v>
      </c>
      <c r="U400">
        <v>1.4078947369999999</v>
      </c>
      <c r="V400">
        <f>U400+Q400</f>
        <v>2.513157895</v>
      </c>
      <c r="W400">
        <f>T400+R400</f>
        <v>2.4210526320000003</v>
      </c>
      <c r="X400" t="str">
        <f>IF(ABS(V400-W400)&lt;$AG$1,"",IF(V400&gt;W400,"H","A"))</f>
        <v/>
      </c>
      <c r="Y400">
        <f>(X400=G400)+0</f>
        <v>0</v>
      </c>
      <c r="Z400">
        <f>IF(X400&lt;&gt;"",1,0)</f>
        <v>0</v>
      </c>
      <c r="AA400">
        <v>1.1299999999999999</v>
      </c>
      <c r="AB400">
        <f t="shared" si="39"/>
        <v>0</v>
      </c>
    </row>
    <row r="401" spans="1:28" x14ac:dyDescent="0.25">
      <c r="A401" t="s">
        <v>13</v>
      </c>
      <c r="B401" s="1">
        <v>42974</v>
      </c>
      <c r="C401" t="s">
        <v>34</v>
      </c>
      <c r="D401" t="s">
        <v>38</v>
      </c>
      <c r="E401">
        <v>2</v>
      </c>
      <c r="F401">
        <v>2</v>
      </c>
      <c r="G401" t="s">
        <v>17</v>
      </c>
      <c r="H401" s="2">
        <v>42974</v>
      </c>
      <c r="I401" s="4">
        <f t="shared" si="36"/>
        <v>34</v>
      </c>
      <c r="J401" s="4">
        <f t="shared" si="37"/>
        <v>8</v>
      </c>
      <c r="K401" s="4">
        <f t="shared" si="38"/>
        <v>2017</v>
      </c>
      <c r="L401">
        <v>18</v>
      </c>
      <c r="M401" t="s">
        <v>34</v>
      </c>
      <c r="N401">
        <v>22</v>
      </c>
      <c r="O401" t="s">
        <v>38</v>
      </c>
      <c r="P401">
        <v>18</v>
      </c>
      <c r="Q401">
        <v>2.6315789469999999</v>
      </c>
      <c r="R401">
        <v>1.1184210530000001</v>
      </c>
      <c r="S401">
        <v>22</v>
      </c>
      <c r="T401">
        <v>1.5921052630000001</v>
      </c>
      <c r="U401">
        <v>1.3552631580000001</v>
      </c>
      <c r="V401">
        <f>U401+Q401</f>
        <v>3.986842105</v>
      </c>
      <c r="W401">
        <f>T401+R401</f>
        <v>2.7105263160000002</v>
      </c>
      <c r="X401" t="str">
        <f>IF(ABS(V401-W401)&lt;$AG$1,"",IF(V401&gt;W401,"H","A"))</f>
        <v/>
      </c>
      <c r="Y401">
        <f>(X401=G401)+0</f>
        <v>0</v>
      </c>
      <c r="Z401">
        <f>IF(X401&lt;&gt;"",1,0)</f>
        <v>0</v>
      </c>
      <c r="AA401">
        <v>1.2</v>
      </c>
      <c r="AB401">
        <f t="shared" si="39"/>
        <v>1</v>
      </c>
    </row>
    <row r="402" spans="1:28" x14ac:dyDescent="0.25">
      <c r="A402" t="s">
        <v>13</v>
      </c>
      <c r="B402" s="1">
        <v>42986</v>
      </c>
      <c r="C402" t="s">
        <v>30</v>
      </c>
      <c r="D402" t="s">
        <v>25</v>
      </c>
      <c r="E402">
        <v>1</v>
      </c>
      <c r="F402">
        <v>2</v>
      </c>
      <c r="G402" t="s">
        <v>20</v>
      </c>
      <c r="H402" s="2">
        <v>42986</v>
      </c>
      <c r="I402" s="4">
        <f t="shared" si="36"/>
        <v>36</v>
      </c>
      <c r="J402" s="4">
        <f t="shared" si="37"/>
        <v>9</v>
      </c>
      <c r="K402" s="4">
        <f t="shared" si="38"/>
        <v>2017</v>
      </c>
      <c r="L402">
        <v>14</v>
      </c>
      <c r="M402" t="s">
        <v>30</v>
      </c>
      <c r="N402">
        <v>9</v>
      </c>
      <c r="O402" t="s">
        <v>25</v>
      </c>
      <c r="P402">
        <v>14</v>
      </c>
      <c r="Q402">
        <v>0.92105263199999998</v>
      </c>
      <c r="R402">
        <v>1.3947368419999999</v>
      </c>
      <c r="S402">
        <v>9</v>
      </c>
      <c r="T402">
        <v>1.1052631580000001</v>
      </c>
      <c r="U402">
        <v>0.86842105300000005</v>
      </c>
      <c r="V402">
        <f>U402+Q402</f>
        <v>1.7894736849999999</v>
      </c>
      <c r="W402">
        <f>T402+R402</f>
        <v>2.5</v>
      </c>
      <c r="X402" t="str">
        <f>IF(ABS(V402-W402)&lt;$AG$1,"",IF(V402&gt;W402,"H","A"))</f>
        <v/>
      </c>
      <c r="Y402">
        <f>(X402=G402)+0</f>
        <v>0</v>
      </c>
      <c r="Z402">
        <f>IF(X402&lt;&gt;"",1,0)</f>
        <v>0</v>
      </c>
      <c r="AA402">
        <v>1.1100000000000001</v>
      </c>
      <c r="AB402">
        <f t="shared" si="39"/>
        <v>0</v>
      </c>
    </row>
    <row r="403" spans="1:28" x14ac:dyDescent="0.25">
      <c r="A403" t="s">
        <v>13</v>
      </c>
      <c r="B403" s="1">
        <v>42987</v>
      </c>
      <c r="C403" t="s">
        <v>38</v>
      </c>
      <c r="D403" t="s">
        <v>18</v>
      </c>
      <c r="E403">
        <v>0</v>
      </c>
      <c r="F403">
        <v>0</v>
      </c>
      <c r="G403" t="s">
        <v>17</v>
      </c>
      <c r="H403" s="2">
        <v>42987</v>
      </c>
      <c r="I403" s="4">
        <f t="shared" si="36"/>
        <v>36</v>
      </c>
      <c r="J403" s="4">
        <f t="shared" si="37"/>
        <v>9</v>
      </c>
      <c r="K403" s="4">
        <f t="shared" si="38"/>
        <v>2017</v>
      </c>
      <c r="L403">
        <v>22</v>
      </c>
      <c r="M403" t="s">
        <v>38</v>
      </c>
      <c r="N403">
        <v>3</v>
      </c>
      <c r="O403" t="s">
        <v>18</v>
      </c>
      <c r="P403">
        <v>22</v>
      </c>
      <c r="Q403">
        <v>1.5921052630000001</v>
      </c>
      <c r="R403">
        <v>1.3552631580000001</v>
      </c>
      <c r="S403">
        <v>3</v>
      </c>
      <c r="T403">
        <v>1.684210526</v>
      </c>
      <c r="U403">
        <v>0.64473684200000003</v>
      </c>
      <c r="V403">
        <f>U403+Q403</f>
        <v>2.236842105</v>
      </c>
      <c r="W403">
        <f>T403+R403</f>
        <v>3.0394736839999998</v>
      </c>
      <c r="X403" t="str">
        <f>IF(ABS(V403-W403)&lt;$AG$1,"",IF(V403&gt;W403,"H","A"))</f>
        <v/>
      </c>
      <c r="Y403">
        <f>(X403=G403)+0</f>
        <v>0</v>
      </c>
      <c r="Z403">
        <f>IF(X403&lt;&gt;"",1,0)</f>
        <v>0</v>
      </c>
      <c r="AA403">
        <v>1.1599999999999999</v>
      </c>
      <c r="AB403">
        <f t="shared" si="39"/>
        <v>1</v>
      </c>
    </row>
    <row r="404" spans="1:28" x14ac:dyDescent="0.25">
      <c r="A404" t="s">
        <v>13</v>
      </c>
      <c r="B404" s="1">
        <v>42987</v>
      </c>
      <c r="C404" t="s">
        <v>35</v>
      </c>
      <c r="D404" t="s">
        <v>23</v>
      </c>
      <c r="E404">
        <v>3</v>
      </c>
      <c r="F404">
        <v>0</v>
      </c>
      <c r="G404" t="s">
        <v>16</v>
      </c>
      <c r="H404" s="2">
        <v>42987</v>
      </c>
      <c r="I404" s="4">
        <f t="shared" si="36"/>
        <v>36</v>
      </c>
      <c r="J404" s="4">
        <f t="shared" si="37"/>
        <v>9</v>
      </c>
      <c r="K404" s="4">
        <f t="shared" si="38"/>
        <v>2017</v>
      </c>
      <c r="L404">
        <v>19</v>
      </c>
      <c r="M404" t="s">
        <v>35</v>
      </c>
      <c r="N404">
        <v>7</v>
      </c>
      <c r="O404" t="s">
        <v>23</v>
      </c>
      <c r="P404">
        <v>19</v>
      </c>
      <c r="Q404">
        <v>1.552631579</v>
      </c>
      <c r="R404">
        <v>1.4078947369999999</v>
      </c>
      <c r="S404">
        <v>7</v>
      </c>
      <c r="T404">
        <v>1.315789474</v>
      </c>
      <c r="U404">
        <v>1.3289473679999999</v>
      </c>
      <c r="V404">
        <f>U404+Q404</f>
        <v>2.8815789469999999</v>
      </c>
      <c r="W404">
        <f>T404+R404</f>
        <v>2.7236842110000001</v>
      </c>
      <c r="X404" t="str">
        <f>IF(ABS(V404-W404)&lt;$AG$1,"",IF(V404&gt;W404,"H","A"))</f>
        <v/>
      </c>
      <c r="Y404">
        <f>(X404=G404)+0</f>
        <v>0</v>
      </c>
      <c r="Z404">
        <f>IF(X404&lt;&gt;"",1,0)</f>
        <v>0</v>
      </c>
      <c r="AA404">
        <v>1.25</v>
      </c>
      <c r="AB404">
        <f t="shared" si="39"/>
        <v>0</v>
      </c>
    </row>
    <row r="405" spans="1:28" x14ac:dyDescent="0.25">
      <c r="A405" t="s">
        <v>13</v>
      </c>
      <c r="B405" s="1">
        <v>42987</v>
      </c>
      <c r="C405" t="s">
        <v>19</v>
      </c>
      <c r="D405" t="s">
        <v>24</v>
      </c>
      <c r="E405">
        <v>5</v>
      </c>
      <c r="F405">
        <v>0</v>
      </c>
      <c r="G405" t="s">
        <v>16</v>
      </c>
      <c r="H405" s="2">
        <v>42987</v>
      </c>
      <c r="I405" s="4">
        <f t="shared" si="36"/>
        <v>36</v>
      </c>
      <c r="J405" s="4">
        <f t="shared" si="37"/>
        <v>9</v>
      </c>
      <c r="K405" s="4">
        <f t="shared" si="38"/>
        <v>2017</v>
      </c>
      <c r="L405">
        <v>4</v>
      </c>
      <c r="M405" t="s">
        <v>19</v>
      </c>
      <c r="N405">
        <v>8</v>
      </c>
      <c r="O405" t="s">
        <v>24</v>
      </c>
      <c r="P405">
        <v>4</v>
      </c>
      <c r="Q405">
        <v>2.8289473680000001</v>
      </c>
      <c r="R405">
        <v>0.86842105300000005</v>
      </c>
      <c r="S405">
        <v>8</v>
      </c>
      <c r="T405">
        <v>1.1184210530000001</v>
      </c>
      <c r="U405">
        <v>1.2105263159999999</v>
      </c>
      <c r="V405">
        <f>U405+Q405</f>
        <v>4.0394736839999998</v>
      </c>
      <c r="W405">
        <f>T405+R405</f>
        <v>1.9868421060000001</v>
      </c>
      <c r="X405" t="str">
        <f>IF(ABS(V405-W405)&lt;$AG$1,"",IF(V405&gt;W405,"H","A"))</f>
        <v>H</v>
      </c>
      <c r="Y405">
        <f>(X405=G405)+0</f>
        <v>1</v>
      </c>
      <c r="Z405">
        <f>IF(X405&lt;&gt;"",1,0)</f>
        <v>1</v>
      </c>
      <c r="AA405">
        <v>1.08</v>
      </c>
      <c r="AB405">
        <f t="shared" si="39"/>
        <v>1.08</v>
      </c>
    </row>
    <row r="406" spans="1:28" x14ac:dyDescent="0.25">
      <c r="A406" t="s">
        <v>13</v>
      </c>
      <c r="B406" s="1">
        <v>42987</v>
      </c>
      <c r="C406" t="s">
        <v>34</v>
      </c>
      <c r="D406" t="s">
        <v>31</v>
      </c>
      <c r="E406">
        <v>1</v>
      </c>
      <c r="F406">
        <v>1</v>
      </c>
      <c r="G406" t="s">
        <v>17</v>
      </c>
      <c r="H406" s="2">
        <v>42987</v>
      </c>
      <c r="I406" s="4">
        <f t="shared" si="36"/>
        <v>36</v>
      </c>
      <c r="J406" s="4">
        <f t="shared" si="37"/>
        <v>9</v>
      </c>
      <c r="K406" s="4">
        <f t="shared" si="38"/>
        <v>2017</v>
      </c>
      <c r="L406">
        <v>18</v>
      </c>
      <c r="M406" t="s">
        <v>34</v>
      </c>
      <c r="N406">
        <v>15</v>
      </c>
      <c r="O406" t="s">
        <v>31</v>
      </c>
      <c r="P406">
        <v>18</v>
      </c>
      <c r="Q406">
        <v>2.6315789469999999</v>
      </c>
      <c r="R406">
        <v>1.1184210530000001</v>
      </c>
      <c r="S406">
        <v>15</v>
      </c>
      <c r="T406">
        <v>1.1578947369999999</v>
      </c>
      <c r="U406">
        <v>1.5263157890000001</v>
      </c>
      <c r="V406">
        <f>U406+Q406</f>
        <v>4.1578947360000003</v>
      </c>
      <c r="W406">
        <f>T406+R406</f>
        <v>2.27631579</v>
      </c>
      <c r="X406" t="str">
        <f>IF(ABS(V406-W406)&lt;$AG$1,"",IF(V406&gt;W406,"H","A"))</f>
        <v>H</v>
      </c>
      <c r="Y406">
        <f>(X406=G406)+0</f>
        <v>0</v>
      </c>
      <c r="Z406">
        <f>IF(X406&lt;&gt;"",1,0)</f>
        <v>1</v>
      </c>
      <c r="AA406">
        <v>1.02</v>
      </c>
      <c r="AB406">
        <f t="shared" si="39"/>
        <v>1</v>
      </c>
    </row>
    <row r="407" spans="1:28" x14ac:dyDescent="0.25">
      <c r="A407" t="s">
        <v>13</v>
      </c>
      <c r="B407" s="1">
        <v>42988</v>
      </c>
      <c r="C407" t="s">
        <v>22</v>
      </c>
      <c r="D407" t="s">
        <v>15</v>
      </c>
      <c r="E407">
        <v>1</v>
      </c>
      <c r="F407">
        <v>0</v>
      </c>
      <c r="G407" t="s">
        <v>16</v>
      </c>
      <c r="H407" s="2">
        <v>42988</v>
      </c>
      <c r="I407" s="4">
        <f t="shared" si="36"/>
        <v>36</v>
      </c>
      <c r="J407" s="4">
        <f t="shared" si="37"/>
        <v>9</v>
      </c>
      <c r="K407" s="4">
        <f t="shared" si="38"/>
        <v>2017</v>
      </c>
      <c r="L407">
        <v>6</v>
      </c>
      <c r="M407" t="s">
        <v>22</v>
      </c>
      <c r="N407">
        <v>1</v>
      </c>
      <c r="O407" t="s">
        <v>15</v>
      </c>
      <c r="P407">
        <v>6</v>
      </c>
      <c r="Q407">
        <v>1.4736842109999999</v>
      </c>
      <c r="R407">
        <v>1.697368421</v>
      </c>
      <c r="S407">
        <v>1</v>
      </c>
      <c r="T407">
        <v>1.065789474</v>
      </c>
      <c r="U407">
        <v>1.2236842109999999</v>
      </c>
      <c r="V407">
        <f>U407+Q407</f>
        <v>2.6973684219999998</v>
      </c>
      <c r="W407">
        <f>T407+R407</f>
        <v>2.763157895</v>
      </c>
      <c r="X407" t="str">
        <f>IF(ABS(V407-W407)&lt;$AG$1,"",IF(V407&gt;W407,"H","A"))</f>
        <v/>
      </c>
      <c r="Y407">
        <f>(X407=G407)+0</f>
        <v>0</v>
      </c>
      <c r="Z407">
        <f>IF(X407&lt;&gt;"",1,0)</f>
        <v>0</v>
      </c>
      <c r="AA407">
        <v>1.01</v>
      </c>
      <c r="AB407">
        <f t="shared" si="39"/>
        <v>0</v>
      </c>
    </row>
    <row r="408" spans="1:28" x14ac:dyDescent="0.25">
      <c r="A408" t="s">
        <v>13</v>
      </c>
      <c r="B408" s="1">
        <v>42988</v>
      </c>
      <c r="C408" t="s">
        <v>39</v>
      </c>
      <c r="D408" t="s">
        <v>21</v>
      </c>
      <c r="E408">
        <v>3</v>
      </c>
      <c r="F408">
        <v>1</v>
      </c>
      <c r="G408" t="s">
        <v>16</v>
      </c>
      <c r="H408" s="2">
        <v>42988</v>
      </c>
      <c r="I408" s="4">
        <f t="shared" si="36"/>
        <v>36</v>
      </c>
      <c r="J408" s="4">
        <f t="shared" si="37"/>
        <v>9</v>
      </c>
      <c r="K408" s="4">
        <f t="shared" si="38"/>
        <v>2017</v>
      </c>
      <c r="L408">
        <v>23</v>
      </c>
      <c r="M408" t="s">
        <v>39</v>
      </c>
      <c r="N408">
        <v>5</v>
      </c>
      <c r="O408" t="s">
        <v>21</v>
      </c>
      <c r="P408">
        <v>23</v>
      </c>
      <c r="Q408">
        <v>1.486842105</v>
      </c>
      <c r="R408">
        <v>1.0921052630000001</v>
      </c>
      <c r="S408">
        <v>5</v>
      </c>
      <c r="T408">
        <v>1.3289473679999999</v>
      </c>
      <c r="U408">
        <v>1.6447368419999999</v>
      </c>
      <c r="V408">
        <f>U408+Q408</f>
        <v>3.1315789469999999</v>
      </c>
      <c r="W408">
        <f>T408+R408</f>
        <v>2.4210526310000002</v>
      </c>
      <c r="X408" t="str">
        <f>IF(ABS(V408-W408)&lt;$AG$1,"",IF(V408&gt;W408,"H","A"))</f>
        <v/>
      </c>
      <c r="Y408">
        <f>(X408=G408)+0</f>
        <v>0</v>
      </c>
      <c r="Z408">
        <f>IF(X408&lt;&gt;"",1,0)</f>
        <v>0</v>
      </c>
      <c r="AA408">
        <v>1.1200000000000001</v>
      </c>
      <c r="AB408">
        <f t="shared" si="39"/>
        <v>0</v>
      </c>
    </row>
    <row r="409" spans="1:28" x14ac:dyDescent="0.25">
      <c r="A409" t="s">
        <v>13</v>
      </c>
      <c r="B409" s="1">
        <v>42988</v>
      </c>
      <c r="C409" t="s">
        <v>14</v>
      </c>
      <c r="D409" t="s">
        <v>26</v>
      </c>
      <c r="E409">
        <v>2</v>
      </c>
      <c r="F409">
        <v>0</v>
      </c>
      <c r="G409" t="s">
        <v>16</v>
      </c>
      <c r="H409" s="2">
        <v>42988</v>
      </c>
      <c r="I409" s="4">
        <f t="shared" si="36"/>
        <v>36</v>
      </c>
      <c r="J409" s="4">
        <f t="shared" si="37"/>
        <v>9</v>
      </c>
      <c r="K409" s="4">
        <f t="shared" si="38"/>
        <v>2017</v>
      </c>
      <c r="L409">
        <v>2</v>
      </c>
      <c r="M409" t="s">
        <v>14</v>
      </c>
      <c r="N409">
        <v>10</v>
      </c>
      <c r="O409" t="s">
        <v>26</v>
      </c>
      <c r="P409">
        <v>2</v>
      </c>
      <c r="Q409">
        <v>1.236842105</v>
      </c>
      <c r="R409">
        <v>1.2105263159999999</v>
      </c>
      <c r="S409">
        <v>10</v>
      </c>
      <c r="T409">
        <v>1.315789474</v>
      </c>
      <c r="U409">
        <v>1.552631579</v>
      </c>
      <c r="V409">
        <f>U409+Q409</f>
        <v>2.7894736839999998</v>
      </c>
      <c r="W409">
        <f>T409+R409</f>
        <v>2.52631579</v>
      </c>
      <c r="X409" t="str">
        <f>IF(ABS(V409-W409)&lt;$AG$1,"",IF(V409&gt;W409,"H","A"))</f>
        <v/>
      </c>
      <c r="Y409">
        <f>(X409=G409)+0</f>
        <v>0</v>
      </c>
      <c r="Z409">
        <f>IF(X409&lt;&gt;"",1,0)</f>
        <v>0</v>
      </c>
      <c r="AA409">
        <v>1.03</v>
      </c>
      <c r="AB409">
        <f t="shared" si="39"/>
        <v>0</v>
      </c>
    </row>
    <row r="410" spans="1:28" x14ac:dyDescent="0.25">
      <c r="A410" t="s">
        <v>13</v>
      </c>
      <c r="B410" s="1">
        <v>42988</v>
      </c>
      <c r="C410" t="s">
        <v>28</v>
      </c>
      <c r="D410" t="s">
        <v>36</v>
      </c>
      <c r="E410">
        <v>2</v>
      </c>
      <c r="F410">
        <v>4</v>
      </c>
      <c r="G410" t="s">
        <v>20</v>
      </c>
      <c r="H410" s="2">
        <v>42988</v>
      </c>
      <c r="I410" s="4">
        <f t="shared" si="36"/>
        <v>36</v>
      </c>
      <c r="J410" s="4">
        <f t="shared" si="37"/>
        <v>9</v>
      </c>
      <c r="K410" s="4">
        <f t="shared" si="38"/>
        <v>2017</v>
      </c>
      <c r="L410">
        <v>12</v>
      </c>
      <c r="M410" t="s">
        <v>28</v>
      </c>
      <c r="N410">
        <v>20</v>
      </c>
      <c r="O410" t="s">
        <v>36</v>
      </c>
      <c r="P410">
        <v>12</v>
      </c>
      <c r="Q410">
        <v>1.065789474</v>
      </c>
      <c r="R410">
        <v>1.802631579</v>
      </c>
      <c r="S410">
        <v>20</v>
      </c>
      <c r="T410">
        <v>1.6447368419999999</v>
      </c>
      <c r="U410">
        <v>1.4736842109999999</v>
      </c>
      <c r="V410">
        <f>U410+Q410</f>
        <v>2.5394736849999999</v>
      </c>
      <c r="W410">
        <f>T410+R410</f>
        <v>3.4473684210000002</v>
      </c>
      <c r="X410" t="str">
        <f>IF(ABS(V410-W410)&lt;$AG$1,"",IF(V410&gt;W410,"H","A"))</f>
        <v/>
      </c>
      <c r="Y410">
        <f>(X410=G410)+0</f>
        <v>0</v>
      </c>
      <c r="Z410">
        <f>IF(X410&lt;&gt;"",1,0)</f>
        <v>0</v>
      </c>
      <c r="AA410">
        <v>1.21</v>
      </c>
      <c r="AB410">
        <f t="shared" si="39"/>
        <v>0</v>
      </c>
    </row>
    <row r="411" spans="1:28" x14ac:dyDescent="0.25">
      <c r="A411" t="s">
        <v>13</v>
      </c>
      <c r="B411" s="1">
        <v>42989</v>
      </c>
      <c r="C411" t="s">
        <v>32</v>
      </c>
      <c r="D411" t="s">
        <v>29</v>
      </c>
      <c r="E411">
        <v>1</v>
      </c>
      <c r="F411">
        <v>3</v>
      </c>
      <c r="G411" t="s">
        <v>20</v>
      </c>
      <c r="H411" s="2">
        <v>42989</v>
      </c>
      <c r="I411" s="4">
        <f t="shared" si="36"/>
        <v>37</v>
      </c>
      <c r="J411" s="4">
        <f t="shared" si="37"/>
        <v>9</v>
      </c>
      <c r="K411" s="4">
        <f t="shared" si="38"/>
        <v>2017</v>
      </c>
      <c r="L411">
        <v>16</v>
      </c>
      <c r="M411" t="s">
        <v>32</v>
      </c>
      <c r="N411">
        <v>13</v>
      </c>
      <c r="O411" t="s">
        <v>29</v>
      </c>
      <c r="P411">
        <v>16</v>
      </c>
      <c r="Q411">
        <v>0.96052631600000005</v>
      </c>
      <c r="R411">
        <v>1.5263157890000001</v>
      </c>
      <c r="S411">
        <v>13</v>
      </c>
      <c r="T411">
        <v>1.013157895</v>
      </c>
      <c r="U411">
        <v>1.947368421</v>
      </c>
      <c r="V411">
        <f>U411+Q411</f>
        <v>2.9078947369999999</v>
      </c>
      <c r="W411">
        <f>T411+R411</f>
        <v>2.5394736839999998</v>
      </c>
      <c r="X411" t="str">
        <f>IF(ABS(V411-W411)&lt;$AG$1,"",IF(V411&gt;W411,"H","A"))</f>
        <v/>
      </c>
      <c r="Y411">
        <f>(X411=G411)+0</f>
        <v>0</v>
      </c>
      <c r="Z411">
        <f>IF(X411&lt;&gt;"",1,0)</f>
        <v>0</v>
      </c>
      <c r="AA411">
        <v>1.26</v>
      </c>
      <c r="AB411">
        <f t="shared" si="39"/>
        <v>0</v>
      </c>
    </row>
    <row r="412" spans="1:28" x14ac:dyDescent="0.25">
      <c r="A412" t="s">
        <v>13</v>
      </c>
      <c r="B412" s="1">
        <v>42993</v>
      </c>
      <c r="C412" t="s">
        <v>23</v>
      </c>
      <c r="D412" t="s">
        <v>30</v>
      </c>
      <c r="E412">
        <v>1</v>
      </c>
      <c r="F412">
        <v>0</v>
      </c>
      <c r="G412" t="s">
        <v>16</v>
      </c>
      <c r="H412" s="2">
        <v>42993</v>
      </c>
      <c r="I412" s="4">
        <f t="shared" si="36"/>
        <v>37</v>
      </c>
      <c r="J412" s="4">
        <f t="shared" si="37"/>
        <v>9</v>
      </c>
      <c r="K412" s="4">
        <f t="shared" si="38"/>
        <v>2017</v>
      </c>
      <c r="L412">
        <v>7</v>
      </c>
      <c r="M412" t="s">
        <v>23</v>
      </c>
      <c r="N412">
        <v>14</v>
      </c>
      <c r="O412" t="s">
        <v>30</v>
      </c>
      <c r="P412">
        <v>7</v>
      </c>
      <c r="Q412">
        <v>1.315789474</v>
      </c>
      <c r="R412">
        <v>1.3289473679999999</v>
      </c>
      <c r="S412">
        <v>14</v>
      </c>
      <c r="T412">
        <v>0.92105263199999998</v>
      </c>
      <c r="U412">
        <v>1.3947368419999999</v>
      </c>
      <c r="V412">
        <f>U412+Q412</f>
        <v>2.7105263160000002</v>
      </c>
      <c r="W412">
        <f>T412+R412</f>
        <v>2.25</v>
      </c>
      <c r="X412" t="str">
        <f>IF(ABS(V412-W412)&lt;$AG$1,"",IF(V412&gt;W412,"H","A"))</f>
        <v/>
      </c>
      <c r="Y412">
        <f>(X412=G412)+0</f>
        <v>0</v>
      </c>
      <c r="Z412">
        <f>IF(X412&lt;&gt;"",1,0)</f>
        <v>0</v>
      </c>
      <c r="AA412">
        <v>1.05</v>
      </c>
      <c r="AB412">
        <f t="shared" si="39"/>
        <v>0</v>
      </c>
    </row>
    <row r="413" spans="1:28" x14ac:dyDescent="0.25">
      <c r="A413" t="s">
        <v>13</v>
      </c>
      <c r="B413" s="1">
        <v>42994</v>
      </c>
      <c r="C413" t="s">
        <v>25</v>
      </c>
      <c r="D413" t="s">
        <v>19</v>
      </c>
      <c r="E413">
        <v>1</v>
      </c>
      <c r="F413">
        <v>2</v>
      </c>
      <c r="G413" t="s">
        <v>20</v>
      </c>
      <c r="H413" s="2">
        <v>42994</v>
      </c>
      <c r="I413" s="4">
        <f t="shared" si="36"/>
        <v>37</v>
      </c>
      <c r="J413" s="4">
        <f t="shared" si="37"/>
        <v>9</v>
      </c>
      <c r="K413" s="4">
        <f t="shared" si="38"/>
        <v>2017</v>
      </c>
      <c r="L413">
        <v>9</v>
      </c>
      <c r="M413" t="s">
        <v>25</v>
      </c>
      <c r="N413">
        <v>4</v>
      </c>
      <c r="O413" t="s">
        <v>19</v>
      </c>
      <c r="P413">
        <v>9</v>
      </c>
      <c r="Q413">
        <v>1.1052631580000001</v>
      </c>
      <c r="R413">
        <v>0.86842105300000005</v>
      </c>
      <c r="S413">
        <v>4</v>
      </c>
      <c r="T413">
        <v>2.8289473680000001</v>
      </c>
      <c r="U413">
        <v>0.86842105300000005</v>
      </c>
      <c r="V413">
        <f>U413+Q413</f>
        <v>1.9736842110000001</v>
      </c>
      <c r="W413">
        <f>T413+R413</f>
        <v>3.6973684210000002</v>
      </c>
      <c r="X413" t="str">
        <f>IF(ABS(V413-W413)&lt;$AG$1,"",IF(V413&gt;W413,"H","A"))</f>
        <v>A</v>
      </c>
      <c r="Y413">
        <f>(X413=G413)+0</f>
        <v>1</v>
      </c>
      <c r="Z413">
        <f>IF(X413&lt;&gt;"",1,0)</f>
        <v>1</v>
      </c>
      <c r="AA413">
        <v>1.1200000000000001</v>
      </c>
      <c r="AB413">
        <f t="shared" si="39"/>
        <v>1.1200000000000001</v>
      </c>
    </row>
    <row r="414" spans="1:28" x14ac:dyDescent="0.25">
      <c r="A414" t="s">
        <v>13</v>
      </c>
      <c r="B414" s="1">
        <v>42994</v>
      </c>
      <c r="C414" t="s">
        <v>21</v>
      </c>
      <c r="D414" t="s">
        <v>28</v>
      </c>
      <c r="E414">
        <v>2</v>
      </c>
      <c r="F414">
        <v>1</v>
      </c>
      <c r="G414" t="s">
        <v>16</v>
      </c>
      <c r="H414" s="2">
        <v>42994</v>
      </c>
      <c r="I414" s="4">
        <f t="shared" si="36"/>
        <v>37</v>
      </c>
      <c r="J414" s="4">
        <f t="shared" si="37"/>
        <v>9</v>
      </c>
      <c r="K414" s="4">
        <f t="shared" si="38"/>
        <v>2017</v>
      </c>
      <c r="L414">
        <v>5</v>
      </c>
      <c r="M414" t="s">
        <v>21</v>
      </c>
      <c r="N414">
        <v>12</v>
      </c>
      <c r="O414" t="s">
        <v>28</v>
      </c>
      <c r="P414">
        <v>5</v>
      </c>
      <c r="Q414">
        <v>1.3289473679999999</v>
      </c>
      <c r="R414">
        <v>1.6447368419999999</v>
      </c>
      <c r="S414">
        <v>12</v>
      </c>
      <c r="T414">
        <v>1.065789474</v>
      </c>
      <c r="U414">
        <v>1.802631579</v>
      </c>
      <c r="V414">
        <f>U414+Q414</f>
        <v>3.1315789469999999</v>
      </c>
      <c r="W414">
        <f>T414+R414</f>
        <v>2.7105263160000002</v>
      </c>
      <c r="X414" t="str">
        <f>IF(ABS(V414-W414)&lt;$AG$1,"",IF(V414&gt;W414,"H","A"))</f>
        <v/>
      </c>
      <c r="Y414">
        <f>(X414=G414)+0</f>
        <v>0</v>
      </c>
      <c r="Z414">
        <f>IF(X414&lt;&gt;"",1,0)</f>
        <v>0</v>
      </c>
      <c r="AA414">
        <v>1</v>
      </c>
      <c r="AB414">
        <f t="shared" si="39"/>
        <v>0</v>
      </c>
    </row>
    <row r="415" spans="1:28" x14ac:dyDescent="0.25">
      <c r="A415" t="s">
        <v>13</v>
      </c>
      <c r="B415" s="1">
        <v>42994</v>
      </c>
      <c r="C415" t="s">
        <v>18</v>
      </c>
      <c r="D415" t="s">
        <v>32</v>
      </c>
      <c r="E415">
        <v>1</v>
      </c>
      <c r="F415">
        <v>0</v>
      </c>
      <c r="G415" t="s">
        <v>16</v>
      </c>
      <c r="H415" s="2">
        <v>42994</v>
      </c>
      <c r="I415" s="4">
        <f t="shared" si="36"/>
        <v>37</v>
      </c>
      <c r="J415" s="4">
        <f t="shared" si="37"/>
        <v>9</v>
      </c>
      <c r="K415" s="4">
        <f t="shared" si="38"/>
        <v>2017</v>
      </c>
      <c r="L415">
        <v>3</v>
      </c>
      <c r="M415" t="s">
        <v>18</v>
      </c>
      <c r="N415">
        <v>16</v>
      </c>
      <c r="O415" t="s">
        <v>32</v>
      </c>
      <c r="P415">
        <v>3</v>
      </c>
      <c r="Q415">
        <v>1.684210526</v>
      </c>
      <c r="R415">
        <v>0.64473684200000003</v>
      </c>
      <c r="S415">
        <v>16</v>
      </c>
      <c r="T415">
        <v>0.96052631600000005</v>
      </c>
      <c r="U415">
        <v>1.5263157890000001</v>
      </c>
      <c r="V415">
        <f>U415+Q415</f>
        <v>3.2105263150000001</v>
      </c>
      <c r="W415">
        <f>T415+R415</f>
        <v>1.6052631580000001</v>
      </c>
      <c r="X415" t="str">
        <f>IF(ABS(V415-W415)&lt;$AG$1,"",IF(V415&gt;W415,"H","A"))</f>
        <v>H</v>
      </c>
      <c r="Y415">
        <f>(X415=G415)+0</f>
        <v>1</v>
      </c>
      <c r="Z415">
        <f>IF(X415&lt;&gt;"",1,0)</f>
        <v>1</v>
      </c>
      <c r="AA415">
        <v>1.28</v>
      </c>
      <c r="AB415">
        <f t="shared" si="39"/>
        <v>1.28</v>
      </c>
    </row>
    <row r="416" spans="1:28" x14ac:dyDescent="0.25">
      <c r="A416" t="s">
        <v>13</v>
      </c>
      <c r="B416" s="1">
        <v>42994</v>
      </c>
      <c r="C416" t="s">
        <v>31</v>
      </c>
      <c r="D416" t="s">
        <v>38</v>
      </c>
      <c r="E416">
        <v>1</v>
      </c>
      <c r="F416">
        <v>1</v>
      </c>
      <c r="G416" t="s">
        <v>17</v>
      </c>
      <c r="H416" s="2">
        <v>42994</v>
      </c>
      <c r="I416" s="4">
        <f t="shared" si="36"/>
        <v>37</v>
      </c>
      <c r="J416" s="4">
        <f t="shared" si="37"/>
        <v>9</v>
      </c>
      <c r="K416" s="4">
        <f t="shared" si="38"/>
        <v>2017</v>
      </c>
      <c r="L416">
        <v>15</v>
      </c>
      <c r="M416" t="s">
        <v>31</v>
      </c>
      <c r="N416">
        <v>22</v>
      </c>
      <c r="O416" t="s">
        <v>38</v>
      </c>
      <c r="P416">
        <v>15</v>
      </c>
      <c r="Q416">
        <v>1.1578947369999999</v>
      </c>
      <c r="R416">
        <v>1.5263157890000001</v>
      </c>
      <c r="S416">
        <v>22</v>
      </c>
      <c r="T416">
        <v>1.5921052630000001</v>
      </c>
      <c r="U416">
        <v>1.3552631580000001</v>
      </c>
      <c r="V416">
        <f>U416+Q416</f>
        <v>2.513157895</v>
      </c>
      <c r="W416">
        <f>T416+R416</f>
        <v>3.1184210520000004</v>
      </c>
      <c r="X416" t="str">
        <f>IF(ABS(V416-W416)&lt;$AG$1,"",IF(V416&gt;W416,"H","A"))</f>
        <v/>
      </c>
      <c r="Y416">
        <f>(X416=G416)+0</f>
        <v>0</v>
      </c>
      <c r="Z416">
        <f>IF(X416&lt;&gt;"",1,0)</f>
        <v>0</v>
      </c>
      <c r="AA416">
        <v>1.17</v>
      </c>
      <c r="AB416">
        <f t="shared" si="39"/>
        <v>1</v>
      </c>
    </row>
    <row r="417" spans="1:28" x14ac:dyDescent="0.25">
      <c r="A417" t="s">
        <v>13</v>
      </c>
      <c r="B417" s="1">
        <v>42995</v>
      </c>
      <c r="C417" t="s">
        <v>29</v>
      </c>
      <c r="D417" t="s">
        <v>14</v>
      </c>
      <c r="E417">
        <v>1</v>
      </c>
      <c r="F417">
        <v>0</v>
      </c>
      <c r="G417" t="s">
        <v>16</v>
      </c>
      <c r="H417" s="2">
        <v>42995</v>
      </c>
      <c r="I417" s="4">
        <f t="shared" si="36"/>
        <v>37</v>
      </c>
      <c r="J417" s="4">
        <f t="shared" si="37"/>
        <v>9</v>
      </c>
      <c r="K417" s="4">
        <f t="shared" si="38"/>
        <v>2017</v>
      </c>
      <c r="L417">
        <v>13</v>
      </c>
      <c r="M417" t="s">
        <v>29</v>
      </c>
      <c r="N417">
        <v>2</v>
      </c>
      <c r="O417" t="s">
        <v>14</v>
      </c>
      <c r="P417">
        <v>13</v>
      </c>
      <c r="Q417">
        <v>1.013157895</v>
      </c>
      <c r="R417">
        <v>1.947368421</v>
      </c>
      <c r="S417">
        <v>2</v>
      </c>
      <c r="T417">
        <v>1.236842105</v>
      </c>
      <c r="U417">
        <v>1.2105263159999999</v>
      </c>
      <c r="V417">
        <f>U417+Q417</f>
        <v>2.2236842110000001</v>
      </c>
      <c r="W417">
        <f>T417+R417</f>
        <v>3.1842105260000002</v>
      </c>
      <c r="X417" t="str">
        <f>IF(ABS(V417-W417)&lt;$AG$1,"",IF(V417&gt;W417,"H","A"))</f>
        <v/>
      </c>
      <c r="Y417">
        <f>(X417=G417)+0</f>
        <v>0</v>
      </c>
      <c r="Z417">
        <f>IF(X417&lt;&gt;"",1,0)</f>
        <v>0</v>
      </c>
      <c r="AA417">
        <v>1.1200000000000001</v>
      </c>
      <c r="AB417">
        <f t="shared" si="39"/>
        <v>0</v>
      </c>
    </row>
    <row r="418" spans="1:28" x14ac:dyDescent="0.25">
      <c r="A418" t="s">
        <v>13</v>
      </c>
      <c r="B418" s="1">
        <v>42995</v>
      </c>
      <c r="C418" t="s">
        <v>36</v>
      </c>
      <c r="D418" t="s">
        <v>34</v>
      </c>
      <c r="E418">
        <v>1</v>
      </c>
      <c r="F418">
        <v>3</v>
      </c>
      <c r="G418" t="s">
        <v>20</v>
      </c>
      <c r="H418" s="2">
        <v>42995</v>
      </c>
      <c r="I418" s="4">
        <f t="shared" si="36"/>
        <v>37</v>
      </c>
      <c r="J418" s="4">
        <f t="shared" si="37"/>
        <v>9</v>
      </c>
      <c r="K418" s="4">
        <f t="shared" si="38"/>
        <v>2017</v>
      </c>
      <c r="L418">
        <v>20</v>
      </c>
      <c r="M418" t="s">
        <v>36</v>
      </c>
      <c r="N418">
        <v>18</v>
      </c>
      <c r="O418" t="s">
        <v>34</v>
      </c>
      <c r="P418">
        <v>20</v>
      </c>
      <c r="Q418">
        <v>1.6447368419999999</v>
      </c>
      <c r="R418">
        <v>1.4736842109999999</v>
      </c>
      <c r="S418">
        <v>18</v>
      </c>
      <c r="T418">
        <v>2.6315789469999999</v>
      </c>
      <c r="U418">
        <v>1.1184210530000001</v>
      </c>
      <c r="V418">
        <f>U418+Q418</f>
        <v>2.763157895</v>
      </c>
      <c r="W418">
        <f>T418+R418</f>
        <v>4.1052631579999996</v>
      </c>
      <c r="X418" t="str">
        <f>IF(ABS(V418-W418)&lt;$AG$1,"",IF(V418&gt;W418,"H","A"))</f>
        <v/>
      </c>
      <c r="Y418">
        <f>(X418=G418)+0</f>
        <v>0</v>
      </c>
      <c r="Z418">
        <f>IF(X418&lt;&gt;"",1,0)</f>
        <v>0</v>
      </c>
      <c r="AA418">
        <v>1.19</v>
      </c>
      <c r="AB418">
        <f t="shared" si="39"/>
        <v>0</v>
      </c>
    </row>
    <row r="419" spans="1:28" x14ac:dyDescent="0.25">
      <c r="A419" t="s">
        <v>13</v>
      </c>
      <c r="B419" s="1">
        <v>42995</v>
      </c>
      <c r="C419" t="s">
        <v>26</v>
      </c>
      <c r="D419" t="s">
        <v>35</v>
      </c>
      <c r="E419">
        <v>0</v>
      </c>
      <c r="F419">
        <v>1</v>
      </c>
      <c r="G419" t="s">
        <v>20</v>
      </c>
      <c r="H419" s="2">
        <v>42995</v>
      </c>
      <c r="I419" s="4">
        <f t="shared" si="36"/>
        <v>37</v>
      </c>
      <c r="J419" s="4">
        <f t="shared" si="37"/>
        <v>9</v>
      </c>
      <c r="K419" s="4">
        <f t="shared" si="38"/>
        <v>2017</v>
      </c>
      <c r="L419">
        <v>10</v>
      </c>
      <c r="M419" t="s">
        <v>26</v>
      </c>
      <c r="N419">
        <v>19</v>
      </c>
      <c r="O419" t="s">
        <v>35</v>
      </c>
      <c r="P419">
        <v>10</v>
      </c>
      <c r="Q419">
        <v>1.315789474</v>
      </c>
      <c r="R419">
        <v>1.552631579</v>
      </c>
      <c r="S419">
        <v>19</v>
      </c>
      <c r="T419">
        <v>1.552631579</v>
      </c>
      <c r="U419">
        <v>1.4078947369999999</v>
      </c>
      <c r="V419">
        <f>U419+Q419</f>
        <v>2.7236842110000001</v>
      </c>
      <c r="W419">
        <f>T419+R419</f>
        <v>3.1052631580000001</v>
      </c>
      <c r="X419" t="str">
        <f>IF(ABS(V419-W419)&lt;$AG$1,"",IF(V419&gt;W419,"H","A"))</f>
        <v/>
      </c>
      <c r="Y419">
        <f>(X419=G419)+0</f>
        <v>0</v>
      </c>
      <c r="Z419">
        <f>IF(X419&lt;&gt;"",1,0)</f>
        <v>0</v>
      </c>
      <c r="AA419">
        <v>1.06</v>
      </c>
      <c r="AB419">
        <f t="shared" si="39"/>
        <v>0</v>
      </c>
    </row>
    <row r="420" spans="1:28" x14ac:dyDescent="0.25">
      <c r="A420" t="s">
        <v>13</v>
      </c>
      <c r="B420" s="1">
        <v>42995</v>
      </c>
      <c r="C420" t="s">
        <v>15</v>
      </c>
      <c r="D420" t="s">
        <v>39</v>
      </c>
      <c r="E420">
        <v>0</v>
      </c>
      <c r="F420">
        <v>3</v>
      </c>
      <c r="G420" t="s">
        <v>20</v>
      </c>
      <c r="H420" s="2">
        <v>42995</v>
      </c>
      <c r="I420" s="4">
        <f t="shared" si="36"/>
        <v>37</v>
      </c>
      <c r="J420" s="4">
        <f t="shared" si="37"/>
        <v>9</v>
      </c>
      <c r="K420" s="4">
        <f t="shared" si="38"/>
        <v>2017</v>
      </c>
      <c r="L420">
        <v>1</v>
      </c>
      <c r="M420" t="s">
        <v>15</v>
      </c>
      <c r="N420">
        <v>23</v>
      </c>
      <c r="O420" t="s">
        <v>39</v>
      </c>
      <c r="P420">
        <v>1</v>
      </c>
      <c r="Q420">
        <v>1.065789474</v>
      </c>
      <c r="R420">
        <v>1.2236842109999999</v>
      </c>
      <c r="S420">
        <v>23</v>
      </c>
      <c r="T420">
        <v>1.486842105</v>
      </c>
      <c r="U420">
        <v>1.0921052630000001</v>
      </c>
      <c r="V420">
        <f>U420+Q420</f>
        <v>2.1578947370000003</v>
      </c>
      <c r="W420">
        <f>T420+R420</f>
        <v>2.7105263160000002</v>
      </c>
      <c r="X420" t="str">
        <f>IF(ABS(V420-W420)&lt;$AG$1,"",IF(V420&gt;W420,"H","A"))</f>
        <v/>
      </c>
      <c r="Y420">
        <f>(X420=G420)+0</f>
        <v>0</v>
      </c>
      <c r="Z420">
        <f>IF(X420&lt;&gt;"",1,0)</f>
        <v>0</v>
      </c>
      <c r="AA420">
        <v>1.31</v>
      </c>
      <c r="AB420">
        <f t="shared" si="39"/>
        <v>0</v>
      </c>
    </row>
    <row r="421" spans="1:28" x14ac:dyDescent="0.25">
      <c r="A421" t="s">
        <v>13</v>
      </c>
      <c r="B421" s="1">
        <v>42996</v>
      </c>
      <c r="C421" t="s">
        <v>24</v>
      </c>
      <c r="D421" t="s">
        <v>22</v>
      </c>
      <c r="E421">
        <v>2</v>
      </c>
      <c r="F421">
        <v>1</v>
      </c>
      <c r="G421" t="s">
        <v>16</v>
      </c>
      <c r="H421" s="2">
        <v>42996</v>
      </c>
      <c r="I421" s="4">
        <f t="shared" si="36"/>
        <v>38</v>
      </c>
      <c r="J421" s="4">
        <f t="shared" si="37"/>
        <v>9</v>
      </c>
      <c r="K421" s="4">
        <f t="shared" si="38"/>
        <v>2017</v>
      </c>
      <c r="L421">
        <v>8</v>
      </c>
      <c r="M421" t="s">
        <v>24</v>
      </c>
      <c r="N421">
        <v>6</v>
      </c>
      <c r="O421" t="s">
        <v>22</v>
      </c>
      <c r="P421">
        <v>8</v>
      </c>
      <c r="Q421">
        <v>1.1184210530000001</v>
      </c>
      <c r="R421">
        <v>1.2105263159999999</v>
      </c>
      <c r="S421">
        <v>6</v>
      </c>
      <c r="T421">
        <v>1.4736842109999999</v>
      </c>
      <c r="U421">
        <v>1.697368421</v>
      </c>
      <c r="V421">
        <f>U421+Q421</f>
        <v>2.8157894739999998</v>
      </c>
      <c r="W421">
        <f>T421+R421</f>
        <v>2.6842105269999998</v>
      </c>
      <c r="X421" t="str">
        <f>IF(ABS(V421-W421)&lt;$AG$1,"",IF(V421&gt;W421,"H","A"))</f>
        <v/>
      </c>
      <c r="Y421">
        <f>(X421=G421)+0</f>
        <v>0</v>
      </c>
      <c r="Z421">
        <f>IF(X421&lt;&gt;"",1,0)</f>
        <v>0</v>
      </c>
      <c r="AA421">
        <v>1.18</v>
      </c>
      <c r="AB421">
        <f t="shared" si="39"/>
        <v>0</v>
      </c>
    </row>
    <row r="422" spans="1:28" x14ac:dyDescent="0.25">
      <c r="A422" t="s">
        <v>13</v>
      </c>
      <c r="B422" s="1">
        <v>42997</v>
      </c>
      <c r="C422" t="s">
        <v>19</v>
      </c>
      <c r="D422" t="s">
        <v>23</v>
      </c>
      <c r="E422">
        <v>6</v>
      </c>
      <c r="F422">
        <v>1</v>
      </c>
      <c r="G422" t="s">
        <v>16</v>
      </c>
      <c r="H422" s="2">
        <v>42997</v>
      </c>
      <c r="I422" s="4">
        <f t="shared" si="36"/>
        <v>38</v>
      </c>
      <c r="J422" s="4">
        <f t="shared" si="37"/>
        <v>9</v>
      </c>
      <c r="K422" s="4">
        <f t="shared" si="38"/>
        <v>2017</v>
      </c>
      <c r="L422">
        <v>4</v>
      </c>
      <c r="M422" t="s">
        <v>19</v>
      </c>
      <c r="N422">
        <v>7</v>
      </c>
      <c r="O422" t="s">
        <v>23</v>
      </c>
      <c r="P422">
        <v>4</v>
      </c>
      <c r="Q422">
        <v>2.8289473680000001</v>
      </c>
      <c r="R422">
        <v>0.86842105300000005</v>
      </c>
      <c r="S422">
        <v>7</v>
      </c>
      <c r="T422">
        <v>1.315789474</v>
      </c>
      <c r="U422">
        <v>1.3289473679999999</v>
      </c>
      <c r="V422">
        <f>U422+Q422</f>
        <v>4.1578947360000003</v>
      </c>
      <c r="W422">
        <f>T422+R422</f>
        <v>2.1842105270000003</v>
      </c>
      <c r="X422" t="str">
        <f>IF(ABS(V422-W422)&lt;$AG$1,"",IF(V422&gt;W422,"H","A"))</f>
        <v>H</v>
      </c>
      <c r="Y422">
        <f>(X422=G422)+0</f>
        <v>1</v>
      </c>
      <c r="Z422">
        <f>IF(X422&lt;&gt;"",1,0)</f>
        <v>1</v>
      </c>
      <c r="AA422">
        <v>1.1499999999999999</v>
      </c>
      <c r="AB422">
        <f t="shared" si="39"/>
        <v>1.1499999999999999</v>
      </c>
    </row>
    <row r="423" spans="1:28" x14ac:dyDescent="0.25">
      <c r="A423" t="s">
        <v>13</v>
      </c>
      <c r="B423" s="1">
        <v>42997</v>
      </c>
      <c r="C423" t="s">
        <v>38</v>
      </c>
      <c r="D423" t="s">
        <v>32</v>
      </c>
      <c r="E423">
        <v>5</v>
      </c>
      <c r="F423">
        <v>0</v>
      </c>
      <c r="G423" t="s">
        <v>16</v>
      </c>
      <c r="H423" s="2">
        <v>42997</v>
      </c>
      <c r="I423" s="4">
        <f t="shared" si="36"/>
        <v>38</v>
      </c>
      <c r="J423" s="4">
        <f t="shared" si="37"/>
        <v>9</v>
      </c>
      <c r="K423" s="4">
        <f t="shared" si="38"/>
        <v>2017</v>
      </c>
      <c r="L423">
        <v>22</v>
      </c>
      <c r="M423" t="s">
        <v>38</v>
      </c>
      <c r="N423">
        <v>16</v>
      </c>
      <c r="O423" t="s">
        <v>32</v>
      </c>
      <c r="P423">
        <v>22</v>
      </c>
      <c r="Q423">
        <v>1.5921052630000001</v>
      </c>
      <c r="R423">
        <v>1.3552631580000001</v>
      </c>
      <c r="S423">
        <v>16</v>
      </c>
      <c r="T423">
        <v>0.96052631600000005</v>
      </c>
      <c r="U423">
        <v>1.5263157890000001</v>
      </c>
      <c r="V423">
        <f>U423+Q423</f>
        <v>3.1184210520000004</v>
      </c>
      <c r="W423">
        <f>T423+R423</f>
        <v>2.3157894740000002</v>
      </c>
      <c r="X423" t="str">
        <f>IF(ABS(V423-W423)&lt;$AG$1,"",IF(V423&gt;W423,"H","A"))</f>
        <v/>
      </c>
      <c r="Y423">
        <f>(X423=G423)+0</f>
        <v>0</v>
      </c>
      <c r="Z423">
        <f>IF(X423&lt;&gt;"",1,0)</f>
        <v>0</v>
      </c>
      <c r="AA423">
        <v>1.21</v>
      </c>
      <c r="AB423">
        <f t="shared" si="39"/>
        <v>0</v>
      </c>
    </row>
    <row r="424" spans="1:28" x14ac:dyDescent="0.25">
      <c r="A424" t="s">
        <v>13</v>
      </c>
      <c r="B424" s="1">
        <v>42998</v>
      </c>
      <c r="C424" t="s">
        <v>28</v>
      </c>
      <c r="D424" t="s">
        <v>15</v>
      </c>
      <c r="E424">
        <v>1</v>
      </c>
      <c r="F424">
        <v>0</v>
      </c>
      <c r="G424" t="s">
        <v>16</v>
      </c>
      <c r="H424" s="2">
        <v>42998</v>
      </c>
      <c r="I424" s="4">
        <f t="shared" si="36"/>
        <v>38</v>
      </c>
      <c r="J424" s="4">
        <f t="shared" si="37"/>
        <v>9</v>
      </c>
      <c r="K424" s="4">
        <f t="shared" si="38"/>
        <v>2017</v>
      </c>
      <c r="L424">
        <v>12</v>
      </c>
      <c r="M424" t="s">
        <v>28</v>
      </c>
      <c r="N424">
        <v>1</v>
      </c>
      <c r="O424" t="s">
        <v>15</v>
      </c>
      <c r="P424">
        <v>12</v>
      </c>
      <c r="Q424">
        <v>1.065789474</v>
      </c>
      <c r="R424">
        <v>1.802631579</v>
      </c>
      <c r="S424">
        <v>1</v>
      </c>
      <c r="T424">
        <v>1.065789474</v>
      </c>
      <c r="U424">
        <v>1.2236842109999999</v>
      </c>
      <c r="V424">
        <f>U424+Q424</f>
        <v>2.2894736849999999</v>
      </c>
      <c r="W424">
        <f>T424+R424</f>
        <v>2.8684210530000001</v>
      </c>
      <c r="X424" t="str">
        <f>IF(ABS(V424-W424)&lt;$AG$1,"",IF(V424&gt;W424,"H","A"))</f>
        <v/>
      </c>
      <c r="Y424">
        <f>(X424=G424)+0</f>
        <v>0</v>
      </c>
      <c r="Z424">
        <f>IF(X424&lt;&gt;"",1,0)</f>
        <v>0</v>
      </c>
      <c r="AA424">
        <v>1.26</v>
      </c>
      <c r="AB424">
        <f t="shared" si="39"/>
        <v>0</v>
      </c>
    </row>
    <row r="425" spans="1:28" x14ac:dyDescent="0.25">
      <c r="A425" t="s">
        <v>13</v>
      </c>
      <c r="B425" s="1">
        <v>42998</v>
      </c>
      <c r="C425" t="s">
        <v>14</v>
      </c>
      <c r="D425" t="s">
        <v>18</v>
      </c>
      <c r="E425">
        <v>1</v>
      </c>
      <c r="F425">
        <v>2</v>
      </c>
      <c r="G425" t="s">
        <v>20</v>
      </c>
      <c r="H425" s="2">
        <v>42998</v>
      </c>
      <c r="I425" s="4">
        <f t="shared" si="36"/>
        <v>38</v>
      </c>
      <c r="J425" s="4">
        <f t="shared" si="37"/>
        <v>9</v>
      </c>
      <c r="K425" s="4">
        <f t="shared" si="38"/>
        <v>2017</v>
      </c>
      <c r="L425">
        <v>2</v>
      </c>
      <c r="M425" t="s">
        <v>14</v>
      </c>
      <c r="N425">
        <v>3</v>
      </c>
      <c r="O425" t="s">
        <v>18</v>
      </c>
      <c r="P425">
        <v>2</v>
      </c>
      <c r="Q425">
        <v>1.236842105</v>
      </c>
      <c r="R425">
        <v>1.2105263159999999</v>
      </c>
      <c r="S425">
        <v>3</v>
      </c>
      <c r="T425">
        <v>1.684210526</v>
      </c>
      <c r="U425">
        <v>0.64473684200000003</v>
      </c>
      <c r="V425">
        <f>U425+Q425</f>
        <v>1.8815789469999999</v>
      </c>
      <c r="W425">
        <f>T425+R425</f>
        <v>2.8947368419999999</v>
      </c>
      <c r="X425" t="str">
        <f>IF(ABS(V425-W425)&lt;$AG$1,"",IF(V425&gt;W425,"H","A"))</f>
        <v/>
      </c>
      <c r="Y425">
        <f>(X425=G425)+0</f>
        <v>0</v>
      </c>
      <c r="Z425">
        <f>IF(X425&lt;&gt;"",1,0)</f>
        <v>0</v>
      </c>
      <c r="AA425">
        <v>1.25</v>
      </c>
      <c r="AB425">
        <f t="shared" si="39"/>
        <v>0</v>
      </c>
    </row>
    <row r="426" spans="1:28" x14ac:dyDescent="0.25">
      <c r="A426" t="s">
        <v>13</v>
      </c>
      <c r="B426" s="1">
        <v>42998</v>
      </c>
      <c r="C426" t="s">
        <v>34</v>
      </c>
      <c r="D426" t="s">
        <v>21</v>
      </c>
      <c r="E426">
        <v>0</v>
      </c>
      <c r="F426">
        <v>1</v>
      </c>
      <c r="G426" t="s">
        <v>20</v>
      </c>
      <c r="H426" s="2">
        <v>42998</v>
      </c>
      <c r="I426" s="4">
        <f t="shared" si="36"/>
        <v>38</v>
      </c>
      <c r="J426" s="4">
        <f t="shared" si="37"/>
        <v>9</v>
      </c>
      <c r="K426" s="4">
        <f t="shared" si="38"/>
        <v>2017</v>
      </c>
      <c r="L426">
        <v>18</v>
      </c>
      <c r="M426" t="s">
        <v>34</v>
      </c>
      <c r="N426">
        <v>5</v>
      </c>
      <c r="O426" t="s">
        <v>21</v>
      </c>
      <c r="P426">
        <v>18</v>
      </c>
      <c r="Q426">
        <v>2.6315789469999999</v>
      </c>
      <c r="R426">
        <v>1.1184210530000001</v>
      </c>
      <c r="S426">
        <v>5</v>
      </c>
      <c r="T426">
        <v>1.3289473679999999</v>
      </c>
      <c r="U426">
        <v>1.6447368419999999</v>
      </c>
      <c r="V426">
        <f>U426+Q426</f>
        <v>4.2763157889999999</v>
      </c>
      <c r="W426">
        <f>T426+R426</f>
        <v>2.4473684210000002</v>
      </c>
      <c r="X426" t="str">
        <f>IF(ABS(V426-W426)&lt;$AG$1,"",IF(V426&gt;W426,"H","A"))</f>
        <v>H</v>
      </c>
      <c r="Y426">
        <f>(X426=G426)+0</f>
        <v>0</v>
      </c>
      <c r="Z426">
        <f>IF(X426&lt;&gt;"",1,0)</f>
        <v>1</v>
      </c>
      <c r="AA426">
        <v>1.18</v>
      </c>
      <c r="AB426">
        <f t="shared" si="39"/>
        <v>0</v>
      </c>
    </row>
    <row r="427" spans="1:28" x14ac:dyDescent="0.25">
      <c r="A427" t="s">
        <v>13</v>
      </c>
      <c r="B427" s="1">
        <v>42998</v>
      </c>
      <c r="C427" t="s">
        <v>30</v>
      </c>
      <c r="D427" t="s">
        <v>26</v>
      </c>
      <c r="E427">
        <v>0</v>
      </c>
      <c r="F427">
        <v>0</v>
      </c>
      <c r="G427" t="s">
        <v>17</v>
      </c>
      <c r="H427" s="2">
        <v>42998</v>
      </c>
      <c r="I427" s="4">
        <f t="shared" si="36"/>
        <v>38</v>
      </c>
      <c r="J427" s="4">
        <f t="shared" si="37"/>
        <v>9</v>
      </c>
      <c r="K427" s="4">
        <f t="shared" si="38"/>
        <v>2017</v>
      </c>
      <c r="L427">
        <v>14</v>
      </c>
      <c r="M427" t="s">
        <v>30</v>
      </c>
      <c r="N427">
        <v>10</v>
      </c>
      <c r="O427" t="s">
        <v>26</v>
      </c>
      <c r="P427">
        <v>14</v>
      </c>
      <c r="Q427">
        <v>0.92105263199999998</v>
      </c>
      <c r="R427">
        <v>1.3947368419999999</v>
      </c>
      <c r="S427">
        <v>10</v>
      </c>
      <c r="T427">
        <v>1.315789474</v>
      </c>
      <c r="U427">
        <v>1.552631579</v>
      </c>
      <c r="V427">
        <f>U427+Q427</f>
        <v>2.4736842110000001</v>
      </c>
      <c r="W427">
        <f>T427+R427</f>
        <v>2.7105263160000002</v>
      </c>
      <c r="X427" t="str">
        <f>IF(ABS(V427-W427)&lt;$AG$1,"",IF(V427&gt;W427,"H","A"))</f>
        <v/>
      </c>
      <c r="Y427">
        <f>(X427=G427)+0</f>
        <v>0</v>
      </c>
      <c r="Z427">
        <f>IF(X427&lt;&gt;"",1,0)</f>
        <v>0</v>
      </c>
      <c r="AA427">
        <v>1.22</v>
      </c>
      <c r="AB427">
        <f t="shared" si="39"/>
        <v>1</v>
      </c>
    </row>
    <row r="428" spans="1:28" x14ac:dyDescent="0.25">
      <c r="A428" t="s">
        <v>13</v>
      </c>
      <c r="B428" s="1">
        <v>42998</v>
      </c>
      <c r="C428" t="s">
        <v>35</v>
      </c>
      <c r="D428" t="s">
        <v>29</v>
      </c>
      <c r="E428">
        <v>1</v>
      </c>
      <c r="F428">
        <v>0</v>
      </c>
      <c r="G428" t="s">
        <v>16</v>
      </c>
      <c r="H428" s="2">
        <v>42998</v>
      </c>
      <c r="I428" s="4">
        <f t="shared" si="36"/>
        <v>38</v>
      </c>
      <c r="J428" s="4">
        <f t="shared" si="37"/>
        <v>9</v>
      </c>
      <c r="K428" s="4">
        <f t="shared" si="38"/>
        <v>2017</v>
      </c>
      <c r="L428">
        <v>19</v>
      </c>
      <c r="M428" t="s">
        <v>35</v>
      </c>
      <c r="N428">
        <v>13</v>
      </c>
      <c r="O428" t="s">
        <v>29</v>
      </c>
      <c r="P428">
        <v>19</v>
      </c>
      <c r="Q428">
        <v>1.552631579</v>
      </c>
      <c r="R428">
        <v>1.4078947369999999</v>
      </c>
      <c r="S428">
        <v>13</v>
      </c>
      <c r="T428">
        <v>1.013157895</v>
      </c>
      <c r="U428">
        <v>1.947368421</v>
      </c>
      <c r="V428">
        <f>U428+Q428</f>
        <v>3.5</v>
      </c>
      <c r="W428">
        <f>T428+R428</f>
        <v>2.4210526319999999</v>
      </c>
      <c r="X428" t="str">
        <f>IF(ABS(V428-W428)&lt;$AG$1,"",IF(V428&gt;W428,"H","A"))</f>
        <v/>
      </c>
      <c r="Y428">
        <f>(X428=G428)+0</f>
        <v>0</v>
      </c>
      <c r="Z428">
        <f>IF(X428&lt;&gt;"",1,0)</f>
        <v>0</v>
      </c>
      <c r="AA428">
        <v>1.02</v>
      </c>
      <c r="AB428">
        <f t="shared" si="39"/>
        <v>0</v>
      </c>
    </row>
    <row r="429" spans="1:28" x14ac:dyDescent="0.25">
      <c r="A429" t="s">
        <v>13</v>
      </c>
      <c r="B429" s="1">
        <v>42999</v>
      </c>
      <c r="C429" t="s">
        <v>39</v>
      </c>
      <c r="D429" t="s">
        <v>24</v>
      </c>
      <c r="E429">
        <v>0</v>
      </c>
      <c r="F429">
        <v>0</v>
      </c>
      <c r="G429" t="s">
        <v>17</v>
      </c>
      <c r="H429" s="2">
        <v>42999</v>
      </c>
      <c r="I429" s="4">
        <f t="shared" si="36"/>
        <v>38</v>
      </c>
      <c r="J429" s="4">
        <f t="shared" si="37"/>
        <v>9</v>
      </c>
      <c r="K429" s="4">
        <f t="shared" si="38"/>
        <v>2017</v>
      </c>
      <c r="L429">
        <v>23</v>
      </c>
      <c r="M429" t="s">
        <v>39</v>
      </c>
      <c r="N429">
        <v>8</v>
      </c>
      <c r="O429" t="s">
        <v>24</v>
      </c>
      <c r="P429">
        <v>23</v>
      </c>
      <c r="Q429">
        <v>1.486842105</v>
      </c>
      <c r="R429">
        <v>1.0921052630000001</v>
      </c>
      <c r="S429">
        <v>8</v>
      </c>
      <c r="T429">
        <v>1.1184210530000001</v>
      </c>
      <c r="U429">
        <v>1.2105263159999999</v>
      </c>
      <c r="V429">
        <f>U429+Q429</f>
        <v>2.6973684210000002</v>
      </c>
      <c r="W429">
        <f>T429+R429</f>
        <v>2.2105263160000002</v>
      </c>
      <c r="X429" t="str">
        <f>IF(ABS(V429-W429)&lt;$AG$1,"",IF(V429&gt;W429,"H","A"))</f>
        <v/>
      </c>
      <c r="Y429">
        <f>(X429=G429)+0</f>
        <v>0</v>
      </c>
      <c r="Z429">
        <f>IF(X429&lt;&gt;"",1,0)</f>
        <v>0</v>
      </c>
      <c r="AA429">
        <v>1.2</v>
      </c>
      <c r="AB429">
        <f t="shared" si="39"/>
        <v>1</v>
      </c>
    </row>
    <row r="430" spans="1:28" x14ac:dyDescent="0.25">
      <c r="A430" t="s">
        <v>13</v>
      </c>
      <c r="B430" s="1">
        <v>42999</v>
      </c>
      <c r="C430" t="s">
        <v>22</v>
      </c>
      <c r="D430" t="s">
        <v>25</v>
      </c>
      <c r="E430">
        <v>1</v>
      </c>
      <c r="F430">
        <v>1</v>
      </c>
      <c r="G430" t="s">
        <v>17</v>
      </c>
      <c r="H430" s="2">
        <v>42999</v>
      </c>
      <c r="I430" s="4">
        <f t="shared" si="36"/>
        <v>38</v>
      </c>
      <c r="J430" s="4">
        <f t="shared" si="37"/>
        <v>9</v>
      </c>
      <c r="K430" s="4">
        <f t="shared" si="38"/>
        <v>2017</v>
      </c>
      <c r="L430">
        <v>6</v>
      </c>
      <c r="M430" t="s">
        <v>22</v>
      </c>
      <c r="N430">
        <v>9</v>
      </c>
      <c r="O430" t="s">
        <v>25</v>
      </c>
      <c r="P430">
        <v>6</v>
      </c>
      <c r="Q430">
        <v>1.4736842109999999</v>
      </c>
      <c r="R430">
        <v>1.697368421</v>
      </c>
      <c r="S430">
        <v>9</v>
      </c>
      <c r="T430">
        <v>1.1052631580000001</v>
      </c>
      <c r="U430">
        <v>0.86842105300000005</v>
      </c>
      <c r="V430">
        <f>U430+Q430</f>
        <v>2.3421052639999997</v>
      </c>
      <c r="W430">
        <f>T430+R430</f>
        <v>2.8026315789999998</v>
      </c>
      <c r="X430" t="str">
        <f>IF(ABS(V430-W430)&lt;$AG$1,"",IF(V430&gt;W430,"H","A"))</f>
        <v/>
      </c>
      <c r="Y430">
        <f>(X430=G430)+0</f>
        <v>0</v>
      </c>
      <c r="Z430">
        <f>IF(X430&lt;&gt;"",1,0)</f>
        <v>0</v>
      </c>
      <c r="AA430">
        <v>1.29</v>
      </c>
      <c r="AB430">
        <f t="shared" si="39"/>
        <v>1</v>
      </c>
    </row>
    <row r="431" spans="1:28" x14ac:dyDescent="0.25">
      <c r="A431" t="s">
        <v>13</v>
      </c>
      <c r="B431" s="1">
        <v>42999</v>
      </c>
      <c r="C431" t="s">
        <v>31</v>
      </c>
      <c r="D431" t="s">
        <v>36</v>
      </c>
      <c r="E431">
        <v>3</v>
      </c>
      <c r="F431">
        <v>0</v>
      </c>
      <c r="G431" t="s">
        <v>16</v>
      </c>
      <c r="H431" s="2">
        <v>42999</v>
      </c>
      <c r="I431" s="4">
        <f t="shared" si="36"/>
        <v>38</v>
      </c>
      <c r="J431" s="4">
        <f t="shared" si="37"/>
        <v>9</v>
      </c>
      <c r="K431" s="4">
        <f t="shared" si="38"/>
        <v>2017</v>
      </c>
      <c r="L431">
        <v>15</v>
      </c>
      <c r="M431" t="s">
        <v>31</v>
      </c>
      <c r="N431">
        <v>20</v>
      </c>
      <c r="O431" t="s">
        <v>36</v>
      </c>
      <c r="P431">
        <v>15</v>
      </c>
      <c r="Q431">
        <v>1.1578947369999999</v>
      </c>
      <c r="R431">
        <v>1.5263157890000001</v>
      </c>
      <c r="S431">
        <v>20</v>
      </c>
      <c r="T431">
        <v>1.6447368419999999</v>
      </c>
      <c r="U431">
        <v>1.4736842109999999</v>
      </c>
      <c r="V431">
        <f>U431+Q431</f>
        <v>2.6315789479999996</v>
      </c>
      <c r="W431">
        <f>T431+R431</f>
        <v>3.1710526310000002</v>
      </c>
      <c r="X431" t="str">
        <f>IF(ABS(V431-W431)&lt;$AG$1,"",IF(V431&gt;W431,"H","A"))</f>
        <v/>
      </c>
      <c r="Y431">
        <f>(X431=G431)+0</f>
        <v>0</v>
      </c>
      <c r="Z431">
        <f>IF(X431&lt;&gt;"",1,0)</f>
        <v>0</v>
      </c>
      <c r="AA431">
        <v>1.26</v>
      </c>
      <c r="AB431">
        <f t="shared" si="39"/>
        <v>0</v>
      </c>
    </row>
    <row r="432" spans="1:28" x14ac:dyDescent="0.25">
      <c r="A432" t="s">
        <v>13</v>
      </c>
      <c r="B432" s="1">
        <v>43001</v>
      </c>
      <c r="C432" t="s">
        <v>32</v>
      </c>
      <c r="D432" t="s">
        <v>14</v>
      </c>
      <c r="E432">
        <v>3</v>
      </c>
      <c r="F432">
        <v>3</v>
      </c>
      <c r="G432" t="s">
        <v>17</v>
      </c>
      <c r="H432" s="2">
        <v>43001</v>
      </c>
      <c r="I432" s="4">
        <f t="shared" si="36"/>
        <v>38</v>
      </c>
      <c r="J432" s="4">
        <f t="shared" si="37"/>
        <v>9</v>
      </c>
      <c r="K432" s="4">
        <f t="shared" si="38"/>
        <v>2017</v>
      </c>
      <c r="L432">
        <v>16</v>
      </c>
      <c r="M432" t="s">
        <v>32</v>
      </c>
      <c r="N432">
        <v>2</v>
      </c>
      <c r="O432" t="s">
        <v>14</v>
      </c>
      <c r="P432">
        <v>16</v>
      </c>
      <c r="Q432">
        <v>0.96052631600000005</v>
      </c>
      <c r="R432">
        <v>1.5263157890000001</v>
      </c>
      <c r="S432">
        <v>2</v>
      </c>
      <c r="T432">
        <v>1.236842105</v>
      </c>
      <c r="U432">
        <v>1.2105263159999999</v>
      </c>
      <c r="V432">
        <f>U432+Q432</f>
        <v>2.1710526319999999</v>
      </c>
      <c r="W432">
        <f>T432+R432</f>
        <v>2.7631578939999999</v>
      </c>
      <c r="X432" t="str">
        <f>IF(ABS(V432-W432)&lt;$AG$1,"",IF(V432&gt;W432,"H","A"))</f>
        <v/>
      </c>
      <c r="Y432">
        <f>(X432=G432)+0</f>
        <v>0</v>
      </c>
      <c r="Z432">
        <f>IF(X432&lt;&gt;"",1,0)</f>
        <v>0</v>
      </c>
      <c r="AA432">
        <v>1.21</v>
      </c>
      <c r="AB432">
        <f t="shared" si="39"/>
        <v>1</v>
      </c>
    </row>
    <row r="433" spans="1:28" x14ac:dyDescent="0.25">
      <c r="A433" t="s">
        <v>13</v>
      </c>
      <c r="B433" s="1">
        <v>43001</v>
      </c>
      <c r="C433" t="s">
        <v>26</v>
      </c>
      <c r="D433" t="s">
        <v>19</v>
      </c>
      <c r="E433">
        <v>0</v>
      </c>
      <c r="F433">
        <v>3</v>
      </c>
      <c r="G433" t="s">
        <v>20</v>
      </c>
      <c r="H433" s="2">
        <v>43001</v>
      </c>
      <c r="I433" s="4">
        <f t="shared" si="36"/>
        <v>38</v>
      </c>
      <c r="J433" s="4">
        <f t="shared" si="37"/>
        <v>9</v>
      </c>
      <c r="K433" s="4">
        <f t="shared" si="38"/>
        <v>2017</v>
      </c>
      <c r="L433">
        <v>10</v>
      </c>
      <c r="M433" t="s">
        <v>26</v>
      </c>
      <c r="N433">
        <v>4</v>
      </c>
      <c r="O433" t="s">
        <v>19</v>
      </c>
      <c r="P433">
        <v>10</v>
      </c>
      <c r="Q433">
        <v>1.315789474</v>
      </c>
      <c r="R433">
        <v>1.552631579</v>
      </c>
      <c r="S433">
        <v>4</v>
      </c>
      <c r="T433">
        <v>2.8289473680000001</v>
      </c>
      <c r="U433">
        <v>0.86842105300000005</v>
      </c>
      <c r="V433">
        <f>U433+Q433</f>
        <v>2.1842105270000003</v>
      </c>
      <c r="W433">
        <f>T433+R433</f>
        <v>4.3815789470000004</v>
      </c>
      <c r="X433" t="str">
        <f>IF(ABS(V433-W433)&lt;$AG$1,"",IF(V433&gt;W433,"H","A"))</f>
        <v>A</v>
      </c>
      <c r="Y433">
        <f>(X433=G433)+0</f>
        <v>1</v>
      </c>
      <c r="Z433">
        <f>IF(X433&lt;&gt;"",1,0)</f>
        <v>1</v>
      </c>
      <c r="AA433">
        <v>1.21</v>
      </c>
      <c r="AB433">
        <f t="shared" si="39"/>
        <v>1.21</v>
      </c>
    </row>
    <row r="434" spans="1:28" x14ac:dyDescent="0.25">
      <c r="A434" t="s">
        <v>13</v>
      </c>
      <c r="B434" s="1">
        <v>43001</v>
      </c>
      <c r="C434" t="s">
        <v>15</v>
      </c>
      <c r="D434" t="s">
        <v>34</v>
      </c>
      <c r="E434">
        <v>1</v>
      </c>
      <c r="F434">
        <v>2</v>
      </c>
      <c r="G434" t="s">
        <v>20</v>
      </c>
      <c r="H434" s="2">
        <v>43001</v>
      </c>
      <c r="I434" s="4">
        <f t="shared" si="36"/>
        <v>38</v>
      </c>
      <c r="J434" s="4">
        <f t="shared" si="37"/>
        <v>9</v>
      </c>
      <c r="K434" s="4">
        <f t="shared" si="38"/>
        <v>2017</v>
      </c>
      <c r="L434">
        <v>1</v>
      </c>
      <c r="M434" t="s">
        <v>15</v>
      </c>
      <c r="N434">
        <v>18</v>
      </c>
      <c r="O434" t="s">
        <v>34</v>
      </c>
      <c r="P434">
        <v>1</v>
      </c>
      <c r="Q434">
        <v>1.065789474</v>
      </c>
      <c r="R434">
        <v>1.2236842109999999</v>
      </c>
      <c r="S434">
        <v>18</v>
      </c>
      <c r="T434">
        <v>2.6315789469999999</v>
      </c>
      <c r="U434">
        <v>1.1184210530000001</v>
      </c>
      <c r="V434">
        <f>U434+Q434</f>
        <v>2.1842105270000003</v>
      </c>
      <c r="W434">
        <f>T434+R434</f>
        <v>3.8552631579999996</v>
      </c>
      <c r="X434" t="str">
        <f>IF(ABS(V434-W434)&lt;$AG$1,"",IF(V434&gt;W434,"H","A"))</f>
        <v>A</v>
      </c>
      <c r="Y434">
        <f>(X434=G434)+0</f>
        <v>1</v>
      </c>
      <c r="Z434">
        <f>IF(X434&lt;&gt;"",1,0)</f>
        <v>1</v>
      </c>
      <c r="AA434">
        <v>1.01</v>
      </c>
      <c r="AB434">
        <f t="shared" si="39"/>
        <v>1.01</v>
      </c>
    </row>
    <row r="435" spans="1:28" x14ac:dyDescent="0.25">
      <c r="A435" t="s">
        <v>13</v>
      </c>
      <c r="B435" s="1">
        <v>43001</v>
      </c>
      <c r="C435" t="s">
        <v>18</v>
      </c>
      <c r="D435" t="s">
        <v>35</v>
      </c>
      <c r="E435">
        <v>2</v>
      </c>
      <c r="F435">
        <v>0</v>
      </c>
      <c r="G435" t="s">
        <v>16</v>
      </c>
      <c r="H435" s="2">
        <v>43001</v>
      </c>
      <c r="I435" s="4">
        <f t="shared" si="36"/>
        <v>38</v>
      </c>
      <c r="J435" s="4">
        <f t="shared" si="37"/>
        <v>9</v>
      </c>
      <c r="K435" s="4">
        <f t="shared" si="38"/>
        <v>2017</v>
      </c>
      <c r="L435">
        <v>3</v>
      </c>
      <c r="M435" t="s">
        <v>18</v>
      </c>
      <c r="N435">
        <v>19</v>
      </c>
      <c r="O435" t="s">
        <v>35</v>
      </c>
      <c r="P435">
        <v>3</v>
      </c>
      <c r="Q435">
        <v>1.684210526</v>
      </c>
      <c r="R435">
        <v>0.64473684200000003</v>
      </c>
      <c r="S435">
        <v>19</v>
      </c>
      <c r="T435">
        <v>1.552631579</v>
      </c>
      <c r="U435">
        <v>1.4078947369999999</v>
      </c>
      <c r="V435">
        <f>U435+Q435</f>
        <v>3.0921052629999997</v>
      </c>
      <c r="W435">
        <f>T435+R435</f>
        <v>2.1973684210000002</v>
      </c>
      <c r="X435" t="str">
        <f>IF(ABS(V435-W435)&lt;$AG$1,"",IF(V435&gt;W435,"H","A"))</f>
        <v/>
      </c>
      <c r="Y435">
        <f>(X435=G435)+0</f>
        <v>0</v>
      </c>
      <c r="Z435">
        <f>IF(X435&lt;&gt;"",1,0)</f>
        <v>0</v>
      </c>
      <c r="AA435">
        <v>1.26</v>
      </c>
      <c r="AB435">
        <f t="shared" si="39"/>
        <v>0</v>
      </c>
    </row>
    <row r="436" spans="1:28" x14ac:dyDescent="0.25">
      <c r="A436" t="s">
        <v>13</v>
      </c>
      <c r="B436" s="1">
        <v>43002</v>
      </c>
      <c r="C436" t="s">
        <v>23</v>
      </c>
      <c r="D436" t="s">
        <v>22</v>
      </c>
      <c r="E436">
        <v>0</v>
      </c>
      <c r="F436">
        <v>4</v>
      </c>
      <c r="G436" t="s">
        <v>20</v>
      </c>
      <c r="H436" s="2">
        <v>43002</v>
      </c>
      <c r="I436" s="4">
        <f t="shared" si="36"/>
        <v>38</v>
      </c>
      <c r="J436" s="4">
        <f t="shared" si="37"/>
        <v>9</v>
      </c>
      <c r="K436" s="4">
        <f t="shared" si="38"/>
        <v>2017</v>
      </c>
      <c r="L436">
        <v>7</v>
      </c>
      <c r="M436" t="s">
        <v>23</v>
      </c>
      <c r="N436">
        <v>6</v>
      </c>
      <c r="O436" t="s">
        <v>22</v>
      </c>
      <c r="P436">
        <v>7</v>
      </c>
      <c r="Q436">
        <v>1.315789474</v>
      </c>
      <c r="R436">
        <v>1.3289473679999999</v>
      </c>
      <c r="S436">
        <v>6</v>
      </c>
      <c r="T436">
        <v>1.4736842109999999</v>
      </c>
      <c r="U436">
        <v>1.697368421</v>
      </c>
      <c r="V436">
        <f>U436+Q436</f>
        <v>3.013157895</v>
      </c>
      <c r="W436">
        <f>T436+R436</f>
        <v>2.8026315789999998</v>
      </c>
      <c r="X436" t="str">
        <f>IF(ABS(V436-W436)&lt;$AG$1,"",IF(V436&gt;W436,"H","A"))</f>
        <v/>
      </c>
      <c r="Y436">
        <f>(X436=G436)+0</f>
        <v>0</v>
      </c>
      <c r="Z436">
        <f>IF(X436&lt;&gt;"",1,0)</f>
        <v>0</v>
      </c>
      <c r="AA436">
        <v>1.07</v>
      </c>
      <c r="AB436">
        <f t="shared" si="39"/>
        <v>0</v>
      </c>
    </row>
    <row r="437" spans="1:28" x14ac:dyDescent="0.25">
      <c r="A437" t="s">
        <v>13</v>
      </c>
      <c r="B437" s="1">
        <v>43002</v>
      </c>
      <c r="C437" t="s">
        <v>24</v>
      </c>
      <c r="D437" t="s">
        <v>28</v>
      </c>
      <c r="E437">
        <v>4</v>
      </c>
      <c r="F437">
        <v>1</v>
      </c>
      <c r="G437" t="s">
        <v>16</v>
      </c>
      <c r="H437" s="2">
        <v>43002</v>
      </c>
      <c r="I437" s="4">
        <f t="shared" si="36"/>
        <v>38</v>
      </c>
      <c r="J437" s="4">
        <f t="shared" si="37"/>
        <v>9</v>
      </c>
      <c r="K437" s="4">
        <f t="shared" si="38"/>
        <v>2017</v>
      </c>
      <c r="L437">
        <v>8</v>
      </c>
      <c r="M437" t="s">
        <v>24</v>
      </c>
      <c r="N437">
        <v>12</v>
      </c>
      <c r="O437" t="s">
        <v>28</v>
      </c>
      <c r="P437">
        <v>8</v>
      </c>
      <c r="Q437">
        <v>1.1184210530000001</v>
      </c>
      <c r="R437">
        <v>1.2105263159999999</v>
      </c>
      <c r="S437">
        <v>12</v>
      </c>
      <c r="T437">
        <v>1.065789474</v>
      </c>
      <c r="U437">
        <v>1.802631579</v>
      </c>
      <c r="V437">
        <f>U437+Q437</f>
        <v>2.9210526320000003</v>
      </c>
      <c r="W437">
        <f>T437+R437</f>
        <v>2.27631579</v>
      </c>
      <c r="X437" t="str">
        <f>IF(ABS(V437-W437)&lt;$AG$1,"",IF(V437&gt;W437,"H","A"))</f>
        <v/>
      </c>
      <c r="Y437">
        <f>(X437=G437)+0</f>
        <v>0</v>
      </c>
      <c r="Z437">
        <f>IF(X437&lt;&gt;"",1,0)</f>
        <v>0</v>
      </c>
      <c r="AA437">
        <v>1.04</v>
      </c>
      <c r="AB437">
        <f t="shared" si="39"/>
        <v>0</v>
      </c>
    </row>
    <row r="438" spans="1:28" x14ac:dyDescent="0.25">
      <c r="A438" t="s">
        <v>13</v>
      </c>
      <c r="B438" s="1">
        <v>43002</v>
      </c>
      <c r="C438" t="s">
        <v>29</v>
      </c>
      <c r="D438" t="s">
        <v>30</v>
      </c>
      <c r="E438">
        <v>0</v>
      </c>
      <c r="F438">
        <v>2</v>
      </c>
      <c r="G438" t="s">
        <v>20</v>
      </c>
      <c r="H438" s="2">
        <v>43002</v>
      </c>
      <c r="I438" s="4">
        <f t="shared" si="36"/>
        <v>38</v>
      </c>
      <c r="J438" s="4">
        <f t="shared" si="37"/>
        <v>9</v>
      </c>
      <c r="K438" s="4">
        <f t="shared" si="38"/>
        <v>2017</v>
      </c>
      <c r="L438">
        <v>13</v>
      </c>
      <c r="M438" t="s">
        <v>29</v>
      </c>
      <c r="N438">
        <v>14</v>
      </c>
      <c r="O438" t="s">
        <v>30</v>
      </c>
      <c r="P438">
        <v>13</v>
      </c>
      <c r="Q438">
        <v>1.013157895</v>
      </c>
      <c r="R438">
        <v>1.947368421</v>
      </c>
      <c r="S438">
        <v>14</v>
      </c>
      <c r="T438">
        <v>0.92105263199999998</v>
      </c>
      <c r="U438">
        <v>1.3947368419999999</v>
      </c>
      <c r="V438">
        <f>U438+Q438</f>
        <v>2.4078947369999999</v>
      </c>
      <c r="W438">
        <f>T438+R438</f>
        <v>2.8684210530000001</v>
      </c>
      <c r="X438" t="str">
        <f>IF(ABS(V438-W438)&lt;$AG$1,"",IF(V438&gt;W438,"H","A"))</f>
        <v/>
      </c>
      <c r="Y438">
        <f>(X438=G438)+0</f>
        <v>0</v>
      </c>
      <c r="Z438">
        <f>IF(X438&lt;&gt;"",1,0)</f>
        <v>0</v>
      </c>
      <c r="AA438">
        <v>1.3</v>
      </c>
      <c r="AB438">
        <f t="shared" si="39"/>
        <v>0</v>
      </c>
    </row>
    <row r="439" spans="1:28" x14ac:dyDescent="0.25">
      <c r="A439" t="s">
        <v>13</v>
      </c>
      <c r="B439" s="1">
        <v>43002</v>
      </c>
      <c r="C439" t="s">
        <v>36</v>
      </c>
      <c r="D439" t="s">
        <v>38</v>
      </c>
      <c r="E439">
        <v>2</v>
      </c>
      <c r="F439">
        <v>3</v>
      </c>
      <c r="G439" t="s">
        <v>20</v>
      </c>
      <c r="H439" s="2">
        <v>43002</v>
      </c>
      <c r="I439" s="4">
        <f t="shared" si="36"/>
        <v>38</v>
      </c>
      <c r="J439" s="4">
        <f t="shared" si="37"/>
        <v>9</v>
      </c>
      <c r="K439" s="4">
        <f t="shared" si="38"/>
        <v>2017</v>
      </c>
      <c r="L439">
        <v>20</v>
      </c>
      <c r="M439" t="s">
        <v>36</v>
      </c>
      <c r="N439">
        <v>22</v>
      </c>
      <c r="O439" t="s">
        <v>38</v>
      </c>
      <c r="P439">
        <v>20</v>
      </c>
      <c r="Q439">
        <v>1.6447368419999999</v>
      </c>
      <c r="R439">
        <v>1.4736842109999999</v>
      </c>
      <c r="S439">
        <v>22</v>
      </c>
      <c r="T439">
        <v>1.5921052630000001</v>
      </c>
      <c r="U439">
        <v>1.3552631580000001</v>
      </c>
      <c r="V439">
        <f>U439+Q439</f>
        <v>3</v>
      </c>
      <c r="W439">
        <f>T439+R439</f>
        <v>3.0657894739999998</v>
      </c>
      <c r="X439" t="str">
        <f>IF(ABS(V439-W439)&lt;$AG$1,"",IF(V439&gt;W439,"H","A"))</f>
        <v/>
      </c>
      <c r="Y439">
        <f>(X439=G439)+0</f>
        <v>0</v>
      </c>
      <c r="Z439">
        <f>IF(X439&lt;&gt;"",1,0)</f>
        <v>0</v>
      </c>
      <c r="AA439">
        <v>1.1599999999999999</v>
      </c>
      <c r="AB439">
        <f t="shared" si="39"/>
        <v>0</v>
      </c>
    </row>
    <row r="440" spans="1:28" x14ac:dyDescent="0.25">
      <c r="A440" t="s">
        <v>13</v>
      </c>
      <c r="B440" s="1">
        <v>43002</v>
      </c>
      <c r="C440" t="s">
        <v>25</v>
      </c>
      <c r="D440" t="s">
        <v>39</v>
      </c>
      <c r="E440">
        <v>4</v>
      </c>
      <c r="F440">
        <v>0</v>
      </c>
      <c r="G440" t="s">
        <v>16</v>
      </c>
      <c r="H440" s="2">
        <v>43002</v>
      </c>
      <c r="I440" s="4">
        <f t="shared" si="36"/>
        <v>38</v>
      </c>
      <c r="J440" s="4">
        <f t="shared" si="37"/>
        <v>9</v>
      </c>
      <c r="K440" s="4">
        <f t="shared" si="38"/>
        <v>2017</v>
      </c>
      <c r="L440">
        <v>9</v>
      </c>
      <c r="M440" t="s">
        <v>25</v>
      </c>
      <c r="N440">
        <v>23</v>
      </c>
      <c r="O440" t="s">
        <v>39</v>
      </c>
      <c r="P440">
        <v>9</v>
      </c>
      <c r="Q440">
        <v>1.1052631580000001</v>
      </c>
      <c r="R440">
        <v>0.86842105300000005</v>
      </c>
      <c r="S440">
        <v>23</v>
      </c>
      <c r="T440">
        <v>1.486842105</v>
      </c>
      <c r="U440">
        <v>1.0921052630000001</v>
      </c>
      <c r="V440">
        <f>U440+Q440</f>
        <v>2.1973684210000002</v>
      </c>
      <c r="W440">
        <f>T440+R440</f>
        <v>2.3552631580000001</v>
      </c>
      <c r="X440" t="str">
        <f>IF(ABS(V440-W440)&lt;$AG$1,"",IF(V440&gt;W440,"H","A"))</f>
        <v/>
      </c>
      <c r="Y440">
        <f>(X440=G440)+0</f>
        <v>0</v>
      </c>
      <c r="Z440">
        <f>IF(X440&lt;&gt;"",1,0)</f>
        <v>0</v>
      </c>
      <c r="AA440">
        <v>1.08</v>
      </c>
      <c r="AB440">
        <f t="shared" si="39"/>
        <v>0</v>
      </c>
    </row>
    <row r="441" spans="1:28" x14ac:dyDescent="0.25">
      <c r="A441" t="s">
        <v>13</v>
      </c>
      <c r="B441" s="1">
        <v>43003</v>
      </c>
      <c r="C441" t="s">
        <v>21</v>
      </c>
      <c r="D441" t="s">
        <v>31</v>
      </c>
      <c r="E441">
        <v>4</v>
      </c>
      <c r="F441">
        <v>0</v>
      </c>
      <c r="G441" t="s">
        <v>16</v>
      </c>
      <c r="H441" s="2">
        <v>43003</v>
      </c>
      <c r="I441" s="4">
        <f t="shared" si="36"/>
        <v>39</v>
      </c>
      <c r="J441" s="4">
        <f t="shared" si="37"/>
        <v>9</v>
      </c>
      <c r="K441" s="4">
        <f t="shared" si="38"/>
        <v>2017</v>
      </c>
      <c r="L441">
        <v>5</v>
      </c>
      <c r="M441" t="s">
        <v>21</v>
      </c>
      <c r="N441">
        <v>15</v>
      </c>
      <c r="O441" t="s">
        <v>31</v>
      </c>
      <c r="P441">
        <v>5</v>
      </c>
      <c r="Q441">
        <v>1.3289473679999999</v>
      </c>
      <c r="R441">
        <v>1.6447368419999999</v>
      </c>
      <c r="S441">
        <v>15</v>
      </c>
      <c r="T441">
        <v>1.1578947369999999</v>
      </c>
      <c r="U441">
        <v>1.5263157890000001</v>
      </c>
      <c r="V441">
        <f>U441+Q441</f>
        <v>2.855263157</v>
      </c>
      <c r="W441">
        <f>T441+R441</f>
        <v>2.8026315789999998</v>
      </c>
      <c r="X441" t="str">
        <f>IF(ABS(V441-W441)&lt;$AG$1,"",IF(V441&gt;W441,"H","A"))</f>
        <v/>
      </c>
      <c r="Y441">
        <f>(X441=G441)+0</f>
        <v>0</v>
      </c>
      <c r="Z441">
        <f>IF(X441&lt;&gt;"",1,0)</f>
        <v>0</v>
      </c>
      <c r="AA441">
        <v>1.19</v>
      </c>
      <c r="AB441">
        <f t="shared" si="39"/>
        <v>0</v>
      </c>
    </row>
    <row r="442" spans="1:28" x14ac:dyDescent="0.25">
      <c r="A442" t="s">
        <v>13</v>
      </c>
      <c r="B442" s="1">
        <v>43007</v>
      </c>
      <c r="C442" t="s">
        <v>22</v>
      </c>
      <c r="D442" t="s">
        <v>26</v>
      </c>
      <c r="E442">
        <v>3</v>
      </c>
      <c r="F442">
        <v>3</v>
      </c>
      <c r="G442" t="s">
        <v>17</v>
      </c>
      <c r="H442" s="2">
        <v>43007</v>
      </c>
      <c r="I442" s="4">
        <f t="shared" si="36"/>
        <v>39</v>
      </c>
      <c r="J442" s="4">
        <f t="shared" si="37"/>
        <v>9</v>
      </c>
      <c r="K442" s="4">
        <f t="shared" si="38"/>
        <v>2017</v>
      </c>
      <c r="L442">
        <v>6</v>
      </c>
      <c r="M442" t="s">
        <v>22</v>
      </c>
      <c r="N442">
        <v>10</v>
      </c>
      <c r="O442" t="s">
        <v>26</v>
      </c>
      <c r="P442">
        <v>6</v>
      </c>
      <c r="Q442">
        <v>1.4736842109999999</v>
      </c>
      <c r="R442">
        <v>1.697368421</v>
      </c>
      <c r="S442">
        <v>10</v>
      </c>
      <c r="T442">
        <v>1.315789474</v>
      </c>
      <c r="U442">
        <v>1.552631579</v>
      </c>
      <c r="V442">
        <f>U442+Q442</f>
        <v>3.02631579</v>
      </c>
      <c r="W442">
        <f>T442+R442</f>
        <v>3.013157895</v>
      </c>
      <c r="X442" t="str">
        <f>IF(ABS(V442-W442)&lt;$AG$1,"",IF(V442&gt;W442,"H","A"))</f>
        <v/>
      </c>
      <c r="Y442">
        <f>(X442=G442)+0</f>
        <v>0</v>
      </c>
      <c r="Z442">
        <f>IF(X442&lt;&gt;"",1,0)</f>
        <v>0</v>
      </c>
      <c r="AA442">
        <v>1.28</v>
      </c>
      <c r="AB442">
        <f t="shared" si="39"/>
        <v>1</v>
      </c>
    </row>
    <row r="443" spans="1:28" x14ac:dyDescent="0.25">
      <c r="A443" t="s">
        <v>13</v>
      </c>
      <c r="B443" s="1">
        <v>43008</v>
      </c>
      <c r="C443" t="s">
        <v>31</v>
      </c>
      <c r="D443" t="s">
        <v>15</v>
      </c>
      <c r="E443">
        <v>0</v>
      </c>
      <c r="F443">
        <v>2</v>
      </c>
      <c r="G443" t="s">
        <v>20</v>
      </c>
      <c r="H443" s="2">
        <v>43008</v>
      </c>
      <c r="I443" s="4">
        <f t="shared" si="36"/>
        <v>39</v>
      </c>
      <c r="J443" s="4">
        <f t="shared" si="37"/>
        <v>9</v>
      </c>
      <c r="K443" s="4">
        <f t="shared" si="38"/>
        <v>2017</v>
      </c>
      <c r="L443">
        <v>15</v>
      </c>
      <c r="M443" t="s">
        <v>31</v>
      </c>
      <c r="N443">
        <v>1</v>
      </c>
      <c r="O443" t="s">
        <v>15</v>
      </c>
      <c r="P443">
        <v>15</v>
      </c>
      <c r="Q443">
        <v>1.1578947369999999</v>
      </c>
      <c r="R443">
        <v>1.5263157890000001</v>
      </c>
      <c r="S443">
        <v>1</v>
      </c>
      <c r="T443">
        <v>1.065789474</v>
      </c>
      <c r="U443">
        <v>1.2236842109999999</v>
      </c>
      <c r="V443">
        <f>U443+Q443</f>
        <v>2.3815789479999996</v>
      </c>
      <c r="W443">
        <f>T443+R443</f>
        <v>2.5921052630000001</v>
      </c>
      <c r="X443" t="str">
        <f>IF(ABS(V443-W443)&lt;$AG$1,"",IF(V443&gt;W443,"H","A"))</f>
        <v/>
      </c>
      <c r="Y443">
        <f>(X443=G443)+0</f>
        <v>0</v>
      </c>
      <c r="Z443">
        <f>IF(X443&lt;&gt;"",1,0)</f>
        <v>0</v>
      </c>
      <c r="AA443">
        <v>1.1299999999999999</v>
      </c>
      <c r="AB443">
        <f t="shared" si="39"/>
        <v>0</v>
      </c>
    </row>
    <row r="444" spans="1:28" x14ac:dyDescent="0.25">
      <c r="A444" t="s">
        <v>13</v>
      </c>
      <c r="B444" s="1">
        <v>43008</v>
      </c>
      <c r="C444" t="s">
        <v>30</v>
      </c>
      <c r="D444" t="s">
        <v>18</v>
      </c>
      <c r="E444">
        <v>0</v>
      </c>
      <c r="F444">
        <v>0</v>
      </c>
      <c r="G444" t="s">
        <v>17</v>
      </c>
      <c r="H444" s="2">
        <v>43008</v>
      </c>
      <c r="I444" s="4">
        <f t="shared" si="36"/>
        <v>39</v>
      </c>
      <c r="J444" s="4">
        <f t="shared" si="37"/>
        <v>9</v>
      </c>
      <c r="K444" s="4">
        <f t="shared" si="38"/>
        <v>2017</v>
      </c>
      <c r="L444">
        <v>14</v>
      </c>
      <c r="M444" t="s">
        <v>30</v>
      </c>
      <c r="N444">
        <v>3</v>
      </c>
      <c r="O444" t="s">
        <v>18</v>
      </c>
      <c r="P444">
        <v>14</v>
      </c>
      <c r="Q444">
        <v>0.92105263199999998</v>
      </c>
      <c r="R444">
        <v>1.3947368419999999</v>
      </c>
      <c r="S444">
        <v>3</v>
      </c>
      <c r="T444">
        <v>1.684210526</v>
      </c>
      <c r="U444">
        <v>0.64473684200000003</v>
      </c>
      <c r="V444">
        <f>U444+Q444</f>
        <v>1.565789474</v>
      </c>
      <c r="W444">
        <f>T444+R444</f>
        <v>3.0789473679999997</v>
      </c>
      <c r="X444" t="str">
        <f>IF(ABS(V444-W444)&lt;$AG$1,"",IF(V444&gt;W444,"H","A"))</f>
        <v>A</v>
      </c>
      <c r="Y444">
        <f>(X444=G444)+0</f>
        <v>0</v>
      </c>
      <c r="Z444">
        <f>IF(X444&lt;&gt;"",1,0)</f>
        <v>1</v>
      </c>
      <c r="AA444">
        <v>1.22</v>
      </c>
      <c r="AB444">
        <f t="shared" si="39"/>
        <v>1</v>
      </c>
    </row>
    <row r="445" spans="1:28" x14ac:dyDescent="0.25">
      <c r="A445" t="s">
        <v>13</v>
      </c>
      <c r="B445" s="1">
        <v>43008</v>
      </c>
      <c r="C445" t="s">
        <v>28</v>
      </c>
      <c r="D445" t="s">
        <v>25</v>
      </c>
      <c r="E445">
        <v>2</v>
      </c>
      <c r="F445">
        <v>1</v>
      </c>
      <c r="G445" t="s">
        <v>16</v>
      </c>
      <c r="H445" s="2">
        <v>43008</v>
      </c>
      <c r="I445" s="4">
        <f t="shared" si="36"/>
        <v>39</v>
      </c>
      <c r="J445" s="4">
        <f t="shared" si="37"/>
        <v>9</v>
      </c>
      <c r="K445" s="4">
        <f t="shared" si="38"/>
        <v>2017</v>
      </c>
      <c r="L445">
        <v>12</v>
      </c>
      <c r="M445" t="s">
        <v>28</v>
      </c>
      <c r="N445">
        <v>9</v>
      </c>
      <c r="O445" t="s">
        <v>25</v>
      </c>
      <c r="P445">
        <v>12</v>
      </c>
      <c r="Q445">
        <v>1.065789474</v>
      </c>
      <c r="R445">
        <v>1.802631579</v>
      </c>
      <c r="S445">
        <v>9</v>
      </c>
      <c r="T445">
        <v>1.1052631580000001</v>
      </c>
      <c r="U445">
        <v>0.86842105300000005</v>
      </c>
      <c r="V445">
        <f>U445+Q445</f>
        <v>1.9342105270000001</v>
      </c>
      <c r="W445">
        <f>T445+R445</f>
        <v>2.9078947370000003</v>
      </c>
      <c r="X445" t="str">
        <f>IF(ABS(V445-W445)&lt;$AG$1,"",IF(V445&gt;W445,"H","A"))</f>
        <v/>
      </c>
      <c r="Y445">
        <f>(X445=G445)+0</f>
        <v>0</v>
      </c>
      <c r="Z445">
        <f>IF(X445&lt;&gt;"",1,0)</f>
        <v>0</v>
      </c>
      <c r="AA445">
        <v>1.3</v>
      </c>
      <c r="AB445">
        <f t="shared" si="39"/>
        <v>0</v>
      </c>
    </row>
    <row r="446" spans="1:28" x14ac:dyDescent="0.25">
      <c r="A446" t="s">
        <v>13</v>
      </c>
      <c r="B446" s="1">
        <v>43008</v>
      </c>
      <c r="C446" t="s">
        <v>35</v>
      </c>
      <c r="D446" t="s">
        <v>32</v>
      </c>
      <c r="E446">
        <v>2</v>
      </c>
      <c r="F446">
        <v>0</v>
      </c>
      <c r="G446" t="s">
        <v>16</v>
      </c>
      <c r="H446" s="2">
        <v>43008</v>
      </c>
      <c r="I446" s="4">
        <f t="shared" si="36"/>
        <v>39</v>
      </c>
      <c r="J446" s="4">
        <f t="shared" si="37"/>
        <v>9</v>
      </c>
      <c r="K446" s="4">
        <f t="shared" si="38"/>
        <v>2017</v>
      </c>
      <c r="L446">
        <v>19</v>
      </c>
      <c r="M446" t="s">
        <v>35</v>
      </c>
      <c r="N446">
        <v>16</v>
      </c>
      <c r="O446" t="s">
        <v>32</v>
      </c>
      <c r="P446">
        <v>19</v>
      </c>
      <c r="Q446">
        <v>1.552631579</v>
      </c>
      <c r="R446">
        <v>1.4078947369999999</v>
      </c>
      <c r="S446">
        <v>16</v>
      </c>
      <c r="T446">
        <v>0.96052631600000005</v>
      </c>
      <c r="U446">
        <v>1.5263157890000001</v>
      </c>
      <c r="V446">
        <f>U446+Q446</f>
        <v>3.0789473680000001</v>
      </c>
      <c r="W446">
        <f>T446+R446</f>
        <v>2.3684210530000001</v>
      </c>
      <c r="X446" t="str">
        <f>IF(ABS(V446-W446)&lt;$AG$1,"",IF(V446&gt;W446,"H","A"))</f>
        <v/>
      </c>
      <c r="Y446">
        <f>(X446=G446)+0</f>
        <v>0</v>
      </c>
      <c r="Z446">
        <f>IF(X446&lt;&gt;"",1,0)</f>
        <v>0</v>
      </c>
      <c r="AA446">
        <v>1.07</v>
      </c>
      <c r="AB446">
        <f t="shared" si="39"/>
        <v>0</v>
      </c>
    </row>
    <row r="447" spans="1:28" x14ac:dyDescent="0.25">
      <c r="A447" t="s">
        <v>13</v>
      </c>
      <c r="B447" s="1">
        <v>43009</v>
      </c>
      <c r="C447" t="s">
        <v>38</v>
      </c>
      <c r="D447" t="s">
        <v>14</v>
      </c>
      <c r="E447">
        <v>3</v>
      </c>
      <c r="F447">
        <v>2</v>
      </c>
      <c r="G447" t="s">
        <v>16</v>
      </c>
      <c r="H447" s="2">
        <v>43009</v>
      </c>
      <c r="I447" s="4">
        <f t="shared" si="36"/>
        <v>39</v>
      </c>
      <c r="J447" s="4">
        <f t="shared" si="37"/>
        <v>10</v>
      </c>
      <c r="K447" s="4">
        <f t="shared" si="38"/>
        <v>2017</v>
      </c>
      <c r="L447">
        <v>22</v>
      </c>
      <c r="M447" t="s">
        <v>38</v>
      </c>
      <c r="N447">
        <v>2</v>
      </c>
      <c r="O447" t="s">
        <v>14</v>
      </c>
      <c r="P447">
        <v>22</v>
      </c>
      <c r="Q447">
        <v>1.5921052630000001</v>
      </c>
      <c r="R447">
        <v>1.3552631580000001</v>
      </c>
      <c r="S447">
        <v>2</v>
      </c>
      <c r="T447">
        <v>1.236842105</v>
      </c>
      <c r="U447">
        <v>1.2105263159999999</v>
      </c>
      <c r="V447">
        <f>U447+Q447</f>
        <v>2.8026315789999998</v>
      </c>
      <c r="W447">
        <f>T447+R447</f>
        <v>2.5921052630000001</v>
      </c>
      <c r="X447" t="str">
        <f>IF(ABS(V447-W447)&lt;$AG$1,"",IF(V447&gt;W447,"H","A"))</f>
        <v/>
      </c>
      <c r="Y447">
        <f>(X447=G447)+0</f>
        <v>0</v>
      </c>
      <c r="Z447">
        <f>IF(X447&lt;&gt;"",1,0)</f>
        <v>0</v>
      </c>
      <c r="AA447">
        <v>1.05</v>
      </c>
      <c r="AB447">
        <f t="shared" si="39"/>
        <v>0</v>
      </c>
    </row>
    <row r="448" spans="1:28" x14ac:dyDescent="0.25">
      <c r="A448" t="s">
        <v>13</v>
      </c>
      <c r="B448" s="1">
        <v>43009</v>
      </c>
      <c r="C448" t="s">
        <v>36</v>
      </c>
      <c r="D448" t="s">
        <v>21</v>
      </c>
      <c r="E448">
        <v>4</v>
      </c>
      <c r="F448">
        <v>4</v>
      </c>
      <c r="G448" t="s">
        <v>17</v>
      </c>
      <c r="H448" s="2">
        <v>43009</v>
      </c>
      <c r="I448" s="4">
        <f t="shared" si="36"/>
        <v>39</v>
      </c>
      <c r="J448" s="4">
        <f t="shared" si="37"/>
        <v>10</v>
      </c>
      <c r="K448" s="4">
        <f t="shared" si="38"/>
        <v>2017</v>
      </c>
      <c r="L448">
        <v>20</v>
      </c>
      <c r="M448" t="s">
        <v>36</v>
      </c>
      <c r="N448">
        <v>5</v>
      </c>
      <c r="O448" t="s">
        <v>21</v>
      </c>
      <c r="P448">
        <v>20</v>
      </c>
      <c r="Q448">
        <v>1.6447368419999999</v>
      </c>
      <c r="R448">
        <v>1.4736842109999999</v>
      </c>
      <c r="S448">
        <v>5</v>
      </c>
      <c r="T448">
        <v>1.3289473679999999</v>
      </c>
      <c r="U448">
        <v>1.6447368419999999</v>
      </c>
      <c r="V448">
        <f>U448+Q448</f>
        <v>3.2894736839999998</v>
      </c>
      <c r="W448">
        <f>T448+R448</f>
        <v>2.8026315789999998</v>
      </c>
      <c r="X448" t="str">
        <f>IF(ABS(V448-W448)&lt;$AG$1,"",IF(V448&gt;W448,"H","A"))</f>
        <v/>
      </c>
      <c r="Y448">
        <f>(X448=G448)+0</f>
        <v>0</v>
      </c>
      <c r="Z448">
        <f>IF(X448&lt;&gt;"",1,0)</f>
        <v>0</v>
      </c>
      <c r="AA448">
        <v>1.27</v>
      </c>
      <c r="AB448">
        <f t="shared" si="39"/>
        <v>1</v>
      </c>
    </row>
    <row r="449" spans="1:28" x14ac:dyDescent="0.25">
      <c r="A449" t="s">
        <v>13</v>
      </c>
      <c r="B449" s="1">
        <v>43009</v>
      </c>
      <c r="C449" t="s">
        <v>39</v>
      </c>
      <c r="D449" t="s">
        <v>23</v>
      </c>
      <c r="E449">
        <v>3</v>
      </c>
      <c r="F449">
        <v>0</v>
      </c>
      <c r="G449" t="s">
        <v>16</v>
      </c>
      <c r="H449" s="2">
        <v>43009</v>
      </c>
      <c r="I449" s="4">
        <f t="shared" si="36"/>
        <v>39</v>
      </c>
      <c r="J449" s="4">
        <f t="shared" si="37"/>
        <v>10</v>
      </c>
      <c r="K449" s="4">
        <f t="shared" si="38"/>
        <v>2017</v>
      </c>
      <c r="L449">
        <v>23</v>
      </c>
      <c r="M449" t="s">
        <v>39</v>
      </c>
      <c r="N449">
        <v>7</v>
      </c>
      <c r="O449" t="s">
        <v>23</v>
      </c>
      <c r="P449">
        <v>23</v>
      </c>
      <c r="Q449">
        <v>1.486842105</v>
      </c>
      <c r="R449">
        <v>1.0921052630000001</v>
      </c>
      <c r="S449">
        <v>7</v>
      </c>
      <c r="T449">
        <v>1.315789474</v>
      </c>
      <c r="U449">
        <v>1.3289473679999999</v>
      </c>
      <c r="V449">
        <f>U449+Q449</f>
        <v>2.8157894729999997</v>
      </c>
      <c r="W449">
        <f>T449+R449</f>
        <v>2.4078947370000003</v>
      </c>
      <c r="X449" t="str">
        <f>IF(ABS(V449-W449)&lt;$AG$1,"",IF(V449&gt;W449,"H","A"))</f>
        <v/>
      </c>
      <c r="Y449">
        <f>(X449=G449)+0</f>
        <v>0</v>
      </c>
      <c r="Z449">
        <f>IF(X449&lt;&gt;"",1,0)</f>
        <v>0</v>
      </c>
      <c r="AA449">
        <v>1.05</v>
      </c>
      <c r="AB449">
        <f t="shared" si="39"/>
        <v>0</v>
      </c>
    </row>
    <row r="450" spans="1:28" x14ac:dyDescent="0.25">
      <c r="A450" t="s">
        <v>13</v>
      </c>
      <c r="B450" s="1">
        <v>43009</v>
      </c>
      <c r="C450" t="s">
        <v>34</v>
      </c>
      <c r="D450" t="s">
        <v>24</v>
      </c>
      <c r="E450">
        <v>2</v>
      </c>
      <c r="F450">
        <v>0</v>
      </c>
      <c r="G450" t="s">
        <v>16</v>
      </c>
      <c r="H450" s="2">
        <v>43009</v>
      </c>
      <c r="I450" s="4">
        <f t="shared" si="36"/>
        <v>39</v>
      </c>
      <c r="J450" s="4">
        <f t="shared" si="37"/>
        <v>10</v>
      </c>
      <c r="K450" s="4">
        <f t="shared" si="38"/>
        <v>2017</v>
      </c>
      <c r="L450">
        <v>18</v>
      </c>
      <c r="M450" t="s">
        <v>34</v>
      </c>
      <c r="N450">
        <v>8</v>
      </c>
      <c r="O450" t="s">
        <v>24</v>
      </c>
      <c r="P450">
        <v>18</v>
      </c>
      <c r="Q450">
        <v>2.6315789469999999</v>
      </c>
      <c r="R450">
        <v>1.1184210530000001</v>
      </c>
      <c r="S450">
        <v>8</v>
      </c>
      <c r="T450">
        <v>1.1184210530000001</v>
      </c>
      <c r="U450">
        <v>1.2105263159999999</v>
      </c>
      <c r="V450">
        <f>U450+Q450</f>
        <v>3.8421052629999997</v>
      </c>
      <c r="W450">
        <f>T450+R450</f>
        <v>2.2368421060000001</v>
      </c>
      <c r="X450" t="str">
        <f>IF(ABS(V450-W450)&lt;$AG$1,"",IF(V450&gt;W450,"H","A"))</f>
        <v>H</v>
      </c>
      <c r="Y450">
        <f>(X450=G450)+0</f>
        <v>1</v>
      </c>
      <c r="Z450">
        <f>IF(X450&lt;&gt;"",1,0)</f>
        <v>1</v>
      </c>
      <c r="AA450">
        <v>1.3</v>
      </c>
      <c r="AB450">
        <f t="shared" si="39"/>
        <v>1.3</v>
      </c>
    </row>
    <row r="451" spans="1:28" x14ac:dyDescent="0.25">
      <c r="A451" t="s">
        <v>13</v>
      </c>
      <c r="B451" s="1">
        <v>43009</v>
      </c>
      <c r="C451" t="s">
        <v>19</v>
      </c>
      <c r="D451" t="s">
        <v>29</v>
      </c>
      <c r="E451">
        <v>3</v>
      </c>
      <c r="F451">
        <v>0</v>
      </c>
      <c r="G451" t="s">
        <v>16</v>
      </c>
      <c r="H451" s="2">
        <v>43009</v>
      </c>
      <c r="I451" s="4">
        <f t="shared" ref="I451:I514" si="40">_xlfn.ISOWEEKNUM(H451)</f>
        <v>39</v>
      </c>
      <c r="J451" s="4">
        <f t="shared" ref="J451:J514" si="41">MONTH(EDATE(H451,0))</f>
        <v>10</v>
      </c>
      <c r="K451" s="4">
        <f t="shared" ref="K451:K514" si="42">YEAR(H451)</f>
        <v>2017</v>
      </c>
      <c r="L451">
        <v>4</v>
      </c>
      <c r="M451" t="s">
        <v>19</v>
      </c>
      <c r="N451">
        <v>13</v>
      </c>
      <c r="O451" t="s">
        <v>29</v>
      </c>
      <c r="P451">
        <v>4</v>
      </c>
      <c r="Q451">
        <v>2.8289473680000001</v>
      </c>
      <c r="R451">
        <v>0.86842105300000005</v>
      </c>
      <c r="S451">
        <v>13</v>
      </c>
      <c r="T451">
        <v>1.013157895</v>
      </c>
      <c r="U451">
        <v>1.947368421</v>
      </c>
      <c r="V451">
        <f>U451+Q451</f>
        <v>4.7763157889999999</v>
      </c>
      <c r="W451">
        <f>T451+R451</f>
        <v>1.881578948</v>
      </c>
      <c r="X451" t="str">
        <f>IF(ABS(V451-W451)&lt;$AG$1,"",IF(V451&gt;W451,"H","A"))</f>
        <v>H</v>
      </c>
      <c r="Y451">
        <f>(X451=G451)+0</f>
        <v>1</v>
      </c>
      <c r="Z451">
        <f>IF(X451&lt;&gt;"",1,0)</f>
        <v>1</v>
      </c>
      <c r="AA451">
        <v>1.22</v>
      </c>
      <c r="AB451">
        <f t="shared" ref="AB451:AB514" si="43">IF(OR(G451="D"),1,AA451*Y451)</f>
        <v>1.22</v>
      </c>
    </row>
    <row r="452" spans="1:28" x14ac:dyDescent="0.25">
      <c r="A452" t="s">
        <v>13</v>
      </c>
      <c r="B452" s="1">
        <v>43021</v>
      </c>
      <c r="C452" t="s">
        <v>24</v>
      </c>
      <c r="D452" t="s">
        <v>31</v>
      </c>
      <c r="E452">
        <v>0</v>
      </c>
      <c r="F452">
        <v>0</v>
      </c>
      <c r="G452" t="s">
        <v>17</v>
      </c>
      <c r="H452" s="2">
        <v>43021</v>
      </c>
      <c r="I452" s="4">
        <f t="shared" si="40"/>
        <v>41</v>
      </c>
      <c r="J452" s="4">
        <f t="shared" si="41"/>
        <v>10</v>
      </c>
      <c r="K452" s="4">
        <f t="shared" si="42"/>
        <v>2017</v>
      </c>
      <c r="L452">
        <v>8</v>
      </c>
      <c r="M452" t="s">
        <v>24</v>
      </c>
      <c r="N452">
        <v>15</v>
      </c>
      <c r="O452" t="s">
        <v>31</v>
      </c>
      <c r="P452">
        <v>8</v>
      </c>
      <c r="Q452">
        <v>1.1184210530000001</v>
      </c>
      <c r="R452">
        <v>1.2105263159999999</v>
      </c>
      <c r="S452">
        <v>15</v>
      </c>
      <c r="T452">
        <v>1.1578947369999999</v>
      </c>
      <c r="U452">
        <v>1.5263157890000001</v>
      </c>
      <c r="V452">
        <f>U452+Q452</f>
        <v>2.6447368420000004</v>
      </c>
      <c r="W452">
        <f>T452+R452</f>
        <v>2.3684210529999996</v>
      </c>
      <c r="X452" t="str">
        <f>IF(ABS(V452-W452)&lt;$AG$1,"",IF(V452&gt;W452,"H","A"))</f>
        <v/>
      </c>
      <c r="Y452">
        <f>(X452=G452)+0</f>
        <v>0</v>
      </c>
      <c r="Z452">
        <f>IF(X452&lt;&gt;"",1,0)</f>
        <v>0</v>
      </c>
      <c r="AA452">
        <v>1.3</v>
      </c>
      <c r="AB452">
        <f t="shared" si="43"/>
        <v>1</v>
      </c>
    </row>
    <row r="453" spans="1:28" x14ac:dyDescent="0.25">
      <c r="A453" t="s">
        <v>13</v>
      </c>
      <c r="B453" s="1">
        <v>43022</v>
      </c>
      <c r="C453" t="s">
        <v>18</v>
      </c>
      <c r="D453" t="s">
        <v>19</v>
      </c>
      <c r="E453">
        <v>1</v>
      </c>
      <c r="F453">
        <v>1</v>
      </c>
      <c r="G453" t="s">
        <v>17</v>
      </c>
      <c r="H453" s="2">
        <v>43022</v>
      </c>
      <c r="I453" s="4">
        <f t="shared" si="40"/>
        <v>41</v>
      </c>
      <c r="J453" s="4">
        <f t="shared" si="41"/>
        <v>10</v>
      </c>
      <c r="K453" s="4">
        <f t="shared" si="42"/>
        <v>2017</v>
      </c>
      <c r="L453">
        <v>3</v>
      </c>
      <c r="M453" t="s">
        <v>18</v>
      </c>
      <c r="N453">
        <v>4</v>
      </c>
      <c r="O453" t="s">
        <v>19</v>
      </c>
      <c r="P453">
        <v>3</v>
      </c>
      <c r="Q453">
        <v>1.684210526</v>
      </c>
      <c r="R453">
        <v>0.64473684200000003</v>
      </c>
      <c r="S453">
        <v>4</v>
      </c>
      <c r="T453">
        <v>2.8289473680000001</v>
      </c>
      <c r="U453">
        <v>0.86842105300000005</v>
      </c>
      <c r="V453">
        <f>U453+Q453</f>
        <v>2.5526315789999998</v>
      </c>
      <c r="W453">
        <f>T453+R453</f>
        <v>3.47368421</v>
      </c>
      <c r="X453" t="str">
        <f>IF(ABS(V453-W453)&lt;$AG$1,"",IF(V453&gt;W453,"H","A"))</f>
        <v/>
      </c>
      <c r="Y453">
        <f>(X453=G453)+0</f>
        <v>0</v>
      </c>
      <c r="Z453">
        <f>IF(X453&lt;&gt;"",1,0)</f>
        <v>0</v>
      </c>
      <c r="AA453">
        <v>1.25</v>
      </c>
      <c r="AB453">
        <f t="shared" si="43"/>
        <v>1</v>
      </c>
    </row>
    <row r="454" spans="1:28" x14ac:dyDescent="0.25">
      <c r="A454" t="s">
        <v>13</v>
      </c>
      <c r="B454" s="1">
        <v>43022</v>
      </c>
      <c r="C454" t="s">
        <v>25</v>
      </c>
      <c r="D454" t="s">
        <v>34</v>
      </c>
      <c r="E454">
        <v>1</v>
      </c>
      <c r="F454">
        <v>2</v>
      </c>
      <c r="G454" t="s">
        <v>20</v>
      </c>
      <c r="H454" s="2">
        <v>43022</v>
      </c>
      <c r="I454" s="4">
        <f t="shared" si="40"/>
        <v>41</v>
      </c>
      <c r="J454" s="4">
        <f t="shared" si="41"/>
        <v>10</v>
      </c>
      <c r="K454" s="4">
        <f t="shared" si="42"/>
        <v>2017</v>
      </c>
      <c r="L454">
        <v>9</v>
      </c>
      <c r="M454" t="s">
        <v>25</v>
      </c>
      <c r="N454">
        <v>18</v>
      </c>
      <c r="O454" t="s">
        <v>34</v>
      </c>
      <c r="P454">
        <v>9</v>
      </c>
      <c r="Q454">
        <v>1.1052631580000001</v>
      </c>
      <c r="R454">
        <v>0.86842105300000005</v>
      </c>
      <c r="S454">
        <v>18</v>
      </c>
      <c r="T454">
        <v>2.6315789469999999</v>
      </c>
      <c r="U454">
        <v>1.1184210530000001</v>
      </c>
      <c r="V454">
        <f>U454+Q454</f>
        <v>2.2236842110000001</v>
      </c>
      <c r="W454">
        <f>T454+R454</f>
        <v>3.5</v>
      </c>
      <c r="X454" t="str">
        <f>IF(ABS(V454-W454)&lt;$AG$1,"",IF(V454&gt;W454,"H","A"))</f>
        <v/>
      </c>
      <c r="Y454">
        <f>(X454=G454)+0</f>
        <v>0</v>
      </c>
      <c r="Z454">
        <f>IF(X454&lt;&gt;"",1,0)</f>
        <v>0</v>
      </c>
      <c r="AA454">
        <v>1.29</v>
      </c>
      <c r="AB454">
        <f t="shared" si="43"/>
        <v>0</v>
      </c>
    </row>
    <row r="455" spans="1:28" x14ac:dyDescent="0.25">
      <c r="A455" t="s">
        <v>13</v>
      </c>
      <c r="B455" s="1">
        <v>43022</v>
      </c>
      <c r="C455" t="s">
        <v>14</v>
      </c>
      <c r="D455" t="s">
        <v>35</v>
      </c>
      <c r="E455">
        <v>1</v>
      </c>
      <c r="F455">
        <v>0</v>
      </c>
      <c r="G455" t="s">
        <v>16</v>
      </c>
      <c r="H455" s="2">
        <v>43022</v>
      </c>
      <c r="I455" s="4">
        <f t="shared" si="40"/>
        <v>41</v>
      </c>
      <c r="J455" s="4">
        <f t="shared" si="41"/>
        <v>10</v>
      </c>
      <c r="K455" s="4">
        <f t="shared" si="42"/>
        <v>2017</v>
      </c>
      <c r="L455">
        <v>2</v>
      </c>
      <c r="M455" t="s">
        <v>14</v>
      </c>
      <c r="N455">
        <v>19</v>
      </c>
      <c r="O455" t="s">
        <v>35</v>
      </c>
      <c r="P455">
        <v>2</v>
      </c>
      <c r="Q455">
        <v>1.236842105</v>
      </c>
      <c r="R455">
        <v>1.2105263159999999</v>
      </c>
      <c r="S455">
        <v>19</v>
      </c>
      <c r="T455">
        <v>1.552631579</v>
      </c>
      <c r="U455">
        <v>1.4078947369999999</v>
      </c>
      <c r="V455">
        <f>U455+Q455</f>
        <v>2.6447368419999999</v>
      </c>
      <c r="W455">
        <f>T455+R455</f>
        <v>2.763157895</v>
      </c>
      <c r="X455" t="str">
        <f>IF(ABS(V455-W455)&lt;$AG$1,"",IF(V455&gt;W455,"H","A"))</f>
        <v/>
      </c>
      <c r="Y455">
        <f>(X455=G455)+0</f>
        <v>0</v>
      </c>
      <c r="Z455">
        <f>IF(X455&lt;&gt;"",1,0)</f>
        <v>0</v>
      </c>
      <c r="AA455">
        <v>1.26</v>
      </c>
      <c r="AB455">
        <f t="shared" si="43"/>
        <v>0</v>
      </c>
    </row>
    <row r="456" spans="1:28" x14ac:dyDescent="0.25">
      <c r="A456" t="s">
        <v>13</v>
      </c>
      <c r="B456" s="1">
        <v>43022</v>
      </c>
      <c r="C456" t="s">
        <v>15</v>
      </c>
      <c r="D456" t="s">
        <v>36</v>
      </c>
      <c r="E456">
        <v>0</v>
      </c>
      <c r="F456">
        <v>2</v>
      </c>
      <c r="G456" t="s">
        <v>20</v>
      </c>
      <c r="H456" s="2">
        <v>43022</v>
      </c>
      <c r="I456" s="4">
        <f t="shared" si="40"/>
        <v>41</v>
      </c>
      <c r="J456" s="4">
        <f t="shared" si="41"/>
        <v>10</v>
      </c>
      <c r="K456" s="4">
        <f t="shared" si="42"/>
        <v>2017</v>
      </c>
      <c r="L456">
        <v>1</v>
      </c>
      <c r="M456" t="s">
        <v>15</v>
      </c>
      <c r="N456">
        <v>20</v>
      </c>
      <c r="O456" t="s">
        <v>36</v>
      </c>
      <c r="P456">
        <v>1</v>
      </c>
      <c r="Q456">
        <v>1.065789474</v>
      </c>
      <c r="R456">
        <v>1.2236842109999999</v>
      </c>
      <c r="S456">
        <v>20</v>
      </c>
      <c r="T456">
        <v>1.6447368419999999</v>
      </c>
      <c r="U456">
        <v>1.4736842109999999</v>
      </c>
      <c r="V456">
        <f>U456+Q456</f>
        <v>2.5394736849999999</v>
      </c>
      <c r="W456">
        <f>T456+R456</f>
        <v>2.8684210529999996</v>
      </c>
      <c r="X456" t="str">
        <f>IF(ABS(V456-W456)&lt;$AG$1,"",IF(V456&gt;W456,"H","A"))</f>
        <v/>
      </c>
      <c r="Y456">
        <f>(X456=G456)+0</f>
        <v>0</v>
      </c>
      <c r="Z456">
        <f>IF(X456&lt;&gt;"",1,0)</f>
        <v>0</v>
      </c>
      <c r="AA456">
        <v>1.1100000000000001</v>
      </c>
      <c r="AB456">
        <f t="shared" si="43"/>
        <v>0</v>
      </c>
    </row>
    <row r="457" spans="1:28" x14ac:dyDescent="0.25">
      <c r="A457" t="s">
        <v>13</v>
      </c>
      <c r="B457" s="1">
        <v>43023</v>
      </c>
      <c r="C457" t="s">
        <v>23</v>
      </c>
      <c r="D457" t="s">
        <v>28</v>
      </c>
      <c r="E457">
        <v>0</v>
      </c>
      <c r="F457">
        <v>0</v>
      </c>
      <c r="G457" t="s">
        <v>17</v>
      </c>
      <c r="H457" s="2">
        <v>43023</v>
      </c>
      <c r="I457" s="4">
        <f t="shared" si="40"/>
        <v>41</v>
      </c>
      <c r="J457" s="4">
        <f t="shared" si="41"/>
        <v>10</v>
      </c>
      <c r="K457" s="4">
        <f t="shared" si="42"/>
        <v>2017</v>
      </c>
      <c r="L457">
        <v>7</v>
      </c>
      <c r="M457" t="s">
        <v>23</v>
      </c>
      <c r="N457">
        <v>12</v>
      </c>
      <c r="O457" t="s">
        <v>28</v>
      </c>
      <c r="P457">
        <v>7</v>
      </c>
      <c r="Q457">
        <v>1.315789474</v>
      </c>
      <c r="R457">
        <v>1.3289473679999999</v>
      </c>
      <c r="S457">
        <v>12</v>
      </c>
      <c r="T457">
        <v>1.065789474</v>
      </c>
      <c r="U457">
        <v>1.802631579</v>
      </c>
      <c r="V457">
        <f>U457+Q457</f>
        <v>3.1184210530000001</v>
      </c>
      <c r="W457">
        <f>T457+R457</f>
        <v>2.3947368419999999</v>
      </c>
      <c r="X457" t="str">
        <f>IF(ABS(V457-W457)&lt;$AG$1,"",IF(V457&gt;W457,"H","A"))</f>
        <v/>
      </c>
      <c r="Y457">
        <f>(X457=G457)+0</f>
        <v>0</v>
      </c>
      <c r="Z457">
        <f>IF(X457&lt;&gt;"",1,0)</f>
        <v>0</v>
      </c>
      <c r="AA457">
        <v>1.1399999999999999</v>
      </c>
      <c r="AB457">
        <f t="shared" si="43"/>
        <v>1</v>
      </c>
    </row>
    <row r="458" spans="1:28" x14ac:dyDescent="0.25">
      <c r="A458" t="s">
        <v>13</v>
      </c>
      <c r="B458" s="1">
        <v>43023</v>
      </c>
      <c r="C458" t="s">
        <v>32</v>
      </c>
      <c r="D458" t="s">
        <v>30</v>
      </c>
      <c r="E458">
        <v>0</v>
      </c>
      <c r="F458">
        <v>2</v>
      </c>
      <c r="G458" t="s">
        <v>20</v>
      </c>
      <c r="H458" s="2">
        <v>43023</v>
      </c>
      <c r="I458" s="4">
        <f t="shared" si="40"/>
        <v>41</v>
      </c>
      <c r="J458" s="4">
        <f t="shared" si="41"/>
        <v>10</v>
      </c>
      <c r="K458" s="4">
        <f t="shared" si="42"/>
        <v>2017</v>
      </c>
      <c r="L458">
        <v>16</v>
      </c>
      <c r="M458" t="s">
        <v>32</v>
      </c>
      <c r="N458">
        <v>14</v>
      </c>
      <c r="O458" t="s">
        <v>30</v>
      </c>
      <c r="P458">
        <v>16</v>
      </c>
      <c r="Q458">
        <v>0.96052631600000005</v>
      </c>
      <c r="R458">
        <v>1.5263157890000001</v>
      </c>
      <c r="S458">
        <v>14</v>
      </c>
      <c r="T458">
        <v>0.92105263199999998</v>
      </c>
      <c r="U458">
        <v>1.3947368419999999</v>
      </c>
      <c r="V458">
        <f>U458+Q458</f>
        <v>2.3552631580000001</v>
      </c>
      <c r="W458">
        <f>T458+R458</f>
        <v>2.4473684210000002</v>
      </c>
      <c r="X458" t="str">
        <f>IF(ABS(V458-W458)&lt;$AG$1,"",IF(V458&gt;W458,"H","A"))</f>
        <v/>
      </c>
      <c r="Y458">
        <f>(X458=G458)+0</f>
        <v>0</v>
      </c>
      <c r="Z458">
        <f>IF(X458&lt;&gt;"",1,0)</f>
        <v>0</v>
      </c>
      <c r="AA458">
        <v>1.2</v>
      </c>
      <c r="AB458">
        <f t="shared" si="43"/>
        <v>0</v>
      </c>
    </row>
    <row r="459" spans="1:28" x14ac:dyDescent="0.25">
      <c r="A459" t="s">
        <v>13</v>
      </c>
      <c r="B459" s="1">
        <v>43023</v>
      </c>
      <c r="C459" t="s">
        <v>21</v>
      </c>
      <c r="D459" t="s">
        <v>38</v>
      </c>
      <c r="E459">
        <v>3</v>
      </c>
      <c r="F459">
        <v>6</v>
      </c>
      <c r="G459" t="s">
        <v>20</v>
      </c>
      <c r="H459" s="2">
        <v>43023</v>
      </c>
      <c r="I459" s="4">
        <f t="shared" si="40"/>
        <v>41</v>
      </c>
      <c r="J459" s="4">
        <f t="shared" si="41"/>
        <v>10</v>
      </c>
      <c r="K459" s="4">
        <f t="shared" si="42"/>
        <v>2017</v>
      </c>
      <c r="L459">
        <v>5</v>
      </c>
      <c r="M459" t="s">
        <v>21</v>
      </c>
      <c r="N459">
        <v>22</v>
      </c>
      <c r="O459" t="s">
        <v>38</v>
      </c>
      <c r="P459">
        <v>5</v>
      </c>
      <c r="Q459">
        <v>1.3289473679999999</v>
      </c>
      <c r="R459">
        <v>1.6447368419999999</v>
      </c>
      <c r="S459">
        <v>22</v>
      </c>
      <c r="T459">
        <v>1.5921052630000001</v>
      </c>
      <c r="U459">
        <v>1.3552631580000001</v>
      </c>
      <c r="V459">
        <f>U459+Q459</f>
        <v>2.6842105260000002</v>
      </c>
      <c r="W459">
        <f>T459+R459</f>
        <v>3.236842105</v>
      </c>
      <c r="X459" t="str">
        <f>IF(ABS(V459-W459)&lt;$AG$1,"",IF(V459&gt;W459,"H","A"))</f>
        <v/>
      </c>
      <c r="Y459">
        <f>(X459=G459)+0</f>
        <v>0</v>
      </c>
      <c r="Z459">
        <f>IF(X459&lt;&gt;"",1,0)</f>
        <v>0</v>
      </c>
      <c r="AA459">
        <v>1.06</v>
      </c>
      <c r="AB459">
        <f t="shared" si="43"/>
        <v>0</v>
      </c>
    </row>
    <row r="460" spans="1:28" x14ac:dyDescent="0.25">
      <c r="A460" t="s">
        <v>13</v>
      </c>
      <c r="B460" s="1">
        <v>43023</v>
      </c>
      <c r="C460" t="s">
        <v>26</v>
      </c>
      <c r="D460" t="s">
        <v>39</v>
      </c>
      <c r="E460">
        <v>1</v>
      </c>
      <c r="F460">
        <v>2</v>
      </c>
      <c r="G460" t="s">
        <v>20</v>
      </c>
      <c r="H460" s="2">
        <v>43023</v>
      </c>
      <c r="I460" s="4">
        <f t="shared" si="40"/>
        <v>41</v>
      </c>
      <c r="J460" s="4">
        <f t="shared" si="41"/>
        <v>10</v>
      </c>
      <c r="K460" s="4">
        <f t="shared" si="42"/>
        <v>2017</v>
      </c>
      <c r="L460">
        <v>10</v>
      </c>
      <c r="M460" t="s">
        <v>26</v>
      </c>
      <c r="N460">
        <v>23</v>
      </c>
      <c r="O460" t="s">
        <v>39</v>
      </c>
      <c r="P460">
        <v>10</v>
      </c>
      <c r="Q460">
        <v>1.315789474</v>
      </c>
      <c r="R460">
        <v>1.552631579</v>
      </c>
      <c r="S460">
        <v>23</v>
      </c>
      <c r="T460">
        <v>1.486842105</v>
      </c>
      <c r="U460">
        <v>1.0921052630000001</v>
      </c>
      <c r="V460">
        <f>U460+Q460</f>
        <v>2.4078947370000003</v>
      </c>
      <c r="W460">
        <f>T460+R460</f>
        <v>3.0394736839999998</v>
      </c>
      <c r="X460" t="str">
        <f>IF(ABS(V460-W460)&lt;$AG$1,"",IF(V460&gt;W460,"H","A"))</f>
        <v/>
      </c>
      <c r="Y460">
        <f>(X460=G460)+0</f>
        <v>0</v>
      </c>
      <c r="Z460">
        <f>IF(X460&lt;&gt;"",1,0)</f>
        <v>0</v>
      </c>
      <c r="AA460">
        <v>1.24</v>
      </c>
      <c r="AB460">
        <f t="shared" si="43"/>
        <v>0</v>
      </c>
    </row>
    <row r="461" spans="1:28" x14ac:dyDescent="0.25">
      <c r="A461" t="s">
        <v>13</v>
      </c>
      <c r="B461" s="1">
        <v>43024</v>
      </c>
      <c r="C461" t="s">
        <v>29</v>
      </c>
      <c r="D461" t="s">
        <v>22</v>
      </c>
      <c r="E461">
        <v>2</v>
      </c>
      <c r="F461">
        <v>5</v>
      </c>
      <c r="G461" t="s">
        <v>20</v>
      </c>
      <c r="H461" s="2">
        <v>43024</v>
      </c>
      <c r="I461" s="4">
        <f t="shared" si="40"/>
        <v>42</v>
      </c>
      <c r="J461" s="4">
        <f t="shared" si="41"/>
        <v>10</v>
      </c>
      <c r="K461" s="4">
        <f t="shared" si="42"/>
        <v>2017</v>
      </c>
      <c r="L461">
        <v>13</v>
      </c>
      <c r="M461" t="s">
        <v>29</v>
      </c>
      <c r="N461">
        <v>6</v>
      </c>
      <c r="O461" t="s">
        <v>22</v>
      </c>
      <c r="P461">
        <v>13</v>
      </c>
      <c r="Q461">
        <v>1.013157895</v>
      </c>
      <c r="R461">
        <v>1.947368421</v>
      </c>
      <c r="S461">
        <v>6</v>
      </c>
      <c r="T461">
        <v>1.4736842109999999</v>
      </c>
      <c r="U461">
        <v>1.697368421</v>
      </c>
      <c r="V461">
        <f>U461+Q461</f>
        <v>2.7105263160000002</v>
      </c>
      <c r="W461">
        <f>T461+R461</f>
        <v>3.4210526319999999</v>
      </c>
      <c r="X461" t="str">
        <f>IF(ABS(V461-W461)&lt;$AG$1,"",IF(V461&gt;W461,"H","A"))</f>
        <v/>
      </c>
      <c r="Y461">
        <f>(X461=G461)+0</f>
        <v>0</v>
      </c>
      <c r="Z461">
        <f>IF(X461&lt;&gt;"",1,0)</f>
        <v>0</v>
      </c>
      <c r="AA461">
        <v>1.1399999999999999</v>
      </c>
      <c r="AB461">
        <f t="shared" si="43"/>
        <v>0</v>
      </c>
    </row>
    <row r="462" spans="1:28" x14ac:dyDescent="0.25">
      <c r="A462" t="s">
        <v>13</v>
      </c>
      <c r="B462" s="1">
        <v>43029</v>
      </c>
      <c r="C462" t="s">
        <v>21</v>
      </c>
      <c r="D462" t="s">
        <v>15</v>
      </c>
      <c r="E462">
        <v>2</v>
      </c>
      <c r="F462">
        <v>0</v>
      </c>
      <c r="G462" t="s">
        <v>16</v>
      </c>
      <c r="H462" s="2">
        <v>43029</v>
      </c>
      <c r="I462" s="4">
        <f t="shared" si="40"/>
        <v>42</v>
      </c>
      <c r="J462" s="4">
        <f t="shared" si="41"/>
        <v>10</v>
      </c>
      <c r="K462" s="4">
        <f t="shared" si="42"/>
        <v>2017</v>
      </c>
      <c r="L462">
        <v>5</v>
      </c>
      <c r="M462" t="s">
        <v>21</v>
      </c>
      <c r="N462">
        <v>1</v>
      </c>
      <c r="O462" t="s">
        <v>15</v>
      </c>
      <c r="P462">
        <v>5</v>
      </c>
      <c r="Q462">
        <v>1.3289473679999999</v>
      </c>
      <c r="R462">
        <v>1.6447368419999999</v>
      </c>
      <c r="S462">
        <v>1</v>
      </c>
      <c r="T462">
        <v>1.065789474</v>
      </c>
      <c r="U462">
        <v>1.2236842109999999</v>
      </c>
      <c r="V462">
        <f>U462+Q462</f>
        <v>2.5526315789999998</v>
      </c>
      <c r="W462">
        <f>T462+R462</f>
        <v>2.7105263160000002</v>
      </c>
      <c r="X462" t="str">
        <f>IF(ABS(V462-W462)&lt;$AG$1,"",IF(V462&gt;W462,"H","A"))</f>
        <v/>
      </c>
      <c r="Y462">
        <f>(X462=G462)+0</f>
        <v>0</v>
      </c>
      <c r="Z462">
        <f>IF(X462&lt;&gt;"",1,0)</f>
        <v>0</v>
      </c>
      <c r="AA462">
        <v>1.29</v>
      </c>
      <c r="AB462">
        <f t="shared" si="43"/>
        <v>0</v>
      </c>
    </row>
    <row r="463" spans="1:28" x14ac:dyDescent="0.25">
      <c r="A463" t="s">
        <v>13</v>
      </c>
      <c r="B463" s="1">
        <v>43029</v>
      </c>
      <c r="C463" t="s">
        <v>31</v>
      </c>
      <c r="D463" t="s">
        <v>25</v>
      </c>
      <c r="E463">
        <v>1</v>
      </c>
      <c r="F463">
        <v>1</v>
      </c>
      <c r="G463" t="s">
        <v>17</v>
      </c>
      <c r="H463" s="2">
        <v>43029</v>
      </c>
      <c r="I463" s="4">
        <f t="shared" si="40"/>
        <v>42</v>
      </c>
      <c r="J463" s="4">
        <f t="shared" si="41"/>
        <v>10</v>
      </c>
      <c r="K463" s="4">
        <f t="shared" si="42"/>
        <v>2017</v>
      </c>
      <c r="L463">
        <v>15</v>
      </c>
      <c r="M463" t="s">
        <v>31</v>
      </c>
      <c r="N463">
        <v>9</v>
      </c>
      <c r="O463" t="s">
        <v>25</v>
      </c>
      <c r="P463">
        <v>15</v>
      </c>
      <c r="Q463">
        <v>1.1578947369999999</v>
      </c>
      <c r="R463">
        <v>1.5263157890000001</v>
      </c>
      <c r="S463">
        <v>9</v>
      </c>
      <c r="T463">
        <v>1.1052631580000001</v>
      </c>
      <c r="U463">
        <v>0.86842105300000005</v>
      </c>
      <c r="V463">
        <f>U463+Q463</f>
        <v>2.02631579</v>
      </c>
      <c r="W463">
        <f>T463+R463</f>
        <v>2.6315789470000004</v>
      </c>
      <c r="X463" t="str">
        <f>IF(ABS(V463-W463)&lt;$AG$1,"",IF(V463&gt;W463,"H","A"))</f>
        <v/>
      </c>
      <c r="Y463">
        <f>(X463=G463)+0</f>
        <v>0</v>
      </c>
      <c r="Z463">
        <f>IF(X463&lt;&gt;"",1,0)</f>
        <v>0</v>
      </c>
      <c r="AA463">
        <v>1.1200000000000001</v>
      </c>
      <c r="AB463">
        <f t="shared" si="43"/>
        <v>1</v>
      </c>
    </row>
    <row r="464" spans="1:28" x14ac:dyDescent="0.25">
      <c r="A464" t="s">
        <v>13</v>
      </c>
      <c r="B464" s="1">
        <v>43029</v>
      </c>
      <c r="C464" t="s">
        <v>19</v>
      </c>
      <c r="D464" t="s">
        <v>32</v>
      </c>
      <c r="E464">
        <v>2</v>
      </c>
      <c r="F464">
        <v>0</v>
      </c>
      <c r="G464" t="s">
        <v>16</v>
      </c>
      <c r="H464" s="2">
        <v>43029</v>
      </c>
      <c r="I464" s="4">
        <f t="shared" si="40"/>
        <v>42</v>
      </c>
      <c r="J464" s="4">
        <f t="shared" si="41"/>
        <v>10</v>
      </c>
      <c r="K464" s="4">
        <f t="shared" si="42"/>
        <v>2017</v>
      </c>
      <c r="L464">
        <v>4</v>
      </c>
      <c r="M464" t="s">
        <v>19</v>
      </c>
      <c r="N464">
        <v>16</v>
      </c>
      <c r="O464" t="s">
        <v>32</v>
      </c>
      <c r="P464">
        <v>4</v>
      </c>
      <c r="Q464">
        <v>2.8289473680000001</v>
      </c>
      <c r="R464">
        <v>0.86842105300000005</v>
      </c>
      <c r="S464">
        <v>16</v>
      </c>
      <c r="T464">
        <v>0.96052631600000005</v>
      </c>
      <c r="U464">
        <v>1.5263157890000001</v>
      </c>
      <c r="V464">
        <f>U464+Q464</f>
        <v>4.3552631570000004</v>
      </c>
      <c r="W464">
        <f>T464+R464</f>
        <v>1.8289473690000002</v>
      </c>
      <c r="X464" t="str">
        <f>IF(ABS(V464-W464)&lt;$AG$1,"",IF(V464&gt;W464,"H","A"))</f>
        <v>H</v>
      </c>
      <c r="Y464">
        <f>(X464=G464)+0</f>
        <v>1</v>
      </c>
      <c r="Z464">
        <f>IF(X464&lt;&gt;"",1,0)</f>
        <v>1</v>
      </c>
      <c r="AA464">
        <v>1.07</v>
      </c>
      <c r="AB464">
        <f t="shared" si="43"/>
        <v>1.07</v>
      </c>
    </row>
    <row r="465" spans="1:28" x14ac:dyDescent="0.25">
      <c r="A465" t="s">
        <v>13</v>
      </c>
      <c r="B465" s="1">
        <v>43029</v>
      </c>
      <c r="C465" t="s">
        <v>38</v>
      </c>
      <c r="D465" t="s">
        <v>35</v>
      </c>
      <c r="E465">
        <v>4</v>
      </c>
      <c r="F465">
        <v>0</v>
      </c>
      <c r="G465" t="s">
        <v>16</v>
      </c>
      <c r="H465" s="2">
        <v>43029</v>
      </c>
      <c r="I465" s="4">
        <f t="shared" si="40"/>
        <v>42</v>
      </c>
      <c r="J465" s="4">
        <f t="shared" si="41"/>
        <v>10</v>
      </c>
      <c r="K465" s="4">
        <f t="shared" si="42"/>
        <v>2017</v>
      </c>
      <c r="L465">
        <v>22</v>
      </c>
      <c r="M465" t="s">
        <v>38</v>
      </c>
      <c r="N465">
        <v>19</v>
      </c>
      <c r="O465" t="s">
        <v>35</v>
      </c>
      <c r="P465">
        <v>22</v>
      </c>
      <c r="Q465">
        <v>1.5921052630000001</v>
      </c>
      <c r="R465">
        <v>1.3552631580000001</v>
      </c>
      <c r="S465">
        <v>19</v>
      </c>
      <c r="T465">
        <v>1.552631579</v>
      </c>
      <c r="U465">
        <v>1.4078947369999999</v>
      </c>
      <c r="V465">
        <f>U465+Q465</f>
        <v>3</v>
      </c>
      <c r="W465">
        <f>T465+R465</f>
        <v>2.9078947370000003</v>
      </c>
      <c r="X465" t="str">
        <f>IF(ABS(V465-W465)&lt;$AG$1,"",IF(V465&gt;W465,"H","A"))</f>
        <v/>
      </c>
      <c r="Y465">
        <f>(X465=G465)+0</f>
        <v>0</v>
      </c>
      <c r="Z465">
        <f>IF(X465&lt;&gt;"",1,0)</f>
        <v>0</v>
      </c>
      <c r="AA465">
        <v>1.17</v>
      </c>
      <c r="AB465">
        <f t="shared" si="43"/>
        <v>0</v>
      </c>
    </row>
    <row r="466" spans="1:28" x14ac:dyDescent="0.25">
      <c r="A466" t="s">
        <v>13</v>
      </c>
      <c r="B466" s="1">
        <v>43030</v>
      </c>
      <c r="C466" t="s">
        <v>30</v>
      </c>
      <c r="D466" t="s">
        <v>14</v>
      </c>
      <c r="E466">
        <v>1</v>
      </c>
      <c r="F466">
        <v>0</v>
      </c>
      <c r="G466" t="s">
        <v>16</v>
      </c>
      <c r="H466" s="2">
        <v>43030</v>
      </c>
      <c r="I466" s="4">
        <f t="shared" si="40"/>
        <v>42</v>
      </c>
      <c r="J466" s="4">
        <f t="shared" si="41"/>
        <v>10</v>
      </c>
      <c r="K466" s="4">
        <f t="shared" si="42"/>
        <v>2017</v>
      </c>
      <c r="L466">
        <v>14</v>
      </c>
      <c r="M466" t="s">
        <v>30</v>
      </c>
      <c r="N466">
        <v>2</v>
      </c>
      <c r="O466" t="s">
        <v>14</v>
      </c>
      <c r="P466">
        <v>14</v>
      </c>
      <c r="Q466">
        <v>0.92105263199999998</v>
      </c>
      <c r="R466">
        <v>1.3947368419999999</v>
      </c>
      <c r="S466">
        <v>2</v>
      </c>
      <c r="T466">
        <v>1.236842105</v>
      </c>
      <c r="U466">
        <v>1.2105263159999999</v>
      </c>
      <c r="V466">
        <f>U466+Q466</f>
        <v>2.131578948</v>
      </c>
      <c r="W466">
        <f>T466+R466</f>
        <v>2.6315789469999999</v>
      </c>
      <c r="X466" t="str">
        <f>IF(ABS(V466-W466)&lt;$AG$1,"",IF(V466&gt;W466,"H","A"))</f>
        <v/>
      </c>
      <c r="Y466">
        <f>(X466=G466)+0</f>
        <v>0</v>
      </c>
      <c r="Z466">
        <f>IF(X466&lt;&gt;"",1,0)</f>
        <v>0</v>
      </c>
      <c r="AA466">
        <v>1.25</v>
      </c>
      <c r="AB466">
        <f t="shared" si="43"/>
        <v>0</v>
      </c>
    </row>
    <row r="467" spans="1:28" x14ac:dyDescent="0.25">
      <c r="A467" t="s">
        <v>13</v>
      </c>
      <c r="B467" s="1">
        <v>43030</v>
      </c>
      <c r="C467" t="s">
        <v>22</v>
      </c>
      <c r="D467" t="s">
        <v>18</v>
      </c>
      <c r="E467">
        <v>0</v>
      </c>
      <c r="F467">
        <v>1</v>
      </c>
      <c r="G467" t="s">
        <v>20</v>
      </c>
      <c r="H467" s="2">
        <v>43030</v>
      </c>
      <c r="I467" s="4">
        <f t="shared" si="40"/>
        <v>42</v>
      </c>
      <c r="J467" s="4">
        <f t="shared" si="41"/>
        <v>10</v>
      </c>
      <c r="K467" s="4">
        <f t="shared" si="42"/>
        <v>2017</v>
      </c>
      <c r="L467">
        <v>6</v>
      </c>
      <c r="M467" t="s">
        <v>22</v>
      </c>
      <c r="N467">
        <v>3</v>
      </c>
      <c r="O467" t="s">
        <v>18</v>
      </c>
      <c r="P467">
        <v>6</v>
      </c>
      <c r="Q467">
        <v>1.4736842109999999</v>
      </c>
      <c r="R467">
        <v>1.697368421</v>
      </c>
      <c r="S467">
        <v>3</v>
      </c>
      <c r="T467">
        <v>1.684210526</v>
      </c>
      <c r="U467">
        <v>0.64473684200000003</v>
      </c>
      <c r="V467">
        <f>U467+Q467</f>
        <v>2.1184210530000001</v>
      </c>
      <c r="W467">
        <f>T467+R467</f>
        <v>3.3815789469999999</v>
      </c>
      <c r="X467" t="str">
        <f>IF(ABS(V467-W467)&lt;$AG$1,"",IF(V467&gt;W467,"H","A"))</f>
        <v/>
      </c>
      <c r="Y467">
        <f>(X467=G467)+0</f>
        <v>0</v>
      </c>
      <c r="Z467">
        <f>IF(X467&lt;&gt;"",1,0)</f>
        <v>0</v>
      </c>
      <c r="AA467">
        <v>1.3</v>
      </c>
      <c r="AB467">
        <f t="shared" si="43"/>
        <v>0</v>
      </c>
    </row>
    <row r="468" spans="1:28" x14ac:dyDescent="0.25">
      <c r="A468" t="s">
        <v>13</v>
      </c>
      <c r="B468" s="1">
        <v>43030</v>
      </c>
      <c r="C468" t="s">
        <v>34</v>
      </c>
      <c r="D468" t="s">
        <v>23</v>
      </c>
      <c r="E468">
        <v>3</v>
      </c>
      <c r="F468">
        <v>0</v>
      </c>
      <c r="G468" t="s">
        <v>16</v>
      </c>
      <c r="H468" s="2">
        <v>43030</v>
      </c>
      <c r="I468" s="4">
        <f t="shared" si="40"/>
        <v>42</v>
      </c>
      <c r="J468" s="4">
        <f t="shared" si="41"/>
        <v>10</v>
      </c>
      <c r="K468" s="4">
        <f t="shared" si="42"/>
        <v>2017</v>
      </c>
      <c r="L468">
        <v>18</v>
      </c>
      <c r="M468" t="s">
        <v>34</v>
      </c>
      <c r="N468">
        <v>7</v>
      </c>
      <c r="O468" t="s">
        <v>23</v>
      </c>
      <c r="P468">
        <v>18</v>
      </c>
      <c r="Q468">
        <v>2.6315789469999999</v>
      </c>
      <c r="R468">
        <v>1.1184210530000001</v>
      </c>
      <c r="S468">
        <v>7</v>
      </c>
      <c r="T468">
        <v>1.315789474</v>
      </c>
      <c r="U468">
        <v>1.3289473679999999</v>
      </c>
      <c r="V468">
        <f>U468+Q468</f>
        <v>3.9605263150000001</v>
      </c>
      <c r="W468">
        <f>T468+R468</f>
        <v>2.4342105270000003</v>
      </c>
      <c r="X468" t="str">
        <f>IF(ABS(V468-W468)&lt;$AG$1,"",IF(V468&gt;W468,"H","A"))</f>
        <v>H</v>
      </c>
      <c r="Y468">
        <f>(X468=G468)+0</f>
        <v>1</v>
      </c>
      <c r="Z468">
        <f>IF(X468&lt;&gt;"",1,0)</f>
        <v>1</v>
      </c>
      <c r="AA468">
        <v>1.05</v>
      </c>
      <c r="AB468">
        <f t="shared" si="43"/>
        <v>1.05</v>
      </c>
    </row>
    <row r="469" spans="1:28" x14ac:dyDescent="0.25">
      <c r="A469" t="s">
        <v>13</v>
      </c>
      <c r="B469" s="1">
        <v>43030</v>
      </c>
      <c r="C469" t="s">
        <v>39</v>
      </c>
      <c r="D469" t="s">
        <v>29</v>
      </c>
      <c r="E469">
        <v>4</v>
      </c>
      <c r="F469">
        <v>0</v>
      </c>
      <c r="G469" t="s">
        <v>16</v>
      </c>
      <c r="H469" s="2">
        <v>43030</v>
      </c>
      <c r="I469" s="4">
        <f t="shared" si="40"/>
        <v>42</v>
      </c>
      <c r="J469" s="4">
        <f t="shared" si="41"/>
        <v>10</v>
      </c>
      <c r="K469" s="4">
        <f t="shared" si="42"/>
        <v>2017</v>
      </c>
      <c r="L469">
        <v>23</v>
      </c>
      <c r="M469" t="s">
        <v>39</v>
      </c>
      <c r="N469">
        <v>13</v>
      </c>
      <c r="O469" t="s">
        <v>29</v>
      </c>
      <c r="P469">
        <v>23</v>
      </c>
      <c r="Q469">
        <v>1.486842105</v>
      </c>
      <c r="R469">
        <v>1.0921052630000001</v>
      </c>
      <c r="S469">
        <v>13</v>
      </c>
      <c r="T469">
        <v>1.013157895</v>
      </c>
      <c r="U469">
        <v>1.947368421</v>
      </c>
      <c r="V469">
        <f>U469+Q469</f>
        <v>3.4342105260000002</v>
      </c>
      <c r="W469">
        <f>T469+R469</f>
        <v>2.1052631580000001</v>
      </c>
      <c r="X469" t="str">
        <f>IF(ABS(V469-W469)&lt;$AG$1,"",IF(V469&gt;W469,"H","A"))</f>
        <v/>
      </c>
      <c r="Y469">
        <f>(X469=G469)+0</f>
        <v>0</v>
      </c>
      <c r="Z469">
        <f>IF(X469&lt;&gt;"",1,0)</f>
        <v>0</v>
      </c>
      <c r="AA469">
        <v>1.29</v>
      </c>
      <c r="AB469">
        <f t="shared" si="43"/>
        <v>0</v>
      </c>
    </row>
    <row r="470" spans="1:28" x14ac:dyDescent="0.25">
      <c r="A470" t="s">
        <v>13</v>
      </c>
      <c r="B470" s="1">
        <v>43031</v>
      </c>
      <c r="C470" t="s">
        <v>36</v>
      </c>
      <c r="D470" t="s">
        <v>24</v>
      </c>
      <c r="E470">
        <v>1</v>
      </c>
      <c r="F470">
        <v>1</v>
      </c>
      <c r="G470" t="s">
        <v>17</v>
      </c>
      <c r="H470" s="2">
        <v>43031</v>
      </c>
      <c r="I470" s="4">
        <f t="shared" si="40"/>
        <v>43</v>
      </c>
      <c r="J470" s="4">
        <f t="shared" si="41"/>
        <v>10</v>
      </c>
      <c r="K470" s="4">
        <f t="shared" si="42"/>
        <v>2017</v>
      </c>
      <c r="L470">
        <v>20</v>
      </c>
      <c r="M470" t="s">
        <v>36</v>
      </c>
      <c r="N470">
        <v>8</v>
      </c>
      <c r="O470" t="s">
        <v>24</v>
      </c>
      <c r="P470">
        <v>20</v>
      </c>
      <c r="Q470">
        <v>1.6447368419999999</v>
      </c>
      <c r="R470">
        <v>1.4736842109999999</v>
      </c>
      <c r="S470">
        <v>8</v>
      </c>
      <c r="T470">
        <v>1.1184210530000001</v>
      </c>
      <c r="U470">
        <v>1.2105263159999999</v>
      </c>
      <c r="V470">
        <f>U470+Q470</f>
        <v>2.8552631579999996</v>
      </c>
      <c r="W470">
        <f>T470+R470</f>
        <v>2.5921052639999997</v>
      </c>
      <c r="X470" t="str">
        <f>IF(ABS(V470-W470)&lt;$AG$1,"",IF(V470&gt;W470,"H","A"))</f>
        <v/>
      </c>
      <c r="Y470">
        <f>(X470=G470)+0</f>
        <v>0</v>
      </c>
      <c r="Z470">
        <f>IF(X470&lt;&gt;"",1,0)</f>
        <v>0</v>
      </c>
      <c r="AA470">
        <v>1.29</v>
      </c>
      <c r="AB470">
        <f t="shared" si="43"/>
        <v>1</v>
      </c>
    </row>
    <row r="471" spans="1:28" x14ac:dyDescent="0.25">
      <c r="A471" t="s">
        <v>13</v>
      </c>
      <c r="B471" s="1">
        <v>43031</v>
      </c>
      <c r="C471" t="s">
        <v>28</v>
      </c>
      <c r="D471" t="s">
        <v>26</v>
      </c>
      <c r="E471">
        <v>1</v>
      </c>
      <c r="F471">
        <v>2</v>
      </c>
      <c r="G471" t="s">
        <v>20</v>
      </c>
      <c r="H471" s="2">
        <v>43031</v>
      </c>
      <c r="I471" s="4">
        <f t="shared" si="40"/>
        <v>43</v>
      </c>
      <c r="J471" s="4">
        <f t="shared" si="41"/>
        <v>10</v>
      </c>
      <c r="K471" s="4">
        <f t="shared" si="42"/>
        <v>2017</v>
      </c>
      <c r="L471">
        <v>12</v>
      </c>
      <c r="M471" t="s">
        <v>28</v>
      </c>
      <c r="N471">
        <v>10</v>
      </c>
      <c r="O471" t="s">
        <v>26</v>
      </c>
      <c r="P471">
        <v>12</v>
      </c>
      <c r="Q471">
        <v>1.065789474</v>
      </c>
      <c r="R471">
        <v>1.802631579</v>
      </c>
      <c r="S471">
        <v>10</v>
      </c>
      <c r="T471">
        <v>1.315789474</v>
      </c>
      <c r="U471">
        <v>1.552631579</v>
      </c>
      <c r="V471">
        <f>U471+Q471</f>
        <v>2.6184210530000001</v>
      </c>
      <c r="W471">
        <f>T471+R471</f>
        <v>3.1184210530000001</v>
      </c>
      <c r="X471" t="str">
        <f>IF(ABS(V471-W471)&lt;$AG$1,"",IF(V471&gt;W471,"H","A"))</f>
        <v/>
      </c>
      <c r="Y471">
        <f>(X471=G471)+0</f>
        <v>0</v>
      </c>
      <c r="Z471">
        <f>IF(X471&lt;&gt;"",1,0)</f>
        <v>0</v>
      </c>
      <c r="AA471">
        <v>1.25</v>
      </c>
      <c r="AB471">
        <f t="shared" si="43"/>
        <v>0</v>
      </c>
    </row>
    <row r="472" spans="1:28" x14ac:dyDescent="0.25">
      <c r="A472" t="s">
        <v>13</v>
      </c>
      <c r="B472" s="1">
        <v>43036</v>
      </c>
      <c r="C472" t="s">
        <v>14</v>
      </c>
      <c r="D472" t="s">
        <v>19</v>
      </c>
      <c r="E472">
        <v>0</v>
      </c>
      <c r="F472">
        <v>2</v>
      </c>
      <c r="G472" t="s">
        <v>20</v>
      </c>
      <c r="H472" s="2">
        <v>43036</v>
      </c>
      <c r="I472" s="4">
        <f t="shared" si="40"/>
        <v>43</v>
      </c>
      <c r="J472" s="4">
        <f t="shared" si="41"/>
        <v>10</v>
      </c>
      <c r="K472" s="4">
        <f t="shared" si="42"/>
        <v>2017</v>
      </c>
      <c r="L472">
        <v>2</v>
      </c>
      <c r="M472" t="s">
        <v>14</v>
      </c>
      <c r="N472">
        <v>4</v>
      </c>
      <c r="O472" t="s">
        <v>19</v>
      </c>
      <c r="P472">
        <v>2</v>
      </c>
      <c r="Q472">
        <v>1.236842105</v>
      </c>
      <c r="R472">
        <v>1.2105263159999999</v>
      </c>
      <c r="S472">
        <v>4</v>
      </c>
      <c r="T472">
        <v>2.8289473680000001</v>
      </c>
      <c r="U472">
        <v>0.86842105300000005</v>
      </c>
      <c r="V472">
        <f>U472+Q472</f>
        <v>2.1052631580000001</v>
      </c>
      <c r="W472">
        <f>T472+R472</f>
        <v>4.0394736839999998</v>
      </c>
      <c r="X472" t="str">
        <f>IF(ABS(V472-W472)&lt;$AG$1,"",IF(V472&gt;W472,"H","A"))</f>
        <v>A</v>
      </c>
      <c r="Y472">
        <f>(X472=G472)+0</f>
        <v>1</v>
      </c>
      <c r="Z472">
        <f>IF(X472&lt;&gt;"",1,0)</f>
        <v>1</v>
      </c>
      <c r="AA472">
        <v>1.1000000000000001</v>
      </c>
      <c r="AB472">
        <f t="shared" si="43"/>
        <v>1.1000000000000001</v>
      </c>
    </row>
    <row r="473" spans="1:28" x14ac:dyDescent="0.25">
      <c r="A473" t="s">
        <v>13</v>
      </c>
      <c r="B473" s="1">
        <v>43036</v>
      </c>
      <c r="C473" t="s">
        <v>35</v>
      </c>
      <c r="D473" t="s">
        <v>30</v>
      </c>
      <c r="E473">
        <v>2</v>
      </c>
      <c r="F473">
        <v>1</v>
      </c>
      <c r="G473" t="s">
        <v>16</v>
      </c>
      <c r="H473" s="2">
        <v>43036</v>
      </c>
      <c r="I473" s="4">
        <f t="shared" si="40"/>
        <v>43</v>
      </c>
      <c r="J473" s="4">
        <f t="shared" si="41"/>
        <v>10</v>
      </c>
      <c r="K473" s="4">
        <f t="shared" si="42"/>
        <v>2017</v>
      </c>
      <c r="L473">
        <v>19</v>
      </c>
      <c r="M473" t="s">
        <v>35</v>
      </c>
      <c r="N473">
        <v>14</v>
      </c>
      <c r="O473" t="s">
        <v>30</v>
      </c>
      <c r="P473">
        <v>19</v>
      </c>
      <c r="Q473">
        <v>1.552631579</v>
      </c>
      <c r="R473">
        <v>1.4078947369999999</v>
      </c>
      <c r="S473">
        <v>14</v>
      </c>
      <c r="T473">
        <v>0.92105263199999998</v>
      </c>
      <c r="U473">
        <v>1.3947368419999999</v>
      </c>
      <c r="V473">
        <f>U473+Q473</f>
        <v>2.9473684210000002</v>
      </c>
      <c r="W473">
        <f>T473+R473</f>
        <v>2.3289473689999998</v>
      </c>
      <c r="X473" t="str">
        <f>IF(ABS(V473-W473)&lt;$AG$1,"",IF(V473&gt;W473,"H","A"))</f>
        <v/>
      </c>
      <c r="Y473">
        <f>(X473=G473)+0</f>
        <v>0</v>
      </c>
      <c r="Z473">
        <f>IF(X473&lt;&gt;"",1,0)</f>
        <v>0</v>
      </c>
      <c r="AA473">
        <v>1.26</v>
      </c>
      <c r="AB473">
        <f t="shared" si="43"/>
        <v>0</v>
      </c>
    </row>
    <row r="474" spans="1:28" x14ac:dyDescent="0.25">
      <c r="A474" t="s">
        <v>13</v>
      </c>
      <c r="B474" s="1">
        <v>43036</v>
      </c>
      <c r="C474" t="s">
        <v>15</v>
      </c>
      <c r="D474" t="s">
        <v>38</v>
      </c>
      <c r="E474">
        <v>1</v>
      </c>
      <c r="F474">
        <v>2</v>
      </c>
      <c r="G474" t="s">
        <v>20</v>
      </c>
      <c r="H474" s="2">
        <v>43036</v>
      </c>
      <c r="I474" s="4">
        <f t="shared" si="40"/>
        <v>43</v>
      </c>
      <c r="J474" s="4">
        <f t="shared" si="41"/>
        <v>10</v>
      </c>
      <c r="K474" s="4">
        <f t="shared" si="42"/>
        <v>2017</v>
      </c>
      <c r="L474">
        <v>1</v>
      </c>
      <c r="M474" t="s">
        <v>15</v>
      </c>
      <c r="N474">
        <v>22</v>
      </c>
      <c r="O474" t="s">
        <v>38</v>
      </c>
      <c r="P474">
        <v>1</v>
      </c>
      <c r="Q474">
        <v>1.065789474</v>
      </c>
      <c r="R474">
        <v>1.2236842109999999</v>
      </c>
      <c r="S474">
        <v>22</v>
      </c>
      <c r="T474">
        <v>1.5921052630000001</v>
      </c>
      <c r="U474">
        <v>1.3552631580000001</v>
      </c>
      <c r="V474">
        <f>U474+Q474</f>
        <v>2.4210526320000003</v>
      </c>
      <c r="W474">
        <f>T474+R474</f>
        <v>2.8157894739999998</v>
      </c>
      <c r="X474" t="str">
        <f>IF(ABS(V474-W474)&lt;$AG$1,"",IF(V474&gt;W474,"H","A"))</f>
        <v/>
      </c>
      <c r="Y474">
        <f>(X474=G474)+0</f>
        <v>0</v>
      </c>
      <c r="Z474">
        <f>IF(X474&lt;&gt;"",1,0)</f>
        <v>0</v>
      </c>
      <c r="AA474">
        <v>1.07</v>
      </c>
      <c r="AB474">
        <f t="shared" si="43"/>
        <v>0</v>
      </c>
    </row>
    <row r="475" spans="1:28" x14ac:dyDescent="0.25">
      <c r="A475" t="s">
        <v>13</v>
      </c>
      <c r="B475" s="1">
        <v>43036</v>
      </c>
      <c r="C475" t="s">
        <v>18</v>
      </c>
      <c r="D475" t="s">
        <v>39</v>
      </c>
      <c r="E475">
        <v>1</v>
      </c>
      <c r="F475">
        <v>1</v>
      </c>
      <c r="G475" t="s">
        <v>17</v>
      </c>
      <c r="H475" s="2">
        <v>43036</v>
      </c>
      <c r="I475" s="4">
        <f t="shared" si="40"/>
        <v>43</v>
      </c>
      <c r="J475" s="4">
        <f t="shared" si="41"/>
        <v>10</v>
      </c>
      <c r="K475" s="4">
        <f t="shared" si="42"/>
        <v>2017</v>
      </c>
      <c r="L475">
        <v>3</v>
      </c>
      <c r="M475" t="s">
        <v>18</v>
      </c>
      <c r="N475">
        <v>23</v>
      </c>
      <c r="O475" t="s">
        <v>39</v>
      </c>
      <c r="P475">
        <v>3</v>
      </c>
      <c r="Q475">
        <v>1.684210526</v>
      </c>
      <c r="R475">
        <v>0.64473684200000003</v>
      </c>
      <c r="S475">
        <v>23</v>
      </c>
      <c r="T475">
        <v>1.486842105</v>
      </c>
      <c r="U475">
        <v>1.0921052630000001</v>
      </c>
      <c r="V475">
        <f>U475+Q475</f>
        <v>2.7763157889999999</v>
      </c>
      <c r="W475">
        <f>T475+R475</f>
        <v>2.1315789469999999</v>
      </c>
      <c r="X475" t="str">
        <f>IF(ABS(V475-W475)&lt;$AG$1,"",IF(V475&gt;W475,"H","A"))</f>
        <v/>
      </c>
      <c r="Y475">
        <f>(X475=G475)+0</f>
        <v>0</v>
      </c>
      <c r="Z475">
        <f>IF(X475&lt;&gt;"",1,0)</f>
        <v>0</v>
      </c>
      <c r="AA475">
        <v>1.1200000000000001</v>
      </c>
      <c r="AB475">
        <f t="shared" si="43"/>
        <v>1</v>
      </c>
    </row>
    <row r="476" spans="1:28" x14ac:dyDescent="0.25">
      <c r="A476" t="s">
        <v>13</v>
      </c>
      <c r="B476" s="1">
        <v>43037</v>
      </c>
      <c r="C476" t="s">
        <v>32</v>
      </c>
      <c r="D476" t="s">
        <v>22</v>
      </c>
      <c r="E476">
        <v>2</v>
      </c>
      <c r="F476">
        <v>1</v>
      </c>
      <c r="G476" t="s">
        <v>16</v>
      </c>
      <c r="H476" s="2">
        <v>43037</v>
      </c>
      <c r="I476" s="4">
        <f t="shared" si="40"/>
        <v>43</v>
      </c>
      <c r="J476" s="4">
        <f t="shared" si="41"/>
        <v>10</v>
      </c>
      <c r="K476" s="4">
        <f t="shared" si="42"/>
        <v>2017</v>
      </c>
      <c r="L476">
        <v>16</v>
      </c>
      <c r="M476" t="s">
        <v>32</v>
      </c>
      <c r="N476">
        <v>6</v>
      </c>
      <c r="O476" t="s">
        <v>22</v>
      </c>
      <c r="P476">
        <v>16</v>
      </c>
      <c r="Q476">
        <v>0.96052631600000005</v>
      </c>
      <c r="R476">
        <v>1.5263157890000001</v>
      </c>
      <c r="S476">
        <v>6</v>
      </c>
      <c r="T476">
        <v>1.4736842109999999</v>
      </c>
      <c r="U476">
        <v>1.697368421</v>
      </c>
      <c r="V476">
        <f>U476+Q476</f>
        <v>2.6578947369999999</v>
      </c>
      <c r="W476">
        <f>T476+R476</f>
        <v>3</v>
      </c>
      <c r="X476" t="str">
        <f>IF(ABS(V476-W476)&lt;$AG$1,"",IF(V476&gt;W476,"H","A"))</f>
        <v/>
      </c>
      <c r="Y476">
        <f>(X476=G476)+0</f>
        <v>0</v>
      </c>
      <c r="Z476">
        <f>IF(X476&lt;&gt;"",1,0)</f>
        <v>0</v>
      </c>
      <c r="AA476">
        <v>1.08</v>
      </c>
      <c r="AB476">
        <f t="shared" si="43"/>
        <v>0</v>
      </c>
    </row>
    <row r="477" spans="1:28" x14ac:dyDescent="0.25">
      <c r="A477" t="s">
        <v>13</v>
      </c>
      <c r="B477" s="1">
        <v>43037</v>
      </c>
      <c r="C477" t="s">
        <v>23</v>
      </c>
      <c r="D477" t="s">
        <v>31</v>
      </c>
      <c r="E477">
        <v>2</v>
      </c>
      <c r="F477">
        <v>2</v>
      </c>
      <c r="G477" t="s">
        <v>17</v>
      </c>
      <c r="H477" s="2">
        <v>43037</v>
      </c>
      <c r="I477" s="4">
        <f t="shared" si="40"/>
        <v>43</v>
      </c>
      <c r="J477" s="4">
        <f t="shared" si="41"/>
        <v>10</v>
      </c>
      <c r="K477" s="4">
        <f t="shared" si="42"/>
        <v>2017</v>
      </c>
      <c r="L477">
        <v>7</v>
      </c>
      <c r="M477" t="s">
        <v>23</v>
      </c>
      <c r="N477">
        <v>15</v>
      </c>
      <c r="O477" t="s">
        <v>31</v>
      </c>
      <c r="P477">
        <v>7</v>
      </c>
      <c r="Q477">
        <v>1.315789474</v>
      </c>
      <c r="R477">
        <v>1.3289473679999999</v>
      </c>
      <c r="S477">
        <v>15</v>
      </c>
      <c r="T477">
        <v>1.1578947369999999</v>
      </c>
      <c r="U477">
        <v>1.5263157890000001</v>
      </c>
      <c r="V477">
        <f>U477+Q477</f>
        <v>2.8421052630000001</v>
      </c>
      <c r="W477">
        <f>T477+R477</f>
        <v>2.486842105</v>
      </c>
      <c r="X477" t="str">
        <f>IF(ABS(V477-W477)&lt;$AG$1,"",IF(V477&gt;W477,"H","A"))</f>
        <v/>
      </c>
      <c r="Y477">
        <f>(X477=G477)+0</f>
        <v>0</v>
      </c>
      <c r="Z477">
        <f>IF(X477&lt;&gt;"",1,0)</f>
        <v>0</v>
      </c>
      <c r="AA477">
        <v>1.27</v>
      </c>
      <c r="AB477">
        <f t="shared" si="43"/>
        <v>1</v>
      </c>
    </row>
    <row r="478" spans="1:28" x14ac:dyDescent="0.25">
      <c r="A478" t="s">
        <v>13</v>
      </c>
      <c r="B478" s="1">
        <v>43037</v>
      </c>
      <c r="C478" t="s">
        <v>26</v>
      </c>
      <c r="D478" t="s">
        <v>34</v>
      </c>
      <c r="E478">
        <v>2</v>
      </c>
      <c r="F478">
        <v>1</v>
      </c>
      <c r="G478" t="s">
        <v>16</v>
      </c>
      <c r="H478" s="2">
        <v>43037</v>
      </c>
      <c r="I478" s="4">
        <f t="shared" si="40"/>
        <v>43</v>
      </c>
      <c r="J478" s="4">
        <f t="shared" si="41"/>
        <v>10</v>
      </c>
      <c r="K478" s="4">
        <f t="shared" si="42"/>
        <v>2017</v>
      </c>
      <c r="L478">
        <v>10</v>
      </c>
      <c r="M478" t="s">
        <v>26</v>
      </c>
      <c r="N478">
        <v>18</v>
      </c>
      <c r="O478" t="s">
        <v>34</v>
      </c>
      <c r="P478">
        <v>10</v>
      </c>
      <c r="Q478">
        <v>1.315789474</v>
      </c>
      <c r="R478">
        <v>1.552631579</v>
      </c>
      <c r="S478">
        <v>18</v>
      </c>
      <c r="T478">
        <v>2.6315789469999999</v>
      </c>
      <c r="U478">
        <v>1.1184210530000001</v>
      </c>
      <c r="V478">
        <f>U478+Q478</f>
        <v>2.4342105270000003</v>
      </c>
      <c r="W478">
        <f>T478+R478</f>
        <v>4.1842105260000002</v>
      </c>
      <c r="X478" t="str">
        <f>IF(ABS(V478-W478)&lt;$AG$1,"",IF(V478&gt;W478,"H","A"))</f>
        <v>A</v>
      </c>
      <c r="Y478">
        <f>(X478=G478)+0</f>
        <v>0</v>
      </c>
      <c r="Z478">
        <f>IF(X478&lt;&gt;"",1,0)</f>
        <v>1</v>
      </c>
      <c r="AA478">
        <v>1.19</v>
      </c>
      <c r="AB478">
        <f t="shared" si="43"/>
        <v>0</v>
      </c>
    </row>
    <row r="479" spans="1:28" x14ac:dyDescent="0.25">
      <c r="A479" t="s">
        <v>13</v>
      </c>
      <c r="B479" s="1">
        <v>43037</v>
      </c>
      <c r="C479" t="s">
        <v>25</v>
      </c>
      <c r="D479" t="s">
        <v>36</v>
      </c>
      <c r="E479">
        <v>2</v>
      </c>
      <c r="F479">
        <v>1</v>
      </c>
      <c r="G479" t="s">
        <v>16</v>
      </c>
      <c r="H479" s="2">
        <v>43037</v>
      </c>
      <c r="I479" s="4">
        <f t="shared" si="40"/>
        <v>43</v>
      </c>
      <c r="J479" s="4">
        <f t="shared" si="41"/>
        <v>10</v>
      </c>
      <c r="K479" s="4">
        <f t="shared" si="42"/>
        <v>2017</v>
      </c>
      <c r="L479">
        <v>9</v>
      </c>
      <c r="M479" t="s">
        <v>25</v>
      </c>
      <c r="N479">
        <v>20</v>
      </c>
      <c r="O479" t="s">
        <v>36</v>
      </c>
      <c r="P479">
        <v>9</v>
      </c>
      <c r="Q479">
        <v>1.1052631580000001</v>
      </c>
      <c r="R479">
        <v>0.86842105300000005</v>
      </c>
      <c r="S479">
        <v>20</v>
      </c>
      <c r="T479">
        <v>1.6447368419999999</v>
      </c>
      <c r="U479">
        <v>1.4736842109999999</v>
      </c>
      <c r="V479">
        <f>U479+Q479</f>
        <v>2.5789473689999998</v>
      </c>
      <c r="W479">
        <f>T479+R479</f>
        <v>2.513157895</v>
      </c>
      <c r="X479" t="str">
        <f>IF(ABS(V479-W479)&lt;$AG$1,"",IF(V479&gt;W479,"H","A"))</f>
        <v/>
      </c>
      <c r="Y479">
        <f>(X479=G479)+0</f>
        <v>0</v>
      </c>
      <c r="Z479">
        <f>IF(X479&lt;&gt;"",1,0)</f>
        <v>0</v>
      </c>
      <c r="AA479">
        <v>1.03</v>
      </c>
      <c r="AB479">
        <f t="shared" si="43"/>
        <v>0</v>
      </c>
    </row>
    <row r="480" spans="1:28" x14ac:dyDescent="0.25">
      <c r="A480" t="s">
        <v>13</v>
      </c>
      <c r="B480" s="1">
        <v>43038</v>
      </c>
      <c r="C480" t="s">
        <v>24</v>
      </c>
      <c r="D480" t="s">
        <v>21</v>
      </c>
      <c r="E480">
        <v>1</v>
      </c>
      <c r="F480">
        <v>0</v>
      </c>
      <c r="G480" t="s">
        <v>16</v>
      </c>
      <c r="H480" s="2">
        <v>43038</v>
      </c>
      <c r="I480" s="4">
        <f t="shared" si="40"/>
        <v>44</v>
      </c>
      <c r="J480" s="4">
        <f t="shared" si="41"/>
        <v>10</v>
      </c>
      <c r="K480" s="4">
        <f t="shared" si="42"/>
        <v>2017</v>
      </c>
      <c r="L480">
        <v>8</v>
      </c>
      <c r="M480" t="s">
        <v>24</v>
      </c>
      <c r="N480">
        <v>5</v>
      </c>
      <c r="O480" t="s">
        <v>21</v>
      </c>
      <c r="P480">
        <v>8</v>
      </c>
      <c r="Q480">
        <v>1.1184210530000001</v>
      </c>
      <c r="R480">
        <v>1.2105263159999999</v>
      </c>
      <c r="S480">
        <v>5</v>
      </c>
      <c r="T480">
        <v>1.3289473679999999</v>
      </c>
      <c r="U480">
        <v>1.6447368419999999</v>
      </c>
      <c r="V480">
        <f>U480+Q480</f>
        <v>2.763157895</v>
      </c>
      <c r="W480">
        <f>T480+R480</f>
        <v>2.5394736839999998</v>
      </c>
      <c r="X480" t="str">
        <f>IF(ABS(V480-W480)&lt;$AG$1,"",IF(V480&gt;W480,"H","A"))</f>
        <v/>
      </c>
      <c r="Y480">
        <f>(X480=G480)+0</f>
        <v>0</v>
      </c>
      <c r="Z480">
        <f>IF(X480&lt;&gt;"",1,0)</f>
        <v>0</v>
      </c>
      <c r="AA480">
        <v>1.05</v>
      </c>
      <c r="AB480">
        <f t="shared" si="43"/>
        <v>0</v>
      </c>
    </row>
    <row r="481" spans="1:28" x14ac:dyDescent="0.25">
      <c r="A481" t="s">
        <v>13</v>
      </c>
      <c r="B481" s="1">
        <v>43038</v>
      </c>
      <c r="C481" t="s">
        <v>29</v>
      </c>
      <c r="D481" t="s">
        <v>28</v>
      </c>
      <c r="E481">
        <v>1</v>
      </c>
      <c r="F481">
        <v>3</v>
      </c>
      <c r="G481" t="s">
        <v>20</v>
      </c>
      <c r="H481" s="2">
        <v>43038</v>
      </c>
      <c r="I481" s="4">
        <f t="shared" si="40"/>
        <v>44</v>
      </c>
      <c r="J481" s="4">
        <f t="shared" si="41"/>
        <v>10</v>
      </c>
      <c r="K481" s="4">
        <f t="shared" si="42"/>
        <v>2017</v>
      </c>
      <c r="L481">
        <v>13</v>
      </c>
      <c r="M481" t="s">
        <v>29</v>
      </c>
      <c r="N481">
        <v>12</v>
      </c>
      <c r="O481" t="s">
        <v>28</v>
      </c>
      <c r="P481">
        <v>13</v>
      </c>
      <c r="Q481">
        <v>1.013157895</v>
      </c>
      <c r="R481">
        <v>1.947368421</v>
      </c>
      <c r="S481">
        <v>12</v>
      </c>
      <c r="T481">
        <v>1.065789474</v>
      </c>
      <c r="U481">
        <v>1.802631579</v>
      </c>
      <c r="V481">
        <f>U481+Q481</f>
        <v>2.8157894739999998</v>
      </c>
      <c r="W481">
        <f>T481+R481</f>
        <v>3.013157895</v>
      </c>
      <c r="X481" t="str">
        <f>IF(ABS(V481-W481)&lt;$AG$1,"",IF(V481&gt;W481,"H","A"))</f>
        <v/>
      </c>
      <c r="Y481">
        <f>(X481=G481)+0</f>
        <v>0</v>
      </c>
      <c r="Z481">
        <f>IF(X481&lt;&gt;"",1,0)</f>
        <v>0</v>
      </c>
      <c r="AA481">
        <v>1.03</v>
      </c>
      <c r="AB481">
        <f t="shared" si="43"/>
        <v>0</v>
      </c>
    </row>
    <row r="482" spans="1:28" x14ac:dyDescent="0.25">
      <c r="A482" t="s">
        <v>13</v>
      </c>
      <c r="B482" s="1">
        <v>43042</v>
      </c>
      <c r="C482" t="s">
        <v>21</v>
      </c>
      <c r="D482" t="s">
        <v>25</v>
      </c>
      <c r="E482">
        <v>2</v>
      </c>
      <c r="F482">
        <v>2</v>
      </c>
      <c r="G482" t="s">
        <v>17</v>
      </c>
      <c r="H482" s="2">
        <v>43042</v>
      </c>
      <c r="I482" s="4">
        <f t="shared" si="40"/>
        <v>44</v>
      </c>
      <c r="J482" s="4">
        <f t="shared" si="41"/>
        <v>11</v>
      </c>
      <c r="K482" s="4">
        <f t="shared" si="42"/>
        <v>2017</v>
      </c>
      <c r="L482">
        <v>5</v>
      </c>
      <c r="M482" t="s">
        <v>21</v>
      </c>
      <c r="N482">
        <v>9</v>
      </c>
      <c r="O482" t="s">
        <v>25</v>
      </c>
      <c r="P482">
        <v>5</v>
      </c>
      <c r="Q482">
        <v>1.3289473679999999</v>
      </c>
      <c r="R482">
        <v>1.6447368419999999</v>
      </c>
      <c r="S482">
        <v>9</v>
      </c>
      <c r="T482">
        <v>1.1052631580000001</v>
      </c>
      <c r="U482">
        <v>0.86842105300000005</v>
      </c>
      <c r="V482">
        <f>U482+Q482</f>
        <v>2.1973684210000002</v>
      </c>
      <c r="W482">
        <f>T482+R482</f>
        <v>2.75</v>
      </c>
      <c r="X482" t="str">
        <f>IF(ABS(V482-W482)&lt;$AG$1,"",IF(V482&gt;W482,"H","A"))</f>
        <v/>
      </c>
      <c r="Y482">
        <f>(X482=G482)+0</f>
        <v>0</v>
      </c>
      <c r="Z482">
        <f>IF(X482&lt;&gt;"",1,0)</f>
        <v>0</v>
      </c>
      <c r="AA482">
        <v>1.08</v>
      </c>
      <c r="AB482">
        <f t="shared" si="43"/>
        <v>1</v>
      </c>
    </row>
    <row r="483" spans="1:28" x14ac:dyDescent="0.25">
      <c r="A483" t="s">
        <v>13</v>
      </c>
      <c r="B483" s="1">
        <v>43043</v>
      </c>
      <c r="C483" t="s">
        <v>28</v>
      </c>
      <c r="D483" t="s">
        <v>18</v>
      </c>
      <c r="E483">
        <v>0</v>
      </c>
      <c r="F483">
        <v>1</v>
      </c>
      <c r="G483" t="s">
        <v>20</v>
      </c>
      <c r="H483" s="2">
        <v>43043</v>
      </c>
      <c r="I483" s="4">
        <f t="shared" si="40"/>
        <v>44</v>
      </c>
      <c r="J483" s="4">
        <f t="shared" si="41"/>
        <v>11</v>
      </c>
      <c r="K483" s="4">
        <f t="shared" si="42"/>
        <v>2017</v>
      </c>
      <c r="L483">
        <v>12</v>
      </c>
      <c r="M483" t="s">
        <v>28</v>
      </c>
      <c r="N483">
        <v>3</v>
      </c>
      <c r="O483" t="s">
        <v>18</v>
      </c>
      <c r="P483">
        <v>12</v>
      </c>
      <c r="Q483">
        <v>1.065789474</v>
      </c>
      <c r="R483">
        <v>1.802631579</v>
      </c>
      <c r="S483">
        <v>3</v>
      </c>
      <c r="T483">
        <v>1.684210526</v>
      </c>
      <c r="U483">
        <v>0.64473684200000003</v>
      </c>
      <c r="V483">
        <f>U483+Q483</f>
        <v>1.7105263160000002</v>
      </c>
      <c r="W483">
        <f>T483+R483</f>
        <v>3.486842105</v>
      </c>
      <c r="X483" t="str">
        <f>IF(ABS(V483-W483)&lt;$AG$1,"",IF(V483&gt;W483,"H","A"))</f>
        <v>A</v>
      </c>
      <c r="Y483">
        <f>(X483=G483)+0</f>
        <v>1</v>
      </c>
      <c r="Z483">
        <f>IF(X483&lt;&gt;"",1,0)</f>
        <v>1</v>
      </c>
      <c r="AA483">
        <v>1.05</v>
      </c>
      <c r="AB483">
        <f t="shared" si="43"/>
        <v>1.05</v>
      </c>
    </row>
    <row r="484" spans="1:28" x14ac:dyDescent="0.25">
      <c r="A484" t="s">
        <v>13</v>
      </c>
      <c r="B484" s="1">
        <v>43043</v>
      </c>
      <c r="C484" t="s">
        <v>15</v>
      </c>
      <c r="D484" t="s">
        <v>24</v>
      </c>
      <c r="E484">
        <v>1</v>
      </c>
      <c r="F484">
        <v>0</v>
      </c>
      <c r="G484" t="s">
        <v>16</v>
      </c>
      <c r="H484" s="2">
        <v>43043</v>
      </c>
      <c r="I484" s="4">
        <f t="shared" si="40"/>
        <v>44</v>
      </c>
      <c r="J484" s="4">
        <f t="shared" si="41"/>
        <v>11</v>
      </c>
      <c r="K484" s="4">
        <f t="shared" si="42"/>
        <v>2017</v>
      </c>
      <c r="L484">
        <v>1</v>
      </c>
      <c r="M484" t="s">
        <v>15</v>
      </c>
      <c r="N484">
        <v>8</v>
      </c>
      <c r="O484" t="s">
        <v>24</v>
      </c>
      <c r="P484">
        <v>1</v>
      </c>
      <c r="Q484">
        <v>1.065789474</v>
      </c>
      <c r="R484">
        <v>1.2236842109999999</v>
      </c>
      <c r="S484">
        <v>8</v>
      </c>
      <c r="T484">
        <v>1.1184210530000001</v>
      </c>
      <c r="U484">
        <v>1.2105263159999999</v>
      </c>
      <c r="V484">
        <f>U484+Q484</f>
        <v>2.27631579</v>
      </c>
      <c r="W484">
        <f>T484+R484</f>
        <v>2.3421052639999997</v>
      </c>
      <c r="X484" t="str">
        <f>IF(ABS(V484-W484)&lt;$AG$1,"",IF(V484&gt;W484,"H","A"))</f>
        <v/>
      </c>
      <c r="Y484">
        <f>(X484=G484)+0</f>
        <v>0</v>
      </c>
      <c r="Z484">
        <f>IF(X484&lt;&gt;"",1,0)</f>
        <v>0</v>
      </c>
      <c r="AA484">
        <v>1.1599999999999999</v>
      </c>
      <c r="AB484">
        <f t="shared" si="43"/>
        <v>0</v>
      </c>
    </row>
    <row r="485" spans="1:28" x14ac:dyDescent="0.25">
      <c r="A485" t="s">
        <v>13</v>
      </c>
      <c r="B485" s="1">
        <v>43043</v>
      </c>
      <c r="C485" t="s">
        <v>38</v>
      </c>
      <c r="D485" t="s">
        <v>30</v>
      </c>
      <c r="E485">
        <v>3</v>
      </c>
      <c r="F485">
        <v>0</v>
      </c>
      <c r="G485" t="s">
        <v>16</v>
      </c>
      <c r="H485" s="2">
        <v>43043</v>
      </c>
      <c r="I485" s="4">
        <f t="shared" si="40"/>
        <v>44</v>
      </c>
      <c r="J485" s="4">
        <f t="shared" si="41"/>
        <v>11</v>
      </c>
      <c r="K485" s="4">
        <f t="shared" si="42"/>
        <v>2017</v>
      </c>
      <c r="L485">
        <v>22</v>
      </c>
      <c r="M485" t="s">
        <v>38</v>
      </c>
      <c r="N485">
        <v>14</v>
      </c>
      <c r="O485" t="s">
        <v>30</v>
      </c>
      <c r="P485">
        <v>22</v>
      </c>
      <c r="Q485">
        <v>1.5921052630000001</v>
      </c>
      <c r="R485">
        <v>1.3552631580000001</v>
      </c>
      <c r="S485">
        <v>14</v>
      </c>
      <c r="T485">
        <v>0.92105263199999998</v>
      </c>
      <c r="U485">
        <v>1.3947368419999999</v>
      </c>
      <c r="V485">
        <f>U485+Q485</f>
        <v>2.986842105</v>
      </c>
      <c r="W485">
        <f>T485+R485</f>
        <v>2.27631579</v>
      </c>
      <c r="X485" t="str">
        <f>IF(ABS(V485-W485)&lt;$AG$1,"",IF(V485&gt;W485,"H","A"))</f>
        <v/>
      </c>
      <c r="Y485">
        <f>(X485=G485)+0</f>
        <v>0</v>
      </c>
      <c r="Z485">
        <f>IF(X485&lt;&gt;"",1,0)</f>
        <v>0</v>
      </c>
      <c r="AA485">
        <v>1.3</v>
      </c>
      <c r="AB485">
        <f t="shared" si="43"/>
        <v>0</v>
      </c>
    </row>
    <row r="486" spans="1:28" x14ac:dyDescent="0.25">
      <c r="A486" t="s">
        <v>13</v>
      </c>
      <c r="B486" s="1">
        <v>43043</v>
      </c>
      <c r="C486" t="s">
        <v>19</v>
      </c>
      <c r="D486" t="s">
        <v>35</v>
      </c>
      <c r="E486">
        <v>2</v>
      </c>
      <c r="F486">
        <v>1</v>
      </c>
      <c r="G486" t="s">
        <v>16</v>
      </c>
      <c r="H486" s="2">
        <v>43043</v>
      </c>
      <c r="I486" s="4">
        <f t="shared" si="40"/>
        <v>44</v>
      </c>
      <c r="J486" s="4">
        <f t="shared" si="41"/>
        <v>11</v>
      </c>
      <c r="K486" s="4">
        <f t="shared" si="42"/>
        <v>2017</v>
      </c>
      <c r="L486">
        <v>4</v>
      </c>
      <c r="M486" t="s">
        <v>19</v>
      </c>
      <c r="N486">
        <v>19</v>
      </c>
      <c r="O486" t="s">
        <v>35</v>
      </c>
      <c r="P486">
        <v>4</v>
      </c>
      <c r="Q486">
        <v>2.8289473680000001</v>
      </c>
      <c r="R486">
        <v>0.86842105300000005</v>
      </c>
      <c r="S486">
        <v>19</v>
      </c>
      <c r="T486">
        <v>1.552631579</v>
      </c>
      <c r="U486">
        <v>1.4078947369999999</v>
      </c>
      <c r="V486">
        <f>U486+Q486</f>
        <v>4.236842105</v>
      </c>
      <c r="W486">
        <f>T486+R486</f>
        <v>2.4210526320000003</v>
      </c>
      <c r="X486" t="str">
        <f>IF(ABS(V486-W486)&lt;$AG$1,"",IF(V486&gt;W486,"H","A"))</f>
        <v>H</v>
      </c>
      <c r="Y486">
        <f>(X486=G486)+0</f>
        <v>1</v>
      </c>
      <c r="Z486">
        <f>IF(X486&lt;&gt;"",1,0)</f>
        <v>1</v>
      </c>
      <c r="AA486">
        <v>1.1399999999999999</v>
      </c>
      <c r="AB486">
        <f t="shared" si="43"/>
        <v>1.1399999999999999</v>
      </c>
    </row>
    <row r="487" spans="1:28" x14ac:dyDescent="0.25">
      <c r="A487" t="s">
        <v>13</v>
      </c>
      <c r="B487" s="1">
        <v>43044</v>
      </c>
      <c r="C487" t="s">
        <v>22</v>
      </c>
      <c r="D487" t="s">
        <v>14</v>
      </c>
      <c r="E487">
        <v>3</v>
      </c>
      <c r="F487">
        <v>1</v>
      </c>
      <c r="G487" t="s">
        <v>16</v>
      </c>
      <c r="H487" s="2">
        <v>43044</v>
      </c>
      <c r="I487" s="4">
        <f t="shared" si="40"/>
        <v>44</v>
      </c>
      <c r="J487" s="4">
        <f t="shared" si="41"/>
        <v>11</v>
      </c>
      <c r="K487" s="4">
        <f t="shared" si="42"/>
        <v>2017</v>
      </c>
      <c r="L487">
        <v>6</v>
      </c>
      <c r="M487" t="s">
        <v>22</v>
      </c>
      <c r="N487">
        <v>2</v>
      </c>
      <c r="O487" t="s">
        <v>14</v>
      </c>
      <c r="P487">
        <v>6</v>
      </c>
      <c r="Q487">
        <v>1.4736842109999999</v>
      </c>
      <c r="R487">
        <v>1.697368421</v>
      </c>
      <c r="S487">
        <v>2</v>
      </c>
      <c r="T487">
        <v>1.236842105</v>
      </c>
      <c r="U487">
        <v>1.2105263159999999</v>
      </c>
      <c r="V487">
        <f>U487+Q487</f>
        <v>2.6842105269999998</v>
      </c>
      <c r="W487">
        <f>T487+R487</f>
        <v>2.9342105260000002</v>
      </c>
      <c r="X487" t="str">
        <f>IF(ABS(V487-W487)&lt;$AG$1,"",IF(V487&gt;W487,"H","A"))</f>
        <v/>
      </c>
      <c r="Y487">
        <f>(X487=G487)+0</f>
        <v>0</v>
      </c>
      <c r="Z487">
        <f>IF(X487&lt;&gt;"",1,0)</f>
        <v>0</v>
      </c>
      <c r="AA487">
        <v>1.0900000000000001</v>
      </c>
      <c r="AB487">
        <f t="shared" si="43"/>
        <v>0</v>
      </c>
    </row>
    <row r="488" spans="1:28" x14ac:dyDescent="0.25">
      <c r="A488" t="s">
        <v>13</v>
      </c>
      <c r="B488" s="1">
        <v>43044</v>
      </c>
      <c r="C488" t="s">
        <v>36</v>
      </c>
      <c r="D488" t="s">
        <v>23</v>
      </c>
      <c r="E488">
        <v>3</v>
      </c>
      <c r="F488">
        <v>1</v>
      </c>
      <c r="G488" t="s">
        <v>16</v>
      </c>
      <c r="H488" s="2">
        <v>43044</v>
      </c>
      <c r="I488" s="4">
        <f t="shared" si="40"/>
        <v>44</v>
      </c>
      <c r="J488" s="4">
        <f t="shared" si="41"/>
        <v>11</v>
      </c>
      <c r="K488" s="4">
        <f t="shared" si="42"/>
        <v>2017</v>
      </c>
      <c r="L488">
        <v>20</v>
      </c>
      <c r="M488" t="s">
        <v>36</v>
      </c>
      <c r="N488">
        <v>7</v>
      </c>
      <c r="O488" t="s">
        <v>23</v>
      </c>
      <c r="P488">
        <v>20</v>
      </c>
      <c r="Q488">
        <v>1.6447368419999999</v>
      </c>
      <c r="R488">
        <v>1.4736842109999999</v>
      </c>
      <c r="S488">
        <v>7</v>
      </c>
      <c r="T488">
        <v>1.315789474</v>
      </c>
      <c r="U488">
        <v>1.3289473679999999</v>
      </c>
      <c r="V488">
        <f>U488+Q488</f>
        <v>2.97368421</v>
      </c>
      <c r="W488">
        <f>T488+R488</f>
        <v>2.7894736849999999</v>
      </c>
      <c r="X488" t="str">
        <f>IF(ABS(V488-W488)&lt;$AG$1,"",IF(V488&gt;W488,"H","A"))</f>
        <v/>
      </c>
      <c r="Y488">
        <f>(X488=G488)+0</f>
        <v>0</v>
      </c>
      <c r="Z488">
        <f>IF(X488&lt;&gt;"",1,0)</f>
        <v>0</v>
      </c>
      <c r="AA488">
        <v>1.03</v>
      </c>
      <c r="AB488">
        <f t="shared" si="43"/>
        <v>0</v>
      </c>
    </row>
    <row r="489" spans="1:28" x14ac:dyDescent="0.25">
      <c r="A489" t="s">
        <v>13</v>
      </c>
      <c r="B489" s="1">
        <v>43044</v>
      </c>
      <c r="C489" t="s">
        <v>31</v>
      </c>
      <c r="D489" t="s">
        <v>26</v>
      </c>
      <c r="E489">
        <v>1</v>
      </c>
      <c r="F489">
        <v>2</v>
      </c>
      <c r="G489" t="s">
        <v>20</v>
      </c>
      <c r="H489" s="2">
        <v>43044</v>
      </c>
      <c r="I489" s="4">
        <f t="shared" si="40"/>
        <v>44</v>
      </c>
      <c r="J489" s="4">
        <f t="shared" si="41"/>
        <v>11</v>
      </c>
      <c r="K489" s="4">
        <f t="shared" si="42"/>
        <v>2017</v>
      </c>
      <c r="L489">
        <v>15</v>
      </c>
      <c r="M489" t="s">
        <v>31</v>
      </c>
      <c r="N489">
        <v>10</v>
      </c>
      <c r="O489" t="s">
        <v>26</v>
      </c>
      <c r="P489">
        <v>15</v>
      </c>
      <c r="Q489">
        <v>1.1578947369999999</v>
      </c>
      <c r="R489">
        <v>1.5263157890000001</v>
      </c>
      <c r="S489">
        <v>10</v>
      </c>
      <c r="T489">
        <v>1.315789474</v>
      </c>
      <c r="U489">
        <v>1.552631579</v>
      </c>
      <c r="V489">
        <f>U489+Q489</f>
        <v>2.7105263160000002</v>
      </c>
      <c r="W489">
        <f>T489+R489</f>
        <v>2.8421052630000001</v>
      </c>
      <c r="X489" t="str">
        <f>IF(ABS(V489-W489)&lt;$AG$1,"",IF(V489&gt;W489,"H","A"))</f>
        <v/>
      </c>
      <c r="Y489">
        <f>(X489=G489)+0</f>
        <v>0</v>
      </c>
      <c r="Z489">
        <f>IF(X489&lt;&gt;"",1,0)</f>
        <v>0</v>
      </c>
      <c r="AA489">
        <v>1.04</v>
      </c>
      <c r="AB489">
        <f t="shared" si="43"/>
        <v>0</v>
      </c>
    </row>
    <row r="490" spans="1:28" x14ac:dyDescent="0.25">
      <c r="A490" t="s">
        <v>13</v>
      </c>
      <c r="B490" s="1">
        <v>43044</v>
      </c>
      <c r="C490" t="s">
        <v>34</v>
      </c>
      <c r="D490" t="s">
        <v>29</v>
      </c>
      <c r="E490">
        <v>3</v>
      </c>
      <c r="F490">
        <v>0</v>
      </c>
      <c r="G490" t="s">
        <v>16</v>
      </c>
      <c r="H490" s="2">
        <v>43044</v>
      </c>
      <c r="I490" s="4">
        <f t="shared" si="40"/>
        <v>44</v>
      </c>
      <c r="J490" s="4">
        <f t="shared" si="41"/>
        <v>11</v>
      </c>
      <c r="K490" s="4">
        <f t="shared" si="42"/>
        <v>2017</v>
      </c>
      <c r="L490">
        <v>18</v>
      </c>
      <c r="M490" t="s">
        <v>34</v>
      </c>
      <c r="N490">
        <v>13</v>
      </c>
      <c r="O490" t="s">
        <v>29</v>
      </c>
      <c r="P490">
        <v>18</v>
      </c>
      <c r="Q490">
        <v>2.6315789469999999</v>
      </c>
      <c r="R490">
        <v>1.1184210530000001</v>
      </c>
      <c r="S490">
        <v>13</v>
      </c>
      <c r="T490">
        <v>1.013157895</v>
      </c>
      <c r="U490">
        <v>1.947368421</v>
      </c>
      <c r="V490">
        <f>U490+Q490</f>
        <v>4.5789473679999997</v>
      </c>
      <c r="W490">
        <f>T490+R490</f>
        <v>2.131578948</v>
      </c>
      <c r="X490" t="str">
        <f>IF(ABS(V490-W490)&lt;$AG$1,"",IF(V490&gt;W490,"H","A"))</f>
        <v>H</v>
      </c>
      <c r="Y490">
        <f>(X490=G490)+0</f>
        <v>1</v>
      </c>
      <c r="Z490">
        <f>IF(X490&lt;&gt;"",1,0)</f>
        <v>1</v>
      </c>
      <c r="AA490">
        <v>1.03</v>
      </c>
      <c r="AB490">
        <f t="shared" si="43"/>
        <v>1.03</v>
      </c>
    </row>
    <row r="491" spans="1:28" x14ac:dyDescent="0.25">
      <c r="A491" t="s">
        <v>13</v>
      </c>
      <c r="B491" s="1">
        <v>43044</v>
      </c>
      <c r="C491" t="s">
        <v>39</v>
      </c>
      <c r="D491" t="s">
        <v>32</v>
      </c>
      <c r="E491">
        <v>2</v>
      </c>
      <c r="F491">
        <v>0</v>
      </c>
      <c r="G491" t="s">
        <v>16</v>
      </c>
      <c r="H491" s="2">
        <v>43044</v>
      </c>
      <c r="I491" s="4">
        <f t="shared" si="40"/>
        <v>44</v>
      </c>
      <c r="J491" s="4">
        <f t="shared" si="41"/>
        <v>11</v>
      </c>
      <c r="K491" s="4">
        <f t="shared" si="42"/>
        <v>2017</v>
      </c>
      <c r="L491">
        <v>23</v>
      </c>
      <c r="M491" t="s">
        <v>39</v>
      </c>
      <c r="N491">
        <v>16</v>
      </c>
      <c r="O491" t="s">
        <v>32</v>
      </c>
      <c r="P491">
        <v>23</v>
      </c>
      <c r="Q491">
        <v>1.486842105</v>
      </c>
      <c r="R491">
        <v>1.0921052630000001</v>
      </c>
      <c r="S491">
        <v>16</v>
      </c>
      <c r="T491">
        <v>0.96052631600000005</v>
      </c>
      <c r="U491">
        <v>1.5263157890000001</v>
      </c>
      <c r="V491">
        <f>U491+Q491</f>
        <v>3.0131578939999999</v>
      </c>
      <c r="W491">
        <f>T491+R491</f>
        <v>2.0526315790000003</v>
      </c>
      <c r="X491" t="str">
        <f>IF(ABS(V491-W491)&lt;$AG$1,"",IF(V491&gt;W491,"H","A"))</f>
        <v/>
      </c>
      <c r="Y491">
        <f>(X491=G491)+0</f>
        <v>0</v>
      </c>
      <c r="Z491">
        <f>IF(X491&lt;&gt;"",1,0)</f>
        <v>0</v>
      </c>
      <c r="AA491">
        <v>1.02</v>
      </c>
      <c r="AB491">
        <f t="shared" si="43"/>
        <v>0</v>
      </c>
    </row>
    <row r="492" spans="1:28" x14ac:dyDescent="0.25">
      <c r="A492" t="s">
        <v>13</v>
      </c>
      <c r="B492" s="1">
        <v>43056</v>
      </c>
      <c r="C492" t="s">
        <v>26</v>
      </c>
      <c r="D492" t="s">
        <v>36</v>
      </c>
      <c r="E492">
        <v>1</v>
      </c>
      <c r="F492">
        <v>1</v>
      </c>
      <c r="G492" t="s">
        <v>17</v>
      </c>
      <c r="H492" s="2">
        <v>43056</v>
      </c>
      <c r="I492" s="4">
        <f t="shared" si="40"/>
        <v>46</v>
      </c>
      <c r="J492" s="4">
        <f t="shared" si="41"/>
        <v>11</v>
      </c>
      <c r="K492" s="4">
        <f t="shared" si="42"/>
        <v>2017</v>
      </c>
      <c r="L492">
        <v>10</v>
      </c>
      <c r="M492" t="s">
        <v>26</v>
      </c>
      <c r="N492">
        <v>20</v>
      </c>
      <c r="O492" t="s">
        <v>36</v>
      </c>
      <c r="P492">
        <v>10</v>
      </c>
      <c r="Q492">
        <v>1.315789474</v>
      </c>
      <c r="R492">
        <v>1.552631579</v>
      </c>
      <c r="S492">
        <v>20</v>
      </c>
      <c r="T492">
        <v>1.6447368419999999</v>
      </c>
      <c r="U492">
        <v>1.4736842109999999</v>
      </c>
      <c r="V492">
        <f>U492+Q492</f>
        <v>2.7894736849999999</v>
      </c>
      <c r="W492">
        <f>T492+R492</f>
        <v>3.1973684210000002</v>
      </c>
      <c r="X492" t="str">
        <f>IF(ABS(V492-W492)&lt;$AG$1,"",IF(V492&gt;W492,"H","A"))</f>
        <v/>
      </c>
      <c r="Y492">
        <f>(X492=G492)+0</f>
        <v>0</v>
      </c>
      <c r="Z492">
        <f>IF(X492&lt;&gt;"",1,0)</f>
        <v>0</v>
      </c>
      <c r="AA492">
        <v>1.1499999999999999</v>
      </c>
      <c r="AB492">
        <f t="shared" si="43"/>
        <v>1</v>
      </c>
    </row>
    <row r="493" spans="1:28" x14ac:dyDescent="0.25">
      <c r="A493" t="s">
        <v>13</v>
      </c>
      <c r="B493" s="1">
        <v>43057</v>
      </c>
      <c r="C493" t="s">
        <v>25</v>
      </c>
      <c r="D493" t="s">
        <v>15</v>
      </c>
      <c r="E493">
        <v>4</v>
      </c>
      <c r="F493">
        <v>1</v>
      </c>
      <c r="G493" t="s">
        <v>16</v>
      </c>
      <c r="H493" s="2">
        <v>43057</v>
      </c>
      <c r="I493" s="4">
        <f t="shared" si="40"/>
        <v>46</v>
      </c>
      <c r="J493" s="4">
        <f t="shared" si="41"/>
        <v>11</v>
      </c>
      <c r="K493" s="4">
        <f t="shared" si="42"/>
        <v>2017</v>
      </c>
      <c r="L493">
        <v>9</v>
      </c>
      <c r="M493" t="s">
        <v>25</v>
      </c>
      <c r="N493">
        <v>1</v>
      </c>
      <c r="O493" t="s">
        <v>15</v>
      </c>
      <c r="P493">
        <v>9</v>
      </c>
      <c r="Q493">
        <v>1.1052631580000001</v>
      </c>
      <c r="R493">
        <v>0.86842105300000005</v>
      </c>
      <c r="S493">
        <v>1</v>
      </c>
      <c r="T493">
        <v>1.065789474</v>
      </c>
      <c r="U493">
        <v>1.2236842109999999</v>
      </c>
      <c r="V493">
        <f>U493+Q493</f>
        <v>2.3289473689999998</v>
      </c>
      <c r="W493">
        <f>T493+R493</f>
        <v>1.9342105270000001</v>
      </c>
      <c r="X493" t="str">
        <f>IF(ABS(V493-W493)&lt;$AG$1,"",IF(V493&gt;W493,"H","A"))</f>
        <v/>
      </c>
      <c r="Y493">
        <f>(X493=G493)+0</f>
        <v>0</v>
      </c>
      <c r="Z493">
        <f>IF(X493&lt;&gt;"",1,0)</f>
        <v>0</v>
      </c>
      <c r="AA493">
        <v>1.29</v>
      </c>
      <c r="AB493">
        <f t="shared" si="43"/>
        <v>0</v>
      </c>
    </row>
    <row r="494" spans="1:28" x14ac:dyDescent="0.25">
      <c r="A494" t="s">
        <v>13</v>
      </c>
      <c r="B494" s="1">
        <v>43057</v>
      </c>
      <c r="C494" t="s">
        <v>30</v>
      </c>
      <c r="D494" t="s">
        <v>19</v>
      </c>
      <c r="E494">
        <v>0</v>
      </c>
      <c r="F494">
        <v>3</v>
      </c>
      <c r="G494" t="s">
        <v>20</v>
      </c>
      <c r="H494" s="2">
        <v>43057</v>
      </c>
      <c r="I494" s="4">
        <f t="shared" si="40"/>
        <v>46</v>
      </c>
      <c r="J494" s="4">
        <f t="shared" si="41"/>
        <v>11</v>
      </c>
      <c r="K494" s="4">
        <f t="shared" si="42"/>
        <v>2017</v>
      </c>
      <c r="L494">
        <v>14</v>
      </c>
      <c r="M494" t="s">
        <v>30</v>
      </c>
      <c r="N494">
        <v>4</v>
      </c>
      <c r="O494" t="s">
        <v>19</v>
      </c>
      <c r="P494">
        <v>14</v>
      </c>
      <c r="Q494">
        <v>0.92105263199999998</v>
      </c>
      <c r="R494">
        <v>1.3947368419999999</v>
      </c>
      <c r="S494">
        <v>4</v>
      </c>
      <c r="T494">
        <v>2.8289473680000001</v>
      </c>
      <c r="U494">
        <v>0.86842105300000005</v>
      </c>
      <c r="V494">
        <f>U494+Q494</f>
        <v>1.7894736849999999</v>
      </c>
      <c r="W494">
        <f>T494+R494</f>
        <v>4.22368421</v>
      </c>
      <c r="X494" t="str">
        <f>IF(ABS(V494-W494)&lt;$AG$1,"",IF(V494&gt;W494,"H","A"))</f>
        <v>A</v>
      </c>
      <c r="Y494">
        <f>(X494=G494)+0</f>
        <v>1</v>
      </c>
      <c r="Z494">
        <f>IF(X494&lt;&gt;"",1,0)</f>
        <v>1</v>
      </c>
      <c r="AA494">
        <v>1.1599999999999999</v>
      </c>
      <c r="AB494">
        <f t="shared" si="43"/>
        <v>1.1599999999999999</v>
      </c>
    </row>
    <row r="495" spans="1:28" x14ac:dyDescent="0.25">
      <c r="A495" t="s">
        <v>13</v>
      </c>
      <c r="B495" s="1">
        <v>43057</v>
      </c>
      <c r="C495" t="s">
        <v>35</v>
      </c>
      <c r="D495" t="s">
        <v>22</v>
      </c>
      <c r="E495">
        <v>2</v>
      </c>
      <c r="F495">
        <v>1</v>
      </c>
      <c r="G495" t="s">
        <v>16</v>
      </c>
      <c r="H495" s="2">
        <v>43057</v>
      </c>
      <c r="I495" s="4">
        <f t="shared" si="40"/>
        <v>46</v>
      </c>
      <c r="J495" s="4">
        <f t="shared" si="41"/>
        <v>11</v>
      </c>
      <c r="K495" s="4">
        <f t="shared" si="42"/>
        <v>2017</v>
      </c>
      <c r="L495">
        <v>19</v>
      </c>
      <c r="M495" t="s">
        <v>35</v>
      </c>
      <c r="N495">
        <v>6</v>
      </c>
      <c r="O495" t="s">
        <v>22</v>
      </c>
      <c r="P495">
        <v>19</v>
      </c>
      <c r="Q495">
        <v>1.552631579</v>
      </c>
      <c r="R495">
        <v>1.4078947369999999</v>
      </c>
      <c r="S495">
        <v>6</v>
      </c>
      <c r="T495">
        <v>1.4736842109999999</v>
      </c>
      <c r="U495">
        <v>1.697368421</v>
      </c>
      <c r="V495">
        <f>U495+Q495</f>
        <v>3.25</v>
      </c>
      <c r="W495">
        <f>T495+R495</f>
        <v>2.8815789479999996</v>
      </c>
      <c r="X495" t="str">
        <f>IF(ABS(V495-W495)&lt;$AG$1,"",IF(V495&gt;W495,"H","A"))</f>
        <v/>
      </c>
      <c r="Y495">
        <f>(X495=G495)+0</f>
        <v>0</v>
      </c>
      <c r="Z495">
        <f>IF(X495&lt;&gt;"",1,0)</f>
        <v>0</v>
      </c>
      <c r="AA495">
        <v>1.19</v>
      </c>
      <c r="AB495">
        <f t="shared" si="43"/>
        <v>0</v>
      </c>
    </row>
    <row r="496" spans="1:28" x14ac:dyDescent="0.25">
      <c r="A496" t="s">
        <v>13</v>
      </c>
      <c r="B496" s="1">
        <v>43057</v>
      </c>
      <c r="C496" t="s">
        <v>18</v>
      </c>
      <c r="D496" t="s">
        <v>34</v>
      </c>
      <c r="E496">
        <v>0</v>
      </c>
      <c r="F496">
        <v>0</v>
      </c>
      <c r="G496" t="s">
        <v>17</v>
      </c>
      <c r="H496" s="2">
        <v>43057</v>
      </c>
      <c r="I496" s="4">
        <f t="shared" si="40"/>
        <v>46</v>
      </c>
      <c r="J496" s="4">
        <f t="shared" si="41"/>
        <v>11</v>
      </c>
      <c r="K496" s="4">
        <f t="shared" si="42"/>
        <v>2017</v>
      </c>
      <c r="L496">
        <v>3</v>
      </c>
      <c r="M496" t="s">
        <v>18</v>
      </c>
      <c r="N496">
        <v>18</v>
      </c>
      <c r="O496" t="s">
        <v>34</v>
      </c>
      <c r="P496">
        <v>3</v>
      </c>
      <c r="Q496">
        <v>1.684210526</v>
      </c>
      <c r="R496">
        <v>0.64473684200000003</v>
      </c>
      <c r="S496">
        <v>18</v>
      </c>
      <c r="T496">
        <v>2.6315789469999999</v>
      </c>
      <c r="U496">
        <v>1.1184210530000001</v>
      </c>
      <c r="V496">
        <f>U496+Q496</f>
        <v>2.8026315789999998</v>
      </c>
      <c r="W496">
        <f>T496+R496</f>
        <v>3.2763157889999999</v>
      </c>
      <c r="X496" t="str">
        <f>IF(ABS(V496-W496)&lt;$AG$1,"",IF(V496&gt;W496,"H","A"))</f>
        <v/>
      </c>
      <c r="Y496">
        <f>(X496=G496)+0</f>
        <v>0</v>
      </c>
      <c r="Z496">
        <f>IF(X496&lt;&gt;"",1,0)</f>
        <v>0</v>
      </c>
      <c r="AA496">
        <v>1.01</v>
      </c>
      <c r="AB496">
        <f t="shared" si="43"/>
        <v>1</v>
      </c>
    </row>
    <row r="497" spans="1:28" x14ac:dyDescent="0.25">
      <c r="A497" t="s">
        <v>13</v>
      </c>
      <c r="B497" s="1">
        <v>43058</v>
      </c>
      <c r="C497" t="s">
        <v>32</v>
      </c>
      <c r="D497" t="s">
        <v>28</v>
      </c>
      <c r="E497">
        <v>3</v>
      </c>
      <c r="F497">
        <v>2</v>
      </c>
      <c r="G497" t="s">
        <v>16</v>
      </c>
      <c r="H497" s="2">
        <v>43058</v>
      </c>
      <c r="I497" s="4">
        <f t="shared" si="40"/>
        <v>46</v>
      </c>
      <c r="J497" s="4">
        <f t="shared" si="41"/>
        <v>11</v>
      </c>
      <c r="K497" s="4">
        <f t="shared" si="42"/>
        <v>2017</v>
      </c>
      <c r="L497">
        <v>16</v>
      </c>
      <c r="M497" t="s">
        <v>32</v>
      </c>
      <c r="N497">
        <v>12</v>
      </c>
      <c r="O497" t="s">
        <v>28</v>
      </c>
      <c r="P497">
        <v>16</v>
      </c>
      <c r="Q497">
        <v>0.96052631600000005</v>
      </c>
      <c r="R497">
        <v>1.5263157890000001</v>
      </c>
      <c r="S497">
        <v>12</v>
      </c>
      <c r="T497">
        <v>1.065789474</v>
      </c>
      <c r="U497">
        <v>1.802631579</v>
      </c>
      <c r="V497">
        <f>U497+Q497</f>
        <v>2.763157895</v>
      </c>
      <c r="W497">
        <f>T497+R497</f>
        <v>2.5921052630000001</v>
      </c>
      <c r="X497" t="str">
        <f>IF(ABS(V497-W497)&lt;$AG$1,"",IF(V497&gt;W497,"H","A"))</f>
        <v/>
      </c>
      <c r="Y497">
        <f>(X497=G497)+0</f>
        <v>0</v>
      </c>
      <c r="Z497">
        <f>IF(X497&lt;&gt;"",1,0)</f>
        <v>0</v>
      </c>
      <c r="AA497">
        <v>1.22</v>
      </c>
      <c r="AB497">
        <f t="shared" si="43"/>
        <v>0</v>
      </c>
    </row>
    <row r="498" spans="1:28" x14ac:dyDescent="0.25">
      <c r="A498" t="s">
        <v>13</v>
      </c>
      <c r="B498" s="1">
        <v>43058</v>
      </c>
      <c r="C498" t="s">
        <v>29</v>
      </c>
      <c r="D498" t="s">
        <v>31</v>
      </c>
      <c r="E498">
        <v>0</v>
      </c>
      <c r="F498">
        <v>2</v>
      </c>
      <c r="G498" t="s">
        <v>20</v>
      </c>
      <c r="H498" s="2">
        <v>43058</v>
      </c>
      <c r="I498" s="4">
        <f t="shared" si="40"/>
        <v>46</v>
      </c>
      <c r="J498" s="4">
        <f t="shared" si="41"/>
        <v>11</v>
      </c>
      <c r="K498" s="4">
        <f t="shared" si="42"/>
        <v>2017</v>
      </c>
      <c r="L498">
        <v>13</v>
      </c>
      <c r="M498" t="s">
        <v>29</v>
      </c>
      <c r="N498">
        <v>15</v>
      </c>
      <c r="O498" t="s">
        <v>31</v>
      </c>
      <c r="P498">
        <v>13</v>
      </c>
      <c r="Q498">
        <v>1.013157895</v>
      </c>
      <c r="R498">
        <v>1.947368421</v>
      </c>
      <c r="S498">
        <v>15</v>
      </c>
      <c r="T498">
        <v>1.1578947369999999</v>
      </c>
      <c r="U498">
        <v>1.5263157890000001</v>
      </c>
      <c r="V498">
        <f>U498+Q498</f>
        <v>2.5394736839999998</v>
      </c>
      <c r="W498">
        <f>T498+R498</f>
        <v>3.1052631579999996</v>
      </c>
      <c r="X498" t="str">
        <f>IF(ABS(V498-W498)&lt;$AG$1,"",IF(V498&gt;W498,"H","A"))</f>
        <v/>
      </c>
      <c r="Y498">
        <f>(X498=G498)+0</f>
        <v>0</v>
      </c>
      <c r="Z498">
        <f>IF(X498&lt;&gt;"",1,0)</f>
        <v>0</v>
      </c>
      <c r="AA498">
        <v>1.31</v>
      </c>
      <c r="AB498">
        <f t="shared" si="43"/>
        <v>0</v>
      </c>
    </row>
    <row r="499" spans="1:28" x14ac:dyDescent="0.25">
      <c r="A499" t="s">
        <v>13</v>
      </c>
      <c r="B499" s="1">
        <v>43058</v>
      </c>
      <c r="C499" t="s">
        <v>24</v>
      </c>
      <c r="D499" t="s">
        <v>38</v>
      </c>
      <c r="E499">
        <v>0</v>
      </c>
      <c r="F499">
        <v>2</v>
      </c>
      <c r="G499" t="s">
        <v>20</v>
      </c>
      <c r="H499" s="2">
        <v>43058</v>
      </c>
      <c r="I499" s="4">
        <f t="shared" si="40"/>
        <v>46</v>
      </c>
      <c r="J499" s="4">
        <f t="shared" si="41"/>
        <v>11</v>
      </c>
      <c r="K499" s="4">
        <f t="shared" si="42"/>
        <v>2017</v>
      </c>
      <c r="L499">
        <v>8</v>
      </c>
      <c r="M499" t="s">
        <v>24</v>
      </c>
      <c r="N499">
        <v>22</v>
      </c>
      <c r="O499" t="s">
        <v>38</v>
      </c>
      <c r="P499">
        <v>8</v>
      </c>
      <c r="Q499">
        <v>1.1184210530000001</v>
      </c>
      <c r="R499">
        <v>1.2105263159999999</v>
      </c>
      <c r="S499">
        <v>22</v>
      </c>
      <c r="T499">
        <v>1.5921052630000001</v>
      </c>
      <c r="U499">
        <v>1.3552631580000001</v>
      </c>
      <c r="V499">
        <f>U499+Q499</f>
        <v>2.4736842110000001</v>
      </c>
      <c r="W499">
        <f>T499+R499</f>
        <v>2.8026315789999998</v>
      </c>
      <c r="X499" t="str">
        <f>IF(ABS(V499-W499)&lt;$AG$1,"",IF(V499&gt;W499,"H","A"))</f>
        <v/>
      </c>
      <c r="Y499">
        <f>(X499=G499)+0</f>
        <v>0</v>
      </c>
      <c r="Z499">
        <f>IF(X499&lt;&gt;"",1,0)</f>
        <v>0</v>
      </c>
      <c r="AA499">
        <v>1.28</v>
      </c>
      <c r="AB499">
        <f t="shared" si="43"/>
        <v>0</v>
      </c>
    </row>
    <row r="500" spans="1:28" x14ac:dyDescent="0.25">
      <c r="A500" t="s">
        <v>13</v>
      </c>
      <c r="B500" s="1">
        <v>43058</v>
      </c>
      <c r="C500" t="s">
        <v>14</v>
      </c>
      <c r="D500" t="s">
        <v>39</v>
      </c>
      <c r="E500">
        <v>1</v>
      </c>
      <c r="F500">
        <v>1</v>
      </c>
      <c r="G500" t="s">
        <v>17</v>
      </c>
      <c r="H500" s="2">
        <v>43058</v>
      </c>
      <c r="I500" s="4">
        <f t="shared" si="40"/>
        <v>46</v>
      </c>
      <c r="J500" s="4">
        <f t="shared" si="41"/>
        <v>11</v>
      </c>
      <c r="K500" s="4">
        <f t="shared" si="42"/>
        <v>2017</v>
      </c>
      <c r="L500">
        <v>2</v>
      </c>
      <c r="M500" t="s">
        <v>14</v>
      </c>
      <c r="N500">
        <v>23</v>
      </c>
      <c r="O500" t="s">
        <v>39</v>
      </c>
      <c r="P500">
        <v>2</v>
      </c>
      <c r="Q500">
        <v>1.236842105</v>
      </c>
      <c r="R500">
        <v>1.2105263159999999</v>
      </c>
      <c r="S500">
        <v>23</v>
      </c>
      <c r="T500">
        <v>1.486842105</v>
      </c>
      <c r="U500">
        <v>1.0921052630000001</v>
      </c>
      <c r="V500">
        <f>U500+Q500</f>
        <v>2.3289473680000001</v>
      </c>
      <c r="W500">
        <f>T500+R500</f>
        <v>2.6973684210000002</v>
      </c>
      <c r="X500" t="str">
        <f>IF(ABS(V500-W500)&lt;$AG$1,"",IF(V500&gt;W500,"H","A"))</f>
        <v/>
      </c>
      <c r="Y500">
        <f>(X500=G500)+0</f>
        <v>0</v>
      </c>
      <c r="Z500">
        <f>IF(X500&lt;&gt;"",1,0)</f>
        <v>0</v>
      </c>
      <c r="AA500">
        <v>1.19</v>
      </c>
      <c r="AB500">
        <f t="shared" si="43"/>
        <v>1</v>
      </c>
    </row>
    <row r="501" spans="1:28" x14ac:dyDescent="0.25">
      <c r="A501" t="s">
        <v>13</v>
      </c>
      <c r="B501" s="1">
        <v>43059</v>
      </c>
      <c r="C501" t="s">
        <v>23</v>
      </c>
      <c r="D501" t="s">
        <v>21</v>
      </c>
      <c r="E501">
        <v>5</v>
      </c>
      <c r="F501">
        <v>0</v>
      </c>
      <c r="G501" t="s">
        <v>16</v>
      </c>
      <c r="H501" s="2">
        <v>43059</v>
      </c>
      <c r="I501" s="4">
        <f t="shared" si="40"/>
        <v>47</v>
      </c>
      <c r="J501" s="4">
        <f t="shared" si="41"/>
        <v>11</v>
      </c>
      <c r="K501" s="4">
        <f t="shared" si="42"/>
        <v>2017</v>
      </c>
      <c r="L501">
        <v>7</v>
      </c>
      <c r="M501" t="s">
        <v>23</v>
      </c>
      <c r="N501">
        <v>5</v>
      </c>
      <c r="O501" t="s">
        <v>21</v>
      </c>
      <c r="P501">
        <v>7</v>
      </c>
      <c r="Q501">
        <v>1.315789474</v>
      </c>
      <c r="R501">
        <v>1.3289473679999999</v>
      </c>
      <c r="S501">
        <v>5</v>
      </c>
      <c r="T501">
        <v>1.3289473679999999</v>
      </c>
      <c r="U501">
        <v>1.6447368419999999</v>
      </c>
      <c r="V501">
        <f>U501+Q501</f>
        <v>2.9605263160000002</v>
      </c>
      <c r="W501">
        <f>T501+R501</f>
        <v>2.6578947359999998</v>
      </c>
      <c r="X501" t="str">
        <f>IF(ABS(V501-W501)&lt;$AG$1,"",IF(V501&gt;W501,"H","A"))</f>
        <v/>
      </c>
      <c r="Y501">
        <f>(X501=G501)+0</f>
        <v>0</v>
      </c>
      <c r="Z501">
        <f>IF(X501&lt;&gt;"",1,0)</f>
        <v>0</v>
      </c>
      <c r="AA501">
        <v>1.08</v>
      </c>
      <c r="AB501">
        <f t="shared" si="43"/>
        <v>0</v>
      </c>
    </row>
    <row r="502" spans="1:28" x14ac:dyDescent="0.25">
      <c r="A502" t="s">
        <v>13</v>
      </c>
      <c r="B502" s="1">
        <v>43063</v>
      </c>
      <c r="C502" t="s">
        <v>22</v>
      </c>
      <c r="D502" t="s">
        <v>30</v>
      </c>
      <c r="E502">
        <v>1</v>
      </c>
      <c r="F502">
        <v>0</v>
      </c>
      <c r="G502" t="s">
        <v>16</v>
      </c>
      <c r="H502" s="2">
        <v>43063</v>
      </c>
      <c r="I502" s="4">
        <f t="shared" si="40"/>
        <v>47</v>
      </c>
      <c r="J502" s="4">
        <f t="shared" si="41"/>
        <v>11</v>
      </c>
      <c r="K502" s="4">
        <f t="shared" si="42"/>
        <v>2017</v>
      </c>
      <c r="L502">
        <v>6</v>
      </c>
      <c r="M502" t="s">
        <v>22</v>
      </c>
      <c r="N502">
        <v>14</v>
      </c>
      <c r="O502" t="s">
        <v>30</v>
      </c>
      <c r="P502">
        <v>6</v>
      </c>
      <c r="Q502">
        <v>1.4736842109999999</v>
      </c>
      <c r="R502">
        <v>1.697368421</v>
      </c>
      <c r="S502">
        <v>14</v>
      </c>
      <c r="T502">
        <v>0.92105263199999998</v>
      </c>
      <c r="U502">
        <v>1.3947368419999999</v>
      </c>
      <c r="V502">
        <f>U502+Q502</f>
        <v>2.8684210529999996</v>
      </c>
      <c r="W502">
        <f>T502+R502</f>
        <v>2.6184210530000001</v>
      </c>
      <c r="X502" t="str">
        <f>IF(ABS(V502-W502)&lt;$AG$1,"",IF(V502&gt;W502,"H","A"))</f>
        <v/>
      </c>
      <c r="Y502">
        <f>(X502=G502)+0</f>
        <v>0</v>
      </c>
      <c r="Z502">
        <f>IF(X502&lt;&gt;"",1,0)</f>
        <v>0</v>
      </c>
      <c r="AA502">
        <v>1.2</v>
      </c>
      <c r="AB502">
        <f t="shared" si="43"/>
        <v>0</v>
      </c>
    </row>
    <row r="503" spans="1:28" x14ac:dyDescent="0.25">
      <c r="A503" t="s">
        <v>13</v>
      </c>
      <c r="B503" s="1">
        <v>43064</v>
      </c>
      <c r="C503" t="s">
        <v>31</v>
      </c>
      <c r="D503" t="s">
        <v>18</v>
      </c>
      <c r="E503">
        <v>0</v>
      </c>
      <c r="F503">
        <v>5</v>
      </c>
      <c r="G503" t="s">
        <v>20</v>
      </c>
      <c r="H503" s="2">
        <v>43064</v>
      </c>
      <c r="I503" s="4">
        <f t="shared" si="40"/>
        <v>47</v>
      </c>
      <c r="J503" s="4">
        <f t="shared" si="41"/>
        <v>11</v>
      </c>
      <c r="K503" s="4">
        <f t="shared" si="42"/>
        <v>2017</v>
      </c>
      <c r="L503">
        <v>15</v>
      </c>
      <c r="M503" t="s">
        <v>31</v>
      </c>
      <c r="N503">
        <v>3</v>
      </c>
      <c r="O503" t="s">
        <v>18</v>
      </c>
      <c r="P503">
        <v>15</v>
      </c>
      <c r="Q503">
        <v>1.1578947369999999</v>
      </c>
      <c r="R503">
        <v>1.5263157890000001</v>
      </c>
      <c r="S503">
        <v>3</v>
      </c>
      <c r="T503">
        <v>1.684210526</v>
      </c>
      <c r="U503">
        <v>0.64473684200000003</v>
      </c>
      <c r="V503">
        <f>U503+Q503</f>
        <v>1.8026315789999998</v>
      </c>
      <c r="W503">
        <f>T503+R503</f>
        <v>3.2105263150000001</v>
      </c>
      <c r="X503" t="str">
        <f>IF(ABS(V503-W503)&lt;$AG$1,"",IF(V503&gt;W503,"H","A"))</f>
        <v/>
      </c>
      <c r="Y503">
        <f>(X503=G503)+0</f>
        <v>0</v>
      </c>
      <c r="Z503">
        <f>IF(X503&lt;&gt;"",1,0)</f>
        <v>0</v>
      </c>
      <c r="AA503">
        <v>1.18</v>
      </c>
      <c r="AB503">
        <f t="shared" si="43"/>
        <v>0</v>
      </c>
    </row>
    <row r="504" spans="1:28" x14ac:dyDescent="0.25">
      <c r="A504" t="s">
        <v>13</v>
      </c>
      <c r="B504" s="1">
        <v>43064</v>
      </c>
      <c r="C504" t="s">
        <v>15</v>
      </c>
      <c r="D504" t="s">
        <v>23</v>
      </c>
      <c r="E504">
        <v>1</v>
      </c>
      <c r="F504">
        <v>2</v>
      </c>
      <c r="G504" t="s">
        <v>20</v>
      </c>
      <c r="H504" s="2">
        <v>43064</v>
      </c>
      <c r="I504" s="4">
        <f t="shared" si="40"/>
        <v>47</v>
      </c>
      <c r="J504" s="4">
        <f t="shared" si="41"/>
        <v>11</v>
      </c>
      <c r="K504" s="4">
        <f t="shared" si="42"/>
        <v>2017</v>
      </c>
      <c r="L504">
        <v>1</v>
      </c>
      <c r="M504" t="s">
        <v>15</v>
      </c>
      <c r="N504">
        <v>7</v>
      </c>
      <c r="O504" t="s">
        <v>23</v>
      </c>
      <c r="P504">
        <v>1</v>
      </c>
      <c r="Q504">
        <v>1.065789474</v>
      </c>
      <c r="R504">
        <v>1.2236842109999999</v>
      </c>
      <c r="S504">
        <v>7</v>
      </c>
      <c r="T504">
        <v>1.315789474</v>
      </c>
      <c r="U504">
        <v>1.3289473679999999</v>
      </c>
      <c r="V504">
        <f>U504+Q504</f>
        <v>2.3947368419999999</v>
      </c>
      <c r="W504">
        <f>T504+R504</f>
        <v>2.5394736849999999</v>
      </c>
      <c r="X504" t="str">
        <f>IF(ABS(V504-W504)&lt;$AG$1,"",IF(V504&gt;W504,"H","A"))</f>
        <v/>
      </c>
      <c r="Y504">
        <f>(X504=G504)+0</f>
        <v>0</v>
      </c>
      <c r="Z504">
        <f>IF(X504&lt;&gt;"",1,0)</f>
        <v>0</v>
      </c>
      <c r="AA504">
        <v>1.22</v>
      </c>
      <c r="AB504">
        <f t="shared" si="43"/>
        <v>0</v>
      </c>
    </row>
    <row r="505" spans="1:28" x14ac:dyDescent="0.25">
      <c r="A505" t="s">
        <v>13</v>
      </c>
      <c r="B505" s="1">
        <v>43064</v>
      </c>
      <c r="C505" t="s">
        <v>21</v>
      </c>
      <c r="D505" t="s">
        <v>26</v>
      </c>
      <c r="E505">
        <v>2</v>
      </c>
      <c r="F505">
        <v>2</v>
      </c>
      <c r="G505" t="s">
        <v>17</v>
      </c>
      <c r="H505" s="2">
        <v>43064</v>
      </c>
      <c r="I505" s="4">
        <f t="shared" si="40"/>
        <v>47</v>
      </c>
      <c r="J505" s="4">
        <f t="shared" si="41"/>
        <v>11</v>
      </c>
      <c r="K505" s="4">
        <f t="shared" si="42"/>
        <v>2017</v>
      </c>
      <c r="L505">
        <v>5</v>
      </c>
      <c r="M505" t="s">
        <v>21</v>
      </c>
      <c r="N505">
        <v>10</v>
      </c>
      <c r="O505" t="s">
        <v>26</v>
      </c>
      <c r="P505">
        <v>5</v>
      </c>
      <c r="Q505">
        <v>1.3289473679999999</v>
      </c>
      <c r="R505">
        <v>1.6447368419999999</v>
      </c>
      <c r="S505">
        <v>10</v>
      </c>
      <c r="T505">
        <v>1.315789474</v>
      </c>
      <c r="U505">
        <v>1.552631579</v>
      </c>
      <c r="V505">
        <f>U505+Q505</f>
        <v>2.8815789469999999</v>
      </c>
      <c r="W505">
        <f>T505+R505</f>
        <v>2.9605263160000002</v>
      </c>
      <c r="X505" t="str">
        <f>IF(ABS(V505-W505)&lt;$AG$1,"",IF(V505&gt;W505,"H","A"))</f>
        <v/>
      </c>
      <c r="Y505">
        <f>(X505=G505)+0</f>
        <v>0</v>
      </c>
      <c r="Z505">
        <f>IF(X505&lt;&gt;"",1,0)</f>
        <v>0</v>
      </c>
      <c r="AA505">
        <v>1.1599999999999999</v>
      </c>
      <c r="AB505">
        <f t="shared" si="43"/>
        <v>1</v>
      </c>
    </row>
    <row r="506" spans="1:28" x14ac:dyDescent="0.25">
      <c r="A506" t="s">
        <v>13</v>
      </c>
      <c r="B506" s="1">
        <v>43064</v>
      </c>
      <c r="C506" t="s">
        <v>34</v>
      </c>
      <c r="D506" t="s">
        <v>32</v>
      </c>
      <c r="E506">
        <v>3</v>
      </c>
      <c r="F506">
        <v>2</v>
      </c>
      <c r="G506" t="s">
        <v>16</v>
      </c>
      <c r="H506" s="2">
        <v>43064</v>
      </c>
      <c r="I506" s="4">
        <f t="shared" si="40"/>
        <v>47</v>
      </c>
      <c r="J506" s="4">
        <f t="shared" si="41"/>
        <v>11</v>
      </c>
      <c r="K506" s="4">
        <f t="shared" si="42"/>
        <v>2017</v>
      </c>
      <c r="L506">
        <v>18</v>
      </c>
      <c r="M506" t="s">
        <v>34</v>
      </c>
      <c r="N506">
        <v>16</v>
      </c>
      <c r="O506" t="s">
        <v>32</v>
      </c>
      <c r="P506">
        <v>18</v>
      </c>
      <c r="Q506">
        <v>2.6315789469999999</v>
      </c>
      <c r="R506">
        <v>1.1184210530000001</v>
      </c>
      <c r="S506">
        <v>16</v>
      </c>
      <c r="T506">
        <v>0.96052631600000005</v>
      </c>
      <c r="U506">
        <v>1.5263157890000001</v>
      </c>
      <c r="V506">
        <f>U506+Q506</f>
        <v>4.1578947360000003</v>
      </c>
      <c r="W506">
        <f>T506+R506</f>
        <v>2.0789473690000002</v>
      </c>
      <c r="X506" t="str">
        <f>IF(ABS(V506-W506)&lt;$AG$1,"",IF(V506&gt;W506,"H","A"))</f>
        <v>H</v>
      </c>
      <c r="Y506">
        <f>(X506=G506)+0</f>
        <v>1</v>
      </c>
      <c r="Z506">
        <f>IF(X506&lt;&gt;"",1,0)</f>
        <v>1</v>
      </c>
      <c r="AA506">
        <v>1.3</v>
      </c>
      <c r="AB506">
        <f t="shared" si="43"/>
        <v>1.3</v>
      </c>
    </row>
    <row r="507" spans="1:28" x14ac:dyDescent="0.25">
      <c r="A507" t="s">
        <v>13</v>
      </c>
      <c r="B507" s="1">
        <v>43065</v>
      </c>
      <c r="C507" t="s">
        <v>28</v>
      </c>
      <c r="D507" t="s">
        <v>14</v>
      </c>
      <c r="E507">
        <v>2</v>
      </c>
      <c r="F507">
        <v>2</v>
      </c>
      <c r="G507" t="s">
        <v>17</v>
      </c>
      <c r="H507" s="2">
        <v>43065</v>
      </c>
      <c r="I507" s="4">
        <f t="shared" si="40"/>
        <v>47</v>
      </c>
      <c r="J507" s="4">
        <f t="shared" si="41"/>
        <v>11</v>
      </c>
      <c r="K507" s="4">
        <f t="shared" si="42"/>
        <v>2017</v>
      </c>
      <c r="L507">
        <v>12</v>
      </c>
      <c r="M507" t="s">
        <v>28</v>
      </c>
      <c r="N507">
        <v>2</v>
      </c>
      <c r="O507" t="s">
        <v>14</v>
      </c>
      <c r="P507">
        <v>12</v>
      </c>
      <c r="Q507">
        <v>1.065789474</v>
      </c>
      <c r="R507">
        <v>1.802631579</v>
      </c>
      <c r="S507">
        <v>2</v>
      </c>
      <c r="T507">
        <v>1.236842105</v>
      </c>
      <c r="U507">
        <v>1.2105263159999999</v>
      </c>
      <c r="V507">
        <f>U507+Q507</f>
        <v>2.27631579</v>
      </c>
      <c r="W507">
        <f>T507+R507</f>
        <v>3.0394736839999998</v>
      </c>
      <c r="X507" t="str">
        <f>IF(ABS(V507-W507)&lt;$AG$1,"",IF(V507&gt;W507,"H","A"))</f>
        <v/>
      </c>
      <c r="Y507">
        <f>(X507=G507)+0</f>
        <v>0</v>
      </c>
      <c r="Z507">
        <f>IF(X507&lt;&gt;"",1,0)</f>
        <v>0</v>
      </c>
      <c r="AA507">
        <v>1.1499999999999999</v>
      </c>
      <c r="AB507">
        <f t="shared" si="43"/>
        <v>1</v>
      </c>
    </row>
    <row r="508" spans="1:28" x14ac:dyDescent="0.25">
      <c r="A508" t="s">
        <v>13</v>
      </c>
      <c r="B508" s="1">
        <v>43065</v>
      </c>
      <c r="C508" t="s">
        <v>38</v>
      </c>
      <c r="D508" t="s">
        <v>19</v>
      </c>
      <c r="E508">
        <v>1</v>
      </c>
      <c r="F508">
        <v>1</v>
      </c>
      <c r="G508" t="s">
        <v>17</v>
      </c>
      <c r="H508" s="2">
        <v>43065</v>
      </c>
      <c r="I508" s="4">
        <f t="shared" si="40"/>
        <v>47</v>
      </c>
      <c r="J508" s="4">
        <f t="shared" si="41"/>
        <v>11</v>
      </c>
      <c r="K508" s="4">
        <f t="shared" si="42"/>
        <v>2017</v>
      </c>
      <c r="L508">
        <v>22</v>
      </c>
      <c r="M508" t="s">
        <v>38</v>
      </c>
      <c r="N508">
        <v>4</v>
      </c>
      <c r="O508" t="s">
        <v>19</v>
      </c>
      <c r="P508">
        <v>22</v>
      </c>
      <c r="Q508">
        <v>1.5921052630000001</v>
      </c>
      <c r="R508">
        <v>1.3552631580000001</v>
      </c>
      <c r="S508">
        <v>4</v>
      </c>
      <c r="T508">
        <v>2.8289473680000001</v>
      </c>
      <c r="U508">
        <v>0.86842105300000005</v>
      </c>
      <c r="V508">
        <f>U508+Q508</f>
        <v>2.4605263160000002</v>
      </c>
      <c r="W508">
        <f>T508+R508</f>
        <v>4.1842105260000002</v>
      </c>
      <c r="X508" t="str">
        <f>IF(ABS(V508-W508)&lt;$AG$1,"",IF(V508&gt;W508,"H","A"))</f>
        <v>A</v>
      </c>
      <c r="Y508">
        <f>(X508=G508)+0</f>
        <v>0</v>
      </c>
      <c r="Z508">
        <f>IF(X508&lt;&gt;"",1,0)</f>
        <v>1</v>
      </c>
      <c r="AA508">
        <v>1.19</v>
      </c>
      <c r="AB508">
        <f t="shared" si="43"/>
        <v>1</v>
      </c>
    </row>
    <row r="509" spans="1:28" x14ac:dyDescent="0.25">
      <c r="A509" t="s">
        <v>13</v>
      </c>
      <c r="B509" s="1">
        <v>43065</v>
      </c>
      <c r="C509" t="s">
        <v>36</v>
      </c>
      <c r="D509" t="s">
        <v>29</v>
      </c>
      <c r="E509">
        <v>2</v>
      </c>
      <c r="F509">
        <v>2</v>
      </c>
      <c r="G509" t="s">
        <v>17</v>
      </c>
      <c r="H509" s="2">
        <v>43065</v>
      </c>
      <c r="I509" s="4">
        <f t="shared" si="40"/>
        <v>47</v>
      </c>
      <c r="J509" s="4">
        <f t="shared" si="41"/>
        <v>11</v>
      </c>
      <c r="K509" s="4">
        <f t="shared" si="42"/>
        <v>2017</v>
      </c>
      <c r="L509">
        <v>20</v>
      </c>
      <c r="M509" t="s">
        <v>36</v>
      </c>
      <c r="N509">
        <v>13</v>
      </c>
      <c r="O509" t="s">
        <v>29</v>
      </c>
      <c r="P509">
        <v>20</v>
      </c>
      <c r="Q509">
        <v>1.6447368419999999</v>
      </c>
      <c r="R509">
        <v>1.4736842109999999</v>
      </c>
      <c r="S509">
        <v>13</v>
      </c>
      <c r="T509">
        <v>1.013157895</v>
      </c>
      <c r="U509">
        <v>1.947368421</v>
      </c>
      <c r="V509">
        <f>U509+Q509</f>
        <v>3.5921052629999997</v>
      </c>
      <c r="W509">
        <f>T509+R509</f>
        <v>2.4868421060000001</v>
      </c>
      <c r="X509" t="str">
        <f>IF(ABS(V509-W509)&lt;$AG$1,"",IF(V509&gt;W509,"H","A"))</f>
        <v/>
      </c>
      <c r="Y509">
        <f>(X509=G509)+0</f>
        <v>0</v>
      </c>
      <c r="Z509">
        <f>IF(X509&lt;&gt;"",1,0)</f>
        <v>0</v>
      </c>
      <c r="AA509">
        <v>1.17</v>
      </c>
      <c r="AB509">
        <f t="shared" si="43"/>
        <v>1</v>
      </c>
    </row>
    <row r="510" spans="1:28" x14ac:dyDescent="0.25">
      <c r="A510" t="s">
        <v>13</v>
      </c>
      <c r="B510" s="1">
        <v>43065</v>
      </c>
      <c r="C510" t="s">
        <v>39</v>
      </c>
      <c r="D510" t="s">
        <v>35</v>
      </c>
      <c r="E510">
        <v>2</v>
      </c>
      <c r="F510">
        <v>3</v>
      </c>
      <c r="G510" t="s">
        <v>20</v>
      </c>
      <c r="H510" s="2">
        <v>43065</v>
      </c>
      <c r="I510" s="4">
        <f t="shared" si="40"/>
        <v>47</v>
      </c>
      <c r="J510" s="4">
        <f t="shared" si="41"/>
        <v>11</v>
      </c>
      <c r="K510" s="4">
        <f t="shared" si="42"/>
        <v>2017</v>
      </c>
      <c r="L510">
        <v>23</v>
      </c>
      <c r="M510" t="s">
        <v>39</v>
      </c>
      <c r="N510">
        <v>19</v>
      </c>
      <c r="O510" t="s">
        <v>35</v>
      </c>
      <c r="P510">
        <v>23</v>
      </c>
      <c r="Q510">
        <v>1.486842105</v>
      </c>
      <c r="R510">
        <v>1.0921052630000001</v>
      </c>
      <c r="S510">
        <v>19</v>
      </c>
      <c r="T510">
        <v>1.552631579</v>
      </c>
      <c r="U510">
        <v>1.4078947369999999</v>
      </c>
      <c r="V510">
        <f>U510+Q510</f>
        <v>2.8947368419999999</v>
      </c>
      <c r="W510">
        <f>T510+R510</f>
        <v>2.6447368420000004</v>
      </c>
      <c r="X510" t="str">
        <f>IF(ABS(V510-W510)&lt;$AG$1,"",IF(V510&gt;W510,"H","A"))</f>
        <v/>
      </c>
      <c r="Y510">
        <f>(X510=G510)+0</f>
        <v>0</v>
      </c>
      <c r="Z510">
        <f>IF(X510&lt;&gt;"",1,0)</f>
        <v>0</v>
      </c>
      <c r="AA510">
        <v>1</v>
      </c>
      <c r="AB510">
        <f t="shared" si="43"/>
        <v>0</v>
      </c>
    </row>
    <row r="511" spans="1:28" x14ac:dyDescent="0.25">
      <c r="A511" t="s">
        <v>13</v>
      </c>
      <c r="B511" s="1">
        <v>43066</v>
      </c>
      <c r="C511" t="s">
        <v>24</v>
      </c>
      <c r="D511" t="s">
        <v>25</v>
      </c>
      <c r="E511">
        <v>1</v>
      </c>
      <c r="F511">
        <v>0</v>
      </c>
      <c r="G511" t="s">
        <v>16</v>
      </c>
      <c r="H511" s="2">
        <v>43066</v>
      </c>
      <c r="I511" s="4">
        <f t="shared" si="40"/>
        <v>48</v>
      </c>
      <c r="J511" s="4">
        <f t="shared" si="41"/>
        <v>11</v>
      </c>
      <c r="K511" s="4">
        <f t="shared" si="42"/>
        <v>2017</v>
      </c>
      <c r="L511">
        <v>8</v>
      </c>
      <c r="M511" t="s">
        <v>24</v>
      </c>
      <c r="N511">
        <v>9</v>
      </c>
      <c r="O511" t="s">
        <v>25</v>
      </c>
      <c r="P511">
        <v>8</v>
      </c>
      <c r="Q511">
        <v>1.1184210530000001</v>
      </c>
      <c r="R511">
        <v>1.2105263159999999</v>
      </c>
      <c r="S511">
        <v>9</v>
      </c>
      <c r="T511">
        <v>1.1052631580000001</v>
      </c>
      <c r="U511">
        <v>0.86842105300000005</v>
      </c>
      <c r="V511">
        <f>U511+Q511</f>
        <v>1.9868421060000001</v>
      </c>
      <c r="W511">
        <f>T511+R511</f>
        <v>2.3157894739999998</v>
      </c>
      <c r="X511" t="str">
        <f>IF(ABS(V511-W511)&lt;$AG$1,"",IF(V511&gt;W511,"H","A"))</f>
        <v/>
      </c>
      <c r="Y511">
        <f>(X511=G511)+0</f>
        <v>0</v>
      </c>
      <c r="Z511">
        <f>IF(X511&lt;&gt;"",1,0)</f>
        <v>0</v>
      </c>
      <c r="AA511">
        <v>1.2</v>
      </c>
      <c r="AB511">
        <f t="shared" si="43"/>
        <v>0</v>
      </c>
    </row>
    <row r="512" spans="1:28" x14ac:dyDescent="0.25">
      <c r="A512" t="s">
        <v>13</v>
      </c>
      <c r="B512" s="1">
        <v>43070</v>
      </c>
      <c r="C512" t="s">
        <v>32</v>
      </c>
      <c r="D512" t="s">
        <v>31</v>
      </c>
      <c r="E512">
        <v>0</v>
      </c>
      <c r="F512">
        <v>0</v>
      </c>
      <c r="G512" t="s">
        <v>17</v>
      </c>
      <c r="H512" s="2">
        <v>43070</v>
      </c>
      <c r="I512" s="4">
        <f t="shared" si="40"/>
        <v>48</v>
      </c>
      <c r="J512" s="4">
        <f t="shared" si="41"/>
        <v>12</v>
      </c>
      <c r="K512" s="4">
        <f t="shared" si="42"/>
        <v>2017</v>
      </c>
      <c r="L512">
        <v>16</v>
      </c>
      <c r="M512" t="s">
        <v>32</v>
      </c>
      <c r="N512">
        <v>15</v>
      </c>
      <c r="O512" t="s">
        <v>31</v>
      </c>
      <c r="P512">
        <v>16</v>
      </c>
      <c r="Q512">
        <v>0.96052631600000005</v>
      </c>
      <c r="R512">
        <v>1.5263157890000001</v>
      </c>
      <c r="S512">
        <v>15</v>
      </c>
      <c r="T512">
        <v>1.1578947369999999</v>
      </c>
      <c r="U512">
        <v>1.5263157890000001</v>
      </c>
      <c r="V512">
        <f>U512+Q512</f>
        <v>2.486842105</v>
      </c>
      <c r="W512">
        <f>T512+R512</f>
        <v>2.6842105260000002</v>
      </c>
      <c r="X512" t="str">
        <f>IF(ABS(V512-W512)&lt;$AG$1,"",IF(V512&gt;W512,"H","A"))</f>
        <v/>
      </c>
      <c r="Y512">
        <f>(X512=G512)+0</f>
        <v>0</v>
      </c>
      <c r="Z512">
        <f>IF(X512&lt;&gt;"",1,0)</f>
        <v>0</v>
      </c>
      <c r="AA512">
        <v>1.29</v>
      </c>
      <c r="AB512">
        <f t="shared" si="43"/>
        <v>1</v>
      </c>
    </row>
    <row r="513" spans="1:28" x14ac:dyDescent="0.25">
      <c r="A513" t="s">
        <v>13</v>
      </c>
      <c r="B513" s="1">
        <v>43071</v>
      </c>
      <c r="C513" t="s">
        <v>19</v>
      </c>
      <c r="D513" t="s">
        <v>22</v>
      </c>
      <c r="E513">
        <v>2</v>
      </c>
      <c r="F513">
        <v>2</v>
      </c>
      <c r="G513" t="s">
        <v>17</v>
      </c>
      <c r="H513" s="2">
        <v>43071</v>
      </c>
      <c r="I513" s="4">
        <f t="shared" si="40"/>
        <v>48</v>
      </c>
      <c r="J513" s="4">
        <f t="shared" si="41"/>
        <v>12</v>
      </c>
      <c r="K513" s="4">
        <f t="shared" si="42"/>
        <v>2017</v>
      </c>
      <c r="L513">
        <v>4</v>
      </c>
      <c r="M513" t="s">
        <v>19</v>
      </c>
      <c r="N513">
        <v>6</v>
      </c>
      <c r="O513" t="s">
        <v>22</v>
      </c>
      <c r="P513">
        <v>4</v>
      </c>
      <c r="Q513">
        <v>2.8289473680000001</v>
      </c>
      <c r="R513">
        <v>0.86842105300000005</v>
      </c>
      <c r="S513">
        <v>6</v>
      </c>
      <c r="T513">
        <v>1.4736842109999999</v>
      </c>
      <c r="U513">
        <v>1.697368421</v>
      </c>
      <c r="V513">
        <f>U513+Q513</f>
        <v>4.5263157889999999</v>
      </c>
      <c r="W513">
        <f>T513+R513</f>
        <v>2.3421052639999997</v>
      </c>
      <c r="X513" t="str">
        <f>IF(ABS(V513-W513)&lt;$AG$1,"",IF(V513&gt;W513,"H","A"))</f>
        <v>H</v>
      </c>
      <c r="Y513">
        <f>(X513=G513)+0</f>
        <v>0</v>
      </c>
      <c r="Z513">
        <f>IF(X513&lt;&gt;"",1,0)</f>
        <v>1</v>
      </c>
      <c r="AA513">
        <v>1.29</v>
      </c>
      <c r="AB513">
        <f t="shared" si="43"/>
        <v>1</v>
      </c>
    </row>
    <row r="514" spans="1:28" x14ac:dyDescent="0.25">
      <c r="A514" t="s">
        <v>13</v>
      </c>
      <c r="B514" s="1">
        <v>43071</v>
      </c>
      <c r="C514" t="s">
        <v>35</v>
      </c>
      <c r="D514" t="s">
        <v>28</v>
      </c>
      <c r="E514">
        <v>2</v>
      </c>
      <c r="F514">
        <v>0</v>
      </c>
      <c r="G514" t="s">
        <v>16</v>
      </c>
      <c r="H514" s="2">
        <v>43071</v>
      </c>
      <c r="I514" s="4">
        <f t="shared" si="40"/>
        <v>48</v>
      </c>
      <c r="J514" s="4">
        <f t="shared" si="41"/>
        <v>12</v>
      </c>
      <c r="K514" s="4">
        <f t="shared" si="42"/>
        <v>2017</v>
      </c>
      <c r="L514">
        <v>19</v>
      </c>
      <c r="M514" t="s">
        <v>35</v>
      </c>
      <c r="N514">
        <v>12</v>
      </c>
      <c r="O514" t="s">
        <v>28</v>
      </c>
      <c r="P514">
        <v>19</v>
      </c>
      <c r="Q514">
        <v>1.552631579</v>
      </c>
      <c r="R514">
        <v>1.4078947369999999</v>
      </c>
      <c r="S514">
        <v>12</v>
      </c>
      <c r="T514">
        <v>1.065789474</v>
      </c>
      <c r="U514">
        <v>1.802631579</v>
      </c>
      <c r="V514">
        <f>U514+Q514</f>
        <v>3.3552631580000001</v>
      </c>
      <c r="W514">
        <f>T514+R514</f>
        <v>2.4736842110000001</v>
      </c>
      <c r="X514" t="str">
        <f>IF(ABS(V514-W514)&lt;$AG$1,"",IF(V514&gt;W514,"H","A"))</f>
        <v/>
      </c>
      <c r="Y514">
        <f>(X514=G514)+0</f>
        <v>0</v>
      </c>
      <c r="Z514">
        <f>IF(X514&lt;&gt;"",1,0)</f>
        <v>0</v>
      </c>
      <c r="AA514">
        <v>1.1299999999999999</v>
      </c>
      <c r="AB514">
        <f t="shared" si="43"/>
        <v>0</v>
      </c>
    </row>
    <row r="515" spans="1:28" x14ac:dyDescent="0.25">
      <c r="A515" t="s">
        <v>13</v>
      </c>
      <c r="B515" s="1">
        <v>43071</v>
      </c>
      <c r="C515" t="s">
        <v>14</v>
      </c>
      <c r="D515" t="s">
        <v>34</v>
      </c>
      <c r="E515">
        <v>0</v>
      </c>
      <c r="F515">
        <v>0</v>
      </c>
      <c r="G515" t="s">
        <v>17</v>
      </c>
      <c r="H515" s="2">
        <v>43071</v>
      </c>
      <c r="I515" s="4">
        <f t="shared" ref="I515:I578" si="44">_xlfn.ISOWEEKNUM(H515)</f>
        <v>48</v>
      </c>
      <c r="J515" s="4">
        <f t="shared" ref="J515:J578" si="45">MONTH(EDATE(H515,0))</f>
        <v>12</v>
      </c>
      <c r="K515" s="4">
        <f t="shared" ref="K515:K578" si="46">YEAR(H515)</f>
        <v>2017</v>
      </c>
      <c r="L515">
        <v>2</v>
      </c>
      <c r="M515" t="s">
        <v>14</v>
      </c>
      <c r="N515">
        <v>18</v>
      </c>
      <c r="O515" t="s">
        <v>34</v>
      </c>
      <c r="P515">
        <v>2</v>
      </c>
      <c r="Q515">
        <v>1.236842105</v>
      </c>
      <c r="R515">
        <v>1.2105263159999999</v>
      </c>
      <c r="S515">
        <v>18</v>
      </c>
      <c r="T515">
        <v>2.6315789469999999</v>
      </c>
      <c r="U515">
        <v>1.1184210530000001</v>
      </c>
      <c r="V515">
        <f>U515+Q515</f>
        <v>2.3552631580000001</v>
      </c>
      <c r="W515">
        <f>T515+R515</f>
        <v>3.8421052629999997</v>
      </c>
      <c r="X515" t="str">
        <f>IF(ABS(V515-W515)&lt;$AG$1,"",IF(V515&gt;W515,"H","A"))</f>
        <v/>
      </c>
      <c r="Y515">
        <f>(X515=G515)+0</f>
        <v>0</v>
      </c>
      <c r="Z515">
        <f>IF(X515&lt;&gt;"",1,0)</f>
        <v>0</v>
      </c>
      <c r="AA515">
        <v>1.03</v>
      </c>
      <c r="AB515">
        <f t="shared" ref="AB515:AB578" si="47">IF(OR(G515="D"),1,AA515*Y515)</f>
        <v>1</v>
      </c>
    </row>
    <row r="516" spans="1:28" x14ac:dyDescent="0.25">
      <c r="A516" t="s">
        <v>13</v>
      </c>
      <c r="B516" s="1">
        <v>43071</v>
      </c>
      <c r="C516" t="s">
        <v>18</v>
      </c>
      <c r="D516" t="s">
        <v>36</v>
      </c>
      <c r="E516">
        <v>2</v>
      </c>
      <c r="F516">
        <v>1</v>
      </c>
      <c r="G516" t="s">
        <v>16</v>
      </c>
      <c r="H516" s="2">
        <v>43071</v>
      </c>
      <c r="I516" s="4">
        <f t="shared" si="44"/>
        <v>48</v>
      </c>
      <c r="J516" s="4">
        <f t="shared" si="45"/>
        <v>12</v>
      </c>
      <c r="K516" s="4">
        <f t="shared" si="46"/>
        <v>2017</v>
      </c>
      <c r="L516">
        <v>3</v>
      </c>
      <c r="M516" t="s">
        <v>18</v>
      </c>
      <c r="N516">
        <v>20</v>
      </c>
      <c r="O516" t="s">
        <v>36</v>
      </c>
      <c r="P516">
        <v>3</v>
      </c>
      <c r="Q516">
        <v>1.684210526</v>
      </c>
      <c r="R516">
        <v>0.64473684200000003</v>
      </c>
      <c r="S516">
        <v>20</v>
      </c>
      <c r="T516">
        <v>1.6447368419999999</v>
      </c>
      <c r="U516">
        <v>1.4736842109999999</v>
      </c>
      <c r="V516">
        <f>U516+Q516</f>
        <v>3.1578947369999999</v>
      </c>
      <c r="W516">
        <f>T516+R516</f>
        <v>2.2894736839999998</v>
      </c>
      <c r="X516" t="str">
        <f>IF(ABS(V516-W516)&lt;$AG$1,"",IF(V516&gt;W516,"H","A"))</f>
        <v/>
      </c>
      <c r="Y516">
        <f>(X516=G516)+0</f>
        <v>0</v>
      </c>
      <c r="Z516">
        <f>IF(X516&lt;&gt;"",1,0)</f>
        <v>0</v>
      </c>
      <c r="AA516">
        <v>1.01</v>
      </c>
      <c r="AB516">
        <f t="shared" si="47"/>
        <v>0</v>
      </c>
    </row>
    <row r="517" spans="1:28" x14ac:dyDescent="0.25">
      <c r="A517" t="s">
        <v>13</v>
      </c>
      <c r="B517" s="1">
        <v>43072</v>
      </c>
      <c r="C517" t="s">
        <v>29</v>
      </c>
      <c r="D517" t="s">
        <v>21</v>
      </c>
      <c r="E517">
        <v>1</v>
      </c>
      <c r="F517">
        <v>0</v>
      </c>
      <c r="G517" t="s">
        <v>16</v>
      </c>
      <c r="H517" s="2">
        <v>43072</v>
      </c>
      <c r="I517" s="4">
        <f t="shared" si="44"/>
        <v>48</v>
      </c>
      <c r="J517" s="4">
        <f t="shared" si="45"/>
        <v>12</v>
      </c>
      <c r="K517" s="4">
        <f t="shared" si="46"/>
        <v>2017</v>
      </c>
      <c r="L517">
        <v>13</v>
      </c>
      <c r="M517" t="s">
        <v>29</v>
      </c>
      <c r="N517">
        <v>5</v>
      </c>
      <c r="O517" t="s">
        <v>21</v>
      </c>
      <c r="P517">
        <v>13</v>
      </c>
      <c r="Q517">
        <v>1.013157895</v>
      </c>
      <c r="R517">
        <v>1.947368421</v>
      </c>
      <c r="S517">
        <v>5</v>
      </c>
      <c r="T517">
        <v>1.3289473679999999</v>
      </c>
      <c r="U517">
        <v>1.6447368419999999</v>
      </c>
      <c r="V517">
        <f>U517+Q517</f>
        <v>2.6578947369999999</v>
      </c>
      <c r="W517">
        <f>T517+R517</f>
        <v>3.2763157889999999</v>
      </c>
      <c r="X517" t="str">
        <f>IF(ABS(V517-W517)&lt;$AG$1,"",IF(V517&gt;W517,"H","A"))</f>
        <v/>
      </c>
      <c r="Y517">
        <f>(X517=G517)+0</f>
        <v>0</v>
      </c>
      <c r="Z517">
        <f>IF(X517&lt;&gt;"",1,0)</f>
        <v>0</v>
      </c>
      <c r="AA517">
        <v>1.22</v>
      </c>
      <c r="AB517">
        <f t="shared" si="47"/>
        <v>0</v>
      </c>
    </row>
    <row r="518" spans="1:28" x14ac:dyDescent="0.25">
      <c r="A518" t="s">
        <v>13</v>
      </c>
      <c r="B518" s="1">
        <v>43072</v>
      </c>
      <c r="C518" t="s">
        <v>23</v>
      </c>
      <c r="D518" t="s">
        <v>24</v>
      </c>
      <c r="E518">
        <v>3</v>
      </c>
      <c r="F518">
        <v>1</v>
      </c>
      <c r="G518" t="s">
        <v>16</v>
      </c>
      <c r="H518" s="2">
        <v>43072</v>
      </c>
      <c r="I518" s="4">
        <f t="shared" si="44"/>
        <v>48</v>
      </c>
      <c r="J518" s="4">
        <f t="shared" si="45"/>
        <v>12</v>
      </c>
      <c r="K518" s="4">
        <f t="shared" si="46"/>
        <v>2017</v>
      </c>
      <c r="L518">
        <v>7</v>
      </c>
      <c r="M518" t="s">
        <v>23</v>
      </c>
      <c r="N518">
        <v>8</v>
      </c>
      <c r="O518" t="s">
        <v>24</v>
      </c>
      <c r="P518">
        <v>7</v>
      </c>
      <c r="Q518">
        <v>1.315789474</v>
      </c>
      <c r="R518">
        <v>1.3289473679999999</v>
      </c>
      <c r="S518">
        <v>8</v>
      </c>
      <c r="T518">
        <v>1.1184210530000001</v>
      </c>
      <c r="U518">
        <v>1.2105263159999999</v>
      </c>
      <c r="V518">
        <f>U518+Q518</f>
        <v>2.52631579</v>
      </c>
      <c r="W518">
        <f>T518+R518</f>
        <v>2.4473684210000002</v>
      </c>
      <c r="X518" t="str">
        <f>IF(ABS(V518-W518)&lt;$AG$1,"",IF(V518&gt;W518,"H","A"))</f>
        <v/>
      </c>
      <c r="Y518">
        <f>(X518=G518)+0</f>
        <v>0</v>
      </c>
      <c r="Z518">
        <f>IF(X518&lt;&gt;"",1,0)</f>
        <v>0</v>
      </c>
      <c r="AA518">
        <v>1.01</v>
      </c>
      <c r="AB518">
        <f t="shared" si="47"/>
        <v>0</v>
      </c>
    </row>
    <row r="519" spans="1:28" x14ac:dyDescent="0.25">
      <c r="A519" t="s">
        <v>13</v>
      </c>
      <c r="B519" s="1">
        <v>43072</v>
      </c>
      <c r="C519" t="s">
        <v>25</v>
      </c>
      <c r="D519" t="s">
        <v>38</v>
      </c>
      <c r="E519">
        <v>1</v>
      </c>
      <c r="F519">
        <v>0</v>
      </c>
      <c r="G519" t="s">
        <v>16</v>
      </c>
      <c r="H519" s="2">
        <v>43072</v>
      </c>
      <c r="I519" s="4">
        <f t="shared" si="44"/>
        <v>48</v>
      </c>
      <c r="J519" s="4">
        <f t="shared" si="45"/>
        <v>12</v>
      </c>
      <c r="K519" s="4">
        <f t="shared" si="46"/>
        <v>2017</v>
      </c>
      <c r="L519">
        <v>9</v>
      </c>
      <c r="M519" t="s">
        <v>25</v>
      </c>
      <c r="N519">
        <v>22</v>
      </c>
      <c r="O519" t="s">
        <v>38</v>
      </c>
      <c r="P519">
        <v>9</v>
      </c>
      <c r="Q519">
        <v>1.1052631580000001</v>
      </c>
      <c r="R519">
        <v>0.86842105300000005</v>
      </c>
      <c r="S519">
        <v>22</v>
      </c>
      <c r="T519">
        <v>1.5921052630000001</v>
      </c>
      <c r="U519">
        <v>1.3552631580000001</v>
      </c>
      <c r="V519">
        <f>U519+Q519</f>
        <v>2.4605263160000002</v>
      </c>
      <c r="W519">
        <f>T519+R519</f>
        <v>2.4605263160000002</v>
      </c>
      <c r="X519" t="str">
        <f>IF(ABS(V519-W519)&lt;$AG$1,"",IF(V519&gt;W519,"H","A"))</f>
        <v/>
      </c>
      <c r="Y519">
        <f>(X519=G519)+0</f>
        <v>0</v>
      </c>
      <c r="Z519">
        <f>IF(X519&lt;&gt;"",1,0)</f>
        <v>0</v>
      </c>
      <c r="AA519">
        <v>1.2</v>
      </c>
      <c r="AB519">
        <f t="shared" si="47"/>
        <v>0</v>
      </c>
    </row>
    <row r="520" spans="1:28" x14ac:dyDescent="0.25">
      <c r="A520" t="s">
        <v>13</v>
      </c>
      <c r="B520" s="1">
        <v>43072</v>
      </c>
      <c r="C520" t="s">
        <v>30</v>
      </c>
      <c r="D520" t="s">
        <v>39</v>
      </c>
      <c r="E520">
        <v>3</v>
      </c>
      <c r="F520">
        <v>1</v>
      </c>
      <c r="G520" t="s">
        <v>16</v>
      </c>
      <c r="H520" s="2">
        <v>43072</v>
      </c>
      <c r="I520" s="4">
        <f t="shared" si="44"/>
        <v>48</v>
      </c>
      <c r="J520" s="4">
        <f t="shared" si="45"/>
        <v>12</v>
      </c>
      <c r="K520" s="4">
        <f t="shared" si="46"/>
        <v>2017</v>
      </c>
      <c r="L520">
        <v>14</v>
      </c>
      <c r="M520" t="s">
        <v>30</v>
      </c>
      <c r="N520">
        <v>23</v>
      </c>
      <c r="O520" t="s">
        <v>39</v>
      </c>
      <c r="P520">
        <v>14</v>
      </c>
      <c r="Q520">
        <v>0.92105263199999998</v>
      </c>
      <c r="R520">
        <v>1.3947368419999999</v>
      </c>
      <c r="S520">
        <v>23</v>
      </c>
      <c r="T520">
        <v>1.486842105</v>
      </c>
      <c r="U520">
        <v>1.0921052630000001</v>
      </c>
      <c r="V520">
        <f>U520+Q520</f>
        <v>2.013157895</v>
      </c>
      <c r="W520">
        <f>T520+R520</f>
        <v>2.8815789469999999</v>
      </c>
      <c r="X520" t="str">
        <f>IF(ABS(V520-W520)&lt;$AG$1,"",IF(V520&gt;W520,"H","A"))</f>
        <v/>
      </c>
      <c r="Y520">
        <f>(X520=G520)+0</f>
        <v>0</v>
      </c>
      <c r="Z520">
        <f>IF(X520&lt;&gt;"",1,0)</f>
        <v>0</v>
      </c>
      <c r="AA520">
        <v>1.08</v>
      </c>
      <c r="AB520">
        <f t="shared" si="47"/>
        <v>0</v>
      </c>
    </row>
    <row r="521" spans="1:28" x14ac:dyDescent="0.25">
      <c r="A521" t="s">
        <v>13</v>
      </c>
      <c r="B521" s="1">
        <v>43073</v>
      </c>
      <c r="C521" t="s">
        <v>26</v>
      </c>
      <c r="D521" t="s">
        <v>15</v>
      </c>
      <c r="E521">
        <v>2</v>
      </c>
      <c r="F521">
        <v>3</v>
      </c>
      <c r="G521" t="s">
        <v>20</v>
      </c>
      <c r="H521" s="2">
        <v>43073</v>
      </c>
      <c r="I521" s="4">
        <f t="shared" si="44"/>
        <v>49</v>
      </c>
      <c r="J521" s="4">
        <f t="shared" si="45"/>
        <v>12</v>
      </c>
      <c r="K521" s="4">
        <f t="shared" si="46"/>
        <v>2017</v>
      </c>
      <c r="L521">
        <v>10</v>
      </c>
      <c r="M521" t="s">
        <v>26</v>
      </c>
      <c r="N521">
        <v>1</v>
      </c>
      <c r="O521" t="s">
        <v>15</v>
      </c>
      <c r="P521">
        <v>10</v>
      </c>
      <c r="Q521">
        <v>1.315789474</v>
      </c>
      <c r="R521">
        <v>1.552631579</v>
      </c>
      <c r="S521">
        <v>1</v>
      </c>
      <c r="T521">
        <v>1.065789474</v>
      </c>
      <c r="U521">
        <v>1.2236842109999999</v>
      </c>
      <c r="V521">
        <f>U521+Q521</f>
        <v>2.5394736849999999</v>
      </c>
      <c r="W521">
        <f>T521+R521</f>
        <v>2.6184210530000001</v>
      </c>
      <c r="X521" t="str">
        <f>IF(ABS(V521-W521)&lt;$AG$1,"",IF(V521&gt;W521,"H","A"))</f>
        <v/>
      </c>
      <c r="Y521">
        <f>(X521=G521)+0</f>
        <v>0</v>
      </c>
      <c r="Z521">
        <f>IF(X521&lt;&gt;"",1,0)</f>
        <v>0</v>
      </c>
      <c r="AA521">
        <v>1.18</v>
      </c>
      <c r="AB521">
        <f t="shared" si="47"/>
        <v>0</v>
      </c>
    </row>
    <row r="522" spans="1:28" x14ac:dyDescent="0.25">
      <c r="A522" t="s">
        <v>13</v>
      </c>
      <c r="B522" s="1">
        <v>43077</v>
      </c>
      <c r="C522" t="s">
        <v>15</v>
      </c>
      <c r="D522" t="s">
        <v>29</v>
      </c>
      <c r="E522">
        <v>2</v>
      </c>
      <c r="F522">
        <v>0</v>
      </c>
      <c r="G522" t="s">
        <v>16</v>
      </c>
      <c r="H522" s="2">
        <v>43077</v>
      </c>
      <c r="I522" s="4">
        <f t="shared" si="44"/>
        <v>49</v>
      </c>
      <c r="J522" s="4">
        <f t="shared" si="45"/>
        <v>12</v>
      </c>
      <c r="K522" s="4">
        <f t="shared" si="46"/>
        <v>2017</v>
      </c>
      <c r="L522">
        <v>1</v>
      </c>
      <c r="M522" t="s">
        <v>15</v>
      </c>
      <c r="N522">
        <v>13</v>
      </c>
      <c r="O522" t="s">
        <v>29</v>
      </c>
      <c r="P522">
        <v>1</v>
      </c>
      <c r="Q522">
        <v>1.065789474</v>
      </c>
      <c r="R522">
        <v>1.2236842109999999</v>
      </c>
      <c r="S522">
        <v>13</v>
      </c>
      <c r="T522">
        <v>1.013157895</v>
      </c>
      <c r="U522">
        <v>1.947368421</v>
      </c>
      <c r="V522">
        <f>U522+Q522</f>
        <v>3.013157895</v>
      </c>
      <c r="W522">
        <f>T522+R522</f>
        <v>2.2368421060000001</v>
      </c>
      <c r="X522" t="str">
        <f>IF(ABS(V522-W522)&lt;$AG$1,"",IF(V522&gt;W522,"H","A"))</f>
        <v/>
      </c>
      <c r="Y522">
        <f>(X522=G522)+0</f>
        <v>0</v>
      </c>
      <c r="Z522">
        <f>IF(X522&lt;&gt;"",1,0)</f>
        <v>0</v>
      </c>
      <c r="AA522">
        <v>1.28</v>
      </c>
      <c r="AB522">
        <f t="shared" si="47"/>
        <v>0</v>
      </c>
    </row>
    <row r="523" spans="1:28" x14ac:dyDescent="0.25">
      <c r="A523" t="s">
        <v>13</v>
      </c>
      <c r="B523" s="1">
        <v>43078</v>
      </c>
      <c r="C523" t="s">
        <v>38</v>
      </c>
      <c r="D523" t="s">
        <v>22</v>
      </c>
      <c r="E523">
        <v>2</v>
      </c>
      <c r="F523">
        <v>1</v>
      </c>
      <c r="G523" t="s">
        <v>16</v>
      </c>
      <c r="H523" s="2">
        <v>43078</v>
      </c>
      <c r="I523" s="4">
        <f t="shared" si="44"/>
        <v>49</v>
      </c>
      <c r="J523" s="4">
        <f t="shared" si="45"/>
        <v>12</v>
      </c>
      <c r="K523" s="4">
        <f t="shared" si="46"/>
        <v>2017</v>
      </c>
      <c r="L523">
        <v>22</v>
      </c>
      <c r="M523" t="s">
        <v>38</v>
      </c>
      <c r="N523">
        <v>6</v>
      </c>
      <c r="O523" t="s">
        <v>22</v>
      </c>
      <c r="P523">
        <v>22</v>
      </c>
      <c r="Q523">
        <v>1.5921052630000001</v>
      </c>
      <c r="R523">
        <v>1.3552631580000001</v>
      </c>
      <c r="S523">
        <v>6</v>
      </c>
      <c r="T523">
        <v>1.4736842109999999</v>
      </c>
      <c r="U523">
        <v>1.697368421</v>
      </c>
      <c r="V523">
        <f>U523+Q523</f>
        <v>3.2894736839999998</v>
      </c>
      <c r="W523">
        <f>T523+R523</f>
        <v>2.8289473689999998</v>
      </c>
      <c r="X523" t="str">
        <f>IF(ABS(V523-W523)&lt;$AG$1,"",IF(V523&gt;W523,"H","A"))</f>
        <v/>
      </c>
      <c r="Y523">
        <f>(X523=G523)+0</f>
        <v>0</v>
      </c>
      <c r="Z523">
        <f>IF(X523&lt;&gt;"",1,0)</f>
        <v>0</v>
      </c>
      <c r="AA523">
        <v>1.03</v>
      </c>
      <c r="AB523">
        <f t="shared" si="47"/>
        <v>0</v>
      </c>
    </row>
    <row r="524" spans="1:28" x14ac:dyDescent="0.25">
      <c r="A524" t="s">
        <v>13</v>
      </c>
      <c r="B524" s="1">
        <v>43078</v>
      </c>
      <c r="C524" t="s">
        <v>25</v>
      </c>
      <c r="D524" t="s">
        <v>23</v>
      </c>
      <c r="E524">
        <v>0</v>
      </c>
      <c r="F524">
        <v>0</v>
      </c>
      <c r="G524" t="s">
        <v>17</v>
      </c>
      <c r="H524" s="2">
        <v>43078</v>
      </c>
      <c r="I524" s="4">
        <f t="shared" si="44"/>
        <v>49</v>
      </c>
      <c r="J524" s="4">
        <f t="shared" si="45"/>
        <v>12</v>
      </c>
      <c r="K524" s="4">
        <f t="shared" si="46"/>
        <v>2017</v>
      </c>
      <c r="L524">
        <v>9</v>
      </c>
      <c r="M524" t="s">
        <v>25</v>
      </c>
      <c r="N524">
        <v>7</v>
      </c>
      <c r="O524" t="s">
        <v>23</v>
      </c>
      <c r="P524">
        <v>9</v>
      </c>
      <c r="Q524">
        <v>1.1052631580000001</v>
      </c>
      <c r="R524">
        <v>0.86842105300000005</v>
      </c>
      <c r="S524">
        <v>7</v>
      </c>
      <c r="T524">
        <v>1.315789474</v>
      </c>
      <c r="U524">
        <v>1.3289473679999999</v>
      </c>
      <c r="V524">
        <f>U524+Q524</f>
        <v>2.4342105260000002</v>
      </c>
      <c r="W524">
        <f>T524+R524</f>
        <v>2.1842105270000003</v>
      </c>
      <c r="X524" t="str">
        <f>IF(ABS(V524-W524)&lt;$AG$1,"",IF(V524&gt;W524,"H","A"))</f>
        <v/>
      </c>
      <c r="Y524">
        <f>(X524=G524)+0</f>
        <v>0</v>
      </c>
      <c r="Z524">
        <f>IF(X524&lt;&gt;"",1,0)</f>
        <v>0</v>
      </c>
      <c r="AA524">
        <v>1.04</v>
      </c>
      <c r="AB524">
        <f t="shared" si="47"/>
        <v>1</v>
      </c>
    </row>
    <row r="525" spans="1:28" x14ac:dyDescent="0.25">
      <c r="A525" t="s">
        <v>13</v>
      </c>
      <c r="B525" s="1">
        <v>43078</v>
      </c>
      <c r="C525" t="s">
        <v>28</v>
      </c>
      <c r="D525" t="s">
        <v>30</v>
      </c>
      <c r="E525">
        <v>1</v>
      </c>
      <c r="F525">
        <v>0</v>
      </c>
      <c r="G525" t="s">
        <v>16</v>
      </c>
      <c r="H525" s="2">
        <v>43078</v>
      </c>
      <c r="I525" s="4">
        <f t="shared" si="44"/>
        <v>49</v>
      </c>
      <c r="J525" s="4">
        <f t="shared" si="45"/>
        <v>12</v>
      </c>
      <c r="K525" s="4">
        <f t="shared" si="46"/>
        <v>2017</v>
      </c>
      <c r="L525">
        <v>12</v>
      </c>
      <c r="M525" t="s">
        <v>28</v>
      </c>
      <c r="N525">
        <v>14</v>
      </c>
      <c r="O525" t="s">
        <v>30</v>
      </c>
      <c r="P525">
        <v>12</v>
      </c>
      <c r="Q525">
        <v>1.065789474</v>
      </c>
      <c r="R525">
        <v>1.802631579</v>
      </c>
      <c r="S525">
        <v>14</v>
      </c>
      <c r="T525">
        <v>0.92105263199999998</v>
      </c>
      <c r="U525">
        <v>1.3947368419999999</v>
      </c>
      <c r="V525">
        <f>U525+Q525</f>
        <v>2.4605263160000002</v>
      </c>
      <c r="W525">
        <f>T525+R525</f>
        <v>2.7236842110000001</v>
      </c>
      <c r="X525" t="str">
        <f>IF(ABS(V525-W525)&lt;$AG$1,"",IF(V525&gt;W525,"H","A"))</f>
        <v/>
      </c>
      <c r="Y525">
        <f>(X525=G525)+0</f>
        <v>0</v>
      </c>
      <c r="Z525">
        <f>IF(X525&lt;&gt;"",1,0)</f>
        <v>0</v>
      </c>
      <c r="AA525">
        <v>1.31</v>
      </c>
      <c r="AB525">
        <f t="shared" si="47"/>
        <v>0</v>
      </c>
    </row>
    <row r="526" spans="1:28" x14ac:dyDescent="0.25">
      <c r="A526" t="s">
        <v>13</v>
      </c>
      <c r="B526" s="1">
        <v>43078</v>
      </c>
      <c r="C526" t="s">
        <v>34</v>
      </c>
      <c r="D526" t="s">
        <v>35</v>
      </c>
      <c r="E526">
        <v>5</v>
      </c>
      <c r="F526">
        <v>0</v>
      </c>
      <c r="G526" t="s">
        <v>16</v>
      </c>
      <c r="H526" s="2">
        <v>43078</v>
      </c>
      <c r="I526" s="4">
        <f t="shared" si="44"/>
        <v>49</v>
      </c>
      <c r="J526" s="4">
        <f t="shared" si="45"/>
        <v>12</v>
      </c>
      <c r="K526" s="4">
        <f t="shared" si="46"/>
        <v>2017</v>
      </c>
      <c r="L526">
        <v>18</v>
      </c>
      <c r="M526" t="s">
        <v>34</v>
      </c>
      <c r="N526">
        <v>19</v>
      </c>
      <c r="O526" t="s">
        <v>35</v>
      </c>
      <c r="P526">
        <v>18</v>
      </c>
      <c r="Q526">
        <v>2.6315789469999999</v>
      </c>
      <c r="R526">
        <v>1.1184210530000001</v>
      </c>
      <c r="S526">
        <v>19</v>
      </c>
      <c r="T526">
        <v>1.552631579</v>
      </c>
      <c r="U526">
        <v>1.4078947369999999</v>
      </c>
      <c r="V526">
        <f>U526+Q526</f>
        <v>4.0394736839999998</v>
      </c>
      <c r="W526">
        <f>T526+R526</f>
        <v>2.6710526320000003</v>
      </c>
      <c r="X526" t="str">
        <f>IF(ABS(V526-W526)&lt;$AG$1,"",IF(V526&gt;W526,"H","A"))</f>
        <v/>
      </c>
      <c r="Y526">
        <f>(X526=G526)+0</f>
        <v>0</v>
      </c>
      <c r="Z526">
        <f>IF(X526&lt;&gt;"",1,0)</f>
        <v>0</v>
      </c>
      <c r="AA526">
        <v>1.08</v>
      </c>
      <c r="AB526">
        <f t="shared" si="47"/>
        <v>0</v>
      </c>
    </row>
    <row r="527" spans="1:28" x14ac:dyDescent="0.25">
      <c r="A527" t="s">
        <v>13</v>
      </c>
      <c r="B527" s="1">
        <v>43079</v>
      </c>
      <c r="C527" t="s">
        <v>31</v>
      </c>
      <c r="D527" t="s">
        <v>14</v>
      </c>
      <c r="E527">
        <v>1</v>
      </c>
      <c r="F527">
        <v>2</v>
      </c>
      <c r="G527" t="s">
        <v>20</v>
      </c>
      <c r="H527" s="2">
        <v>43079</v>
      </c>
      <c r="I527" s="4">
        <f t="shared" si="44"/>
        <v>49</v>
      </c>
      <c r="J527" s="4">
        <f t="shared" si="45"/>
        <v>12</v>
      </c>
      <c r="K527" s="4">
        <f t="shared" si="46"/>
        <v>2017</v>
      </c>
      <c r="L527">
        <v>15</v>
      </c>
      <c r="M527" t="s">
        <v>31</v>
      </c>
      <c r="N527">
        <v>2</v>
      </c>
      <c r="O527" t="s">
        <v>14</v>
      </c>
      <c r="P527">
        <v>15</v>
      </c>
      <c r="Q527">
        <v>1.1578947369999999</v>
      </c>
      <c r="R527">
        <v>1.5263157890000001</v>
      </c>
      <c r="S527">
        <v>2</v>
      </c>
      <c r="T527">
        <v>1.236842105</v>
      </c>
      <c r="U527">
        <v>1.2105263159999999</v>
      </c>
      <c r="V527">
        <f>U527+Q527</f>
        <v>2.3684210529999996</v>
      </c>
      <c r="W527">
        <f>T527+R527</f>
        <v>2.7631578939999999</v>
      </c>
      <c r="X527" t="str">
        <f>IF(ABS(V527-W527)&lt;$AG$1,"",IF(V527&gt;W527,"H","A"))</f>
        <v/>
      </c>
      <c r="Y527">
        <f>(X527=G527)+0</f>
        <v>0</v>
      </c>
      <c r="Z527">
        <f>IF(X527&lt;&gt;"",1,0)</f>
        <v>0</v>
      </c>
      <c r="AA527">
        <v>1.17</v>
      </c>
      <c r="AB527">
        <f t="shared" si="47"/>
        <v>0</v>
      </c>
    </row>
    <row r="528" spans="1:28" x14ac:dyDescent="0.25">
      <c r="A528" t="s">
        <v>13</v>
      </c>
      <c r="B528" s="1">
        <v>43079</v>
      </c>
      <c r="C528" t="s">
        <v>21</v>
      </c>
      <c r="D528" t="s">
        <v>18</v>
      </c>
      <c r="E528">
        <v>0</v>
      </c>
      <c r="F528">
        <v>1</v>
      </c>
      <c r="G528" t="s">
        <v>20</v>
      </c>
      <c r="H528" s="2">
        <v>43079</v>
      </c>
      <c r="I528" s="4">
        <f t="shared" si="44"/>
        <v>49</v>
      </c>
      <c r="J528" s="4">
        <f t="shared" si="45"/>
        <v>12</v>
      </c>
      <c r="K528" s="4">
        <f t="shared" si="46"/>
        <v>2017</v>
      </c>
      <c r="L528">
        <v>5</v>
      </c>
      <c r="M528" t="s">
        <v>21</v>
      </c>
      <c r="N528">
        <v>3</v>
      </c>
      <c r="O528" t="s">
        <v>18</v>
      </c>
      <c r="P528">
        <v>5</v>
      </c>
      <c r="Q528">
        <v>1.3289473679999999</v>
      </c>
      <c r="R528">
        <v>1.6447368419999999</v>
      </c>
      <c r="S528">
        <v>3</v>
      </c>
      <c r="T528">
        <v>1.684210526</v>
      </c>
      <c r="U528">
        <v>0.64473684200000003</v>
      </c>
      <c r="V528">
        <f>U528+Q528</f>
        <v>1.97368421</v>
      </c>
      <c r="W528">
        <f>T528+R528</f>
        <v>3.3289473679999997</v>
      </c>
      <c r="X528" t="str">
        <f>IF(ABS(V528-W528)&lt;$AG$1,"",IF(V528&gt;W528,"H","A"))</f>
        <v/>
      </c>
      <c r="Y528">
        <f>(X528=G528)+0</f>
        <v>0</v>
      </c>
      <c r="Z528">
        <f>IF(X528&lt;&gt;"",1,0)</f>
        <v>0</v>
      </c>
      <c r="AA528">
        <v>1.04</v>
      </c>
      <c r="AB528">
        <f t="shared" si="47"/>
        <v>0</v>
      </c>
    </row>
    <row r="529" spans="1:28" x14ac:dyDescent="0.25">
      <c r="A529" t="s">
        <v>13</v>
      </c>
      <c r="B529" s="1">
        <v>43079</v>
      </c>
      <c r="C529" t="s">
        <v>39</v>
      </c>
      <c r="D529" t="s">
        <v>19</v>
      </c>
      <c r="E529">
        <v>0</v>
      </c>
      <c r="F529">
        <v>2</v>
      </c>
      <c r="G529" t="s">
        <v>20</v>
      </c>
      <c r="H529" s="2">
        <v>43079</v>
      </c>
      <c r="I529" s="4">
        <f t="shared" si="44"/>
        <v>49</v>
      </c>
      <c r="J529" s="4">
        <f t="shared" si="45"/>
        <v>12</v>
      </c>
      <c r="K529" s="4">
        <f t="shared" si="46"/>
        <v>2017</v>
      </c>
      <c r="L529">
        <v>23</v>
      </c>
      <c r="M529" t="s">
        <v>39</v>
      </c>
      <c r="N529">
        <v>4</v>
      </c>
      <c r="O529" t="s">
        <v>19</v>
      </c>
      <c r="P529">
        <v>23</v>
      </c>
      <c r="Q529">
        <v>1.486842105</v>
      </c>
      <c r="R529">
        <v>1.0921052630000001</v>
      </c>
      <c r="S529">
        <v>4</v>
      </c>
      <c r="T529">
        <v>2.8289473680000001</v>
      </c>
      <c r="U529">
        <v>0.86842105300000005</v>
      </c>
      <c r="V529">
        <f>U529+Q529</f>
        <v>2.3552631580000001</v>
      </c>
      <c r="W529">
        <f>T529+R529</f>
        <v>3.9210526310000002</v>
      </c>
      <c r="X529" t="str">
        <f>IF(ABS(V529-W529)&lt;$AG$1,"",IF(V529&gt;W529,"H","A"))</f>
        <v>A</v>
      </c>
      <c r="Y529">
        <f>(X529=G529)+0</f>
        <v>1</v>
      </c>
      <c r="Z529">
        <f>IF(X529&lt;&gt;"",1,0)</f>
        <v>1</v>
      </c>
      <c r="AA529">
        <v>1.03</v>
      </c>
      <c r="AB529">
        <f t="shared" si="47"/>
        <v>1.03</v>
      </c>
    </row>
    <row r="530" spans="1:28" x14ac:dyDescent="0.25">
      <c r="A530" t="s">
        <v>13</v>
      </c>
      <c r="B530" s="1">
        <v>43079</v>
      </c>
      <c r="C530" t="s">
        <v>36</v>
      </c>
      <c r="D530" t="s">
        <v>32</v>
      </c>
      <c r="E530">
        <v>0</v>
      </c>
      <c r="F530">
        <v>2</v>
      </c>
      <c r="G530" t="s">
        <v>20</v>
      </c>
      <c r="H530" s="2">
        <v>43079</v>
      </c>
      <c r="I530" s="4">
        <f t="shared" si="44"/>
        <v>49</v>
      </c>
      <c r="J530" s="4">
        <f t="shared" si="45"/>
        <v>12</v>
      </c>
      <c r="K530" s="4">
        <f t="shared" si="46"/>
        <v>2017</v>
      </c>
      <c r="L530">
        <v>20</v>
      </c>
      <c r="M530" t="s">
        <v>36</v>
      </c>
      <c r="N530">
        <v>16</v>
      </c>
      <c r="O530" t="s">
        <v>32</v>
      </c>
      <c r="P530">
        <v>20</v>
      </c>
      <c r="Q530">
        <v>1.6447368419999999</v>
      </c>
      <c r="R530">
        <v>1.4736842109999999</v>
      </c>
      <c r="S530">
        <v>16</v>
      </c>
      <c r="T530">
        <v>0.96052631600000005</v>
      </c>
      <c r="U530">
        <v>1.5263157890000001</v>
      </c>
      <c r="V530">
        <f>U530+Q530</f>
        <v>3.1710526310000002</v>
      </c>
      <c r="W530">
        <f>T530+R530</f>
        <v>2.4342105269999998</v>
      </c>
      <c r="X530" t="str">
        <f>IF(ABS(V530-W530)&lt;$AG$1,"",IF(V530&gt;W530,"H","A"))</f>
        <v/>
      </c>
      <c r="Y530">
        <f>(X530=G530)+0</f>
        <v>0</v>
      </c>
      <c r="Z530">
        <f>IF(X530&lt;&gt;"",1,0)</f>
        <v>0</v>
      </c>
      <c r="AA530">
        <v>1.28</v>
      </c>
      <c r="AB530">
        <f t="shared" si="47"/>
        <v>0</v>
      </c>
    </row>
    <row r="531" spans="1:28" x14ac:dyDescent="0.25">
      <c r="A531" t="s">
        <v>13</v>
      </c>
      <c r="B531" s="1">
        <v>43080</v>
      </c>
      <c r="C531" t="s">
        <v>24</v>
      </c>
      <c r="D531" t="s">
        <v>26</v>
      </c>
      <c r="E531">
        <v>0</v>
      </c>
      <c r="F531">
        <v>1</v>
      </c>
      <c r="G531" t="s">
        <v>20</v>
      </c>
      <c r="H531" s="2">
        <v>43080</v>
      </c>
      <c r="I531" s="4">
        <f t="shared" si="44"/>
        <v>50</v>
      </c>
      <c r="J531" s="4">
        <f t="shared" si="45"/>
        <v>12</v>
      </c>
      <c r="K531" s="4">
        <f t="shared" si="46"/>
        <v>2017</v>
      </c>
      <c r="L531">
        <v>8</v>
      </c>
      <c r="M531" t="s">
        <v>24</v>
      </c>
      <c r="N531">
        <v>10</v>
      </c>
      <c r="O531" t="s">
        <v>26</v>
      </c>
      <c r="P531">
        <v>8</v>
      </c>
      <c r="Q531">
        <v>1.1184210530000001</v>
      </c>
      <c r="R531">
        <v>1.2105263159999999</v>
      </c>
      <c r="S531">
        <v>10</v>
      </c>
      <c r="T531">
        <v>1.315789474</v>
      </c>
      <c r="U531">
        <v>1.552631579</v>
      </c>
      <c r="V531">
        <f>U531+Q531</f>
        <v>2.6710526320000003</v>
      </c>
      <c r="W531">
        <f>T531+R531</f>
        <v>2.52631579</v>
      </c>
      <c r="X531" t="str">
        <f>IF(ABS(V531-W531)&lt;$AG$1,"",IF(V531&gt;W531,"H","A"))</f>
        <v/>
      </c>
      <c r="Y531">
        <f>(X531=G531)+0</f>
        <v>0</v>
      </c>
      <c r="Z531">
        <f>IF(X531&lt;&gt;"",1,0)</f>
        <v>0</v>
      </c>
      <c r="AA531">
        <v>1.22</v>
      </c>
      <c r="AB531">
        <f t="shared" si="47"/>
        <v>0</v>
      </c>
    </row>
    <row r="532" spans="1:28" x14ac:dyDescent="0.25">
      <c r="A532" t="s">
        <v>13</v>
      </c>
      <c r="B532" s="1">
        <v>43084</v>
      </c>
      <c r="C532" t="s">
        <v>35</v>
      </c>
      <c r="D532" t="s">
        <v>31</v>
      </c>
      <c r="E532">
        <v>0</v>
      </c>
      <c r="F532">
        <v>0</v>
      </c>
      <c r="G532" t="s">
        <v>17</v>
      </c>
      <c r="H532" s="2">
        <v>43084</v>
      </c>
      <c r="I532" s="4">
        <f t="shared" si="44"/>
        <v>50</v>
      </c>
      <c r="J532" s="4">
        <f t="shared" si="45"/>
        <v>12</v>
      </c>
      <c r="K532" s="4">
        <f t="shared" si="46"/>
        <v>2017</v>
      </c>
      <c r="L532">
        <v>19</v>
      </c>
      <c r="M532" t="s">
        <v>35</v>
      </c>
      <c r="N532">
        <v>15</v>
      </c>
      <c r="O532" t="s">
        <v>31</v>
      </c>
      <c r="P532">
        <v>19</v>
      </c>
      <c r="Q532">
        <v>1.552631579</v>
      </c>
      <c r="R532">
        <v>1.4078947369999999</v>
      </c>
      <c r="S532">
        <v>15</v>
      </c>
      <c r="T532">
        <v>1.1578947369999999</v>
      </c>
      <c r="U532">
        <v>1.5263157890000001</v>
      </c>
      <c r="V532">
        <f>U532+Q532</f>
        <v>3.0789473680000001</v>
      </c>
      <c r="W532">
        <f>T532+R532</f>
        <v>2.5657894739999998</v>
      </c>
      <c r="X532" t="str">
        <f>IF(ABS(V532-W532)&lt;$AG$1,"",IF(V532&gt;W532,"H","A"))</f>
        <v/>
      </c>
      <c r="Y532">
        <f>(X532=G532)+0</f>
        <v>0</v>
      </c>
      <c r="Z532">
        <f>IF(X532&lt;&gt;"",1,0)</f>
        <v>0</v>
      </c>
      <c r="AA532">
        <v>1.25</v>
      </c>
      <c r="AB532">
        <f t="shared" si="47"/>
        <v>1</v>
      </c>
    </row>
    <row r="533" spans="1:28" x14ac:dyDescent="0.25">
      <c r="A533" t="s">
        <v>13</v>
      </c>
      <c r="B533" s="1">
        <v>43085</v>
      </c>
      <c r="C533" t="s">
        <v>18</v>
      </c>
      <c r="D533" t="s">
        <v>15</v>
      </c>
      <c r="E533">
        <v>1</v>
      </c>
      <c r="F533">
        <v>0</v>
      </c>
      <c r="G533" t="s">
        <v>16</v>
      </c>
      <c r="H533" s="2">
        <v>43085</v>
      </c>
      <c r="I533" s="4">
        <f t="shared" si="44"/>
        <v>50</v>
      </c>
      <c r="J533" s="4">
        <f t="shared" si="45"/>
        <v>12</v>
      </c>
      <c r="K533" s="4">
        <f t="shared" si="46"/>
        <v>2017</v>
      </c>
      <c r="L533">
        <v>3</v>
      </c>
      <c r="M533" t="s">
        <v>18</v>
      </c>
      <c r="N533">
        <v>1</v>
      </c>
      <c r="O533" t="s">
        <v>15</v>
      </c>
      <c r="P533">
        <v>3</v>
      </c>
      <c r="Q533">
        <v>1.684210526</v>
      </c>
      <c r="R533">
        <v>0.64473684200000003</v>
      </c>
      <c r="S533">
        <v>1</v>
      </c>
      <c r="T533">
        <v>1.065789474</v>
      </c>
      <c r="U533">
        <v>1.2236842109999999</v>
      </c>
      <c r="V533">
        <f>U533+Q533</f>
        <v>2.9078947369999999</v>
      </c>
      <c r="W533">
        <f>T533+R533</f>
        <v>1.7105263160000002</v>
      </c>
      <c r="X533" t="str">
        <f>IF(ABS(V533-W533)&lt;$AG$1,"",IF(V533&gt;W533,"H","A"))</f>
        <v/>
      </c>
      <c r="Y533">
        <f>(X533=G533)+0</f>
        <v>0</v>
      </c>
      <c r="Z533">
        <f>IF(X533&lt;&gt;"",1,0)</f>
        <v>0</v>
      </c>
      <c r="AA533">
        <v>1.25</v>
      </c>
      <c r="AB533">
        <f t="shared" si="47"/>
        <v>0</v>
      </c>
    </row>
    <row r="534" spans="1:28" x14ac:dyDescent="0.25">
      <c r="A534" t="s">
        <v>13</v>
      </c>
      <c r="B534" s="1">
        <v>43085</v>
      </c>
      <c r="C534" t="s">
        <v>14</v>
      </c>
      <c r="D534" t="s">
        <v>36</v>
      </c>
      <c r="E534">
        <v>0</v>
      </c>
      <c r="F534">
        <v>0</v>
      </c>
      <c r="G534" t="s">
        <v>17</v>
      </c>
      <c r="H534" s="2">
        <v>43085</v>
      </c>
      <c r="I534" s="4">
        <f t="shared" si="44"/>
        <v>50</v>
      </c>
      <c r="J534" s="4">
        <f t="shared" si="45"/>
        <v>12</v>
      </c>
      <c r="K534" s="4">
        <f t="shared" si="46"/>
        <v>2017</v>
      </c>
      <c r="L534">
        <v>2</v>
      </c>
      <c r="M534" t="s">
        <v>14</v>
      </c>
      <c r="N534">
        <v>20</v>
      </c>
      <c r="O534" t="s">
        <v>36</v>
      </c>
      <c r="P534">
        <v>2</v>
      </c>
      <c r="Q534">
        <v>1.236842105</v>
      </c>
      <c r="R534">
        <v>1.2105263159999999</v>
      </c>
      <c r="S534">
        <v>20</v>
      </c>
      <c r="T534">
        <v>1.6447368419999999</v>
      </c>
      <c r="U534">
        <v>1.4736842109999999</v>
      </c>
      <c r="V534">
        <f>U534+Q534</f>
        <v>2.7105263160000002</v>
      </c>
      <c r="W534">
        <f>T534+R534</f>
        <v>2.8552631579999996</v>
      </c>
      <c r="X534" t="str">
        <f>IF(ABS(V534-W534)&lt;$AG$1,"",IF(V534&gt;W534,"H","A"))</f>
        <v/>
      </c>
      <c r="Y534">
        <f>(X534=G534)+0</f>
        <v>0</v>
      </c>
      <c r="Z534">
        <f>IF(X534&lt;&gt;"",1,0)</f>
        <v>0</v>
      </c>
      <c r="AA534">
        <v>1.17</v>
      </c>
      <c r="AB534">
        <f t="shared" si="47"/>
        <v>1</v>
      </c>
    </row>
    <row r="535" spans="1:28" x14ac:dyDescent="0.25">
      <c r="A535" t="s">
        <v>13</v>
      </c>
      <c r="B535" s="1">
        <v>43085</v>
      </c>
      <c r="C535" t="s">
        <v>23</v>
      </c>
      <c r="D535" t="s">
        <v>38</v>
      </c>
      <c r="E535">
        <v>2</v>
      </c>
      <c r="F535">
        <v>1</v>
      </c>
      <c r="G535" t="s">
        <v>16</v>
      </c>
      <c r="H535" s="2">
        <v>43085</v>
      </c>
      <c r="I535" s="4">
        <f t="shared" si="44"/>
        <v>50</v>
      </c>
      <c r="J535" s="4">
        <f t="shared" si="45"/>
        <v>12</v>
      </c>
      <c r="K535" s="4">
        <f t="shared" si="46"/>
        <v>2017</v>
      </c>
      <c r="L535">
        <v>7</v>
      </c>
      <c r="M535" t="s">
        <v>23</v>
      </c>
      <c r="N535">
        <v>22</v>
      </c>
      <c r="O535" t="s">
        <v>38</v>
      </c>
      <c r="P535">
        <v>7</v>
      </c>
      <c r="Q535">
        <v>1.315789474</v>
      </c>
      <c r="R535">
        <v>1.3289473679999999</v>
      </c>
      <c r="S535">
        <v>22</v>
      </c>
      <c r="T535">
        <v>1.5921052630000001</v>
      </c>
      <c r="U535">
        <v>1.3552631580000001</v>
      </c>
      <c r="V535">
        <f>U535+Q535</f>
        <v>2.6710526320000003</v>
      </c>
      <c r="W535">
        <f>T535+R535</f>
        <v>2.9210526310000002</v>
      </c>
      <c r="X535" t="str">
        <f>IF(ABS(V535-W535)&lt;$AG$1,"",IF(V535&gt;W535,"H","A"))</f>
        <v/>
      </c>
      <c r="Y535">
        <f>(X535=G535)+0</f>
        <v>0</v>
      </c>
      <c r="Z535">
        <f>IF(X535&lt;&gt;"",1,0)</f>
        <v>0</v>
      </c>
      <c r="AA535">
        <v>1.27</v>
      </c>
      <c r="AB535">
        <f t="shared" si="47"/>
        <v>0</v>
      </c>
    </row>
    <row r="536" spans="1:28" x14ac:dyDescent="0.25">
      <c r="A536" t="s">
        <v>13</v>
      </c>
      <c r="B536" s="1">
        <v>43086</v>
      </c>
      <c r="C536" t="s">
        <v>29</v>
      </c>
      <c r="D536" t="s">
        <v>24</v>
      </c>
      <c r="E536">
        <v>2</v>
      </c>
      <c r="F536">
        <v>2</v>
      </c>
      <c r="G536" t="s">
        <v>17</v>
      </c>
      <c r="H536" s="2">
        <v>43086</v>
      </c>
      <c r="I536" s="4">
        <f t="shared" si="44"/>
        <v>50</v>
      </c>
      <c r="J536" s="4">
        <f t="shared" si="45"/>
        <v>12</v>
      </c>
      <c r="K536" s="4">
        <f t="shared" si="46"/>
        <v>2017</v>
      </c>
      <c r="L536">
        <v>13</v>
      </c>
      <c r="M536" t="s">
        <v>29</v>
      </c>
      <c r="N536">
        <v>8</v>
      </c>
      <c r="O536" t="s">
        <v>24</v>
      </c>
      <c r="P536">
        <v>13</v>
      </c>
      <c r="Q536">
        <v>1.013157895</v>
      </c>
      <c r="R536">
        <v>1.947368421</v>
      </c>
      <c r="S536">
        <v>8</v>
      </c>
      <c r="T536">
        <v>1.1184210530000001</v>
      </c>
      <c r="U536">
        <v>1.2105263159999999</v>
      </c>
      <c r="V536">
        <f>U536+Q536</f>
        <v>2.2236842110000001</v>
      </c>
      <c r="W536">
        <f>T536+R536</f>
        <v>3.0657894739999998</v>
      </c>
      <c r="X536" t="str">
        <f>IF(ABS(V536-W536)&lt;$AG$1,"",IF(V536&gt;W536,"H","A"))</f>
        <v/>
      </c>
      <c r="Y536">
        <f>(X536=G536)+0</f>
        <v>0</v>
      </c>
      <c r="Z536">
        <f>IF(X536&lt;&gt;"",1,0)</f>
        <v>0</v>
      </c>
      <c r="AA536">
        <v>1.29</v>
      </c>
      <c r="AB536">
        <f t="shared" si="47"/>
        <v>1</v>
      </c>
    </row>
    <row r="537" spans="1:28" x14ac:dyDescent="0.25">
      <c r="A537" t="s">
        <v>13</v>
      </c>
      <c r="B537" s="1">
        <v>43086</v>
      </c>
      <c r="C537" t="s">
        <v>26</v>
      </c>
      <c r="D537" t="s">
        <v>25</v>
      </c>
      <c r="E537">
        <v>1</v>
      </c>
      <c r="F537">
        <v>0</v>
      </c>
      <c r="G537" t="s">
        <v>16</v>
      </c>
      <c r="H537" s="2">
        <v>43086</v>
      </c>
      <c r="I537" s="4">
        <f t="shared" si="44"/>
        <v>50</v>
      </c>
      <c r="J537" s="4">
        <f t="shared" si="45"/>
        <v>12</v>
      </c>
      <c r="K537" s="4">
        <f t="shared" si="46"/>
        <v>2017</v>
      </c>
      <c r="L537">
        <v>10</v>
      </c>
      <c r="M537" t="s">
        <v>26</v>
      </c>
      <c r="N537">
        <v>9</v>
      </c>
      <c r="O537" t="s">
        <v>25</v>
      </c>
      <c r="P537">
        <v>10</v>
      </c>
      <c r="Q537">
        <v>1.315789474</v>
      </c>
      <c r="R537">
        <v>1.552631579</v>
      </c>
      <c r="S537">
        <v>9</v>
      </c>
      <c r="T537">
        <v>1.1052631580000001</v>
      </c>
      <c r="U537">
        <v>0.86842105300000005</v>
      </c>
      <c r="V537">
        <f>U537+Q537</f>
        <v>2.1842105270000003</v>
      </c>
      <c r="W537">
        <f>T537+R537</f>
        <v>2.6578947370000003</v>
      </c>
      <c r="X537" t="str">
        <f>IF(ABS(V537-W537)&lt;$AG$1,"",IF(V537&gt;W537,"H","A"))</f>
        <v/>
      </c>
      <c r="Y537">
        <f>(X537=G537)+0</f>
        <v>0</v>
      </c>
      <c r="Z537">
        <f>IF(X537&lt;&gt;"",1,0)</f>
        <v>0</v>
      </c>
      <c r="AA537">
        <v>1.17</v>
      </c>
      <c r="AB537">
        <f t="shared" si="47"/>
        <v>0</v>
      </c>
    </row>
    <row r="538" spans="1:28" x14ac:dyDescent="0.25">
      <c r="A538" t="s">
        <v>13</v>
      </c>
      <c r="B538" s="1">
        <v>43086</v>
      </c>
      <c r="C538" t="s">
        <v>19</v>
      </c>
      <c r="D538" t="s">
        <v>28</v>
      </c>
      <c r="E538">
        <v>4</v>
      </c>
      <c r="F538">
        <v>0</v>
      </c>
      <c r="G538" t="s">
        <v>16</v>
      </c>
      <c r="H538" s="2">
        <v>43086</v>
      </c>
      <c r="I538" s="4">
        <f t="shared" si="44"/>
        <v>50</v>
      </c>
      <c r="J538" s="4">
        <f t="shared" si="45"/>
        <v>12</v>
      </c>
      <c r="K538" s="4">
        <f t="shared" si="46"/>
        <v>2017</v>
      </c>
      <c r="L538">
        <v>4</v>
      </c>
      <c r="M538" t="s">
        <v>19</v>
      </c>
      <c r="N538">
        <v>12</v>
      </c>
      <c r="O538" t="s">
        <v>28</v>
      </c>
      <c r="P538">
        <v>4</v>
      </c>
      <c r="Q538">
        <v>2.8289473680000001</v>
      </c>
      <c r="R538">
        <v>0.86842105300000005</v>
      </c>
      <c r="S538">
        <v>12</v>
      </c>
      <c r="T538">
        <v>1.065789474</v>
      </c>
      <c r="U538">
        <v>1.802631579</v>
      </c>
      <c r="V538">
        <f>U538+Q538</f>
        <v>4.6315789470000004</v>
      </c>
      <c r="W538">
        <f>T538+R538</f>
        <v>1.9342105270000001</v>
      </c>
      <c r="X538" t="str">
        <f>IF(ABS(V538-W538)&lt;$AG$1,"",IF(V538&gt;W538,"H","A"))</f>
        <v>H</v>
      </c>
      <c r="Y538">
        <f>(X538=G538)+0</f>
        <v>1</v>
      </c>
      <c r="Z538">
        <f>IF(X538&lt;&gt;"",1,0)</f>
        <v>1</v>
      </c>
      <c r="AA538">
        <v>1.1499999999999999</v>
      </c>
      <c r="AB538">
        <f t="shared" si="47"/>
        <v>1.1499999999999999</v>
      </c>
    </row>
    <row r="539" spans="1:28" x14ac:dyDescent="0.25">
      <c r="A539" t="s">
        <v>13</v>
      </c>
      <c r="B539" s="1">
        <v>43086</v>
      </c>
      <c r="C539" t="s">
        <v>22</v>
      </c>
      <c r="D539" t="s">
        <v>39</v>
      </c>
      <c r="E539">
        <v>0</v>
      </c>
      <c r="F539">
        <v>1</v>
      </c>
      <c r="G539" t="s">
        <v>20</v>
      </c>
      <c r="H539" s="2">
        <v>43086</v>
      </c>
      <c r="I539" s="4">
        <f t="shared" si="44"/>
        <v>50</v>
      </c>
      <c r="J539" s="4">
        <f t="shared" si="45"/>
        <v>12</v>
      </c>
      <c r="K539" s="4">
        <f t="shared" si="46"/>
        <v>2017</v>
      </c>
      <c r="L539">
        <v>6</v>
      </c>
      <c r="M539" t="s">
        <v>22</v>
      </c>
      <c r="N539">
        <v>23</v>
      </c>
      <c r="O539" t="s">
        <v>39</v>
      </c>
      <c r="P539">
        <v>6</v>
      </c>
      <c r="Q539">
        <v>1.4736842109999999</v>
      </c>
      <c r="R539">
        <v>1.697368421</v>
      </c>
      <c r="S539">
        <v>23</v>
      </c>
      <c r="T539">
        <v>1.486842105</v>
      </c>
      <c r="U539">
        <v>1.0921052630000001</v>
      </c>
      <c r="V539">
        <f>U539+Q539</f>
        <v>2.5657894739999998</v>
      </c>
      <c r="W539">
        <f>T539+R539</f>
        <v>3.1842105260000002</v>
      </c>
      <c r="X539" t="str">
        <f>IF(ABS(V539-W539)&lt;$AG$1,"",IF(V539&gt;W539,"H","A"))</f>
        <v/>
      </c>
      <c r="Y539">
        <f>(X539=G539)+0</f>
        <v>0</v>
      </c>
      <c r="Z539">
        <f>IF(X539&lt;&gt;"",1,0)</f>
        <v>0</v>
      </c>
      <c r="AA539">
        <v>1.1200000000000001</v>
      </c>
      <c r="AB539">
        <f t="shared" si="47"/>
        <v>0</v>
      </c>
    </row>
    <row r="540" spans="1:28" x14ac:dyDescent="0.25">
      <c r="A540" t="s">
        <v>13</v>
      </c>
      <c r="B540" s="1">
        <v>43087</v>
      </c>
      <c r="C540" t="s">
        <v>32</v>
      </c>
      <c r="D540" t="s">
        <v>21</v>
      </c>
      <c r="E540">
        <v>0</v>
      </c>
      <c r="F540">
        <v>2</v>
      </c>
      <c r="G540" t="s">
        <v>20</v>
      </c>
      <c r="H540" s="2">
        <v>43087</v>
      </c>
      <c r="I540" s="4">
        <f t="shared" si="44"/>
        <v>51</v>
      </c>
      <c r="J540" s="4">
        <f t="shared" si="45"/>
        <v>12</v>
      </c>
      <c r="K540" s="4">
        <f t="shared" si="46"/>
        <v>2017</v>
      </c>
      <c r="L540">
        <v>16</v>
      </c>
      <c r="M540" t="s">
        <v>32</v>
      </c>
      <c r="N540">
        <v>5</v>
      </c>
      <c r="O540" t="s">
        <v>21</v>
      </c>
      <c r="P540">
        <v>16</v>
      </c>
      <c r="Q540">
        <v>0.96052631600000005</v>
      </c>
      <c r="R540">
        <v>1.5263157890000001</v>
      </c>
      <c r="S540">
        <v>5</v>
      </c>
      <c r="T540">
        <v>1.3289473679999999</v>
      </c>
      <c r="U540">
        <v>1.6447368419999999</v>
      </c>
      <c r="V540">
        <f>U540+Q540</f>
        <v>2.6052631580000001</v>
      </c>
      <c r="W540">
        <f>T540+R540</f>
        <v>2.855263157</v>
      </c>
      <c r="X540" t="str">
        <f>IF(ABS(V540-W540)&lt;$AG$1,"",IF(V540&gt;W540,"H","A"))</f>
        <v/>
      </c>
      <c r="Y540">
        <f>(X540=G540)+0</f>
        <v>0</v>
      </c>
      <c r="Z540">
        <f>IF(X540&lt;&gt;"",1,0)</f>
        <v>0</v>
      </c>
      <c r="AA540">
        <v>1.0900000000000001</v>
      </c>
      <c r="AB540">
        <f t="shared" si="47"/>
        <v>0</v>
      </c>
    </row>
    <row r="541" spans="1:28" x14ac:dyDescent="0.25">
      <c r="A541" t="s">
        <v>13</v>
      </c>
      <c r="B541" s="1">
        <v>43088</v>
      </c>
      <c r="C541" t="s">
        <v>31</v>
      </c>
      <c r="D541" t="s">
        <v>30</v>
      </c>
      <c r="E541">
        <v>0</v>
      </c>
      <c r="F541">
        <v>0</v>
      </c>
      <c r="G541" t="s">
        <v>17</v>
      </c>
      <c r="H541" s="2">
        <v>43088</v>
      </c>
      <c r="I541" s="4">
        <f t="shared" si="44"/>
        <v>51</v>
      </c>
      <c r="J541" s="4">
        <f t="shared" si="45"/>
        <v>12</v>
      </c>
      <c r="K541" s="4">
        <f t="shared" si="46"/>
        <v>2017</v>
      </c>
      <c r="L541">
        <v>15</v>
      </c>
      <c r="M541" t="s">
        <v>31</v>
      </c>
      <c r="N541">
        <v>14</v>
      </c>
      <c r="O541" t="s">
        <v>30</v>
      </c>
      <c r="P541">
        <v>15</v>
      </c>
      <c r="Q541">
        <v>1.1578947369999999</v>
      </c>
      <c r="R541">
        <v>1.5263157890000001</v>
      </c>
      <c r="S541">
        <v>14</v>
      </c>
      <c r="T541">
        <v>0.92105263199999998</v>
      </c>
      <c r="U541">
        <v>1.3947368419999999</v>
      </c>
      <c r="V541">
        <f>U541+Q541</f>
        <v>2.5526315789999998</v>
      </c>
      <c r="W541">
        <f>T541+R541</f>
        <v>2.4473684210000002</v>
      </c>
      <c r="X541" t="str">
        <f>IF(ABS(V541-W541)&lt;$AG$1,"",IF(V541&gt;W541,"H","A"))</f>
        <v/>
      </c>
      <c r="Y541">
        <f>(X541=G541)+0</f>
        <v>0</v>
      </c>
      <c r="Z541">
        <f>IF(X541&lt;&gt;"",1,0)</f>
        <v>0</v>
      </c>
      <c r="AA541">
        <v>1.1000000000000001</v>
      </c>
      <c r="AB541">
        <f t="shared" si="47"/>
        <v>1</v>
      </c>
    </row>
    <row r="542" spans="1:28" x14ac:dyDescent="0.25">
      <c r="A542" t="s">
        <v>13</v>
      </c>
      <c r="B542" s="1">
        <v>43089</v>
      </c>
      <c r="C542" t="s">
        <v>25</v>
      </c>
      <c r="D542" t="s">
        <v>29</v>
      </c>
      <c r="E542">
        <v>2</v>
      </c>
      <c r="F542">
        <v>0</v>
      </c>
      <c r="G542" t="s">
        <v>16</v>
      </c>
      <c r="H542" s="2">
        <v>43089</v>
      </c>
      <c r="I542" s="4">
        <f t="shared" si="44"/>
        <v>51</v>
      </c>
      <c r="J542" s="4">
        <f t="shared" si="45"/>
        <v>12</v>
      </c>
      <c r="K542" s="4">
        <f t="shared" si="46"/>
        <v>2017</v>
      </c>
      <c r="L542">
        <v>9</v>
      </c>
      <c r="M542" t="s">
        <v>25</v>
      </c>
      <c r="N542">
        <v>13</v>
      </c>
      <c r="O542" t="s">
        <v>29</v>
      </c>
      <c r="P542">
        <v>9</v>
      </c>
      <c r="Q542">
        <v>1.1052631580000001</v>
      </c>
      <c r="R542">
        <v>0.86842105300000005</v>
      </c>
      <c r="S542">
        <v>13</v>
      </c>
      <c r="T542">
        <v>1.013157895</v>
      </c>
      <c r="U542">
        <v>1.947368421</v>
      </c>
      <c r="V542">
        <f>U542+Q542</f>
        <v>3.0526315789999998</v>
      </c>
      <c r="W542">
        <f>T542+R542</f>
        <v>1.881578948</v>
      </c>
      <c r="X542" t="str">
        <f>IF(ABS(V542-W542)&lt;$AG$1,"",IF(V542&gt;W542,"H","A"))</f>
        <v/>
      </c>
      <c r="Y542">
        <f>(X542=G542)+0</f>
        <v>0</v>
      </c>
      <c r="Z542">
        <f>IF(X542&lt;&gt;"",1,0)</f>
        <v>0</v>
      </c>
      <c r="AA542">
        <v>1.02</v>
      </c>
      <c r="AB542">
        <f t="shared" si="47"/>
        <v>0</v>
      </c>
    </row>
    <row r="543" spans="1:28" x14ac:dyDescent="0.25">
      <c r="A543" t="s">
        <v>13</v>
      </c>
      <c r="B543" s="1">
        <v>43089</v>
      </c>
      <c r="C543" t="s">
        <v>36</v>
      </c>
      <c r="D543" t="s">
        <v>35</v>
      </c>
      <c r="E543">
        <v>3</v>
      </c>
      <c r="F543">
        <v>1</v>
      </c>
      <c r="G543" t="s">
        <v>16</v>
      </c>
      <c r="H543" s="2">
        <v>43089</v>
      </c>
      <c r="I543" s="4">
        <f t="shared" si="44"/>
        <v>51</v>
      </c>
      <c r="J543" s="4">
        <f t="shared" si="45"/>
        <v>12</v>
      </c>
      <c r="K543" s="4">
        <f t="shared" si="46"/>
        <v>2017</v>
      </c>
      <c r="L543">
        <v>20</v>
      </c>
      <c r="M543" t="s">
        <v>36</v>
      </c>
      <c r="N543">
        <v>19</v>
      </c>
      <c r="O543" t="s">
        <v>35</v>
      </c>
      <c r="P543">
        <v>20</v>
      </c>
      <c r="Q543">
        <v>1.6447368419999999</v>
      </c>
      <c r="R543">
        <v>1.4736842109999999</v>
      </c>
      <c r="S543">
        <v>19</v>
      </c>
      <c r="T543">
        <v>1.552631579</v>
      </c>
      <c r="U543">
        <v>1.4078947369999999</v>
      </c>
      <c r="V543">
        <f>U543+Q543</f>
        <v>3.0526315789999998</v>
      </c>
      <c r="W543">
        <f>T543+R543</f>
        <v>3.02631579</v>
      </c>
      <c r="X543" t="str">
        <f>IF(ABS(V543-W543)&lt;$AG$1,"",IF(V543&gt;W543,"H","A"))</f>
        <v/>
      </c>
      <c r="Y543">
        <f>(X543=G543)+0</f>
        <v>0</v>
      </c>
      <c r="Z543">
        <f>IF(X543&lt;&gt;"",1,0)</f>
        <v>0</v>
      </c>
      <c r="AA543">
        <v>1.1499999999999999</v>
      </c>
      <c r="AB543">
        <f t="shared" si="47"/>
        <v>0</v>
      </c>
    </row>
    <row r="544" spans="1:28" x14ac:dyDescent="0.25">
      <c r="A544" t="s">
        <v>13</v>
      </c>
      <c r="B544" s="1">
        <v>43090</v>
      </c>
      <c r="C544" t="s">
        <v>23</v>
      </c>
      <c r="D544" t="s">
        <v>26</v>
      </c>
      <c r="E544">
        <v>4</v>
      </c>
      <c r="F544">
        <v>1</v>
      </c>
      <c r="G544" t="s">
        <v>16</v>
      </c>
      <c r="H544" s="2">
        <v>43090</v>
      </c>
      <c r="I544" s="4">
        <f t="shared" si="44"/>
        <v>51</v>
      </c>
      <c r="J544" s="4">
        <f t="shared" si="45"/>
        <v>12</v>
      </c>
      <c r="K544" s="4">
        <f t="shared" si="46"/>
        <v>2017</v>
      </c>
      <c r="L544">
        <v>7</v>
      </c>
      <c r="M544" t="s">
        <v>23</v>
      </c>
      <c r="N544">
        <v>10</v>
      </c>
      <c r="O544" t="s">
        <v>26</v>
      </c>
      <c r="P544">
        <v>7</v>
      </c>
      <c r="Q544">
        <v>1.315789474</v>
      </c>
      <c r="R544">
        <v>1.3289473679999999</v>
      </c>
      <c r="S544">
        <v>10</v>
      </c>
      <c r="T544">
        <v>1.315789474</v>
      </c>
      <c r="U544">
        <v>1.552631579</v>
      </c>
      <c r="V544">
        <f>U544+Q544</f>
        <v>2.8684210530000001</v>
      </c>
      <c r="W544">
        <f>T544+R544</f>
        <v>2.6447368419999999</v>
      </c>
      <c r="X544" t="str">
        <f>IF(ABS(V544-W544)&lt;$AG$1,"",IF(V544&gt;W544,"H","A"))</f>
        <v/>
      </c>
      <c r="Y544">
        <f>(X544=G544)+0</f>
        <v>0</v>
      </c>
      <c r="Z544">
        <f>IF(X544&lt;&gt;"",1,0)</f>
        <v>0</v>
      </c>
      <c r="AA544">
        <v>1.19</v>
      </c>
      <c r="AB544">
        <f t="shared" si="47"/>
        <v>0</v>
      </c>
    </row>
    <row r="545" spans="1:28" x14ac:dyDescent="0.25">
      <c r="A545" t="s">
        <v>13</v>
      </c>
      <c r="B545" s="1">
        <v>43090</v>
      </c>
      <c r="C545" t="s">
        <v>15</v>
      </c>
      <c r="D545" t="s">
        <v>32</v>
      </c>
      <c r="E545">
        <v>1</v>
      </c>
      <c r="F545">
        <v>0</v>
      </c>
      <c r="G545" t="s">
        <v>16</v>
      </c>
      <c r="H545" s="2">
        <v>43090</v>
      </c>
      <c r="I545" s="4">
        <f t="shared" si="44"/>
        <v>51</v>
      </c>
      <c r="J545" s="4">
        <f t="shared" si="45"/>
        <v>12</v>
      </c>
      <c r="K545" s="4">
        <f t="shared" si="46"/>
        <v>2017</v>
      </c>
      <c r="L545">
        <v>1</v>
      </c>
      <c r="M545" t="s">
        <v>15</v>
      </c>
      <c r="N545">
        <v>16</v>
      </c>
      <c r="O545" t="s">
        <v>32</v>
      </c>
      <c r="P545">
        <v>1</v>
      </c>
      <c r="Q545">
        <v>1.065789474</v>
      </c>
      <c r="R545">
        <v>1.2236842109999999</v>
      </c>
      <c r="S545">
        <v>16</v>
      </c>
      <c r="T545">
        <v>0.96052631600000005</v>
      </c>
      <c r="U545">
        <v>1.5263157890000001</v>
      </c>
      <c r="V545">
        <f>U545+Q545</f>
        <v>2.5921052630000001</v>
      </c>
      <c r="W545">
        <f>T545+R545</f>
        <v>2.1842105269999998</v>
      </c>
      <c r="X545" t="str">
        <f>IF(ABS(V545-W545)&lt;$AG$1,"",IF(V545&gt;W545,"H","A"))</f>
        <v/>
      </c>
      <c r="Y545">
        <f>(X545=G545)+0</f>
        <v>0</v>
      </c>
      <c r="Z545">
        <f>IF(X545&lt;&gt;"",1,0)</f>
        <v>0</v>
      </c>
      <c r="AA545">
        <v>1.1299999999999999</v>
      </c>
      <c r="AB545">
        <f t="shared" si="47"/>
        <v>0</v>
      </c>
    </row>
    <row r="546" spans="1:28" x14ac:dyDescent="0.25">
      <c r="A546" t="s">
        <v>13</v>
      </c>
      <c r="B546" s="1">
        <v>43091</v>
      </c>
      <c r="C546" t="s">
        <v>21</v>
      </c>
      <c r="D546" t="s">
        <v>14</v>
      </c>
      <c r="E546">
        <v>0</v>
      </c>
      <c r="F546">
        <v>2</v>
      </c>
      <c r="G546" t="s">
        <v>20</v>
      </c>
      <c r="H546" s="2">
        <v>43091</v>
      </c>
      <c r="I546" s="4">
        <f t="shared" si="44"/>
        <v>51</v>
      </c>
      <c r="J546" s="4">
        <f t="shared" si="45"/>
        <v>12</v>
      </c>
      <c r="K546" s="4">
        <f t="shared" si="46"/>
        <v>2017</v>
      </c>
      <c r="L546">
        <v>5</v>
      </c>
      <c r="M546" t="s">
        <v>21</v>
      </c>
      <c r="N546">
        <v>2</v>
      </c>
      <c r="O546" t="s">
        <v>14</v>
      </c>
      <c r="P546">
        <v>5</v>
      </c>
      <c r="Q546">
        <v>1.3289473679999999</v>
      </c>
      <c r="R546">
        <v>1.6447368419999999</v>
      </c>
      <c r="S546">
        <v>2</v>
      </c>
      <c r="T546">
        <v>1.236842105</v>
      </c>
      <c r="U546">
        <v>1.2105263159999999</v>
      </c>
      <c r="V546">
        <f>U546+Q546</f>
        <v>2.5394736839999998</v>
      </c>
      <c r="W546">
        <f>T546+R546</f>
        <v>2.8815789469999999</v>
      </c>
      <c r="X546" t="str">
        <f>IF(ABS(V546-W546)&lt;$AG$1,"",IF(V546&gt;W546,"H","A"))</f>
        <v/>
      </c>
      <c r="Y546">
        <f>(X546=G546)+0</f>
        <v>0</v>
      </c>
      <c r="Z546">
        <f>IF(X546&lt;&gt;"",1,0)</f>
        <v>0</v>
      </c>
      <c r="AA546">
        <v>1.1399999999999999</v>
      </c>
      <c r="AB546">
        <f t="shared" si="47"/>
        <v>0</v>
      </c>
    </row>
    <row r="547" spans="1:28" x14ac:dyDescent="0.25">
      <c r="A547" t="s">
        <v>13</v>
      </c>
      <c r="B547" s="1">
        <v>43091</v>
      </c>
      <c r="C547" t="s">
        <v>24</v>
      </c>
      <c r="D547" t="s">
        <v>18</v>
      </c>
      <c r="E547">
        <v>1</v>
      </c>
      <c r="F547">
        <v>0</v>
      </c>
      <c r="G547" t="s">
        <v>16</v>
      </c>
      <c r="H547" s="2">
        <v>43091</v>
      </c>
      <c r="I547" s="4">
        <f t="shared" si="44"/>
        <v>51</v>
      </c>
      <c r="J547" s="4">
        <f t="shared" si="45"/>
        <v>12</v>
      </c>
      <c r="K547" s="4">
        <f t="shared" si="46"/>
        <v>2017</v>
      </c>
      <c r="L547">
        <v>8</v>
      </c>
      <c r="M547" t="s">
        <v>24</v>
      </c>
      <c r="N547">
        <v>3</v>
      </c>
      <c r="O547" t="s">
        <v>18</v>
      </c>
      <c r="P547">
        <v>8</v>
      </c>
      <c r="Q547">
        <v>1.1184210530000001</v>
      </c>
      <c r="R547">
        <v>1.2105263159999999</v>
      </c>
      <c r="S547">
        <v>3</v>
      </c>
      <c r="T547">
        <v>1.684210526</v>
      </c>
      <c r="U547">
        <v>0.64473684200000003</v>
      </c>
      <c r="V547">
        <f>U547+Q547</f>
        <v>1.763157895</v>
      </c>
      <c r="W547">
        <f>T547+R547</f>
        <v>2.8947368419999999</v>
      </c>
      <c r="X547" t="str">
        <f>IF(ABS(V547-W547)&lt;$AG$1,"",IF(V547&gt;W547,"H","A"))</f>
        <v/>
      </c>
      <c r="Y547">
        <f>(X547=G547)+0</f>
        <v>0</v>
      </c>
      <c r="Z547">
        <f>IF(X547&lt;&gt;"",1,0)</f>
        <v>0</v>
      </c>
      <c r="AA547">
        <v>1.3</v>
      </c>
      <c r="AB547">
        <f t="shared" si="47"/>
        <v>0</v>
      </c>
    </row>
    <row r="548" spans="1:28" x14ac:dyDescent="0.25">
      <c r="A548" t="s">
        <v>13</v>
      </c>
      <c r="B548" s="1">
        <v>43092</v>
      </c>
      <c r="C548" t="s">
        <v>34</v>
      </c>
      <c r="D548" t="s">
        <v>19</v>
      </c>
      <c r="E548">
        <v>0</v>
      </c>
      <c r="F548">
        <v>3</v>
      </c>
      <c r="G548" t="s">
        <v>20</v>
      </c>
      <c r="H548" s="2">
        <v>43092</v>
      </c>
      <c r="I548" s="4">
        <f t="shared" si="44"/>
        <v>51</v>
      </c>
      <c r="J548" s="4">
        <f t="shared" si="45"/>
        <v>12</v>
      </c>
      <c r="K548" s="4">
        <f t="shared" si="46"/>
        <v>2017</v>
      </c>
      <c r="L548">
        <v>18</v>
      </c>
      <c r="M548" t="s">
        <v>34</v>
      </c>
      <c r="N548">
        <v>4</v>
      </c>
      <c r="O548" t="s">
        <v>19</v>
      </c>
      <c r="P548">
        <v>18</v>
      </c>
      <c r="Q548">
        <v>2.6315789469999999</v>
      </c>
      <c r="R548">
        <v>1.1184210530000001</v>
      </c>
      <c r="S548">
        <v>4</v>
      </c>
      <c r="T548">
        <v>2.8289473680000001</v>
      </c>
      <c r="U548">
        <v>0.86842105300000005</v>
      </c>
      <c r="V548">
        <f>U548+Q548</f>
        <v>3.5</v>
      </c>
      <c r="W548">
        <f>T548+R548</f>
        <v>3.9473684210000002</v>
      </c>
      <c r="X548" t="str">
        <f>IF(ABS(V548-W548)&lt;$AG$1,"",IF(V548&gt;W548,"H","A"))</f>
        <v/>
      </c>
      <c r="Y548">
        <f>(X548=G548)+0</f>
        <v>0</v>
      </c>
      <c r="Z548">
        <f>IF(X548&lt;&gt;"",1,0)</f>
        <v>0</v>
      </c>
      <c r="AA548">
        <v>1.03</v>
      </c>
      <c r="AB548">
        <f t="shared" si="47"/>
        <v>0</v>
      </c>
    </row>
    <row r="549" spans="1:28" x14ac:dyDescent="0.25">
      <c r="A549" t="s">
        <v>13</v>
      </c>
      <c r="B549" s="1">
        <v>43092</v>
      </c>
      <c r="C549" t="s">
        <v>28</v>
      </c>
      <c r="D549" t="s">
        <v>22</v>
      </c>
      <c r="E549">
        <v>1</v>
      </c>
      <c r="F549">
        <v>3</v>
      </c>
      <c r="G549" t="s">
        <v>20</v>
      </c>
      <c r="H549" s="2">
        <v>43092</v>
      </c>
      <c r="I549" s="4">
        <f t="shared" si="44"/>
        <v>51</v>
      </c>
      <c r="J549" s="4">
        <f t="shared" si="45"/>
        <v>12</v>
      </c>
      <c r="K549" s="4">
        <f t="shared" si="46"/>
        <v>2017</v>
      </c>
      <c r="L549">
        <v>12</v>
      </c>
      <c r="M549" t="s">
        <v>28</v>
      </c>
      <c r="N549">
        <v>6</v>
      </c>
      <c r="O549" t="s">
        <v>22</v>
      </c>
      <c r="P549">
        <v>12</v>
      </c>
      <c r="Q549">
        <v>1.065789474</v>
      </c>
      <c r="R549">
        <v>1.802631579</v>
      </c>
      <c r="S549">
        <v>6</v>
      </c>
      <c r="T549">
        <v>1.4736842109999999</v>
      </c>
      <c r="U549">
        <v>1.697368421</v>
      </c>
      <c r="V549">
        <f>U549+Q549</f>
        <v>2.763157895</v>
      </c>
      <c r="W549">
        <f>T549+R549</f>
        <v>3.27631579</v>
      </c>
      <c r="X549" t="str">
        <f>IF(ABS(V549-W549)&lt;$AG$1,"",IF(V549&gt;W549,"H","A"))</f>
        <v/>
      </c>
      <c r="Y549">
        <f>(X549=G549)+0</f>
        <v>0</v>
      </c>
      <c r="Z549">
        <f>IF(X549&lt;&gt;"",1,0)</f>
        <v>0</v>
      </c>
      <c r="AA549">
        <v>1.23</v>
      </c>
      <c r="AB549">
        <f t="shared" si="47"/>
        <v>0</v>
      </c>
    </row>
    <row r="550" spans="1:28" x14ac:dyDescent="0.25">
      <c r="A550" t="s">
        <v>13</v>
      </c>
      <c r="B550" s="1">
        <v>43092</v>
      </c>
      <c r="C550" t="s">
        <v>38</v>
      </c>
      <c r="D550" t="s">
        <v>39</v>
      </c>
      <c r="E550">
        <v>0</v>
      </c>
      <c r="F550">
        <v>1</v>
      </c>
      <c r="G550" t="s">
        <v>20</v>
      </c>
      <c r="H550" s="2">
        <v>43092</v>
      </c>
      <c r="I550" s="4">
        <f t="shared" si="44"/>
        <v>51</v>
      </c>
      <c r="J550" s="4">
        <f t="shared" si="45"/>
        <v>12</v>
      </c>
      <c r="K550" s="4">
        <f t="shared" si="46"/>
        <v>2017</v>
      </c>
      <c r="L550">
        <v>22</v>
      </c>
      <c r="M550" t="s">
        <v>38</v>
      </c>
      <c r="N550">
        <v>23</v>
      </c>
      <c r="O550" t="s">
        <v>39</v>
      </c>
      <c r="P550">
        <v>22</v>
      </c>
      <c r="Q550">
        <v>1.5921052630000001</v>
      </c>
      <c r="R550">
        <v>1.3552631580000001</v>
      </c>
      <c r="S550">
        <v>23</v>
      </c>
      <c r="T550">
        <v>1.486842105</v>
      </c>
      <c r="U550">
        <v>1.0921052630000001</v>
      </c>
      <c r="V550">
        <f>U550+Q550</f>
        <v>2.6842105260000002</v>
      </c>
      <c r="W550">
        <f>T550+R550</f>
        <v>2.8421052630000001</v>
      </c>
      <c r="X550" t="str">
        <f>IF(ABS(V550-W550)&lt;$AG$1,"",IF(V550&gt;W550,"H","A"))</f>
        <v/>
      </c>
      <c r="Y550">
        <f>(X550=G550)+0</f>
        <v>0</v>
      </c>
      <c r="Z550">
        <f>IF(X550&lt;&gt;"",1,0)</f>
        <v>0</v>
      </c>
      <c r="AA550">
        <v>1.21</v>
      </c>
      <c r="AB550">
        <f t="shared" si="47"/>
        <v>0</v>
      </c>
    </row>
    <row r="551" spans="1:28" x14ac:dyDescent="0.25">
      <c r="A551" t="s">
        <v>13</v>
      </c>
      <c r="B551" s="1">
        <v>43106</v>
      </c>
      <c r="C551" t="s">
        <v>35</v>
      </c>
      <c r="D551" t="s">
        <v>21</v>
      </c>
      <c r="E551">
        <v>3</v>
      </c>
      <c r="F551">
        <v>5</v>
      </c>
      <c r="G551" t="s">
        <v>20</v>
      </c>
      <c r="H551" s="2">
        <v>43106</v>
      </c>
      <c r="I551" s="4">
        <f t="shared" si="44"/>
        <v>1</v>
      </c>
      <c r="J551" s="4">
        <f t="shared" si="45"/>
        <v>1</v>
      </c>
      <c r="K551" s="4">
        <f t="shared" si="46"/>
        <v>2018</v>
      </c>
      <c r="L551">
        <v>19</v>
      </c>
      <c r="M551" t="s">
        <v>35</v>
      </c>
      <c r="N551">
        <v>5</v>
      </c>
      <c r="O551" t="s">
        <v>21</v>
      </c>
      <c r="P551">
        <v>19</v>
      </c>
      <c r="Q551">
        <v>1.552631579</v>
      </c>
      <c r="R551">
        <v>1.4078947369999999</v>
      </c>
      <c r="S551">
        <v>5</v>
      </c>
      <c r="T551">
        <v>1.3289473679999999</v>
      </c>
      <c r="U551">
        <v>1.6447368419999999</v>
      </c>
      <c r="V551">
        <f>U551+Q551</f>
        <v>3.1973684210000002</v>
      </c>
      <c r="W551">
        <f>T551+R551</f>
        <v>2.736842105</v>
      </c>
      <c r="X551" t="str">
        <f>IF(ABS(V551-W551)&lt;$AG$1,"",IF(V551&gt;W551,"H","A"))</f>
        <v/>
      </c>
      <c r="Y551">
        <f>(X551=G551)+0</f>
        <v>0</v>
      </c>
      <c r="Z551">
        <f>IF(X551&lt;&gt;"",1,0)</f>
        <v>0</v>
      </c>
      <c r="AA551">
        <v>1.17</v>
      </c>
      <c r="AB551">
        <f t="shared" si="47"/>
        <v>0</v>
      </c>
    </row>
    <row r="552" spans="1:28" x14ac:dyDescent="0.25">
      <c r="A552" t="s">
        <v>13</v>
      </c>
      <c r="B552" s="1">
        <v>43106</v>
      </c>
      <c r="C552" t="s">
        <v>29</v>
      </c>
      <c r="D552" t="s">
        <v>23</v>
      </c>
      <c r="E552">
        <v>1</v>
      </c>
      <c r="F552">
        <v>2</v>
      </c>
      <c r="G552" t="s">
        <v>20</v>
      </c>
      <c r="H552" s="2">
        <v>43106</v>
      </c>
      <c r="I552" s="4">
        <f t="shared" si="44"/>
        <v>1</v>
      </c>
      <c r="J552" s="4">
        <f t="shared" si="45"/>
        <v>1</v>
      </c>
      <c r="K552" s="4">
        <f t="shared" si="46"/>
        <v>2018</v>
      </c>
      <c r="L552">
        <v>13</v>
      </c>
      <c r="M552" t="s">
        <v>29</v>
      </c>
      <c r="N552">
        <v>7</v>
      </c>
      <c r="O552" t="s">
        <v>23</v>
      </c>
      <c r="P552">
        <v>13</v>
      </c>
      <c r="Q552">
        <v>1.013157895</v>
      </c>
      <c r="R552">
        <v>1.947368421</v>
      </c>
      <c r="S552">
        <v>7</v>
      </c>
      <c r="T552">
        <v>1.315789474</v>
      </c>
      <c r="U552">
        <v>1.3289473679999999</v>
      </c>
      <c r="V552">
        <f>U552+Q552</f>
        <v>2.3421052629999997</v>
      </c>
      <c r="W552">
        <f>T552+R552</f>
        <v>3.263157895</v>
      </c>
      <c r="X552" t="str">
        <f>IF(ABS(V552-W552)&lt;$AG$1,"",IF(V552&gt;W552,"H","A"))</f>
        <v/>
      </c>
      <c r="Y552">
        <f>(X552=G552)+0</f>
        <v>0</v>
      </c>
      <c r="Z552">
        <f>IF(X552&lt;&gt;"",1,0)</f>
        <v>0</v>
      </c>
      <c r="AA552">
        <v>1.28</v>
      </c>
      <c r="AB552">
        <f t="shared" si="47"/>
        <v>0</v>
      </c>
    </row>
    <row r="553" spans="1:28" x14ac:dyDescent="0.25">
      <c r="A553" t="s">
        <v>13</v>
      </c>
      <c r="B553" s="1">
        <v>43106</v>
      </c>
      <c r="C553" t="s">
        <v>18</v>
      </c>
      <c r="D553" t="s">
        <v>25</v>
      </c>
      <c r="E553">
        <v>2</v>
      </c>
      <c r="F553">
        <v>0</v>
      </c>
      <c r="G553" t="s">
        <v>16</v>
      </c>
      <c r="H553" s="2">
        <v>43106</v>
      </c>
      <c r="I553" s="4">
        <f t="shared" si="44"/>
        <v>1</v>
      </c>
      <c r="J553" s="4">
        <f t="shared" si="45"/>
        <v>1</v>
      </c>
      <c r="K553" s="4">
        <f t="shared" si="46"/>
        <v>2018</v>
      </c>
      <c r="L553">
        <v>3</v>
      </c>
      <c r="M553" t="s">
        <v>18</v>
      </c>
      <c r="N553">
        <v>9</v>
      </c>
      <c r="O553" t="s">
        <v>25</v>
      </c>
      <c r="P553">
        <v>3</v>
      </c>
      <c r="Q553">
        <v>1.684210526</v>
      </c>
      <c r="R553">
        <v>0.64473684200000003</v>
      </c>
      <c r="S553">
        <v>9</v>
      </c>
      <c r="T553">
        <v>1.1052631580000001</v>
      </c>
      <c r="U553">
        <v>0.86842105300000005</v>
      </c>
      <c r="V553">
        <f>U553+Q553</f>
        <v>2.5526315789999998</v>
      </c>
      <c r="W553">
        <f>T553+R553</f>
        <v>1.75</v>
      </c>
      <c r="X553" t="str">
        <f>IF(ABS(V553-W553)&lt;$AG$1,"",IF(V553&gt;W553,"H","A"))</f>
        <v/>
      </c>
      <c r="Y553">
        <f>(X553=G553)+0</f>
        <v>0</v>
      </c>
      <c r="Z553">
        <f>IF(X553&lt;&gt;"",1,0)</f>
        <v>0</v>
      </c>
      <c r="AA553">
        <v>1.07</v>
      </c>
      <c r="AB553">
        <f t="shared" si="47"/>
        <v>0</v>
      </c>
    </row>
    <row r="554" spans="1:28" x14ac:dyDescent="0.25">
      <c r="A554" t="s">
        <v>13</v>
      </c>
      <c r="B554" s="1">
        <v>43106</v>
      </c>
      <c r="C554" t="s">
        <v>38</v>
      </c>
      <c r="D554" t="s">
        <v>26</v>
      </c>
      <c r="E554">
        <v>2</v>
      </c>
      <c r="F554">
        <v>1</v>
      </c>
      <c r="G554" t="s">
        <v>16</v>
      </c>
      <c r="H554" s="2">
        <v>43106</v>
      </c>
      <c r="I554" s="4">
        <f t="shared" si="44"/>
        <v>1</v>
      </c>
      <c r="J554" s="4">
        <f t="shared" si="45"/>
        <v>1</v>
      </c>
      <c r="K554" s="4">
        <f t="shared" si="46"/>
        <v>2018</v>
      </c>
      <c r="L554">
        <v>22</v>
      </c>
      <c r="M554" t="s">
        <v>38</v>
      </c>
      <c r="N554">
        <v>10</v>
      </c>
      <c r="O554" t="s">
        <v>26</v>
      </c>
      <c r="P554">
        <v>22</v>
      </c>
      <c r="Q554">
        <v>1.5921052630000001</v>
      </c>
      <c r="R554">
        <v>1.3552631580000001</v>
      </c>
      <c r="S554">
        <v>10</v>
      </c>
      <c r="T554">
        <v>1.315789474</v>
      </c>
      <c r="U554">
        <v>1.552631579</v>
      </c>
      <c r="V554">
        <f>U554+Q554</f>
        <v>3.1447368420000004</v>
      </c>
      <c r="W554">
        <f>T554+R554</f>
        <v>2.6710526320000003</v>
      </c>
      <c r="X554" t="str">
        <f>IF(ABS(V554-W554)&lt;$AG$1,"",IF(V554&gt;W554,"H","A"))</f>
        <v/>
      </c>
      <c r="Y554">
        <f>(X554=G554)+0</f>
        <v>0</v>
      </c>
      <c r="Z554">
        <f>IF(X554&lt;&gt;"",1,0)</f>
        <v>0</v>
      </c>
      <c r="AA554">
        <v>1.18</v>
      </c>
      <c r="AB554">
        <f t="shared" si="47"/>
        <v>0</v>
      </c>
    </row>
    <row r="555" spans="1:28" x14ac:dyDescent="0.25">
      <c r="A555" t="s">
        <v>13</v>
      </c>
      <c r="B555" s="1">
        <v>43107</v>
      </c>
      <c r="C555" t="s">
        <v>14</v>
      </c>
      <c r="D555" t="s">
        <v>15</v>
      </c>
      <c r="E555">
        <v>2</v>
      </c>
      <c r="F555">
        <v>0</v>
      </c>
      <c r="G555" t="s">
        <v>16</v>
      </c>
      <c r="H555" s="2">
        <v>43107</v>
      </c>
      <c r="I555" s="4">
        <f t="shared" si="44"/>
        <v>1</v>
      </c>
      <c r="J555" s="4">
        <f t="shared" si="45"/>
        <v>1</v>
      </c>
      <c r="K555" s="4">
        <f t="shared" si="46"/>
        <v>2018</v>
      </c>
      <c r="L555">
        <v>2</v>
      </c>
      <c r="M555" t="s">
        <v>14</v>
      </c>
      <c r="N555">
        <v>1</v>
      </c>
      <c r="O555" t="s">
        <v>15</v>
      </c>
      <c r="P555">
        <v>2</v>
      </c>
      <c r="Q555">
        <v>1.236842105</v>
      </c>
      <c r="R555">
        <v>1.2105263159999999</v>
      </c>
      <c r="S555">
        <v>1</v>
      </c>
      <c r="T555">
        <v>1.065789474</v>
      </c>
      <c r="U555">
        <v>1.2236842109999999</v>
      </c>
      <c r="V555">
        <f>U555+Q555</f>
        <v>2.4605263160000002</v>
      </c>
      <c r="W555">
        <f>T555+R555</f>
        <v>2.27631579</v>
      </c>
      <c r="X555" t="str">
        <f>IF(ABS(V555-W555)&lt;$AG$1,"",IF(V555&gt;W555,"H","A"))</f>
        <v/>
      </c>
      <c r="Y555">
        <f>(X555=G555)+0</f>
        <v>0</v>
      </c>
      <c r="Z555">
        <f>IF(X555&lt;&gt;"",1,0)</f>
        <v>0</v>
      </c>
      <c r="AA555">
        <v>1.1599999999999999</v>
      </c>
      <c r="AB555">
        <f t="shared" si="47"/>
        <v>0</v>
      </c>
    </row>
    <row r="556" spans="1:28" x14ac:dyDescent="0.25">
      <c r="A556" t="s">
        <v>13</v>
      </c>
      <c r="B556" s="1">
        <v>43107</v>
      </c>
      <c r="C556" t="s">
        <v>39</v>
      </c>
      <c r="D556" t="s">
        <v>28</v>
      </c>
      <c r="E556">
        <v>1</v>
      </c>
      <c r="F556">
        <v>1</v>
      </c>
      <c r="G556" t="s">
        <v>17</v>
      </c>
      <c r="H556" s="2">
        <v>43107</v>
      </c>
      <c r="I556" s="4">
        <f t="shared" si="44"/>
        <v>1</v>
      </c>
      <c r="J556" s="4">
        <f t="shared" si="45"/>
        <v>1</v>
      </c>
      <c r="K556" s="4">
        <f t="shared" si="46"/>
        <v>2018</v>
      </c>
      <c r="L556">
        <v>23</v>
      </c>
      <c r="M556" t="s">
        <v>39</v>
      </c>
      <c r="N556">
        <v>12</v>
      </c>
      <c r="O556" t="s">
        <v>28</v>
      </c>
      <c r="P556">
        <v>23</v>
      </c>
      <c r="Q556">
        <v>1.486842105</v>
      </c>
      <c r="R556">
        <v>1.0921052630000001</v>
      </c>
      <c r="S556">
        <v>12</v>
      </c>
      <c r="T556">
        <v>1.065789474</v>
      </c>
      <c r="U556">
        <v>1.802631579</v>
      </c>
      <c r="V556">
        <f>U556+Q556</f>
        <v>3.2894736839999998</v>
      </c>
      <c r="W556">
        <f>T556+R556</f>
        <v>2.1578947370000003</v>
      </c>
      <c r="X556" t="str">
        <f>IF(ABS(V556-W556)&lt;$AG$1,"",IF(V556&gt;W556,"H","A"))</f>
        <v/>
      </c>
      <c r="Y556">
        <f>(X556=G556)+0</f>
        <v>0</v>
      </c>
      <c r="Z556">
        <f>IF(X556&lt;&gt;"",1,0)</f>
        <v>0</v>
      </c>
      <c r="AA556">
        <v>1.2</v>
      </c>
      <c r="AB556">
        <f t="shared" si="47"/>
        <v>1</v>
      </c>
    </row>
    <row r="557" spans="1:28" x14ac:dyDescent="0.25">
      <c r="A557" t="s">
        <v>13</v>
      </c>
      <c r="B557" s="1">
        <v>43107</v>
      </c>
      <c r="C557" t="s">
        <v>19</v>
      </c>
      <c r="D557" t="s">
        <v>31</v>
      </c>
      <c r="E557">
        <v>3</v>
      </c>
      <c r="F557">
        <v>0</v>
      </c>
      <c r="G557" t="s">
        <v>16</v>
      </c>
      <c r="H557" s="2">
        <v>43107</v>
      </c>
      <c r="I557" s="4">
        <f t="shared" si="44"/>
        <v>1</v>
      </c>
      <c r="J557" s="4">
        <f t="shared" si="45"/>
        <v>1</v>
      </c>
      <c r="K557" s="4">
        <f t="shared" si="46"/>
        <v>2018</v>
      </c>
      <c r="L557">
        <v>4</v>
      </c>
      <c r="M557" t="s">
        <v>19</v>
      </c>
      <c r="N557">
        <v>15</v>
      </c>
      <c r="O557" t="s">
        <v>31</v>
      </c>
      <c r="P557">
        <v>4</v>
      </c>
      <c r="Q557">
        <v>2.8289473680000001</v>
      </c>
      <c r="R557">
        <v>0.86842105300000005</v>
      </c>
      <c r="S557">
        <v>15</v>
      </c>
      <c r="T557">
        <v>1.1578947369999999</v>
      </c>
      <c r="U557">
        <v>1.5263157890000001</v>
      </c>
      <c r="V557">
        <f>U557+Q557</f>
        <v>4.3552631570000004</v>
      </c>
      <c r="W557">
        <f>T557+R557</f>
        <v>2.02631579</v>
      </c>
      <c r="X557" t="str">
        <f>IF(ABS(V557-W557)&lt;$AG$1,"",IF(V557&gt;W557,"H","A"))</f>
        <v>H</v>
      </c>
      <c r="Y557">
        <f>(X557=G557)+0</f>
        <v>1</v>
      </c>
      <c r="Z557">
        <f>IF(X557&lt;&gt;"",1,0)</f>
        <v>1</v>
      </c>
      <c r="AA557">
        <v>1.18</v>
      </c>
      <c r="AB557">
        <f t="shared" si="47"/>
        <v>1.18</v>
      </c>
    </row>
    <row r="558" spans="1:28" x14ac:dyDescent="0.25">
      <c r="A558" t="s">
        <v>13</v>
      </c>
      <c r="B558" s="1">
        <v>43107</v>
      </c>
      <c r="C558" t="s">
        <v>22</v>
      </c>
      <c r="D558" t="s">
        <v>34</v>
      </c>
      <c r="E558">
        <v>2</v>
      </c>
      <c r="F558">
        <v>2</v>
      </c>
      <c r="G558" t="s">
        <v>17</v>
      </c>
      <c r="H558" s="2">
        <v>43107</v>
      </c>
      <c r="I558" s="4">
        <f t="shared" si="44"/>
        <v>1</v>
      </c>
      <c r="J558" s="4">
        <f t="shared" si="45"/>
        <v>1</v>
      </c>
      <c r="K558" s="4">
        <f t="shared" si="46"/>
        <v>2018</v>
      </c>
      <c r="L558">
        <v>6</v>
      </c>
      <c r="M558" t="s">
        <v>22</v>
      </c>
      <c r="N558">
        <v>18</v>
      </c>
      <c r="O558" t="s">
        <v>34</v>
      </c>
      <c r="P558">
        <v>6</v>
      </c>
      <c r="Q558">
        <v>1.4736842109999999</v>
      </c>
      <c r="R558">
        <v>1.697368421</v>
      </c>
      <c r="S558">
        <v>18</v>
      </c>
      <c r="T558">
        <v>2.6315789469999999</v>
      </c>
      <c r="U558">
        <v>1.1184210530000001</v>
      </c>
      <c r="V558">
        <f>U558+Q558</f>
        <v>2.5921052639999997</v>
      </c>
      <c r="W558">
        <f>T558+R558</f>
        <v>4.3289473679999997</v>
      </c>
      <c r="X558" t="str">
        <f>IF(ABS(V558-W558)&lt;$AG$1,"",IF(V558&gt;W558,"H","A"))</f>
        <v>A</v>
      </c>
      <c r="Y558">
        <f>(X558=G558)+0</f>
        <v>0</v>
      </c>
      <c r="Z558">
        <f>IF(X558&lt;&gt;"",1,0)</f>
        <v>1</v>
      </c>
      <c r="AA558">
        <v>1.2</v>
      </c>
      <c r="AB558">
        <f t="shared" si="47"/>
        <v>1</v>
      </c>
    </row>
    <row r="559" spans="1:28" x14ac:dyDescent="0.25">
      <c r="A559" t="s">
        <v>13</v>
      </c>
      <c r="B559" s="1">
        <v>43107</v>
      </c>
      <c r="C559" t="s">
        <v>30</v>
      </c>
      <c r="D559" t="s">
        <v>36</v>
      </c>
      <c r="E559">
        <v>1</v>
      </c>
      <c r="F559">
        <v>0</v>
      </c>
      <c r="G559" t="s">
        <v>16</v>
      </c>
      <c r="H559" s="2">
        <v>43107</v>
      </c>
      <c r="I559" s="4">
        <f t="shared" si="44"/>
        <v>1</v>
      </c>
      <c r="J559" s="4">
        <f t="shared" si="45"/>
        <v>1</v>
      </c>
      <c r="K559" s="4">
        <f t="shared" si="46"/>
        <v>2018</v>
      </c>
      <c r="L559">
        <v>14</v>
      </c>
      <c r="M559" t="s">
        <v>30</v>
      </c>
      <c r="N559">
        <v>20</v>
      </c>
      <c r="O559" t="s">
        <v>36</v>
      </c>
      <c r="P559">
        <v>14</v>
      </c>
      <c r="Q559">
        <v>0.92105263199999998</v>
      </c>
      <c r="R559">
        <v>1.3947368419999999</v>
      </c>
      <c r="S559">
        <v>20</v>
      </c>
      <c r="T559">
        <v>1.6447368419999999</v>
      </c>
      <c r="U559">
        <v>1.4736842109999999</v>
      </c>
      <c r="V559">
        <f>U559+Q559</f>
        <v>2.394736843</v>
      </c>
      <c r="W559">
        <f>T559+R559</f>
        <v>3.0394736839999998</v>
      </c>
      <c r="X559" t="str">
        <f>IF(ABS(V559-W559)&lt;$AG$1,"",IF(V559&gt;W559,"H","A"))</f>
        <v/>
      </c>
      <c r="Y559">
        <f>(X559=G559)+0</f>
        <v>0</v>
      </c>
      <c r="Z559">
        <f>IF(X559&lt;&gt;"",1,0)</f>
        <v>0</v>
      </c>
      <c r="AA559">
        <v>1.3</v>
      </c>
      <c r="AB559">
        <f t="shared" si="47"/>
        <v>0</v>
      </c>
    </row>
    <row r="560" spans="1:28" x14ac:dyDescent="0.25">
      <c r="A560" t="s">
        <v>13</v>
      </c>
      <c r="B560" s="1">
        <v>43108</v>
      </c>
      <c r="C560" t="s">
        <v>32</v>
      </c>
      <c r="D560" t="s">
        <v>24</v>
      </c>
      <c r="E560">
        <v>0</v>
      </c>
      <c r="F560">
        <v>1</v>
      </c>
      <c r="G560" t="s">
        <v>20</v>
      </c>
      <c r="H560" s="2">
        <v>43108</v>
      </c>
      <c r="I560" s="4">
        <f t="shared" si="44"/>
        <v>2</v>
      </c>
      <c r="J560" s="4">
        <f t="shared" si="45"/>
        <v>1</v>
      </c>
      <c r="K560" s="4">
        <f t="shared" si="46"/>
        <v>2018</v>
      </c>
      <c r="L560">
        <v>16</v>
      </c>
      <c r="M560" t="s">
        <v>32</v>
      </c>
      <c r="N560">
        <v>8</v>
      </c>
      <c r="O560" t="s">
        <v>24</v>
      </c>
      <c r="P560">
        <v>16</v>
      </c>
      <c r="Q560">
        <v>0.96052631600000005</v>
      </c>
      <c r="R560">
        <v>1.5263157890000001</v>
      </c>
      <c r="S560">
        <v>8</v>
      </c>
      <c r="T560">
        <v>1.1184210530000001</v>
      </c>
      <c r="U560">
        <v>1.2105263159999999</v>
      </c>
      <c r="V560">
        <f>U560+Q560</f>
        <v>2.1710526319999999</v>
      </c>
      <c r="W560">
        <f>T560+R560</f>
        <v>2.6447368420000004</v>
      </c>
      <c r="X560" t="str">
        <f>IF(ABS(V560-W560)&lt;$AG$1,"",IF(V560&gt;W560,"H","A"))</f>
        <v/>
      </c>
      <c r="Y560">
        <f>(X560=G560)+0</f>
        <v>0</v>
      </c>
      <c r="Z560">
        <f>IF(X560&lt;&gt;"",1,0)</f>
        <v>0</v>
      </c>
      <c r="AA560">
        <v>1.19</v>
      </c>
      <c r="AB560">
        <f t="shared" si="47"/>
        <v>0</v>
      </c>
    </row>
    <row r="561" spans="1:28" x14ac:dyDescent="0.25">
      <c r="A561" t="s">
        <v>13</v>
      </c>
      <c r="B561" s="1">
        <v>43112</v>
      </c>
      <c r="C561" t="s">
        <v>25</v>
      </c>
      <c r="D561" t="s">
        <v>32</v>
      </c>
      <c r="E561">
        <v>1</v>
      </c>
      <c r="F561">
        <v>0</v>
      </c>
      <c r="G561" t="s">
        <v>16</v>
      </c>
      <c r="H561" s="2">
        <v>43112</v>
      </c>
      <c r="I561" s="4">
        <f t="shared" si="44"/>
        <v>2</v>
      </c>
      <c r="J561" s="4">
        <f t="shared" si="45"/>
        <v>1</v>
      </c>
      <c r="K561" s="4">
        <f t="shared" si="46"/>
        <v>2018</v>
      </c>
      <c r="L561">
        <v>9</v>
      </c>
      <c r="M561" t="s">
        <v>25</v>
      </c>
      <c r="N561">
        <v>16</v>
      </c>
      <c r="O561" t="s">
        <v>32</v>
      </c>
      <c r="P561">
        <v>9</v>
      </c>
      <c r="Q561">
        <v>1.1052631580000001</v>
      </c>
      <c r="R561">
        <v>0.86842105300000005</v>
      </c>
      <c r="S561">
        <v>16</v>
      </c>
      <c r="T561">
        <v>0.96052631600000005</v>
      </c>
      <c r="U561">
        <v>1.5263157890000001</v>
      </c>
      <c r="V561">
        <f>U561+Q561</f>
        <v>2.6315789470000004</v>
      </c>
      <c r="W561">
        <f>T561+R561</f>
        <v>1.8289473690000002</v>
      </c>
      <c r="X561" t="str">
        <f>IF(ABS(V561-W561)&lt;$AG$1,"",IF(V561&gt;W561,"H","A"))</f>
        <v/>
      </c>
      <c r="Y561">
        <f>(X561=G561)+0</f>
        <v>0</v>
      </c>
      <c r="Z561">
        <f>IF(X561&lt;&gt;"",1,0)</f>
        <v>0</v>
      </c>
      <c r="AA561">
        <v>1.18</v>
      </c>
      <c r="AB561">
        <f t="shared" si="47"/>
        <v>0</v>
      </c>
    </row>
    <row r="562" spans="1:28" x14ac:dyDescent="0.25">
      <c r="A562" t="s">
        <v>13</v>
      </c>
      <c r="B562" s="1">
        <v>43113</v>
      </c>
      <c r="C562" t="s">
        <v>23</v>
      </c>
      <c r="D562" t="s">
        <v>18</v>
      </c>
      <c r="E562">
        <v>0</v>
      </c>
      <c r="F562">
        <v>1</v>
      </c>
      <c r="G562" t="s">
        <v>20</v>
      </c>
      <c r="H562" s="2">
        <v>43113</v>
      </c>
      <c r="I562" s="4">
        <f t="shared" si="44"/>
        <v>2</v>
      </c>
      <c r="J562" s="4">
        <f t="shared" si="45"/>
        <v>1</v>
      </c>
      <c r="K562" s="4">
        <f t="shared" si="46"/>
        <v>2018</v>
      </c>
      <c r="L562">
        <v>7</v>
      </c>
      <c r="M562" t="s">
        <v>23</v>
      </c>
      <c r="N562">
        <v>3</v>
      </c>
      <c r="O562" t="s">
        <v>18</v>
      </c>
      <c r="P562">
        <v>7</v>
      </c>
      <c r="Q562">
        <v>1.315789474</v>
      </c>
      <c r="R562">
        <v>1.3289473679999999</v>
      </c>
      <c r="S562">
        <v>3</v>
      </c>
      <c r="T562">
        <v>1.684210526</v>
      </c>
      <c r="U562">
        <v>0.64473684200000003</v>
      </c>
      <c r="V562">
        <f>U562+Q562</f>
        <v>1.9605263160000002</v>
      </c>
      <c r="W562">
        <f>T562+R562</f>
        <v>3.0131578939999999</v>
      </c>
      <c r="X562" t="str">
        <f>IF(ABS(V562-W562)&lt;$AG$1,"",IF(V562&gt;W562,"H","A"))</f>
        <v/>
      </c>
      <c r="Y562">
        <f>(X562=G562)+0</f>
        <v>0</v>
      </c>
      <c r="Z562">
        <f>IF(X562&lt;&gt;"",1,0)</f>
        <v>0</v>
      </c>
      <c r="AA562">
        <v>1.1000000000000001</v>
      </c>
      <c r="AB562">
        <f t="shared" si="47"/>
        <v>0</v>
      </c>
    </row>
    <row r="563" spans="1:28" x14ac:dyDescent="0.25">
      <c r="A563" t="s">
        <v>13</v>
      </c>
      <c r="B563" s="1">
        <v>43113</v>
      </c>
      <c r="C563" t="s">
        <v>26</v>
      </c>
      <c r="D563" t="s">
        <v>29</v>
      </c>
      <c r="E563">
        <v>6</v>
      </c>
      <c r="F563">
        <v>0</v>
      </c>
      <c r="G563" t="s">
        <v>16</v>
      </c>
      <c r="H563" s="2">
        <v>43113</v>
      </c>
      <c r="I563" s="4">
        <f t="shared" si="44"/>
        <v>2</v>
      </c>
      <c r="J563" s="4">
        <f t="shared" si="45"/>
        <v>1</v>
      </c>
      <c r="K563" s="4">
        <f t="shared" si="46"/>
        <v>2018</v>
      </c>
      <c r="L563">
        <v>10</v>
      </c>
      <c r="M563" t="s">
        <v>26</v>
      </c>
      <c r="N563">
        <v>13</v>
      </c>
      <c r="O563" t="s">
        <v>29</v>
      </c>
      <c r="P563">
        <v>10</v>
      </c>
      <c r="Q563">
        <v>1.315789474</v>
      </c>
      <c r="R563">
        <v>1.552631579</v>
      </c>
      <c r="S563">
        <v>13</v>
      </c>
      <c r="T563">
        <v>1.013157895</v>
      </c>
      <c r="U563">
        <v>1.947368421</v>
      </c>
      <c r="V563">
        <f>U563+Q563</f>
        <v>3.263157895</v>
      </c>
      <c r="W563">
        <f>T563+R563</f>
        <v>2.5657894739999998</v>
      </c>
      <c r="X563" t="str">
        <f>IF(ABS(V563-W563)&lt;$AG$1,"",IF(V563&gt;W563,"H","A"))</f>
        <v/>
      </c>
      <c r="Y563">
        <f>(X563=G563)+0</f>
        <v>0</v>
      </c>
      <c r="Z563">
        <f>IF(X563&lt;&gt;"",1,0)</f>
        <v>0</v>
      </c>
      <c r="AA563">
        <v>1.1299999999999999</v>
      </c>
      <c r="AB563">
        <f t="shared" si="47"/>
        <v>0</v>
      </c>
    </row>
    <row r="564" spans="1:28" x14ac:dyDescent="0.25">
      <c r="A564" t="s">
        <v>13</v>
      </c>
      <c r="B564" s="1">
        <v>43113</v>
      </c>
      <c r="C564" t="s">
        <v>28</v>
      </c>
      <c r="D564" t="s">
        <v>38</v>
      </c>
      <c r="E564">
        <v>1</v>
      </c>
      <c r="F564">
        <v>2</v>
      </c>
      <c r="G564" t="s">
        <v>20</v>
      </c>
      <c r="H564" s="2">
        <v>43113</v>
      </c>
      <c r="I564" s="4">
        <f t="shared" si="44"/>
        <v>2</v>
      </c>
      <c r="J564" s="4">
        <f t="shared" si="45"/>
        <v>1</v>
      </c>
      <c r="K564" s="4">
        <f t="shared" si="46"/>
        <v>2018</v>
      </c>
      <c r="L564">
        <v>12</v>
      </c>
      <c r="M564" t="s">
        <v>28</v>
      </c>
      <c r="N564">
        <v>22</v>
      </c>
      <c r="O564" t="s">
        <v>38</v>
      </c>
      <c r="P564">
        <v>12</v>
      </c>
      <c r="Q564">
        <v>1.065789474</v>
      </c>
      <c r="R564">
        <v>1.802631579</v>
      </c>
      <c r="S564">
        <v>22</v>
      </c>
      <c r="T564">
        <v>1.5921052630000001</v>
      </c>
      <c r="U564">
        <v>1.3552631580000001</v>
      </c>
      <c r="V564">
        <f>U564+Q564</f>
        <v>2.4210526320000003</v>
      </c>
      <c r="W564">
        <f>T564+R564</f>
        <v>3.3947368420000004</v>
      </c>
      <c r="X564" t="str">
        <f>IF(ABS(V564-W564)&lt;$AG$1,"",IF(V564&gt;W564,"H","A"))</f>
        <v/>
      </c>
      <c r="Y564">
        <f>(X564=G564)+0</f>
        <v>0</v>
      </c>
      <c r="Z564">
        <f>IF(X564&lt;&gt;"",1,0)</f>
        <v>0</v>
      </c>
      <c r="AA564">
        <v>1.25</v>
      </c>
      <c r="AB564">
        <f t="shared" si="47"/>
        <v>0</v>
      </c>
    </row>
    <row r="565" spans="1:28" x14ac:dyDescent="0.25">
      <c r="A565" t="s">
        <v>13</v>
      </c>
      <c r="B565" s="1">
        <v>43113</v>
      </c>
      <c r="C565" t="s">
        <v>34</v>
      </c>
      <c r="D565" t="s">
        <v>39</v>
      </c>
      <c r="E565">
        <v>0</v>
      </c>
      <c r="F565">
        <v>1</v>
      </c>
      <c r="G565" t="s">
        <v>20</v>
      </c>
      <c r="H565" s="2">
        <v>43113</v>
      </c>
      <c r="I565" s="4">
        <f t="shared" si="44"/>
        <v>2</v>
      </c>
      <c r="J565" s="4">
        <f t="shared" si="45"/>
        <v>1</v>
      </c>
      <c r="K565" s="4">
        <f t="shared" si="46"/>
        <v>2018</v>
      </c>
      <c r="L565">
        <v>18</v>
      </c>
      <c r="M565" t="s">
        <v>34</v>
      </c>
      <c r="N565">
        <v>23</v>
      </c>
      <c r="O565" t="s">
        <v>39</v>
      </c>
      <c r="P565">
        <v>18</v>
      </c>
      <c r="Q565">
        <v>2.6315789469999999</v>
      </c>
      <c r="R565">
        <v>1.1184210530000001</v>
      </c>
      <c r="S565">
        <v>23</v>
      </c>
      <c r="T565">
        <v>1.486842105</v>
      </c>
      <c r="U565">
        <v>1.0921052630000001</v>
      </c>
      <c r="V565">
        <f>U565+Q565</f>
        <v>3.72368421</v>
      </c>
      <c r="W565">
        <f>T565+R565</f>
        <v>2.6052631580000001</v>
      </c>
      <c r="X565" t="str">
        <f>IF(ABS(V565-W565)&lt;$AG$1,"",IF(V565&gt;W565,"H","A"))</f>
        <v/>
      </c>
      <c r="Y565">
        <f>(X565=G565)+0</f>
        <v>0</v>
      </c>
      <c r="Z565">
        <f>IF(X565&lt;&gt;"",1,0)</f>
        <v>0</v>
      </c>
      <c r="AA565">
        <v>1.08</v>
      </c>
      <c r="AB565">
        <f t="shared" si="47"/>
        <v>0</v>
      </c>
    </row>
    <row r="566" spans="1:28" x14ac:dyDescent="0.25">
      <c r="A566" t="s">
        <v>13</v>
      </c>
      <c r="B566" s="1">
        <v>43114</v>
      </c>
      <c r="C566" t="s">
        <v>24</v>
      </c>
      <c r="D566" t="s">
        <v>14</v>
      </c>
      <c r="E566">
        <v>1</v>
      </c>
      <c r="F566">
        <v>1</v>
      </c>
      <c r="G566" t="s">
        <v>17</v>
      </c>
      <c r="H566" s="2">
        <v>43114</v>
      </c>
      <c r="I566" s="4">
        <f t="shared" si="44"/>
        <v>2</v>
      </c>
      <c r="J566" s="4">
        <f t="shared" si="45"/>
        <v>1</v>
      </c>
      <c r="K566" s="4">
        <f t="shared" si="46"/>
        <v>2018</v>
      </c>
      <c r="L566">
        <v>8</v>
      </c>
      <c r="M566" t="s">
        <v>24</v>
      </c>
      <c r="N566">
        <v>2</v>
      </c>
      <c r="O566" t="s">
        <v>14</v>
      </c>
      <c r="P566">
        <v>8</v>
      </c>
      <c r="Q566">
        <v>1.1184210530000001</v>
      </c>
      <c r="R566">
        <v>1.2105263159999999</v>
      </c>
      <c r="S566">
        <v>2</v>
      </c>
      <c r="T566">
        <v>1.236842105</v>
      </c>
      <c r="U566">
        <v>1.2105263159999999</v>
      </c>
      <c r="V566">
        <f>U566+Q566</f>
        <v>2.3289473689999998</v>
      </c>
      <c r="W566">
        <f>T566+R566</f>
        <v>2.4473684210000002</v>
      </c>
      <c r="X566" t="str">
        <f>IF(ABS(V566-W566)&lt;$AG$1,"",IF(V566&gt;W566,"H","A"))</f>
        <v/>
      </c>
      <c r="Y566">
        <f>(X566=G566)+0</f>
        <v>0</v>
      </c>
      <c r="Z566">
        <f>IF(X566&lt;&gt;"",1,0)</f>
        <v>0</v>
      </c>
      <c r="AA566">
        <v>1.28</v>
      </c>
      <c r="AB566">
        <f t="shared" si="47"/>
        <v>1</v>
      </c>
    </row>
    <row r="567" spans="1:28" x14ac:dyDescent="0.25">
      <c r="A567" t="s">
        <v>13</v>
      </c>
      <c r="B567" s="1">
        <v>43114</v>
      </c>
      <c r="C567" t="s">
        <v>36</v>
      </c>
      <c r="D567" t="s">
        <v>19</v>
      </c>
      <c r="E567">
        <v>2</v>
      </c>
      <c r="F567">
        <v>4</v>
      </c>
      <c r="G567" t="s">
        <v>20</v>
      </c>
      <c r="H567" s="2">
        <v>43114</v>
      </c>
      <c r="I567" s="4">
        <f t="shared" si="44"/>
        <v>2</v>
      </c>
      <c r="J567" s="4">
        <f t="shared" si="45"/>
        <v>1</v>
      </c>
      <c r="K567" s="4">
        <f t="shared" si="46"/>
        <v>2018</v>
      </c>
      <c r="L567">
        <v>20</v>
      </c>
      <c r="M567" t="s">
        <v>36</v>
      </c>
      <c r="N567">
        <v>4</v>
      </c>
      <c r="O567" t="s">
        <v>19</v>
      </c>
      <c r="P567">
        <v>20</v>
      </c>
      <c r="Q567">
        <v>1.6447368419999999</v>
      </c>
      <c r="R567">
        <v>1.4736842109999999</v>
      </c>
      <c r="S567">
        <v>4</v>
      </c>
      <c r="T567">
        <v>2.8289473680000001</v>
      </c>
      <c r="U567">
        <v>0.86842105300000005</v>
      </c>
      <c r="V567">
        <f>U567+Q567</f>
        <v>2.513157895</v>
      </c>
      <c r="W567">
        <f>T567+R567</f>
        <v>4.3026315789999998</v>
      </c>
      <c r="X567" t="str">
        <f>IF(ABS(V567-W567)&lt;$AG$1,"",IF(V567&gt;W567,"H","A"))</f>
        <v>A</v>
      </c>
      <c r="Y567">
        <f>(X567=G567)+0</f>
        <v>1</v>
      </c>
      <c r="Z567">
        <f>IF(X567&lt;&gt;"",1,0)</f>
        <v>1</v>
      </c>
      <c r="AA567">
        <v>1.1499999999999999</v>
      </c>
      <c r="AB567">
        <f t="shared" si="47"/>
        <v>1.1499999999999999</v>
      </c>
    </row>
    <row r="568" spans="1:28" x14ac:dyDescent="0.25">
      <c r="A568" t="s">
        <v>13</v>
      </c>
      <c r="B568" s="1">
        <v>43114</v>
      </c>
      <c r="C568" t="s">
        <v>31</v>
      </c>
      <c r="D568" t="s">
        <v>22</v>
      </c>
      <c r="E568">
        <v>0</v>
      </c>
      <c r="F568">
        <v>1</v>
      </c>
      <c r="G568" t="s">
        <v>20</v>
      </c>
      <c r="H568" s="2">
        <v>43114</v>
      </c>
      <c r="I568" s="4">
        <f t="shared" si="44"/>
        <v>2</v>
      </c>
      <c r="J568" s="4">
        <f t="shared" si="45"/>
        <v>1</v>
      </c>
      <c r="K568" s="4">
        <f t="shared" si="46"/>
        <v>2018</v>
      </c>
      <c r="L568">
        <v>15</v>
      </c>
      <c r="M568" t="s">
        <v>31</v>
      </c>
      <c r="N568">
        <v>6</v>
      </c>
      <c r="O568" t="s">
        <v>22</v>
      </c>
      <c r="P568">
        <v>15</v>
      </c>
      <c r="Q568">
        <v>1.1578947369999999</v>
      </c>
      <c r="R568">
        <v>1.5263157890000001</v>
      </c>
      <c r="S568">
        <v>6</v>
      </c>
      <c r="T568">
        <v>1.4736842109999999</v>
      </c>
      <c r="U568">
        <v>1.697368421</v>
      </c>
      <c r="V568">
        <f>U568+Q568</f>
        <v>2.8552631579999996</v>
      </c>
      <c r="W568">
        <f>T568+R568</f>
        <v>3</v>
      </c>
      <c r="X568" t="str">
        <f>IF(ABS(V568-W568)&lt;$AG$1,"",IF(V568&gt;W568,"H","A"))</f>
        <v/>
      </c>
      <c r="Y568">
        <f>(X568=G568)+0</f>
        <v>0</v>
      </c>
      <c r="Z568">
        <f>IF(X568&lt;&gt;"",1,0)</f>
        <v>0</v>
      </c>
      <c r="AA568">
        <v>1.0900000000000001</v>
      </c>
      <c r="AB568">
        <f t="shared" si="47"/>
        <v>0</v>
      </c>
    </row>
    <row r="569" spans="1:28" x14ac:dyDescent="0.25">
      <c r="A569" t="s">
        <v>13</v>
      </c>
      <c r="B569" s="1">
        <v>43114</v>
      </c>
      <c r="C569" t="s">
        <v>15</v>
      </c>
      <c r="D569" t="s">
        <v>35</v>
      </c>
      <c r="E569">
        <v>1</v>
      </c>
      <c r="F569">
        <v>0</v>
      </c>
      <c r="G569" t="s">
        <v>16</v>
      </c>
      <c r="H569" s="2">
        <v>43114</v>
      </c>
      <c r="I569" s="4">
        <f t="shared" si="44"/>
        <v>2</v>
      </c>
      <c r="J569" s="4">
        <f t="shared" si="45"/>
        <v>1</v>
      </c>
      <c r="K569" s="4">
        <f t="shared" si="46"/>
        <v>2018</v>
      </c>
      <c r="L569">
        <v>1</v>
      </c>
      <c r="M569" t="s">
        <v>15</v>
      </c>
      <c r="N569">
        <v>19</v>
      </c>
      <c r="O569" t="s">
        <v>35</v>
      </c>
      <c r="P569">
        <v>1</v>
      </c>
      <c r="Q569">
        <v>1.065789474</v>
      </c>
      <c r="R569">
        <v>1.2236842109999999</v>
      </c>
      <c r="S569">
        <v>19</v>
      </c>
      <c r="T569">
        <v>1.552631579</v>
      </c>
      <c r="U569">
        <v>1.4078947369999999</v>
      </c>
      <c r="V569">
        <f>U569+Q569</f>
        <v>2.4736842110000001</v>
      </c>
      <c r="W569">
        <f>T569+R569</f>
        <v>2.77631579</v>
      </c>
      <c r="X569" t="str">
        <f>IF(ABS(V569-W569)&lt;$AG$1,"",IF(V569&gt;W569,"H","A"))</f>
        <v/>
      </c>
      <c r="Y569">
        <f>(X569=G569)+0</f>
        <v>0</v>
      </c>
      <c r="Z569">
        <f>IF(X569&lt;&gt;"",1,0)</f>
        <v>0</v>
      </c>
      <c r="AA569">
        <v>1.26</v>
      </c>
      <c r="AB569">
        <f t="shared" si="47"/>
        <v>0</v>
      </c>
    </row>
    <row r="570" spans="1:28" x14ac:dyDescent="0.25">
      <c r="A570" t="s">
        <v>13</v>
      </c>
      <c r="B570" s="1">
        <v>43115</v>
      </c>
      <c r="C570" t="s">
        <v>21</v>
      </c>
      <c r="D570" t="s">
        <v>30</v>
      </c>
      <c r="E570">
        <v>3</v>
      </c>
      <c r="F570">
        <v>2</v>
      </c>
      <c r="G570" t="s">
        <v>16</v>
      </c>
      <c r="H570" s="2">
        <v>43115</v>
      </c>
      <c r="I570" s="4">
        <f t="shared" si="44"/>
        <v>3</v>
      </c>
      <c r="J570" s="4">
        <f t="shared" si="45"/>
        <v>1</v>
      </c>
      <c r="K570" s="4">
        <f t="shared" si="46"/>
        <v>2018</v>
      </c>
      <c r="L570">
        <v>5</v>
      </c>
      <c r="M570" t="s">
        <v>21</v>
      </c>
      <c r="N570">
        <v>14</v>
      </c>
      <c r="O570" t="s">
        <v>30</v>
      </c>
      <c r="P570">
        <v>5</v>
      </c>
      <c r="Q570">
        <v>1.3289473679999999</v>
      </c>
      <c r="R570">
        <v>1.6447368419999999</v>
      </c>
      <c r="S570">
        <v>14</v>
      </c>
      <c r="T570">
        <v>0.92105263199999998</v>
      </c>
      <c r="U570">
        <v>1.3947368419999999</v>
      </c>
      <c r="V570">
        <f>U570+Q570</f>
        <v>2.72368421</v>
      </c>
      <c r="W570">
        <f>T570+R570</f>
        <v>2.5657894739999998</v>
      </c>
      <c r="X570" t="str">
        <f>IF(ABS(V570-W570)&lt;$AG$1,"",IF(V570&gt;W570,"H","A"))</f>
        <v/>
      </c>
      <c r="Y570">
        <f>(X570=G570)+0</f>
        <v>0</v>
      </c>
      <c r="Z570">
        <f>IF(X570&lt;&gt;"",1,0)</f>
        <v>0</v>
      </c>
      <c r="AA570">
        <v>1.29</v>
      </c>
      <c r="AB570">
        <f t="shared" si="47"/>
        <v>0</v>
      </c>
    </row>
    <row r="571" spans="1:28" x14ac:dyDescent="0.25">
      <c r="A571" t="s">
        <v>13</v>
      </c>
      <c r="B571" s="1">
        <v>43119</v>
      </c>
      <c r="C571" t="s">
        <v>25</v>
      </c>
      <c r="D571" t="s">
        <v>14</v>
      </c>
      <c r="E571">
        <v>2</v>
      </c>
      <c r="F571">
        <v>2</v>
      </c>
      <c r="G571" t="s">
        <v>17</v>
      </c>
      <c r="H571" s="2">
        <v>43119</v>
      </c>
      <c r="I571" s="4">
        <f t="shared" si="44"/>
        <v>3</v>
      </c>
      <c r="J571" s="4">
        <f t="shared" si="45"/>
        <v>1</v>
      </c>
      <c r="K571" s="4">
        <f t="shared" si="46"/>
        <v>2018</v>
      </c>
      <c r="L571">
        <v>9</v>
      </c>
      <c r="M571" t="s">
        <v>25</v>
      </c>
      <c r="N571">
        <v>2</v>
      </c>
      <c r="O571" t="s">
        <v>14</v>
      </c>
      <c r="P571">
        <v>9</v>
      </c>
      <c r="Q571">
        <v>1.1052631580000001</v>
      </c>
      <c r="R571">
        <v>0.86842105300000005</v>
      </c>
      <c r="S571">
        <v>2</v>
      </c>
      <c r="T571">
        <v>1.236842105</v>
      </c>
      <c r="U571">
        <v>1.2105263159999999</v>
      </c>
      <c r="V571">
        <f>U571+Q571</f>
        <v>2.3157894739999998</v>
      </c>
      <c r="W571">
        <f>T571+R571</f>
        <v>2.1052631580000001</v>
      </c>
      <c r="X571" t="str">
        <f>IF(ABS(V571-W571)&lt;$AG$1,"",IF(V571&gt;W571,"H","A"))</f>
        <v/>
      </c>
      <c r="Y571">
        <f>(X571=G571)+0</f>
        <v>0</v>
      </c>
      <c r="Z571">
        <f>IF(X571&lt;&gt;"",1,0)</f>
        <v>0</v>
      </c>
      <c r="AA571">
        <v>1.18</v>
      </c>
      <c r="AB571">
        <f t="shared" si="47"/>
        <v>1</v>
      </c>
    </row>
    <row r="572" spans="1:28" x14ac:dyDescent="0.25">
      <c r="A572" t="s">
        <v>13</v>
      </c>
      <c r="B572" s="1">
        <v>43120</v>
      </c>
      <c r="C572" t="s">
        <v>18</v>
      </c>
      <c r="D572" t="s">
        <v>26</v>
      </c>
      <c r="E572">
        <v>1</v>
      </c>
      <c r="F572">
        <v>1</v>
      </c>
      <c r="G572" t="s">
        <v>17</v>
      </c>
      <c r="H572" s="2">
        <v>43120</v>
      </c>
      <c r="I572" s="4">
        <f t="shared" si="44"/>
        <v>3</v>
      </c>
      <c r="J572" s="4">
        <f t="shared" si="45"/>
        <v>1</v>
      </c>
      <c r="K572" s="4">
        <f t="shared" si="46"/>
        <v>2018</v>
      </c>
      <c r="L572">
        <v>3</v>
      </c>
      <c r="M572" t="s">
        <v>18</v>
      </c>
      <c r="N572">
        <v>10</v>
      </c>
      <c r="O572" t="s">
        <v>26</v>
      </c>
      <c r="P572">
        <v>3</v>
      </c>
      <c r="Q572">
        <v>1.684210526</v>
      </c>
      <c r="R572">
        <v>0.64473684200000003</v>
      </c>
      <c r="S572">
        <v>10</v>
      </c>
      <c r="T572">
        <v>1.315789474</v>
      </c>
      <c r="U572">
        <v>1.552631579</v>
      </c>
      <c r="V572">
        <f>U572+Q572</f>
        <v>3.236842105</v>
      </c>
      <c r="W572">
        <f>T572+R572</f>
        <v>1.9605263160000002</v>
      </c>
      <c r="X572" t="str">
        <f>IF(ABS(V572-W572)&lt;$AG$1,"",IF(V572&gt;W572,"H","A"))</f>
        <v/>
      </c>
      <c r="Y572">
        <f>(X572=G572)+0</f>
        <v>0</v>
      </c>
      <c r="Z572">
        <f>IF(X572&lt;&gt;"",1,0)</f>
        <v>0</v>
      </c>
      <c r="AA572">
        <v>1.1399999999999999</v>
      </c>
      <c r="AB572">
        <f t="shared" si="47"/>
        <v>1</v>
      </c>
    </row>
    <row r="573" spans="1:28" x14ac:dyDescent="0.25">
      <c r="A573" t="s">
        <v>13</v>
      </c>
      <c r="B573" s="1">
        <v>43120</v>
      </c>
      <c r="C573" t="s">
        <v>39</v>
      </c>
      <c r="D573" t="s">
        <v>31</v>
      </c>
      <c r="E573">
        <v>2</v>
      </c>
      <c r="F573">
        <v>1</v>
      </c>
      <c r="G573" t="s">
        <v>16</v>
      </c>
      <c r="H573" s="2">
        <v>43120</v>
      </c>
      <c r="I573" s="4">
        <f t="shared" si="44"/>
        <v>3</v>
      </c>
      <c r="J573" s="4">
        <f t="shared" si="45"/>
        <v>1</v>
      </c>
      <c r="K573" s="4">
        <f t="shared" si="46"/>
        <v>2018</v>
      </c>
      <c r="L573">
        <v>23</v>
      </c>
      <c r="M573" t="s">
        <v>39</v>
      </c>
      <c r="N573">
        <v>15</v>
      </c>
      <c r="O573" t="s">
        <v>31</v>
      </c>
      <c r="P573">
        <v>23</v>
      </c>
      <c r="Q573">
        <v>1.486842105</v>
      </c>
      <c r="R573">
        <v>1.0921052630000001</v>
      </c>
      <c r="S573">
        <v>15</v>
      </c>
      <c r="T573">
        <v>1.1578947369999999</v>
      </c>
      <c r="U573">
        <v>1.5263157890000001</v>
      </c>
      <c r="V573">
        <f>U573+Q573</f>
        <v>3.0131578939999999</v>
      </c>
      <c r="W573">
        <f>T573+R573</f>
        <v>2.25</v>
      </c>
      <c r="X573" t="str">
        <f>IF(ABS(V573-W573)&lt;$AG$1,"",IF(V573&gt;W573,"H","A"))</f>
        <v/>
      </c>
      <c r="Y573">
        <f>(X573=G573)+0</f>
        <v>0</v>
      </c>
      <c r="Z573">
        <f>IF(X573&lt;&gt;"",1,0)</f>
        <v>0</v>
      </c>
      <c r="AA573">
        <v>1.08</v>
      </c>
      <c r="AB573">
        <f t="shared" si="47"/>
        <v>0</v>
      </c>
    </row>
    <row r="574" spans="1:28" x14ac:dyDescent="0.25">
      <c r="A574" t="s">
        <v>13</v>
      </c>
      <c r="B574" s="1">
        <v>43120</v>
      </c>
      <c r="C574" t="s">
        <v>24</v>
      </c>
      <c r="D574" t="s">
        <v>35</v>
      </c>
      <c r="E574">
        <v>0</v>
      </c>
      <c r="F574">
        <v>3</v>
      </c>
      <c r="G574" t="s">
        <v>20</v>
      </c>
      <c r="H574" s="2">
        <v>43120</v>
      </c>
      <c r="I574" s="4">
        <f t="shared" si="44"/>
        <v>3</v>
      </c>
      <c r="J574" s="4">
        <f t="shared" si="45"/>
        <v>1</v>
      </c>
      <c r="K574" s="4">
        <f t="shared" si="46"/>
        <v>2018</v>
      </c>
      <c r="L574">
        <v>8</v>
      </c>
      <c r="M574" t="s">
        <v>24</v>
      </c>
      <c r="N574">
        <v>19</v>
      </c>
      <c r="O574" t="s">
        <v>35</v>
      </c>
      <c r="P574">
        <v>8</v>
      </c>
      <c r="Q574">
        <v>1.1184210530000001</v>
      </c>
      <c r="R574">
        <v>1.2105263159999999</v>
      </c>
      <c r="S574">
        <v>19</v>
      </c>
      <c r="T574">
        <v>1.552631579</v>
      </c>
      <c r="U574">
        <v>1.4078947369999999</v>
      </c>
      <c r="V574">
        <f>U574+Q574</f>
        <v>2.52631579</v>
      </c>
      <c r="W574">
        <f>T574+R574</f>
        <v>2.763157895</v>
      </c>
      <c r="X574" t="str">
        <f>IF(ABS(V574-W574)&lt;$AG$1,"",IF(V574&gt;W574,"H","A"))</f>
        <v/>
      </c>
      <c r="Y574">
        <f>(X574=G574)+0</f>
        <v>0</v>
      </c>
      <c r="Z574">
        <f>IF(X574&lt;&gt;"",1,0)</f>
        <v>0</v>
      </c>
      <c r="AA574">
        <v>1.17</v>
      </c>
      <c r="AB574">
        <f t="shared" si="47"/>
        <v>0</v>
      </c>
    </row>
    <row r="575" spans="1:28" x14ac:dyDescent="0.25">
      <c r="A575" t="s">
        <v>13</v>
      </c>
      <c r="B575" s="1">
        <v>43120</v>
      </c>
      <c r="C575" t="s">
        <v>29</v>
      </c>
      <c r="D575" t="s">
        <v>38</v>
      </c>
      <c r="E575">
        <v>2</v>
      </c>
      <c r="F575">
        <v>1</v>
      </c>
      <c r="G575" t="s">
        <v>16</v>
      </c>
      <c r="H575" s="2">
        <v>43120</v>
      </c>
      <c r="I575" s="4">
        <f t="shared" si="44"/>
        <v>3</v>
      </c>
      <c r="J575" s="4">
        <f t="shared" si="45"/>
        <v>1</v>
      </c>
      <c r="K575" s="4">
        <f t="shared" si="46"/>
        <v>2018</v>
      </c>
      <c r="L575">
        <v>13</v>
      </c>
      <c r="M575" t="s">
        <v>29</v>
      </c>
      <c r="N575">
        <v>22</v>
      </c>
      <c r="O575" t="s">
        <v>38</v>
      </c>
      <c r="P575">
        <v>13</v>
      </c>
      <c r="Q575">
        <v>1.013157895</v>
      </c>
      <c r="R575">
        <v>1.947368421</v>
      </c>
      <c r="S575">
        <v>22</v>
      </c>
      <c r="T575">
        <v>1.5921052630000001</v>
      </c>
      <c r="U575">
        <v>1.3552631580000001</v>
      </c>
      <c r="V575">
        <f>U575+Q575</f>
        <v>2.3684210530000001</v>
      </c>
      <c r="W575">
        <f>T575+R575</f>
        <v>3.5394736839999998</v>
      </c>
      <c r="X575" t="str">
        <f>IF(ABS(V575-W575)&lt;$AG$1,"",IF(V575&gt;W575,"H","A"))</f>
        <v/>
      </c>
      <c r="Y575">
        <f>(X575=G575)+0</f>
        <v>0</v>
      </c>
      <c r="Z575">
        <f>IF(X575&lt;&gt;"",1,0)</f>
        <v>0</v>
      </c>
      <c r="AA575">
        <v>1.2</v>
      </c>
      <c r="AB575">
        <f t="shared" si="47"/>
        <v>0</v>
      </c>
    </row>
    <row r="576" spans="1:28" x14ac:dyDescent="0.25">
      <c r="A576" t="s">
        <v>13</v>
      </c>
      <c r="B576" s="1">
        <v>43121</v>
      </c>
      <c r="C576" t="s">
        <v>21</v>
      </c>
      <c r="D576" t="s">
        <v>19</v>
      </c>
      <c r="E576">
        <v>0</v>
      </c>
      <c r="F576">
        <v>5</v>
      </c>
      <c r="G576" t="s">
        <v>20</v>
      </c>
      <c r="H576" s="2">
        <v>43121</v>
      </c>
      <c r="I576" s="4">
        <f t="shared" si="44"/>
        <v>3</v>
      </c>
      <c r="J576" s="4">
        <f t="shared" si="45"/>
        <v>1</v>
      </c>
      <c r="K576" s="4">
        <f t="shared" si="46"/>
        <v>2018</v>
      </c>
      <c r="L576">
        <v>5</v>
      </c>
      <c r="M576" t="s">
        <v>21</v>
      </c>
      <c r="N576">
        <v>4</v>
      </c>
      <c r="O576" t="s">
        <v>19</v>
      </c>
      <c r="P576">
        <v>5</v>
      </c>
      <c r="Q576">
        <v>1.3289473679999999</v>
      </c>
      <c r="R576">
        <v>1.6447368419999999</v>
      </c>
      <c r="S576">
        <v>4</v>
      </c>
      <c r="T576">
        <v>2.8289473680000001</v>
      </c>
      <c r="U576">
        <v>0.86842105300000005</v>
      </c>
      <c r="V576">
        <f>U576+Q576</f>
        <v>2.1973684210000002</v>
      </c>
      <c r="W576">
        <f>T576+R576</f>
        <v>4.47368421</v>
      </c>
      <c r="X576" t="str">
        <f>IF(ABS(V576-W576)&lt;$AG$1,"",IF(V576&gt;W576,"H","A"))</f>
        <v>A</v>
      </c>
      <c r="Y576">
        <f>(X576=G576)+0</f>
        <v>1</v>
      </c>
      <c r="Z576">
        <f>IF(X576&lt;&gt;"",1,0)</f>
        <v>1</v>
      </c>
      <c r="AA576">
        <v>1.22</v>
      </c>
      <c r="AB576">
        <f t="shared" si="47"/>
        <v>1.22</v>
      </c>
    </row>
    <row r="577" spans="1:28" x14ac:dyDescent="0.25">
      <c r="A577" t="s">
        <v>13</v>
      </c>
      <c r="B577" s="1">
        <v>43121</v>
      </c>
      <c r="C577" t="s">
        <v>36</v>
      </c>
      <c r="D577" t="s">
        <v>22</v>
      </c>
      <c r="E577">
        <v>1</v>
      </c>
      <c r="F577">
        <v>2</v>
      </c>
      <c r="G577" t="s">
        <v>20</v>
      </c>
      <c r="H577" s="2">
        <v>43121</v>
      </c>
      <c r="I577" s="4">
        <f t="shared" si="44"/>
        <v>3</v>
      </c>
      <c r="J577" s="4">
        <f t="shared" si="45"/>
        <v>1</v>
      </c>
      <c r="K577" s="4">
        <f t="shared" si="46"/>
        <v>2018</v>
      </c>
      <c r="L577">
        <v>20</v>
      </c>
      <c r="M577" t="s">
        <v>36</v>
      </c>
      <c r="N577">
        <v>6</v>
      </c>
      <c r="O577" t="s">
        <v>22</v>
      </c>
      <c r="P577">
        <v>20</v>
      </c>
      <c r="Q577">
        <v>1.6447368419999999</v>
      </c>
      <c r="R577">
        <v>1.4736842109999999</v>
      </c>
      <c r="S577">
        <v>6</v>
      </c>
      <c r="T577">
        <v>1.4736842109999999</v>
      </c>
      <c r="U577">
        <v>1.697368421</v>
      </c>
      <c r="V577">
        <f>U577+Q577</f>
        <v>3.3421052629999997</v>
      </c>
      <c r="W577">
        <f>T577+R577</f>
        <v>2.9473684219999998</v>
      </c>
      <c r="X577" t="str">
        <f>IF(ABS(V577-W577)&lt;$AG$1,"",IF(V577&gt;W577,"H","A"))</f>
        <v/>
      </c>
      <c r="Y577">
        <f>(X577=G577)+0</f>
        <v>0</v>
      </c>
      <c r="Z577">
        <f>IF(X577&lt;&gt;"",1,0)</f>
        <v>0</v>
      </c>
      <c r="AA577">
        <v>1.24</v>
      </c>
      <c r="AB577">
        <f t="shared" si="47"/>
        <v>0</v>
      </c>
    </row>
    <row r="578" spans="1:28" x14ac:dyDescent="0.25">
      <c r="A578" t="s">
        <v>13</v>
      </c>
      <c r="B578" s="1">
        <v>43121</v>
      </c>
      <c r="C578" t="s">
        <v>34</v>
      </c>
      <c r="D578" t="s">
        <v>28</v>
      </c>
      <c r="E578">
        <v>7</v>
      </c>
      <c r="F578">
        <v>1</v>
      </c>
      <c r="G578" t="s">
        <v>16</v>
      </c>
      <c r="H578" s="2">
        <v>43121</v>
      </c>
      <c r="I578" s="4">
        <f t="shared" si="44"/>
        <v>3</v>
      </c>
      <c r="J578" s="4">
        <f t="shared" si="45"/>
        <v>1</v>
      </c>
      <c r="K578" s="4">
        <f t="shared" si="46"/>
        <v>2018</v>
      </c>
      <c r="L578">
        <v>18</v>
      </c>
      <c r="M578" t="s">
        <v>34</v>
      </c>
      <c r="N578">
        <v>12</v>
      </c>
      <c r="O578" t="s">
        <v>28</v>
      </c>
      <c r="P578">
        <v>18</v>
      </c>
      <c r="Q578">
        <v>2.6315789469999999</v>
      </c>
      <c r="R578">
        <v>1.1184210530000001</v>
      </c>
      <c r="S578">
        <v>12</v>
      </c>
      <c r="T578">
        <v>1.065789474</v>
      </c>
      <c r="U578">
        <v>1.802631579</v>
      </c>
      <c r="V578">
        <f>U578+Q578</f>
        <v>4.4342105260000002</v>
      </c>
      <c r="W578">
        <f>T578+R578</f>
        <v>2.1842105270000003</v>
      </c>
      <c r="X578" t="str">
        <f>IF(ABS(V578-W578)&lt;$AG$1,"",IF(V578&gt;W578,"H","A"))</f>
        <v>H</v>
      </c>
      <c r="Y578">
        <f>(X578=G578)+0</f>
        <v>1</v>
      </c>
      <c r="Z578">
        <f>IF(X578&lt;&gt;"",1,0)</f>
        <v>1</v>
      </c>
      <c r="AA578">
        <v>1.1100000000000001</v>
      </c>
      <c r="AB578">
        <f t="shared" si="47"/>
        <v>1.1100000000000001</v>
      </c>
    </row>
    <row r="579" spans="1:28" x14ac:dyDescent="0.25">
      <c r="A579" t="s">
        <v>13</v>
      </c>
      <c r="B579" s="1">
        <v>43121</v>
      </c>
      <c r="C579" t="s">
        <v>15</v>
      </c>
      <c r="D579" t="s">
        <v>30</v>
      </c>
      <c r="E579">
        <v>2</v>
      </c>
      <c r="F579">
        <v>2</v>
      </c>
      <c r="G579" t="s">
        <v>17</v>
      </c>
      <c r="H579" s="2">
        <v>43121</v>
      </c>
      <c r="I579" s="4">
        <f t="shared" ref="I579:I642" si="48">_xlfn.ISOWEEKNUM(H579)</f>
        <v>3</v>
      </c>
      <c r="J579" s="4">
        <f t="shared" ref="J579:J642" si="49">MONTH(EDATE(H579,0))</f>
        <v>1</v>
      </c>
      <c r="K579" s="4">
        <f t="shared" ref="K579:K642" si="50">YEAR(H579)</f>
        <v>2018</v>
      </c>
      <c r="L579">
        <v>1</v>
      </c>
      <c r="M579" t="s">
        <v>15</v>
      </c>
      <c r="N579">
        <v>14</v>
      </c>
      <c r="O579" t="s">
        <v>30</v>
      </c>
      <c r="P579">
        <v>1</v>
      </c>
      <c r="Q579">
        <v>1.065789474</v>
      </c>
      <c r="R579">
        <v>1.2236842109999999</v>
      </c>
      <c r="S579">
        <v>14</v>
      </c>
      <c r="T579">
        <v>0.92105263199999998</v>
      </c>
      <c r="U579">
        <v>1.3947368419999999</v>
      </c>
      <c r="V579">
        <f>U579+Q579</f>
        <v>2.4605263160000002</v>
      </c>
      <c r="W579">
        <f>T579+R579</f>
        <v>2.144736843</v>
      </c>
      <c r="X579" t="str">
        <f>IF(ABS(V579-W579)&lt;$AG$1,"",IF(V579&gt;W579,"H","A"))</f>
        <v/>
      </c>
      <c r="Y579">
        <f>(X579=G579)+0</f>
        <v>0</v>
      </c>
      <c r="Z579">
        <f>IF(X579&lt;&gt;"",1,0)</f>
        <v>0</v>
      </c>
      <c r="AA579">
        <v>1.01</v>
      </c>
      <c r="AB579">
        <f t="shared" ref="AB579:AB642" si="51">IF(OR(G579="D"),1,AA579*Y579)</f>
        <v>1</v>
      </c>
    </row>
    <row r="580" spans="1:28" x14ac:dyDescent="0.25">
      <c r="A580" t="s">
        <v>13</v>
      </c>
      <c r="B580" s="1">
        <v>43122</v>
      </c>
      <c r="C580" t="s">
        <v>23</v>
      </c>
      <c r="D580" t="s">
        <v>32</v>
      </c>
      <c r="E580">
        <v>1</v>
      </c>
      <c r="F580">
        <v>1</v>
      </c>
      <c r="G580" t="s">
        <v>17</v>
      </c>
      <c r="H580" s="2">
        <v>43122</v>
      </c>
      <c r="I580" s="4">
        <f t="shared" si="48"/>
        <v>4</v>
      </c>
      <c r="J580" s="4">
        <f t="shared" si="49"/>
        <v>1</v>
      </c>
      <c r="K580" s="4">
        <f t="shared" si="50"/>
        <v>2018</v>
      </c>
      <c r="L580">
        <v>7</v>
      </c>
      <c r="M580" t="s">
        <v>23</v>
      </c>
      <c r="N580">
        <v>16</v>
      </c>
      <c r="O580" t="s">
        <v>32</v>
      </c>
      <c r="P580">
        <v>7</v>
      </c>
      <c r="Q580">
        <v>1.315789474</v>
      </c>
      <c r="R580">
        <v>1.3289473679999999</v>
      </c>
      <c r="S580">
        <v>16</v>
      </c>
      <c r="T580">
        <v>0.96052631600000005</v>
      </c>
      <c r="U580">
        <v>1.5263157890000001</v>
      </c>
      <c r="V580">
        <f>U580+Q580</f>
        <v>2.8421052630000001</v>
      </c>
      <c r="W580">
        <f>T580+R580</f>
        <v>2.2894736839999998</v>
      </c>
      <c r="X580" t="str">
        <f>IF(ABS(V580-W580)&lt;$AG$1,"",IF(V580&gt;W580,"H","A"))</f>
        <v/>
      </c>
      <c r="Y580">
        <f>(X580=G580)+0</f>
        <v>0</v>
      </c>
      <c r="Z580">
        <f>IF(X580&lt;&gt;"",1,0)</f>
        <v>0</v>
      </c>
      <c r="AA580">
        <v>1.19</v>
      </c>
      <c r="AB580">
        <f t="shared" si="51"/>
        <v>1</v>
      </c>
    </row>
    <row r="581" spans="1:28" x14ac:dyDescent="0.25">
      <c r="A581" t="s">
        <v>13</v>
      </c>
      <c r="B581" s="1">
        <v>43126</v>
      </c>
      <c r="C581" t="s">
        <v>14</v>
      </c>
      <c r="D581" t="s">
        <v>23</v>
      </c>
      <c r="E581">
        <v>1</v>
      </c>
      <c r="F581">
        <v>1</v>
      </c>
      <c r="G581" t="s">
        <v>17</v>
      </c>
      <c r="H581" s="2">
        <v>43126</v>
      </c>
      <c r="I581" s="4">
        <f t="shared" si="48"/>
        <v>4</v>
      </c>
      <c r="J581" s="4">
        <f t="shared" si="49"/>
        <v>1</v>
      </c>
      <c r="K581" s="4">
        <f t="shared" si="50"/>
        <v>2018</v>
      </c>
      <c r="L581">
        <v>2</v>
      </c>
      <c r="M581" t="s">
        <v>14</v>
      </c>
      <c r="N581">
        <v>7</v>
      </c>
      <c r="O581" t="s">
        <v>23</v>
      </c>
      <c r="P581">
        <v>2</v>
      </c>
      <c r="Q581">
        <v>1.236842105</v>
      </c>
      <c r="R581">
        <v>1.2105263159999999</v>
      </c>
      <c r="S581">
        <v>7</v>
      </c>
      <c r="T581">
        <v>1.315789474</v>
      </c>
      <c r="U581">
        <v>1.3289473679999999</v>
      </c>
      <c r="V581">
        <f>U581+Q581</f>
        <v>2.5657894729999997</v>
      </c>
      <c r="W581">
        <f>T581+R581</f>
        <v>2.52631579</v>
      </c>
      <c r="X581" t="str">
        <f>IF(ABS(V581-W581)&lt;$AG$1,"",IF(V581&gt;W581,"H","A"))</f>
        <v/>
      </c>
      <c r="Y581">
        <f>(X581=G581)+0</f>
        <v>0</v>
      </c>
      <c r="Z581">
        <f>IF(X581&lt;&gt;"",1,0)</f>
        <v>0</v>
      </c>
      <c r="AA581">
        <v>1.18</v>
      </c>
      <c r="AB581">
        <f t="shared" si="51"/>
        <v>1</v>
      </c>
    </row>
    <row r="582" spans="1:28" x14ac:dyDescent="0.25">
      <c r="A582" t="s">
        <v>13</v>
      </c>
      <c r="B582" s="1">
        <v>43127</v>
      </c>
      <c r="C582" t="s">
        <v>32</v>
      </c>
      <c r="D582" t="s">
        <v>26</v>
      </c>
      <c r="E582">
        <v>0</v>
      </c>
      <c r="F582">
        <v>0</v>
      </c>
      <c r="G582" t="s">
        <v>17</v>
      </c>
      <c r="H582" s="2">
        <v>43127</v>
      </c>
      <c r="I582" s="4">
        <f t="shared" si="48"/>
        <v>4</v>
      </c>
      <c r="J582" s="4">
        <f t="shared" si="49"/>
        <v>1</v>
      </c>
      <c r="K582" s="4">
        <f t="shared" si="50"/>
        <v>2018</v>
      </c>
      <c r="L582">
        <v>16</v>
      </c>
      <c r="M582" t="s">
        <v>32</v>
      </c>
      <c r="N582">
        <v>10</v>
      </c>
      <c r="O582" t="s">
        <v>26</v>
      </c>
      <c r="P582">
        <v>16</v>
      </c>
      <c r="Q582">
        <v>0.96052631600000005</v>
      </c>
      <c r="R582">
        <v>1.5263157890000001</v>
      </c>
      <c r="S582">
        <v>10</v>
      </c>
      <c r="T582">
        <v>1.315789474</v>
      </c>
      <c r="U582">
        <v>1.552631579</v>
      </c>
      <c r="V582">
        <f>U582+Q582</f>
        <v>2.513157895</v>
      </c>
      <c r="W582">
        <f>T582+R582</f>
        <v>2.8421052630000001</v>
      </c>
      <c r="X582" t="str">
        <f>IF(ABS(V582-W582)&lt;$AG$1,"",IF(V582&gt;W582,"H","A"))</f>
        <v/>
      </c>
      <c r="Y582">
        <f>(X582=G582)+0</f>
        <v>0</v>
      </c>
      <c r="Z582">
        <f>IF(X582&lt;&gt;"",1,0)</f>
        <v>0</v>
      </c>
      <c r="AA582">
        <v>1.03</v>
      </c>
      <c r="AB582">
        <f t="shared" si="51"/>
        <v>1</v>
      </c>
    </row>
    <row r="583" spans="1:28" x14ac:dyDescent="0.25">
      <c r="A583" t="s">
        <v>13</v>
      </c>
      <c r="B583" s="1">
        <v>43127</v>
      </c>
      <c r="C583" t="s">
        <v>28</v>
      </c>
      <c r="D583" t="s">
        <v>31</v>
      </c>
      <c r="E583">
        <v>2</v>
      </c>
      <c r="F583">
        <v>2</v>
      </c>
      <c r="G583" t="s">
        <v>17</v>
      </c>
      <c r="H583" s="2">
        <v>43127</v>
      </c>
      <c r="I583" s="4">
        <f t="shared" si="48"/>
        <v>4</v>
      </c>
      <c r="J583" s="4">
        <f t="shared" si="49"/>
        <v>1</v>
      </c>
      <c r="K583" s="4">
        <f t="shared" si="50"/>
        <v>2018</v>
      </c>
      <c r="L583">
        <v>12</v>
      </c>
      <c r="M583" t="s">
        <v>28</v>
      </c>
      <c r="N583">
        <v>15</v>
      </c>
      <c r="O583" t="s">
        <v>31</v>
      </c>
      <c r="P583">
        <v>12</v>
      </c>
      <c r="Q583">
        <v>1.065789474</v>
      </c>
      <c r="R583">
        <v>1.802631579</v>
      </c>
      <c r="S583">
        <v>15</v>
      </c>
      <c r="T583">
        <v>1.1578947369999999</v>
      </c>
      <c r="U583">
        <v>1.5263157890000001</v>
      </c>
      <c r="V583">
        <f>U583+Q583</f>
        <v>2.5921052630000001</v>
      </c>
      <c r="W583">
        <f>T583+R583</f>
        <v>2.9605263160000002</v>
      </c>
      <c r="X583" t="str">
        <f>IF(ABS(V583-W583)&lt;$AG$1,"",IF(V583&gt;W583,"H","A"))</f>
        <v/>
      </c>
      <c r="Y583">
        <f>(X583=G583)+0</f>
        <v>0</v>
      </c>
      <c r="Z583">
        <f>IF(X583&lt;&gt;"",1,0)</f>
        <v>0</v>
      </c>
      <c r="AA583">
        <v>1.1299999999999999</v>
      </c>
      <c r="AB583">
        <f t="shared" si="51"/>
        <v>1</v>
      </c>
    </row>
    <row r="584" spans="1:28" x14ac:dyDescent="0.25">
      <c r="A584" t="s">
        <v>13</v>
      </c>
      <c r="B584" s="1">
        <v>43127</v>
      </c>
      <c r="C584" t="s">
        <v>38</v>
      </c>
      <c r="D584" t="s">
        <v>34</v>
      </c>
      <c r="E584">
        <v>1</v>
      </c>
      <c r="F584">
        <v>4</v>
      </c>
      <c r="G584" t="s">
        <v>20</v>
      </c>
      <c r="H584" s="2">
        <v>43127</v>
      </c>
      <c r="I584" s="4">
        <f t="shared" si="48"/>
        <v>4</v>
      </c>
      <c r="J584" s="4">
        <f t="shared" si="49"/>
        <v>1</v>
      </c>
      <c r="K584" s="4">
        <f t="shared" si="50"/>
        <v>2018</v>
      </c>
      <c r="L584">
        <v>22</v>
      </c>
      <c r="M584" t="s">
        <v>38</v>
      </c>
      <c r="N584">
        <v>18</v>
      </c>
      <c r="O584" t="s">
        <v>34</v>
      </c>
      <c r="P584">
        <v>22</v>
      </c>
      <c r="Q584">
        <v>1.5921052630000001</v>
      </c>
      <c r="R584">
        <v>1.3552631580000001</v>
      </c>
      <c r="S584">
        <v>18</v>
      </c>
      <c r="T584">
        <v>2.6315789469999999</v>
      </c>
      <c r="U584">
        <v>1.1184210530000001</v>
      </c>
      <c r="V584">
        <f>U584+Q584</f>
        <v>2.7105263160000002</v>
      </c>
      <c r="W584">
        <f>T584+R584</f>
        <v>3.986842105</v>
      </c>
      <c r="X584" t="str">
        <f>IF(ABS(V584-W584)&lt;$AG$1,"",IF(V584&gt;W584,"H","A"))</f>
        <v/>
      </c>
      <c r="Y584">
        <f>(X584=G584)+0</f>
        <v>0</v>
      </c>
      <c r="Z584">
        <f>IF(X584&lt;&gt;"",1,0)</f>
        <v>0</v>
      </c>
      <c r="AA584">
        <v>1.2</v>
      </c>
      <c r="AB584">
        <f t="shared" si="51"/>
        <v>0</v>
      </c>
    </row>
    <row r="585" spans="1:28" x14ac:dyDescent="0.25">
      <c r="A585" t="s">
        <v>13</v>
      </c>
      <c r="B585" s="1">
        <v>43127</v>
      </c>
      <c r="C585" t="s">
        <v>39</v>
      </c>
      <c r="D585" t="s">
        <v>36</v>
      </c>
      <c r="E585">
        <v>4</v>
      </c>
      <c r="F585">
        <v>2</v>
      </c>
      <c r="G585" t="s">
        <v>16</v>
      </c>
      <c r="H585" s="2">
        <v>43127</v>
      </c>
      <c r="I585" s="4">
        <f t="shared" si="48"/>
        <v>4</v>
      </c>
      <c r="J585" s="4">
        <f t="shared" si="49"/>
        <v>1</v>
      </c>
      <c r="K585" s="4">
        <f t="shared" si="50"/>
        <v>2018</v>
      </c>
      <c r="L585">
        <v>23</v>
      </c>
      <c r="M585" t="s">
        <v>39</v>
      </c>
      <c r="N585">
        <v>20</v>
      </c>
      <c r="O585" t="s">
        <v>36</v>
      </c>
      <c r="P585">
        <v>23</v>
      </c>
      <c r="Q585">
        <v>1.486842105</v>
      </c>
      <c r="R585">
        <v>1.0921052630000001</v>
      </c>
      <c r="S585">
        <v>20</v>
      </c>
      <c r="T585">
        <v>1.6447368419999999</v>
      </c>
      <c r="U585">
        <v>1.4736842109999999</v>
      </c>
      <c r="V585">
        <f>U585+Q585</f>
        <v>2.9605263160000002</v>
      </c>
      <c r="W585">
        <f>T585+R585</f>
        <v>2.736842105</v>
      </c>
      <c r="X585" t="str">
        <f>IF(ABS(V585-W585)&lt;$AG$1,"",IF(V585&gt;W585,"H","A"))</f>
        <v/>
      </c>
      <c r="Y585">
        <f>(X585=G585)+0</f>
        <v>0</v>
      </c>
      <c r="Z585">
        <f>IF(X585&lt;&gt;"",1,0)</f>
        <v>0</v>
      </c>
      <c r="AA585">
        <v>1.3</v>
      </c>
      <c r="AB585">
        <f t="shared" si="51"/>
        <v>0</v>
      </c>
    </row>
    <row r="586" spans="1:28" x14ac:dyDescent="0.25">
      <c r="A586" t="s">
        <v>13</v>
      </c>
      <c r="B586" s="1">
        <v>43128</v>
      </c>
      <c r="C586" t="s">
        <v>19</v>
      </c>
      <c r="D586" t="s">
        <v>15</v>
      </c>
      <c r="E586">
        <v>2</v>
      </c>
      <c r="F586">
        <v>1</v>
      </c>
      <c r="G586" t="s">
        <v>16</v>
      </c>
      <c r="H586" s="2">
        <v>43128</v>
      </c>
      <c r="I586" s="4">
        <f t="shared" si="48"/>
        <v>4</v>
      </c>
      <c r="J586" s="4">
        <f t="shared" si="49"/>
        <v>1</v>
      </c>
      <c r="K586" s="4">
        <f t="shared" si="50"/>
        <v>2018</v>
      </c>
      <c r="L586">
        <v>4</v>
      </c>
      <c r="M586" t="s">
        <v>19</v>
      </c>
      <c r="N586">
        <v>1</v>
      </c>
      <c r="O586" t="s">
        <v>15</v>
      </c>
      <c r="P586">
        <v>4</v>
      </c>
      <c r="Q586">
        <v>2.8289473680000001</v>
      </c>
      <c r="R586">
        <v>0.86842105300000005</v>
      </c>
      <c r="S586">
        <v>1</v>
      </c>
      <c r="T586">
        <v>1.065789474</v>
      </c>
      <c r="U586">
        <v>1.2236842109999999</v>
      </c>
      <c r="V586">
        <f>U586+Q586</f>
        <v>4.0526315789999998</v>
      </c>
      <c r="W586">
        <f>T586+R586</f>
        <v>1.9342105270000001</v>
      </c>
      <c r="X586" t="str">
        <f>IF(ABS(V586-W586)&lt;$AG$1,"",IF(V586&gt;W586,"H","A"))</f>
        <v>H</v>
      </c>
      <c r="Y586">
        <f>(X586=G586)+0</f>
        <v>1</v>
      </c>
      <c r="Z586">
        <f>IF(X586&lt;&gt;"",1,0)</f>
        <v>1</v>
      </c>
      <c r="AA586">
        <v>1.07</v>
      </c>
      <c r="AB586">
        <f t="shared" si="51"/>
        <v>1.07</v>
      </c>
    </row>
    <row r="587" spans="1:28" x14ac:dyDescent="0.25">
      <c r="A587" t="s">
        <v>13</v>
      </c>
      <c r="B587" s="1">
        <v>43128</v>
      </c>
      <c r="C587" t="s">
        <v>30</v>
      </c>
      <c r="D587" t="s">
        <v>24</v>
      </c>
      <c r="E587">
        <v>3</v>
      </c>
      <c r="F587">
        <v>2</v>
      </c>
      <c r="G587" t="s">
        <v>16</v>
      </c>
      <c r="H587" s="2">
        <v>43128</v>
      </c>
      <c r="I587" s="4">
        <f t="shared" si="48"/>
        <v>4</v>
      </c>
      <c r="J587" s="4">
        <f t="shared" si="49"/>
        <v>1</v>
      </c>
      <c r="K587" s="4">
        <f t="shared" si="50"/>
        <v>2018</v>
      </c>
      <c r="L587">
        <v>14</v>
      </c>
      <c r="M587" t="s">
        <v>30</v>
      </c>
      <c r="N587">
        <v>8</v>
      </c>
      <c r="O587" t="s">
        <v>24</v>
      </c>
      <c r="P587">
        <v>14</v>
      </c>
      <c r="Q587">
        <v>0.92105263199999998</v>
      </c>
      <c r="R587">
        <v>1.3947368419999999</v>
      </c>
      <c r="S587">
        <v>8</v>
      </c>
      <c r="T587">
        <v>1.1184210530000001</v>
      </c>
      <c r="U587">
        <v>1.2105263159999999</v>
      </c>
      <c r="V587">
        <f>U587+Q587</f>
        <v>2.131578948</v>
      </c>
      <c r="W587">
        <f>T587+R587</f>
        <v>2.513157895</v>
      </c>
      <c r="X587" t="str">
        <f>IF(ABS(V587-W587)&lt;$AG$1,"",IF(V587&gt;W587,"H","A"))</f>
        <v/>
      </c>
      <c r="Y587">
        <f>(X587=G587)+0</f>
        <v>0</v>
      </c>
      <c r="Z587">
        <f>IF(X587&lt;&gt;"",1,0)</f>
        <v>0</v>
      </c>
      <c r="AA587">
        <v>1.08</v>
      </c>
      <c r="AB587">
        <f t="shared" si="51"/>
        <v>0</v>
      </c>
    </row>
    <row r="588" spans="1:28" x14ac:dyDescent="0.25">
      <c r="A588" t="s">
        <v>13</v>
      </c>
      <c r="B588" s="1">
        <v>43128</v>
      </c>
      <c r="C588" t="s">
        <v>35</v>
      </c>
      <c r="D588" t="s">
        <v>25</v>
      </c>
      <c r="E588">
        <v>1</v>
      </c>
      <c r="F588">
        <v>1</v>
      </c>
      <c r="G588" t="s">
        <v>17</v>
      </c>
      <c r="H588" s="2">
        <v>43128</v>
      </c>
      <c r="I588" s="4">
        <f t="shared" si="48"/>
        <v>4</v>
      </c>
      <c r="J588" s="4">
        <f t="shared" si="49"/>
        <v>1</v>
      </c>
      <c r="K588" s="4">
        <f t="shared" si="50"/>
        <v>2018</v>
      </c>
      <c r="L588">
        <v>19</v>
      </c>
      <c r="M588" t="s">
        <v>35</v>
      </c>
      <c r="N588">
        <v>9</v>
      </c>
      <c r="O588" t="s">
        <v>25</v>
      </c>
      <c r="P588">
        <v>19</v>
      </c>
      <c r="Q588">
        <v>1.552631579</v>
      </c>
      <c r="R588">
        <v>1.4078947369999999</v>
      </c>
      <c r="S588">
        <v>9</v>
      </c>
      <c r="T588">
        <v>1.1052631580000001</v>
      </c>
      <c r="U588">
        <v>0.86842105300000005</v>
      </c>
      <c r="V588">
        <f>U588+Q588</f>
        <v>2.4210526320000003</v>
      </c>
      <c r="W588">
        <f>T588+R588</f>
        <v>2.513157895</v>
      </c>
      <c r="X588" t="str">
        <f>IF(ABS(V588-W588)&lt;$AG$1,"",IF(V588&gt;W588,"H","A"))</f>
        <v/>
      </c>
      <c r="Y588">
        <f>(X588=G588)+0</f>
        <v>0</v>
      </c>
      <c r="Z588">
        <f>IF(X588&lt;&gt;"",1,0)</f>
        <v>0</v>
      </c>
      <c r="AA588">
        <v>1.17</v>
      </c>
      <c r="AB588">
        <f t="shared" si="51"/>
        <v>1</v>
      </c>
    </row>
    <row r="589" spans="1:28" x14ac:dyDescent="0.25">
      <c r="A589" t="s">
        <v>13</v>
      </c>
      <c r="B589" s="1">
        <v>43128</v>
      </c>
      <c r="C589" t="s">
        <v>18</v>
      </c>
      <c r="D589" t="s">
        <v>29</v>
      </c>
      <c r="E589">
        <v>3</v>
      </c>
      <c r="F589">
        <v>0</v>
      </c>
      <c r="G589" t="s">
        <v>16</v>
      </c>
      <c r="H589" s="2">
        <v>43128</v>
      </c>
      <c r="I589" s="4">
        <f t="shared" si="48"/>
        <v>4</v>
      </c>
      <c r="J589" s="4">
        <f t="shared" si="49"/>
        <v>1</v>
      </c>
      <c r="K589" s="4">
        <f t="shared" si="50"/>
        <v>2018</v>
      </c>
      <c r="L589">
        <v>3</v>
      </c>
      <c r="M589" t="s">
        <v>18</v>
      </c>
      <c r="N589">
        <v>13</v>
      </c>
      <c r="O589" t="s">
        <v>29</v>
      </c>
      <c r="P589">
        <v>3</v>
      </c>
      <c r="Q589">
        <v>1.684210526</v>
      </c>
      <c r="R589">
        <v>0.64473684200000003</v>
      </c>
      <c r="S589">
        <v>13</v>
      </c>
      <c r="T589">
        <v>1.013157895</v>
      </c>
      <c r="U589">
        <v>1.947368421</v>
      </c>
      <c r="V589">
        <f>U589+Q589</f>
        <v>3.6315789469999999</v>
      </c>
      <c r="W589">
        <f>T589+R589</f>
        <v>1.6578947369999999</v>
      </c>
      <c r="X589" t="str">
        <f>IF(ABS(V589-W589)&lt;$AG$1,"",IF(V589&gt;W589,"H","A"))</f>
        <v>H</v>
      </c>
      <c r="Y589">
        <f>(X589=G589)+0</f>
        <v>1</v>
      </c>
      <c r="Z589">
        <f>IF(X589&lt;&gt;"",1,0)</f>
        <v>1</v>
      </c>
      <c r="AA589">
        <v>1.04</v>
      </c>
      <c r="AB589">
        <f t="shared" si="51"/>
        <v>1.04</v>
      </c>
    </row>
    <row r="590" spans="1:28" x14ac:dyDescent="0.25">
      <c r="A590" t="s">
        <v>13</v>
      </c>
      <c r="B590" s="1">
        <v>43129</v>
      </c>
      <c r="C590" t="s">
        <v>22</v>
      </c>
      <c r="D590" t="s">
        <v>21</v>
      </c>
      <c r="E590">
        <v>3</v>
      </c>
      <c r="F590">
        <v>2</v>
      </c>
      <c r="G590" t="s">
        <v>16</v>
      </c>
      <c r="H590" s="2">
        <v>43129</v>
      </c>
      <c r="I590" s="4">
        <f t="shared" si="48"/>
        <v>5</v>
      </c>
      <c r="J590" s="4">
        <f t="shared" si="49"/>
        <v>1</v>
      </c>
      <c r="K590" s="4">
        <f t="shared" si="50"/>
        <v>2018</v>
      </c>
      <c r="L590">
        <v>6</v>
      </c>
      <c r="M590" t="s">
        <v>22</v>
      </c>
      <c r="N590">
        <v>5</v>
      </c>
      <c r="O590" t="s">
        <v>21</v>
      </c>
      <c r="P590">
        <v>6</v>
      </c>
      <c r="Q590">
        <v>1.4736842109999999</v>
      </c>
      <c r="R590">
        <v>1.697368421</v>
      </c>
      <c r="S590">
        <v>5</v>
      </c>
      <c r="T590">
        <v>1.3289473679999999</v>
      </c>
      <c r="U590">
        <v>1.6447368419999999</v>
      </c>
      <c r="V590">
        <f>U590+Q590</f>
        <v>3.1184210529999996</v>
      </c>
      <c r="W590">
        <f>T590+R590</f>
        <v>3.0263157889999999</v>
      </c>
      <c r="X590" t="str">
        <f>IF(ABS(V590-W590)&lt;$AG$1,"",IF(V590&gt;W590,"H","A"))</f>
        <v/>
      </c>
      <c r="Y590">
        <f>(X590=G590)+0</f>
        <v>0</v>
      </c>
      <c r="Z590">
        <f>IF(X590&lt;&gt;"",1,0)</f>
        <v>0</v>
      </c>
      <c r="AA590">
        <v>1.07</v>
      </c>
      <c r="AB590">
        <f t="shared" si="51"/>
        <v>0</v>
      </c>
    </row>
    <row r="591" spans="1:28" x14ac:dyDescent="0.25">
      <c r="A591" t="s">
        <v>13</v>
      </c>
      <c r="B591" s="1">
        <v>43133</v>
      </c>
      <c r="C591" t="s">
        <v>36</v>
      </c>
      <c r="D591" t="s">
        <v>28</v>
      </c>
      <c r="E591">
        <v>5</v>
      </c>
      <c r="F591">
        <v>0</v>
      </c>
      <c r="G591" t="s">
        <v>16</v>
      </c>
      <c r="H591" s="2">
        <v>43133</v>
      </c>
      <c r="I591" s="4">
        <f t="shared" si="48"/>
        <v>5</v>
      </c>
      <c r="J591" s="4">
        <f t="shared" si="49"/>
        <v>2</v>
      </c>
      <c r="K591" s="4">
        <f t="shared" si="50"/>
        <v>2018</v>
      </c>
      <c r="L591">
        <v>20</v>
      </c>
      <c r="M591" t="s">
        <v>36</v>
      </c>
      <c r="N591">
        <v>12</v>
      </c>
      <c r="O591" t="s">
        <v>28</v>
      </c>
      <c r="P591">
        <v>20</v>
      </c>
      <c r="Q591">
        <v>1.6447368419999999</v>
      </c>
      <c r="R591">
        <v>1.4736842109999999</v>
      </c>
      <c r="S591">
        <v>12</v>
      </c>
      <c r="T591">
        <v>1.065789474</v>
      </c>
      <c r="U591">
        <v>1.802631579</v>
      </c>
      <c r="V591">
        <f>U591+Q591</f>
        <v>3.4473684210000002</v>
      </c>
      <c r="W591">
        <f>T591+R591</f>
        <v>2.5394736849999999</v>
      </c>
      <c r="X591" t="str">
        <f>IF(ABS(V591-W591)&lt;$AG$1,"",IF(V591&gt;W591,"H","A"))</f>
        <v/>
      </c>
      <c r="Y591">
        <f>(X591=G591)+0</f>
        <v>0</v>
      </c>
      <c r="Z591">
        <f>IF(X591&lt;&gt;"",1,0)</f>
        <v>0</v>
      </c>
      <c r="AA591">
        <v>1.22</v>
      </c>
      <c r="AB591">
        <f t="shared" si="51"/>
        <v>0</v>
      </c>
    </row>
    <row r="592" spans="1:28" x14ac:dyDescent="0.25">
      <c r="A592" t="s">
        <v>13</v>
      </c>
      <c r="B592" s="1">
        <v>43134</v>
      </c>
      <c r="C592" t="s">
        <v>15</v>
      </c>
      <c r="D592" t="s">
        <v>22</v>
      </c>
      <c r="E592">
        <v>2</v>
      </c>
      <c r="F592">
        <v>1</v>
      </c>
      <c r="G592" t="s">
        <v>16</v>
      </c>
      <c r="H592" s="2">
        <v>43134</v>
      </c>
      <c r="I592" s="4">
        <f t="shared" si="48"/>
        <v>5</v>
      </c>
      <c r="J592" s="4">
        <f t="shared" si="49"/>
        <v>2</v>
      </c>
      <c r="K592" s="4">
        <f t="shared" si="50"/>
        <v>2018</v>
      </c>
      <c r="L592">
        <v>1</v>
      </c>
      <c r="M592" t="s">
        <v>15</v>
      </c>
      <c r="N592">
        <v>6</v>
      </c>
      <c r="O592" t="s">
        <v>22</v>
      </c>
      <c r="P592">
        <v>1</v>
      </c>
      <c r="Q592">
        <v>1.065789474</v>
      </c>
      <c r="R592">
        <v>1.2236842109999999</v>
      </c>
      <c r="S592">
        <v>6</v>
      </c>
      <c r="T592">
        <v>1.4736842109999999</v>
      </c>
      <c r="U592">
        <v>1.697368421</v>
      </c>
      <c r="V592">
        <f>U592+Q592</f>
        <v>2.763157895</v>
      </c>
      <c r="W592">
        <f>T592+R592</f>
        <v>2.6973684219999998</v>
      </c>
      <c r="X592" t="str">
        <f>IF(ABS(V592-W592)&lt;$AG$1,"",IF(V592&gt;W592,"H","A"))</f>
        <v/>
      </c>
      <c r="Y592">
        <f>(X592=G592)+0</f>
        <v>0</v>
      </c>
      <c r="Z592">
        <f>IF(X592&lt;&gt;"",1,0)</f>
        <v>0</v>
      </c>
      <c r="AA592">
        <v>1.1000000000000001</v>
      </c>
      <c r="AB592">
        <f t="shared" si="51"/>
        <v>0</v>
      </c>
    </row>
    <row r="593" spans="1:28" x14ac:dyDescent="0.25">
      <c r="A593" t="s">
        <v>13</v>
      </c>
      <c r="B593" s="1">
        <v>43134</v>
      </c>
      <c r="C593" t="s">
        <v>31</v>
      </c>
      <c r="D593" t="s">
        <v>34</v>
      </c>
      <c r="E593">
        <v>2</v>
      </c>
      <c r="F593">
        <v>2</v>
      </c>
      <c r="G593" t="s">
        <v>17</v>
      </c>
      <c r="H593" s="2">
        <v>43134</v>
      </c>
      <c r="I593" s="4">
        <f t="shared" si="48"/>
        <v>5</v>
      </c>
      <c r="J593" s="4">
        <f t="shared" si="49"/>
        <v>2</v>
      </c>
      <c r="K593" s="4">
        <f t="shared" si="50"/>
        <v>2018</v>
      </c>
      <c r="L593">
        <v>15</v>
      </c>
      <c r="M593" t="s">
        <v>31</v>
      </c>
      <c r="N593">
        <v>18</v>
      </c>
      <c r="O593" t="s">
        <v>34</v>
      </c>
      <c r="P593">
        <v>15</v>
      </c>
      <c r="Q593">
        <v>1.1578947369999999</v>
      </c>
      <c r="R593">
        <v>1.5263157890000001</v>
      </c>
      <c r="S593">
        <v>18</v>
      </c>
      <c r="T593">
        <v>2.6315789469999999</v>
      </c>
      <c r="U593">
        <v>1.1184210530000001</v>
      </c>
      <c r="V593">
        <f>U593+Q593</f>
        <v>2.27631579</v>
      </c>
      <c r="W593">
        <f>T593+R593</f>
        <v>4.1578947360000003</v>
      </c>
      <c r="X593" t="str">
        <f>IF(ABS(V593-W593)&lt;$AG$1,"",IF(V593&gt;W593,"H","A"))</f>
        <v>A</v>
      </c>
      <c r="Y593">
        <f>(X593=G593)+0</f>
        <v>0</v>
      </c>
      <c r="Z593">
        <f>IF(X593&lt;&gt;"",1,0)</f>
        <v>1</v>
      </c>
      <c r="AA593">
        <v>1.1399999999999999</v>
      </c>
      <c r="AB593">
        <f t="shared" si="51"/>
        <v>1</v>
      </c>
    </row>
    <row r="594" spans="1:28" x14ac:dyDescent="0.25">
      <c r="A594" t="s">
        <v>13</v>
      </c>
      <c r="B594" s="1">
        <v>43134</v>
      </c>
      <c r="C594" t="s">
        <v>23</v>
      </c>
      <c r="D594" t="s">
        <v>35</v>
      </c>
      <c r="E594">
        <v>5</v>
      </c>
      <c r="F594">
        <v>1</v>
      </c>
      <c r="G594" t="s">
        <v>16</v>
      </c>
      <c r="H594" s="2">
        <v>43134</v>
      </c>
      <c r="I594" s="4">
        <f t="shared" si="48"/>
        <v>5</v>
      </c>
      <c r="J594" s="4">
        <f t="shared" si="49"/>
        <v>2</v>
      </c>
      <c r="K594" s="4">
        <f t="shared" si="50"/>
        <v>2018</v>
      </c>
      <c r="L594">
        <v>7</v>
      </c>
      <c r="M594" t="s">
        <v>23</v>
      </c>
      <c r="N594">
        <v>19</v>
      </c>
      <c r="O594" t="s">
        <v>35</v>
      </c>
      <c r="P594">
        <v>7</v>
      </c>
      <c r="Q594">
        <v>1.315789474</v>
      </c>
      <c r="R594">
        <v>1.3289473679999999</v>
      </c>
      <c r="S594">
        <v>19</v>
      </c>
      <c r="T594">
        <v>1.552631579</v>
      </c>
      <c r="U594">
        <v>1.4078947369999999</v>
      </c>
      <c r="V594">
        <f>U594+Q594</f>
        <v>2.7236842110000001</v>
      </c>
      <c r="W594">
        <f>T594+R594</f>
        <v>2.8815789469999999</v>
      </c>
      <c r="X594" t="str">
        <f>IF(ABS(V594-W594)&lt;$AG$1,"",IF(V594&gt;W594,"H","A"))</f>
        <v/>
      </c>
      <c r="Y594">
        <f>(X594=G594)+0</f>
        <v>0</v>
      </c>
      <c r="Z594">
        <f>IF(X594&lt;&gt;"",1,0)</f>
        <v>0</v>
      </c>
      <c r="AA594">
        <v>1.1399999999999999</v>
      </c>
      <c r="AB594">
        <f t="shared" si="51"/>
        <v>0</v>
      </c>
    </row>
    <row r="595" spans="1:28" x14ac:dyDescent="0.25">
      <c r="A595" t="s">
        <v>13</v>
      </c>
      <c r="B595" s="1">
        <v>43134</v>
      </c>
      <c r="C595" t="s">
        <v>21</v>
      </c>
      <c r="D595" t="s">
        <v>39</v>
      </c>
      <c r="E595">
        <v>2</v>
      </c>
      <c r="F595">
        <v>1</v>
      </c>
      <c r="G595" t="s">
        <v>16</v>
      </c>
      <c r="H595" s="2">
        <v>43134</v>
      </c>
      <c r="I595" s="4">
        <f t="shared" si="48"/>
        <v>5</v>
      </c>
      <c r="J595" s="4">
        <f t="shared" si="49"/>
        <v>2</v>
      </c>
      <c r="K595" s="4">
        <f t="shared" si="50"/>
        <v>2018</v>
      </c>
      <c r="L595">
        <v>5</v>
      </c>
      <c r="M595" t="s">
        <v>21</v>
      </c>
      <c r="N595">
        <v>23</v>
      </c>
      <c r="O595" t="s">
        <v>39</v>
      </c>
      <c r="P595">
        <v>5</v>
      </c>
      <c r="Q595">
        <v>1.3289473679999999</v>
      </c>
      <c r="R595">
        <v>1.6447368419999999</v>
      </c>
      <c r="S595">
        <v>23</v>
      </c>
      <c r="T595">
        <v>1.486842105</v>
      </c>
      <c r="U595">
        <v>1.0921052630000001</v>
      </c>
      <c r="V595">
        <f>U595+Q595</f>
        <v>2.4210526310000002</v>
      </c>
      <c r="W595">
        <f>T595+R595</f>
        <v>3.1315789469999999</v>
      </c>
      <c r="X595" t="str">
        <f>IF(ABS(V595-W595)&lt;$AG$1,"",IF(V595&gt;W595,"H","A"))</f>
        <v/>
      </c>
      <c r="Y595">
        <f>(X595=G595)+0</f>
        <v>0</v>
      </c>
      <c r="Z595">
        <f>IF(X595&lt;&gt;"",1,0)</f>
        <v>0</v>
      </c>
      <c r="AA595">
        <v>1.17</v>
      </c>
      <c r="AB595">
        <f t="shared" si="51"/>
        <v>0</v>
      </c>
    </row>
    <row r="596" spans="1:28" x14ac:dyDescent="0.25">
      <c r="A596" t="s">
        <v>13</v>
      </c>
      <c r="B596" s="1">
        <v>43135</v>
      </c>
      <c r="C596" t="s">
        <v>26</v>
      </c>
      <c r="D596" t="s">
        <v>14</v>
      </c>
      <c r="E596">
        <v>2</v>
      </c>
      <c r="F596">
        <v>0</v>
      </c>
      <c r="G596" t="s">
        <v>16</v>
      </c>
      <c r="H596" s="2">
        <v>43135</v>
      </c>
      <c r="I596" s="4">
        <f t="shared" si="48"/>
        <v>5</v>
      </c>
      <c r="J596" s="4">
        <f t="shared" si="49"/>
        <v>2</v>
      </c>
      <c r="K596" s="4">
        <f t="shared" si="50"/>
        <v>2018</v>
      </c>
      <c r="L596">
        <v>10</v>
      </c>
      <c r="M596" t="s">
        <v>26</v>
      </c>
      <c r="N596">
        <v>2</v>
      </c>
      <c r="O596" t="s">
        <v>14</v>
      </c>
      <c r="P596">
        <v>10</v>
      </c>
      <c r="Q596">
        <v>1.315789474</v>
      </c>
      <c r="R596">
        <v>1.552631579</v>
      </c>
      <c r="S596">
        <v>2</v>
      </c>
      <c r="T596">
        <v>1.236842105</v>
      </c>
      <c r="U596">
        <v>1.2105263159999999</v>
      </c>
      <c r="V596">
        <f>U596+Q596</f>
        <v>2.52631579</v>
      </c>
      <c r="W596">
        <f>T596+R596</f>
        <v>2.7894736839999998</v>
      </c>
      <c r="X596" t="str">
        <f>IF(ABS(V596-W596)&lt;$AG$1,"",IF(V596&gt;W596,"H","A"))</f>
        <v/>
      </c>
      <c r="Y596">
        <f>(X596=G596)+0</f>
        <v>0</v>
      </c>
      <c r="Z596">
        <f>IF(X596&lt;&gt;"",1,0)</f>
        <v>0</v>
      </c>
      <c r="AA596">
        <v>1.0900000000000001</v>
      </c>
      <c r="AB596">
        <f t="shared" si="51"/>
        <v>0</v>
      </c>
    </row>
    <row r="597" spans="1:28" x14ac:dyDescent="0.25">
      <c r="A597" t="s">
        <v>13</v>
      </c>
      <c r="B597" s="1">
        <v>43135</v>
      </c>
      <c r="C597" t="s">
        <v>24</v>
      </c>
      <c r="D597" t="s">
        <v>19</v>
      </c>
      <c r="E597">
        <v>1</v>
      </c>
      <c r="F597">
        <v>1</v>
      </c>
      <c r="G597" t="s">
        <v>17</v>
      </c>
      <c r="H597" s="2">
        <v>43135</v>
      </c>
      <c r="I597" s="4">
        <f t="shared" si="48"/>
        <v>5</v>
      </c>
      <c r="J597" s="4">
        <f t="shared" si="49"/>
        <v>2</v>
      </c>
      <c r="K597" s="4">
        <f t="shared" si="50"/>
        <v>2018</v>
      </c>
      <c r="L597">
        <v>8</v>
      </c>
      <c r="M597" t="s">
        <v>24</v>
      </c>
      <c r="N597">
        <v>4</v>
      </c>
      <c r="O597" t="s">
        <v>19</v>
      </c>
      <c r="P597">
        <v>8</v>
      </c>
      <c r="Q597">
        <v>1.1184210530000001</v>
      </c>
      <c r="R597">
        <v>1.2105263159999999</v>
      </c>
      <c r="S597">
        <v>4</v>
      </c>
      <c r="T597">
        <v>2.8289473680000001</v>
      </c>
      <c r="U597">
        <v>0.86842105300000005</v>
      </c>
      <c r="V597">
        <f>U597+Q597</f>
        <v>1.9868421060000001</v>
      </c>
      <c r="W597">
        <f>T597+R597</f>
        <v>4.0394736839999998</v>
      </c>
      <c r="X597" t="str">
        <f>IF(ABS(V597-W597)&lt;$AG$1,"",IF(V597&gt;W597,"H","A"))</f>
        <v>A</v>
      </c>
      <c r="Y597">
        <f>(X597=G597)+0</f>
        <v>0</v>
      </c>
      <c r="Z597">
        <f>IF(X597&lt;&gt;"",1,0)</f>
        <v>1</v>
      </c>
      <c r="AA597">
        <v>1.03</v>
      </c>
      <c r="AB597">
        <f t="shared" si="51"/>
        <v>1</v>
      </c>
    </row>
    <row r="598" spans="1:28" x14ac:dyDescent="0.25">
      <c r="A598" t="s">
        <v>13</v>
      </c>
      <c r="B598" s="1">
        <v>43135</v>
      </c>
      <c r="C598" t="s">
        <v>25</v>
      </c>
      <c r="D598" t="s">
        <v>30</v>
      </c>
      <c r="E598">
        <v>0</v>
      </c>
      <c r="F598">
        <v>0</v>
      </c>
      <c r="G598" t="s">
        <v>17</v>
      </c>
      <c r="H598" s="2">
        <v>43135</v>
      </c>
      <c r="I598" s="4">
        <f t="shared" si="48"/>
        <v>5</v>
      </c>
      <c r="J598" s="4">
        <f t="shared" si="49"/>
        <v>2</v>
      </c>
      <c r="K598" s="4">
        <f t="shared" si="50"/>
        <v>2018</v>
      </c>
      <c r="L598">
        <v>9</v>
      </c>
      <c r="M598" t="s">
        <v>25</v>
      </c>
      <c r="N598">
        <v>14</v>
      </c>
      <c r="O598" t="s">
        <v>30</v>
      </c>
      <c r="P598">
        <v>9</v>
      </c>
      <c r="Q598">
        <v>1.1052631580000001</v>
      </c>
      <c r="R598">
        <v>0.86842105300000005</v>
      </c>
      <c r="S598">
        <v>14</v>
      </c>
      <c r="T598">
        <v>0.92105263199999998</v>
      </c>
      <c r="U598">
        <v>1.3947368419999999</v>
      </c>
      <c r="V598">
        <f>U598+Q598</f>
        <v>2.5</v>
      </c>
      <c r="W598">
        <f>T598+R598</f>
        <v>1.7894736849999999</v>
      </c>
      <c r="X598" t="str">
        <f>IF(ABS(V598-W598)&lt;$AG$1,"",IF(V598&gt;W598,"H","A"))</f>
        <v/>
      </c>
      <c r="Y598">
        <f>(X598=G598)+0</f>
        <v>0</v>
      </c>
      <c r="Z598">
        <f>IF(X598&lt;&gt;"",1,0)</f>
        <v>0</v>
      </c>
      <c r="AA598">
        <v>1.29</v>
      </c>
      <c r="AB598">
        <f t="shared" si="51"/>
        <v>1</v>
      </c>
    </row>
    <row r="599" spans="1:28" x14ac:dyDescent="0.25">
      <c r="A599" t="s">
        <v>13</v>
      </c>
      <c r="B599" s="1">
        <v>43135</v>
      </c>
      <c r="C599" t="s">
        <v>18</v>
      </c>
      <c r="D599" t="s">
        <v>38</v>
      </c>
      <c r="E599">
        <v>1</v>
      </c>
      <c r="F599">
        <v>0</v>
      </c>
      <c r="G599" t="s">
        <v>16</v>
      </c>
      <c r="H599" s="2">
        <v>43135</v>
      </c>
      <c r="I599" s="4">
        <f t="shared" si="48"/>
        <v>5</v>
      </c>
      <c r="J599" s="4">
        <f t="shared" si="49"/>
        <v>2</v>
      </c>
      <c r="K599" s="4">
        <f t="shared" si="50"/>
        <v>2018</v>
      </c>
      <c r="L599">
        <v>3</v>
      </c>
      <c r="M599" t="s">
        <v>18</v>
      </c>
      <c r="N599">
        <v>22</v>
      </c>
      <c r="O599" t="s">
        <v>38</v>
      </c>
      <c r="P599">
        <v>3</v>
      </c>
      <c r="Q599">
        <v>1.684210526</v>
      </c>
      <c r="R599">
        <v>0.64473684200000003</v>
      </c>
      <c r="S599">
        <v>22</v>
      </c>
      <c r="T599">
        <v>1.5921052630000001</v>
      </c>
      <c r="U599">
        <v>1.3552631580000001</v>
      </c>
      <c r="V599">
        <f>U599+Q599</f>
        <v>3.0394736839999998</v>
      </c>
      <c r="W599">
        <f>T599+R599</f>
        <v>2.236842105</v>
      </c>
      <c r="X599" t="str">
        <f>IF(ABS(V599-W599)&lt;$AG$1,"",IF(V599&gt;W599,"H","A"))</f>
        <v/>
      </c>
      <c r="Y599">
        <f>(X599=G599)+0</f>
        <v>0</v>
      </c>
      <c r="Z599">
        <f>IF(X599&lt;&gt;"",1,0)</f>
        <v>0</v>
      </c>
      <c r="AA599">
        <v>1.04</v>
      </c>
      <c r="AB599">
        <f t="shared" si="51"/>
        <v>0</v>
      </c>
    </row>
    <row r="600" spans="1:28" x14ac:dyDescent="0.25">
      <c r="A600" t="s">
        <v>13</v>
      </c>
      <c r="B600" s="1">
        <v>43136</v>
      </c>
      <c r="C600" t="s">
        <v>29</v>
      </c>
      <c r="D600" t="s">
        <v>32</v>
      </c>
      <c r="E600">
        <v>1</v>
      </c>
      <c r="F600">
        <v>0</v>
      </c>
      <c r="G600" t="s">
        <v>16</v>
      </c>
      <c r="H600" s="2">
        <v>43136</v>
      </c>
      <c r="I600" s="4">
        <f t="shared" si="48"/>
        <v>6</v>
      </c>
      <c r="J600" s="4">
        <f t="shared" si="49"/>
        <v>2</v>
      </c>
      <c r="K600" s="4">
        <f t="shared" si="50"/>
        <v>2018</v>
      </c>
      <c r="L600">
        <v>13</v>
      </c>
      <c r="M600" t="s">
        <v>29</v>
      </c>
      <c r="N600">
        <v>16</v>
      </c>
      <c r="O600" t="s">
        <v>32</v>
      </c>
      <c r="P600">
        <v>13</v>
      </c>
      <c r="Q600">
        <v>1.013157895</v>
      </c>
      <c r="R600">
        <v>1.947368421</v>
      </c>
      <c r="S600">
        <v>16</v>
      </c>
      <c r="T600">
        <v>0.96052631600000005</v>
      </c>
      <c r="U600">
        <v>1.5263157890000001</v>
      </c>
      <c r="V600">
        <f>U600+Q600</f>
        <v>2.5394736839999998</v>
      </c>
      <c r="W600">
        <f>T600+R600</f>
        <v>2.9078947369999999</v>
      </c>
      <c r="X600" t="str">
        <f>IF(ABS(V600-W600)&lt;$AG$1,"",IF(V600&gt;W600,"H","A"))</f>
        <v/>
      </c>
      <c r="Y600">
        <f>(X600=G600)+0</f>
        <v>0</v>
      </c>
      <c r="Z600">
        <f>IF(X600&lt;&gt;"",1,0)</f>
        <v>0</v>
      </c>
      <c r="AA600">
        <v>1.28</v>
      </c>
      <c r="AB600">
        <f t="shared" si="51"/>
        <v>0</v>
      </c>
    </row>
    <row r="601" spans="1:28" x14ac:dyDescent="0.25">
      <c r="A601" t="s">
        <v>13</v>
      </c>
      <c r="B601" s="1">
        <v>43140</v>
      </c>
      <c r="C601" t="s">
        <v>14</v>
      </c>
      <c r="D601" t="s">
        <v>29</v>
      </c>
      <c r="E601">
        <v>0</v>
      </c>
      <c r="F601">
        <v>0</v>
      </c>
      <c r="G601" t="s">
        <v>17</v>
      </c>
      <c r="H601" s="2">
        <v>43140</v>
      </c>
      <c r="I601" s="4">
        <f t="shared" si="48"/>
        <v>6</v>
      </c>
      <c r="J601" s="4">
        <f t="shared" si="49"/>
        <v>2</v>
      </c>
      <c r="K601" s="4">
        <f t="shared" si="50"/>
        <v>2018</v>
      </c>
      <c r="L601">
        <v>2</v>
      </c>
      <c r="M601" t="s">
        <v>14</v>
      </c>
      <c r="N601">
        <v>13</v>
      </c>
      <c r="O601" t="s">
        <v>29</v>
      </c>
      <c r="P601">
        <v>2</v>
      </c>
      <c r="Q601">
        <v>1.236842105</v>
      </c>
      <c r="R601">
        <v>1.2105263159999999</v>
      </c>
      <c r="S601">
        <v>13</v>
      </c>
      <c r="T601">
        <v>1.013157895</v>
      </c>
      <c r="U601">
        <v>1.947368421</v>
      </c>
      <c r="V601">
        <f>U601+Q601</f>
        <v>3.1842105260000002</v>
      </c>
      <c r="W601">
        <f>T601+R601</f>
        <v>2.2236842110000001</v>
      </c>
      <c r="X601" t="str">
        <f>IF(ABS(V601-W601)&lt;$AG$1,"",IF(V601&gt;W601,"H","A"))</f>
        <v/>
      </c>
      <c r="Y601">
        <f>(X601=G601)+0</f>
        <v>0</v>
      </c>
      <c r="Z601">
        <f>IF(X601&lt;&gt;"",1,0)</f>
        <v>0</v>
      </c>
      <c r="AA601">
        <v>1.18</v>
      </c>
      <c r="AB601">
        <f t="shared" si="51"/>
        <v>1</v>
      </c>
    </row>
    <row r="602" spans="1:28" x14ac:dyDescent="0.25">
      <c r="A602" t="s">
        <v>13</v>
      </c>
      <c r="B602" s="1">
        <v>43141</v>
      </c>
      <c r="C602" t="s">
        <v>39</v>
      </c>
      <c r="D602" t="s">
        <v>15</v>
      </c>
      <c r="E602">
        <v>1</v>
      </c>
      <c r="F602">
        <v>2</v>
      </c>
      <c r="G602" t="s">
        <v>20</v>
      </c>
      <c r="H602" s="2">
        <v>43141</v>
      </c>
      <c r="I602" s="4">
        <f t="shared" si="48"/>
        <v>6</v>
      </c>
      <c r="J602" s="4">
        <f t="shared" si="49"/>
        <v>2</v>
      </c>
      <c r="K602" s="4">
        <f t="shared" si="50"/>
        <v>2018</v>
      </c>
      <c r="L602">
        <v>23</v>
      </c>
      <c r="M602" t="s">
        <v>39</v>
      </c>
      <c r="N602">
        <v>1</v>
      </c>
      <c r="O602" t="s">
        <v>15</v>
      </c>
      <c r="P602">
        <v>23</v>
      </c>
      <c r="Q602">
        <v>1.486842105</v>
      </c>
      <c r="R602">
        <v>1.0921052630000001</v>
      </c>
      <c r="S602">
        <v>1</v>
      </c>
      <c r="T602">
        <v>1.065789474</v>
      </c>
      <c r="U602">
        <v>1.2236842109999999</v>
      </c>
      <c r="V602">
        <f>U602+Q602</f>
        <v>2.7105263160000002</v>
      </c>
      <c r="W602">
        <f>T602+R602</f>
        <v>2.1578947370000003</v>
      </c>
      <c r="X602" t="str">
        <f>IF(ABS(V602-W602)&lt;$AG$1,"",IF(V602&gt;W602,"H","A"))</f>
        <v/>
      </c>
      <c r="Y602">
        <f>(X602=G602)+0</f>
        <v>0</v>
      </c>
      <c r="Z602">
        <f>IF(X602&lt;&gt;"",1,0)</f>
        <v>0</v>
      </c>
      <c r="AA602">
        <v>1.01</v>
      </c>
      <c r="AB602">
        <f t="shared" si="51"/>
        <v>0</v>
      </c>
    </row>
    <row r="603" spans="1:28" x14ac:dyDescent="0.25">
      <c r="A603" t="s">
        <v>13</v>
      </c>
      <c r="B603" s="1">
        <v>43141</v>
      </c>
      <c r="C603" t="s">
        <v>32</v>
      </c>
      <c r="D603" t="s">
        <v>18</v>
      </c>
      <c r="E603">
        <v>0</v>
      </c>
      <c r="F603">
        <v>1</v>
      </c>
      <c r="G603" t="s">
        <v>20</v>
      </c>
      <c r="H603" s="2">
        <v>43141</v>
      </c>
      <c r="I603" s="4">
        <f t="shared" si="48"/>
        <v>6</v>
      </c>
      <c r="J603" s="4">
        <f t="shared" si="49"/>
        <v>2</v>
      </c>
      <c r="K603" s="4">
        <f t="shared" si="50"/>
        <v>2018</v>
      </c>
      <c r="L603">
        <v>16</v>
      </c>
      <c r="M603" t="s">
        <v>32</v>
      </c>
      <c r="N603">
        <v>3</v>
      </c>
      <c r="O603" t="s">
        <v>18</v>
      </c>
      <c r="P603">
        <v>16</v>
      </c>
      <c r="Q603">
        <v>0.96052631600000005</v>
      </c>
      <c r="R603">
        <v>1.5263157890000001</v>
      </c>
      <c r="S603">
        <v>3</v>
      </c>
      <c r="T603">
        <v>1.684210526</v>
      </c>
      <c r="U603">
        <v>0.64473684200000003</v>
      </c>
      <c r="V603">
        <f>U603+Q603</f>
        <v>1.6052631580000001</v>
      </c>
      <c r="W603">
        <f>T603+R603</f>
        <v>3.2105263150000001</v>
      </c>
      <c r="X603" t="str">
        <f>IF(ABS(V603-W603)&lt;$AG$1,"",IF(V603&gt;W603,"H","A"))</f>
        <v>A</v>
      </c>
      <c r="Y603">
        <f>(X603=G603)+0</f>
        <v>1</v>
      </c>
      <c r="Z603">
        <f>IF(X603&lt;&gt;"",1,0)</f>
        <v>1</v>
      </c>
      <c r="AA603">
        <v>1.1499999999999999</v>
      </c>
      <c r="AB603">
        <f t="shared" si="51"/>
        <v>1.1499999999999999</v>
      </c>
    </row>
    <row r="604" spans="1:28" x14ac:dyDescent="0.25">
      <c r="A604" t="s">
        <v>13</v>
      </c>
      <c r="B604" s="1">
        <v>43141</v>
      </c>
      <c r="C604" t="s">
        <v>30</v>
      </c>
      <c r="D604" t="s">
        <v>23</v>
      </c>
      <c r="E604">
        <v>0</v>
      </c>
      <c r="F604">
        <v>1</v>
      </c>
      <c r="G604" t="s">
        <v>20</v>
      </c>
      <c r="H604" s="2">
        <v>43141</v>
      </c>
      <c r="I604" s="4">
        <f t="shared" si="48"/>
        <v>6</v>
      </c>
      <c r="J604" s="4">
        <f t="shared" si="49"/>
        <v>2</v>
      </c>
      <c r="K604" s="4">
        <f t="shared" si="50"/>
        <v>2018</v>
      </c>
      <c r="L604">
        <v>14</v>
      </c>
      <c r="M604" t="s">
        <v>30</v>
      </c>
      <c r="N604">
        <v>7</v>
      </c>
      <c r="O604" t="s">
        <v>23</v>
      </c>
      <c r="P604">
        <v>14</v>
      </c>
      <c r="Q604">
        <v>0.92105263199999998</v>
      </c>
      <c r="R604">
        <v>1.3947368419999999</v>
      </c>
      <c r="S604">
        <v>7</v>
      </c>
      <c r="T604">
        <v>1.315789474</v>
      </c>
      <c r="U604">
        <v>1.3289473679999999</v>
      </c>
      <c r="V604">
        <f>U604+Q604</f>
        <v>2.25</v>
      </c>
      <c r="W604">
        <f>T604+R604</f>
        <v>2.7105263160000002</v>
      </c>
      <c r="X604" t="str">
        <f>IF(ABS(V604-W604)&lt;$AG$1,"",IF(V604&gt;W604,"H","A"))</f>
        <v/>
      </c>
      <c r="Y604">
        <f>(X604=G604)+0</f>
        <v>0</v>
      </c>
      <c r="Z604">
        <f>IF(X604&lt;&gt;"",1,0)</f>
        <v>0</v>
      </c>
      <c r="AA604">
        <v>1.03</v>
      </c>
      <c r="AB604">
        <f t="shared" si="51"/>
        <v>0</v>
      </c>
    </row>
    <row r="605" spans="1:28" x14ac:dyDescent="0.25">
      <c r="A605" t="s">
        <v>13</v>
      </c>
      <c r="B605" s="1">
        <v>43141</v>
      </c>
      <c r="C605" t="s">
        <v>34</v>
      </c>
      <c r="D605" t="s">
        <v>36</v>
      </c>
      <c r="E605">
        <v>5</v>
      </c>
      <c r="F605">
        <v>2</v>
      </c>
      <c r="G605" t="s">
        <v>16</v>
      </c>
      <c r="H605" s="2">
        <v>43141</v>
      </c>
      <c r="I605" s="4">
        <f t="shared" si="48"/>
        <v>6</v>
      </c>
      <c r="J605" s="4">
        <f t="shared" si="49"/>
        <v>2</v>
      </c>
      <c r="K605" s="4">
        <f t="shared" si="50"/>
        <v>2018</v>
      </c>
      <c r="L605">
        <v>18</v>
      </c>
      <c r="M605" t="s">
        <v>34</v>
      </c>
      <c r="N605">
        <v>20</v>
      </c>
      <c r="O605" t="s">
        <v>36</v>
      </c>
      <c r="P605">
        <v>18</v>
      </c>
      <c r="Q605">
        <v>2.6315789469999999</v>
      </c>
      <c r="R605">
        <v>1.1184210530000001</v>
      </c>
      <c r="S605">
        <v>20</v>
      </c>
      <c r="T605">
        <v>1.6447368419999999</v>
      </c>
      <c r="U605">
        <v>1.4736842109999999</v>
      </c>
      <c r="V605">
        <f>U605+Q605</f>
        <v>4.1052631579999996</v>
      </c>
      <c r="W605">
        <f>T605+R605</f>
        <v>2.763157895</v>
      </c>
      <c r="X605" t="str">
        <f>IF(ABS(V605-W605)&lt;$AG$1,"",IF(V605&gt;W605,"H","A"))</f>
        <v/>
      </c>
      <c r="Y605">
        <f>(X605=G605)+0</f>
        <v>0</v>
      </c>
      <c r="Z605">
        <f>IF(X605&lt;&gt;"",1,0)</f>
        <v>0</v>
      </c>
      <c r="AA605">
        <v>1.1200000000000001</v>
      </c>
      <c r="AB605">
        <f t="shared" si="51"/>
        <v>0</v>
      </c>
    </row>
    <row r="606" spans="1:28" x14ac:dyDescent="0.25">
      <c r="A606" t="s">
        <v>13</v>
      </c>
      <c r="B606" s="1">
        <v>43142</v>
      </c>
      <c r="C606" t="s">
        <v>22</v>
      </c>
      <c r="D606" t="s">
        <v>24</v>
      </c>
      <c r="E606">
        <v>2</v>
      </c>
      <c r="F606">
        <v>2</v>
      </c>
      <c r="G606" t="s">
        <v>17</v>
      </c>
      <c r="H606" s="2">
        <v>43142</v>
      </c>
      <c r="I606" s="4">
        <f t="shared" si="48"/>
        <v>6</v>
      </c>
      <c r="J606" s="4">
        <f t="shared" si="49"/>
        <v>2</v>
      </c>
      <c r="K606" s="4">
        <f t="shared" si="50"/>
        <v>2018</v>
      </c>
      <c r="L606">
        <v>6</v>
      </c>
      <c r="M606" t="s">
        <v>22</v>
      </c>
      <c r="N606">
        <v>8</v>
      </c>
      <c r="O606" t="s">
        <v>24</v>
      </c>
      <c r="P606">
        <v>6</v>
      </c>
      <c r="Q606">
        <v>1.4736842109999999</v>
      </c>
      <c r="R606">
        <v>1.697368421</v>
      </c>
      <c r="S606">
        <v>8</v>
      </c>
      <c r="T606">
        <v>1.1184210530000001</v>
      </c>
      <c r="U606">
        <v>1.2105263159999999</v>
      </c>
      <c r="V606">
        <f>U606+Q606</f>
        <v>2.6842105269999998</v>
      </c>
      <c r="W606">
        <f>T606+R606</f>
        <v>2.8157894739999998</v>
      </c>
      <c r="X606" t="str">
        <f>IF(ABS(V606-W606)&lt;$AG$1,"",IF(V606&gt;W606,"H","A"))</f>
        <v/>
      </c>
      <c r="Y606">
        <f>(X606=G606)+0</f>
        <v>0</v>
      </c>
      <c r="Z606">
        <f>IF(X606&lt;&gt;"",1,0)</f>
        <v>0</v>
      </c>
      <c r="AA606">
        <v>1.23</v>
      </c>
      <c r="AB606">
        <f t="shared" si="51"/>
        <v>1</v>
      </c>
    </row>
    <row r="607" spans="1:28" x14ac:dyDescent="0.25">
      <c r="A607" t="s">
        <v>13</v>
      </c>
      <c r="B607" s="1">
        <v>43142</v>
      </c>
      <c r="C607" t="s">
        <v>19</v>
      </c>
      <c r="D607" t="s">
        <v>25</v>
      </c>
      <c r="E607">
        <v>0</v>
      </c>
      <c r="F607">
        <v>0</v>
      </c>
      <c r="G607" t="s">
        <v>17</v>
      </c>
      <c r="H607" s="2">
        <v>43142</v>
      </c>
      <c r="I607" s="4">
        <f t="shared" si="48"/>
        <v>6</v>
      </c>
      <c r="J607" s="4">
        <f t="shared" si="49"/>
        <v>2</v>
      </c>
      <c r="K607" s="4">
        <f t="shared" si="50"/>
        <v>2018</v>
      </c>
      <c r="L607">
        <v>4</v>
      </c>
      <c r="M607" t="s">
        <v>19</v>
      </c>
      <c r="N607">
        <v>9</v>
      </c>
      <c r="O607" t="s">
        <v>25</v>
      </c>
      <c r="P607">
        <v>4</v>
      </c>
      <c r="Q607">
        <v>2.8289473680000001</v>
      </c>
      <c r="R607">
        <v>0.86842105300000005</v>
      </c>
      <c r="S607">
        <v>9</v>
      </c>
      <c r="T607">
        <v>1.1052631580000001</v>
      </c>
      <c r="U607">
        <v>0.86842105300000005</v>
      </c>
      <c r="V607">
        <f>U607+Q607</f>
        <v>3.6973684210000002</v>
      </c>
      <c r="W607">
        <f>T607+R607</f>
        <v>1.9736842110000001</v>
      </c>
      <c r="X607" t="str">
        <f>IF(ABS(V607-W607)&lt;$AG$1,"",IF(V607&gt;W607,"H","A"))</f>
        <v>H</v>
      </c>
      <c r="Y607">
        <f>(X607=G607)+0</f>
        <v>0</v>
      </c>
      <c r="Z607">
        <f>IF(X607&lt;&gt;"",1,0)</f>
        <v>1</v>
      </c>
      <c r="AA607">
        <v>1.28</v>
      </c>
      <c r="AB607">
        <f t="shared" si="51"/>
        <v>1</v>
      </c>
    </row>
    <row r="608" spans="1:28" x14ac:dyDescent="0.25">
      <c r="A608" t="s">
        <v>13</v>
      </c>
      <c r="B608" s="1">
        <v>43142</v>
      </c>
      <c r="C608" t="s">
        <v>35</v>
      </c>
      <c r="D608" t="s">
        <v>26</v>
      </c>
      <c r="E608">
        <v>1</v>
      </c>
      <c r="F608">
        <v>0</v>
      </c>
      <c r="G608" t="s">
        <v>16</v>
      </c>
      <c r="H608" s="2">
        <v>43142</v>
      </c>
      <c r="I608" s="4">
        <f t="shared" si="48"/>
        <v>6</v>
      </c>
      <c r="J608" s="4">
        <f t="shared" si="49"/>
        <v>2</v>
      </c>
      <c r="K608" s="4">
        <f t="shared" si="50"/>
        <v>2018</v>
      </c>
      <c r="L608">
        <v>19</v>
      </c>
      <c r="M608" t="s">
        <v>35</v>
      </c>
      <c r="N608">
        <v>10</v>
      </c>
      <c r="O608" t="s">
        <v>26</v>
      </c>
      <c r="P608">
        <v>19</v>
      </c>
      <c r="Q608">
        <v>1.552631579</v>
      </c>
      <c r="R608">
        <v>1.4078947369999999</v>
      </c>
      <c r="S608">
        <v>10</v>
      </c>
      <c r="T608">
        <v>1.315789474</v>
      </c>
      <c r="U608">
        <v>1.552631579</v>
      </c>
      <c r="V608">
        <f>U608+Q608</f>
        <v>3.1052631580000001</v>
      </c>
      <c r="W608">
        <f>T608+R608</f>
        <v>2.7236842110000001</v>
      </c>
      <c r="X608" t="str">
        <f>IF(ABS(V608-W608)&lt;$AG$1,"",IF(V608&gt;W608,"H","A"))</f>
        <v/>
      </c>
      <c r="Y608">
        <f>(X608=G608)+0</f>
        <v>0</v>
      </c>
      <c r="Z608">
        <f>IF(X608&lt;&gt;"",1,0)</f>
        <v>0</v>
      </c>
      <c r="AA608">
        <v>1.22</v>
      </c>
      <c r="AB608">
        <f t="shared" si="51"/>
        <v>0</v>
      </c>
    </row>
    <row r="609" spans="1:28" x14ac:dyDescent="0.25">
      <c r="A609" t="s">
        <v>13</v>
      </c>
      <c r="B609" s="1">
        <v>43142</v>
      </c>
      <c r="C609" t="s">
        <v>38</v>
      </c>
      <c r="D609" t="s">
        <v>31</v>
      </c>
      <c r="E609">
        <v>3</v>
      </c>
      <c r="F609">
        <v>1</v>
      </c>
      <c r="G609" t="s">
        <v>16</v>
      </c>
      <c r="H609" s="2">
        <v>43142</v>
      </c>
      <c r="I609" s="4">
        <f t="shared" si="48"/>
        <v>6</v>
      </c>
      <c r="J609" s="4">
        <f t="shared" si="49"/>
        <v>2</v>
      </c>
      <c r="K609" s="4">
        <f t="shared" si="50"/>
        <v>2018</v>
      </c>
      <c r="L609">
        <v>22</v>
      </c>
      <c r="M609" t="s">
        <v>38</v>
      </c>
      <c r="N609">
        <v>15</v>
      </c>
      <c r="O609" t="s">
        <v>31</v>
      </c>
      <c r="P609">
        <v>22</v>
      </c>
      <c r="Q609">
        <v>1.5921052630000001</v>
      </c>
      <c r="R609">
        <v>1.3552631580000001</v>
      </c>
      <c r="S609">
        <v>15</v>
      </c>
      <c r="T609">
        <v>1.1578947369999999</v>
      </c>
      <c r="U609">
        <v>1.5263157890000001</v>
      </c>
      <c r="V609">
        <f>U609+Q609</f>
        <v>3.1184210520000004</v>
      </c>
      <c r="W609">
        <f>T609+R609</f>
        <v>2.513157895</v>
      </c>
      <c r="X609" t="str">
        <f>IF(ABS(V609-W609)&lt;$AG$1,"",IF(V609&gt;W609,"H","A"))</f>
        <v/>
      </c>
      <c r="Y609">
        <f>(X609=G609)+0</f>
        <v>0</v>
      </c>
      <c r="Z609">
        <f>IF(X609&lt;&gt;"",1,0)</f>
        <v>0</v>
      </c>
      <c r="AA609">
        <v>1.22</v>
      </c>
      <c r="AB609">
        <f t="shared" si="51"/>
        <v>0</v>
      </c>
    </row>
    <row r="610" spans="1:28" x14ac:dyDescent="0.25">
      <c r="A610" t="s">
        <v>13</v>
      </c>
      <c r="B610" s="1">
        <v>43143</v>
      </c>
      <c r="C610" t="s">
        <v>28</v>
      </c>
      <c r="D610" t="s">
        <v>21</v>
      </c>
      <c r="E610">
        <v>0</v>
      </c>
      <c r="F610">
        <v>1</v>
      </c>
      <c r="G610" t="s">
        <v>20</v>
      </c>
      <c r="H610" s="2">
        <v>43143</v>
      </c>
      <c r="I610" s="4">
        <f t="shared" si="48"/>
        <v>7</v>
      </c>
      <c r="J610" s="4">
        <f t="shared" si="49"/>
        <v>2</v>
      </c>
      <c r="K610" s="4">
        <f t="shared" si="50"/>
        <v>2018</v>
      </c>
      <c r="L610">
        <v>12</v>
      </c>
      <c r="M610" t="s">
        <v>28</v>
      </c>
      <c r="N610">
        <v>5</v>
      </c>
      <c r="O610" t="s">
        <v>21</v>
      </c>
      <c r="P610">
        <v>12</v>
      </c>
      <c r="Q610">
        <v>1.065789474</v>
      </c>
      <c r="R610">
        <v>1.802631579</v>
      </c>
      <c r="S610">
        <v>5</v>
      </c>
      <c r="T610">
        <v>1.3289473679999999</v>
      </c>
      <c r="U610">
        <v>1.6447368419999999</v>
      </c>
      <c r="V610">
        <f>U610+Q610</f>
        <v>2.7105263160000002</v>
      </c>
      <c r="W610">
        <f>T610+R610</f>
        <v>3.1315789469999999</v>
      </c>
      <c r="X610" t="str">
        <f>IF(ABS(V610-W610)&lt;$AG$1,"",IF(V610&gt;W610,"H","A"))</f>
        <v/>
      </c>
      <c r="Y610">
        <f>(X610=G610)+0</f>
        <v>0</v>
      </c>
      <c r="Z610">
        <f>IF(X610&lt;&gt;"",1,0)</f>
        <v>0</v>
      </c>
      <c r="AA610">
        <v>1.28</v>
      </c>
      <c r="AB610">
        <f t="shared" si="51"/>
        <v>0</v>
      </c>
    </row>
    <row r="611" spans="1:28" x14ac:dyDescent="0.25">
      <c r="A611" t="s">
        <v>13</v>
      </c>
      <c r="B611" s="1">
        <v>43147</v>
      </c>
      <c r="C611" t="s">
        <v>26</v>
      </c>
      <c r="D611" t="s">
        <v>30</v>
      </c>
      <c r="E611">
        <v>3</v>
      </c>
      <c r="F611">
        <v>0</v>
      </c>
      <c r="G611" t="s">
        <v>16</v>
      </c>
      <c r="H611" s="2">
        <v>43147</v>
      </c>
      <c r="I611" s="4">
        <f t="shared" si="48"/>
        <v>7</v>
      </c>
      <c r="J611" s="4">
        <f t="shared" si="49"/>
        <v>2</v>
      </c>
      <c r="K611" s="4">
        <f t="shared" si="50"/>
        <v>2018</v>
      </c>
      <c r="L611">
        <v>10</v>
      </c>
      <c r="M611" t="s">
        <v>26</v>
      </c>
      <c r="N611">
        <v>14</v>
      </c>
      <c r="O611" t="s">
        <v>30</v>
      </c>
      <c r="P611">
        <v>10</v>
      </c>
      <c r="Q611">
        <v>1.315789474</v>
      </c>
      <c r="R611">
        <v>1.552631579</v>
      </c>
      <c r="S611">
        <v>14</v>
      </c>
      <c r="T611">
        <v>0.92105263199999998</v>
      </c>
      <c r="U611">
        <v>1.3947368419999999</v>
      </c>
      <c r="V611">
        <f>U611+Q611</f>
        <v>2.7105263160000002</v>
      </c>
      <c r="W611">
        <f>T611+R611</f>
        <v>2.4736842110000001</v>
      </c>
      <c r="X611" t="str">
        <f>IF(ABS(V611-W611)&lt;$AG$1,"",IF(V611&gt;W611,"H","A"))</f>
        <v/>
      </c>
      <c r="Y611">
        <f>(X611=G611)+0</f>
        <v>0</v>
      </c>
      <c r="Z611">
        <f>IF(X611&lt;&gt;"",1,0)</f>
        <v>0</v>
      </c>
      <c r="AA611">
        <v>1.1200000000000001</v>
      </c>
      <c r="AB611">
        <f t="shared" si="51"/>
        <v>0</v>
      </c>
    </row>
    <row r="612" spans="1:28" x14ac:dyDescent="0.25">
      <c r="A612" t="s">
        <v>13</v>
      </c>
      <c r="B612" s="1">
        <v>43148</v>
      </c>
      <c r="C612" t="s">
        <v>23</v>
      </c>
      <c r="D612" t="s">
        <v>19</v>
      </c>
      <c r="E612">
        <v>0</v>
      </c>
      <c r="F612">
        <v>2</v>
      </c>
      <c r="G612" t="s">
        <v>20</v>
      </c>
      <c r="H612" s="2">
        <v>43148</v>
      </c>
      <c r="I612" s="4">
        <f t="shared" si="48"/>
        <v>7</v>
      </c>
      <c r="J612" s="4">
        <f t="shared" si="49"/>
        <v>2</v>
      </c>
      <c r="K612" s="4">
        <f t="shared" si="50"/>
        <v>2018</v>
      </c>
      <c r="L612">
        <v>7</v>
      </c>
      <c r="M612" t="s">
        <v>23</v>
      </c>
      <c r="N612">
        <v>4</v>
      </c>
      <c r="O612" t="s">
        <v>19</v>
      </c>
      <c r="P612">
        <v>7</v>
      </c>
      <c r="Q612">
        <v>1.315789474</v>
      </c>
      <c r="R612">
        <v>1.3289473679999999</v>
      </c>
      <c r="S612">
        <v>4</v>
      </c>
      <c r="T612">
        <v>2.8289473680000001</v>
      </c>
      <c r="U612">
        <v>0.86842105300000005</v>
      </c>
      <c r="V612">
        <f>U612+Q612</f>
        <v>2.1842105270000003</v>
      </c>
      <c r="W612">
        <f>T612+R612</f>
        <v>4.1578947360000003</v>
      </c>
      <c r="X612" t="str">
        <f>IF(ABS(V612-W612)&lt;$AG$1,"",IF(V612&gt;W612,"H","A"))</f>
        <v>A</v>
      </c>
      <c r="Y612">
        <f>(X612=G612)+0</f>
        <v>1</v>
      </c>
      <c r="Z612">
        <f>IF(X612&lt;&gt;"",1,0)</f>
        <v>1</v>
      </c>
      <c r="AA612">
        <v>1.1399999999999999</v>
      </c>
      <c r="AB612">
        <f t="shared" si="51"/>
        <v>1.1399999999999999</v>
      </c>
    </row>
    <row r="613" spans="1:28" x14ac:dyDescent="0.25">
      <c r="A613" t="s">
        <v>13</v>
      </c>
      <c r="B613" s="1">
        <v>43148</v>
      </c>
      <c r="C613" t="s">
        <v>15</v>
      </c>
      <c r="D613" t="s">
        <v>28</v>
      </c>
      <c r="E613">
        <v>1</v>
      </c>
      <c r="F613">
        <v>0</v>
      </c>
      <c r="G613" t="s">
        <v>16</v>
      </c>
      <c r="H613" s="2">
        <v>43148</v>
      </c>
      <c r="I613" s="4">
        <f t="shared" si="48"/>
        <v>7</v>
      </c>
      <c r="J613" s="4">
        <f t="shared" si="49"/>
        <v>2</v>
      </c>
      <c r="K613" s="4">
        <f t="shared" si="50"/>
        <v>2018</v>
      </c>
      <c r="L613">
        <v>1</v>
      </c>
      <c r="M613" t="s">
        <v>15</v>
      </c>
      <c r="N613">
        <v>12</v>
      </c>
      <c r="O613" t="s">
        <v>28</v>
      </c>
      <c r="P613">
        <v>1</v>
      </c>
      <c r="Q613">
        <v>1.065789474</v>
      </c>
      <c r="R613">
        <v>1.2236842109999999</v>
      </c>
      <c r="S613">
        <v>12</v>
      </c>
      <c r="T613">
        <v>1.065789474</v>
      </c>
      <c r="U613">
        <v>1.802631579</v>
      </c>
      <c r="V613">
        <f>U613+Q613</f>
        <v>2.8684210530000001</v>
      </c>
      <c r="W613">
        <f>T613+R613</f>
        <v>2.2894736849999999</v>
      </c>
      <c r="X613" t="str">
        <f>IF(ABS(V613-W613)&lt;$AG$1,"",IF(V613&gt;W613,"H","A"))</f>
        <v/>
      </c>
      <c r="Y613">
        <f>(X613=G613)+0</f>
        <v>0</v>
      </c>
      <c r="Z613">
        <f>IF(X613&lt;&gt;"",1,0)</f>
        <v>0</v>
      </c>
      <c r="AA613">
        <v>1.3</v>
      </c>
      <c r="AB613">
        <f t="shared" si="51"/>
        <v>0</v>
      </c>
    </row>
    <row r="614" spans="1:28" x14ac:dyDescent="0.25">
      <c r="A614" t="s">
        <v>13</v>
      </c>
      <c r="B614" s="1">
        <v>43148</v>
      </c>
      <c r="C614" t="s">
        <v>29</v>
      </c>
      <c r="D614" t="s">
        <v>35</v>
      </c>
      <c r="E614">
        <v>1</v>
      </c>
      <c r="F614">
        <v>2</v>
      </c>
      <c r="G614" t="s">
        <v>20</v>
      </c>
      <c r="H614" s="2">
        <v>43148</v>
      </c>
      <c r="I614" s="4">
        <f t="shared" si="48"/>
        <v>7</v>
      </c>
      <c r="J614" s="4">
        <f t="shared" si="49"/>
        <v>2</v>
      </c>
      <c r="K614" s="4">
        <f t="shared" si="50"/>
        <v>2018</v>
      </c>
      <c r="L614">
        <v>13</v>
      </c>
      <c r="M614" t="s">
        <v>29</v>
      </c>
      <c r="N614">
        <v>19</v>
      </c>
      <c r="O614" t="s">
        <v>35</v>
      </c>
      <c r="P614">
        <v>13</v>
      </c>
      <c r="Q614">
        <v>1.013157895</v>
      </c>
      <c r="R614">
        <v>1.947368421</v>
      </c>
      <c r="S614">
        <v>19</v>
      </c>
      <c r="T614">
        <v>1.552631579</v>
      </c>
      <c r="U614">
        <v>1.4078947369999999</v>
      </c>
      <c r="V614">
        <f>U614+Q614</f>
        <v>2.4210526319999999</v>
      </c>
      <c r="W614">
        <f>T614+R614</f>
        <v>3.5</v>
      </c>
      <c r="X614" t="str">
        <f>IF(ABS(V614-W614)&lt;$AG$1,"",IF(V614&gt;W614,"H","A"))</f>
        <v/>
      </c>
      <c r="Y614">
        <f>(X614=G614)+0</f>
        <v>0</v>
      </c>
      <c r="Z614">
        <f>IF(X614&lt;&gt;"",1,0)</f>
        <v>0</v>
      </c>
      <c r="AA614">
        <v>1.07</v>
      </c>
      <c r="AB614">
        <f t="shared" si="51"/>
        <v>0</v>
      </c>
    </row>
    <row r="615" spans="1:28" x14ac:dyDescent="0.25">
      <c r="A615" t="s">
        <v>13</v>
      </c>
      <c r="B615" s="1">
        <v>43148</v>
      </c>
      <c r="C615" t="s">
        <v>32</v>
      </c>
      <c r="D615" t="s">
        <v>38</v>
      </c>
      <c r="E615">
        <v>1</v>
      </c>
      <c r="F615">
        <v>2</v>
      </c>
      <c r="G615" t="s">
        <v>20</v>
      </c>
      <c r="H615" s="2">
        <v>43148</v>
      </c>
      <c r="I615" s="4">
        <f t="shared" si="48"/>
        <v>7</v>
      </c>
      <c r="J615" s="4">
        <f t="shared" si="49"/>
        <v>2</v>
      </c>
      <c r="K615" s="4">
        <f t="shared" si="50"/>
        <v>2018</v>
      </c>
      <c r="L615">
        <v>16</v>
      </c>
      <c r="M615" t="s">
        <v>32</v>
      </c>
      <c r="N615">
        <v>22</v>
      </c>
      <c r="O615" t="s">
        <v>38</v>
      </c>
      <c r="P615">
        <v>16</v>
      </c>
      <c r="Q615">
        <v>0.96052631600000005</v>
      </c>
      <c r="R615">
        <v>1.5263157890000001</v>
      </c>
      <c r="S615">
        <v>22</v>
      </c>
      <c r="T615">
        <v>1.5921052630000001</v>
      </c>
      <c r="U615">
        <v>1.3552631580000001</v>
      </c>
      <c r="V615">
        <f>U615+Q615</f>
        <v>2.3157894740000002</v>
      </c>
      <c r="W615">
        <f>T615+R615</f>
        <v>3.1184210520000004</v>
      </c>
      <c r="X615" t="str">
        <f>IF(ABS(V615-W615)&lt;$AG$1,"",IF(V615&gt;W615,"H","A"))</f>
        <v/>
      </c>
      <c r="Y615">
        <f>(X615=G615)+0</f>
        <v>0</v>
      </c>
      <c r="Z615">
        <f>IF(X615&lt;&gt;"",1,0)</f>
        <v>0</v>
      </c>
      <c r="AA615">
        <v>1.04</v>
      </c>
      <c r="AB615">
        <f t="shared" si="51"/>
        <v>0</v>
      </c>
    </row>
    <row r="616" spans="1:28" x14ac:dyDescent="0.25">
      <c r="A616" t="s">
        <v>13</v>
      </c>
      <c r="B616" s="1">
        <v>43149</v>
      </c>
      <c r="C616" t="s">
        <v>18</v>
      </c>
      <c r="D616" t="s">
        <v>14</v>
      </c>
      <c r="E616">
        <v>2</v>
      </c>
      <c r="F616">
        <v>0</v>
      </c>
      <c r="G616" t="s">
        <v>16</v>
      </c>
      <c r="H616" s="2">
        <v>43149</v>
      </c>
      <c r="I616" s="4">
        <f t="shared" si="48"/>
        <v>7</v>
      </c>
      <c r="J616" s="4">
        <f t="shared" si="49"/>
        <v>2</v>
      </c>
      <c r="K616" s="4">
        <f t="shared" si="50"/>
        <v>2018</v>
      </c>
      <c r="L616">
        <v>3</v>
      </c>
      <c r="M616" t="s">
        <v>18</v>
      </c>
      <c r="N616">
        <v>2</v>
      </c>
      <c r="O616" t="s">
        <v>14</v>
      </c>
      <c r="P616">
        <v>3</v>
      </c>
      <c r="Q616">
        <v>1.684210526</v>
      </c>
      <c r="R616">
        <v>0.64473684200000003</v>
      </c>
      <c r="S616">
        <v>2</v>
      </c>
      <c r="T616">
        <v>1.236842105</v>
      </c>
      <c r="U616">
        <v>1.2105263159999999</v>
      </c>
      <c r="V616">
        <f>U616+Q616</f>
        <v>2.8947368419999999</v>
      </c>
      <c r="W616">
        <f>T616+R616</f>
        <v>1.8815789469999999</v>
      </c>
      <c r="X616" t="str">
        <f>IF(ABS(V616-W616)&lt;$AG$1,"",IF(V616&gt;W616,"H","A"))</f>
        <v/>
      </c>
      <c r="Y616">
        <f>(X616=G616)+0</f>
        <v>0</v>
      </c>
      <c r="Z616">
        <f>IF(X616&lt;&gt;"",1,0)</f>
        <v>0</v>
      </c>
      <c r="AA616">
        <v>1.19</v>
      </c>
      <c r="AB616">
        <f t="shared" si="51"/>
        <v>0</v>
      </c>
    </row>
    <row r="617" spans="1:28" x14ac:dyDescent="0.25">
      <c r="A617" t="s">
        <v>13</v>
      </c>
      <c r="B617" s="1">
        <v>43149</v>
      </c>
      <c r="C617" t="s">
        <v>36</v>
      </c>
      <c r="D617" t="s">
        <v>31</v>
      </c>
      <c r="E617">
        <v>3</v>
      </c>
      <c r="F617">
        <v>0</v>
      </c>
      <c r="G617" t="s">
        <v>16</v>
      </c>
      <c r="H617" s="2">
        <v>43149</v>
      </c>
      <c r="I617" s="4">
        <f t="shared" si="48"/>
        <v>7</v>
      </c>
      <c r="J617" s="4">
        <f t="shared" si="49"/>
        <v>2</v>
      </c>
      <c r="K617" s="4">
        <f t="shared" si="50"/>
        <v>2018</v>
      </c>
      <c r="L617">
        <v>20</v>
      </c>
      <c r="M617" t="s">
        <v>36</v>
      </c>
      <c r="N617">
        <v>15</v>
      </c>
      <c r="O617" t="s">
        <v>31</v>
      </c>
      <c r="P617">
        <v>20</v>
      </c>
      <c r="Q617">
        <v>1.6447368419999999</v>
      </c>
      <c r="R617">
        <v>1.4736842109999999</v>
      </c>
      <c r="S617">
        <v>15</v>
      </c>
      <c r="T617">
        <v>1.1578947369999999</v>
      </c>
      <c r="U617">
        <v>1.5263157890000001</v>
      </c>
      <c r="V617">
        <f>U617+Q617</f>
        <v>3.1710526310000002</v>
      </c>
      <c r="W617">
        <f>T617+R617</f>
        <v>2.6315789479999996</v>
      </c>
      <c r="X617" t="str">
        <f>IF(ABS(V617-W617)&lt;$AG$1,"",IF(V617&gt;W617,"H","A"))</f>
        <v/>
      </c>
      <c r="Y617">
        <f>(X617=G617)+0</f>
        <v>0</v>
      </c>
      <c r="Z617">
        <f>IF(X617&lt;&gt;"",1,0)</f>
        <v>0</v>
      </c>
      <c r="AA617">
        <v>1.1599999999999999</v>
      </c>
      <c r="AB617">
        <f t="shared" si="51"/>
        <v>0</v>
      </c>
    </row>
    <row r="618" spans="1:28" x14ac:dyDescent="0.25">
      <c r="A618" t="s">
        <v>13</v>
      </c>
      <c r="B618" s="1">
        <v>43149</v>
      </c>
      <c r="C618" t="s">
        <v>21</v>
      </c>
      <c r="D618" t="s">
        <v>34</v>
      </c>
      <c r="E618">
        <v>3</v>
      </c>
      <c r="F618">
        <v>5</v>
      </c>
      <c r="G618" t="s">
        <v>20</v>
      </c>
      <c r="H618" s="2">
        <v>43149</v>
      </c>
      <c r="I618" s="4">
        <f t="shared" si="48"/>
        <v>7</v>
      </c>
      <c r="J618" s="4">
        <f t="shared" si="49"/>
        <v>2</v>
      </c>
      <c r="K618" s="4">
        <f t="shared" si="50"/>
        <v>2018</v>
      </c>
      <c r="L618">
        <v>5</v>
      </c>
      <c r="M618" t="s">
        <v>21</v>
      </c>
      <c r="N618">
        <v>18</v>
      </c>
      <c r="O618" t="s">
        <v>34</v>
      </c>
      <c r="P618">
        <v>5</v>
      </c>
      <c r="Q618">
        <v>1.3289473679999999</v>
      </c>
      <c r="R618">
        <v>1.6447368419999999</v>
      </c>
      <c r="S618">
        <v>18</v>
      </c>
      <c r="T618">
        <v>2.6315789469999999</v>
      </c>
      <c r="U618">
        <v>1.1184210530000001</v>
      </c>
      <c r="V618">
        <f>U618+Q618</f>
        <v>2.4473684210000002</v>
      </c>
      <c r="W618">
        <f>T618+R618</f>
        <v>4.2763157889999999</v>
      </c>
      <c r="X618" t="str">
        <f>IF(ABS(V618-W618)&lt;$AG$1,"",IF(V618&gt;W618,"H","A"))</f>
        <v>A</v>
      </c>
      <c r="Y618">
        <f>(X618=G618)+0</f>
        <v>1</v>
      </c>
      <c r="Z618">
        <f>IF(X618&lt;&gt;"",1,0)</f>
        <v>1</v>
      </c>
      <c r="AA618">
        <v>1.04</v>
      </c>
      <c r="AB618">
        <f t="shared" si="51"/>
        <v>1.04</v>
      </c>
    </row>
    <row r="619" spans="1:28" x14ac:dyDescent="0.25">
      <c r="A619" t="s">
        <v>13</v>
      </c>
      <c r="B619" s="1">
        <v>43149</v>
      </c>
      <c r="C619" t="s">
        <v>24</v>
      </c>
      <c r="D619" t="s">
        <v>39</v>
      </c>
      <c r="E619">
        <v>1</v>
      </c>
      <c r="F619">
        <v>1</v>
      </c>
      <c r="G619" t="s">
        <v>17</v>
      </c>
      <c r="H619" s="2">
        <v>43149</v>
      </c>
      <c r="I619" s="4">
        <f t="shared" si="48"/>
        <v>7</v>
      </c>
      <c r="J619" s="4">
        <f t="shared" si="49"/>
        <v>2</v>
      </c>
      <c r="K619" s="4">
        <f t="shared" si="50"/>
        <v>2018</v>
      </c>
      <c r="L619">
        <v>8</v>
      </c>
      <c r="M619" t="s">
        <v>24</v>
      </c>
      <c r="N619">
        <v>23</v>
      </c>
      <c r="O619" t="s">
        <v>39</v>
      </c>
      <c r="P619">
        <v>8</v>
      </c>
      <c r="Q619">
        <v>1.1184210530000001</v>
      </c>
      <c r="R619">
        <v>1.2105263159999999</v>
      </c>
      <c r="S619">
        <v>23</v>
      </c>
      <c r="T619">
        <v>1.486842105</v>
      </c>
      <c r="U619">
        <v>1.0921052630000001</v>
      </c>
      <c r="V619">
        <f>U619+Q619</f>
        <v>2.2105263160000002</v>
      </c>
      <c r="W619">
        <f>T619+R619</f>
        <v>2.6973684210000002</v>
      </c>
      <c r="X619" t="str">
        <f>IF(ABS(V619-W619)&lt;$AG$1,"",IF(V619&gt;W619,"H","A"))</f>
        <v/>
      </c>
      <c r="Y619">
        <f>(X619=G619)+0</f>
        <v>0</v>
      </c>
      <c r="Z619">
        <f>IF(X619&lt;&gt;"",1,0)</f>
        <v>0</v>
      </c>
      <c r="AA619">
        <v>1.1599999999999999</v>
      </c>
      <c r="AB619">
        <f t="shared" si="51"/>
        <v>1</v>
      </c>
    </row>
    <row r="620" spans="1:28" x14ac:dyDescent="0.25">
      <c r="A620" t="s">
        <v>13</v>
      </c>
      <c r="B620" s="1">
        <v>43150</v>
      </c>
      <c r="C620" t="s">
        <v>25</v>
      </c>
      <c r="D620" t="s">
        <v>22</v>
      </c>
      <c r="E620">
        <v>3</v>
      </c>
      <c r="F620">
        <v>0</v>
      </c>
      <c r="G620" t="s">
        <v>16</v>
      </c>
      <c r="H620" s="2">
        <v>43150</v>
      </c>
      <c r="I620" s="4">
        <f t="shared" si="48"/>
        <v>8</v>
      </c>
      <c r="J620" s="4">
        <f t="shared" si="49"/>
        <v>2</v>
      </c>
      <c r="K620" s="4">
        <f t="shared" si="50"/>
        <v>2018</v>
      </c>
      <c r="L620">
        <v>9</v>
      </c>
      <c r="M620" t="s">
        <v>25</v>
      </c>
      <c r="N620">
        <v>6</v>
      </c>
      <c r="O620" t="s">
        <v>22</v>
      </c>
      <c r="P620">
        <v>9</v>
      </c>
      <c r="Q620">
        <v>1.1052631580000001</v>
      </c>
      <c r="R620">
        <v>0.86842105300000005</v>
      </c>
      <c r="S620">
        <v>6</v>
      </c>
      <c r="T620">
        <v>1.4736842109999999</v>
      </c>
      <c r="U620">
        <v>1.697368421</v>
      </c>
      <c r="V620">
        <f>U620+Q620</f>
        <v>2.8026315789999998</v>
      </c>
      <c r="W620">
        <f>T620+R620</f>
        <v>2.3421052639999997</v>
      </c>
      <c r="X620" t="str">
        <f>IF(ABS(V620-W620)&lt;$AG$1,"",IF(V620&gt;W620,"H","A"))</f>
        <v/>
      </c>
      <c r="Y620">
        <f>(X620=G620)+0</f>
        <v>0</v>
      </c>
      <c r="Z620">
        <f>IF(X620&lt;&gt;"",1,0)</f>
        <v>0</v>
      </c>
      <c r="AA620">
        <v>1.08</v>
      </c>
      <c r="AB620">
        <f t="shared" si="51"/>
        <v>0</v>
      </c>
    </row>
    <row r="621" spans="1:28" x14ac:dyDescent="0.25">
      <c r="A621" t="s">
        <v>13</v>
      </c>
      <c r="B621" s="1">
        <v>43152</v>
      </c>
      <c r="C621" t="s">
        <v>30</v>
      </c>
      <c r="D621" t="s">
        <v>34</v>
      </c>
      <c r="E621">
        <v>1</v>
      </c>
      <c r="F621">
        <v>3</v>
      </c>
      <c r="G621" t="s">
        <v>20</v>
      </c>
      <c r="H621" s="2">
        <v>43152</v>
      </c>
      <c r="I621" s="4">
        <f t="shared" si="48"/>
        <v>8</v>
      </c>
      <c r="J621" s="4">
        <f t="shared" si="49"/>
        <v>2</v>
      </c>
      <c r="K621" s="4">
        <f t="shared" si="50"/>
        <v>2018</v>
      </c>
      <c r="L621">
        <v>14</v>
      </c>
      <c r="M621" t="s">
        <v>30</v>
      </c>
      <c r="N621">
        <v>18</v>
      </c>
      <c r="O621" t="s">
        <v>34</v>
      </c>
      <c r="P621">
        <v>14</v>
      </c>
      <c r="Q621">
        <v>0.92105263199999998</v>
      </c>
      <c r="R621">
        <v>1.3947368419999999</v>
      </c>
      <c r="S621">
        <v>18</v>
      </c>
      <c r="T621">
        <v>2.6315789469999999</v>
      </c>
      <c r="U621">
        <v>1.1184210530000001</v>
      </c>
      <c r="V621">
        <f>U621+Q621</f>
        <v>2.0394736849999999</v>
      </c>
      <c r="W621">
        <f>T621+R621</f>
        <v>4.0263157889999999</v>
      </c>
      <c r="X621" t="str">
        <f>IF(ABS(V621-W621)&lt;$AG$1,"",IF(V621&gt;W621,"H","A"))</f>
        <v>A</v>
      </c>
      <c r="Y621">
        <f>(X621=G621)+0</f>
        <v>1</v>
      </c>
      <c r="Z621">
        <f>IF(X621&lt;&gt;"",1,0)</f>
        <v>1</v>
      </c>
      <c r="AA621">
        <v>1.03</v>
      </c>
      <c r="AB621">
        <f t="shared" si="51"/>
        <v>1.03</v>
      </c>
    </row>
    <row r="622" spans="1:28" x14ac:dyDescent="0.25">
      <c r="A622" t="s">
        <v>13</v>
      </c>
      <c r="B622" s="1">
        <v>43154</v>
      </c>
      <c r="C622" t="s">
        <v>28</v>
      </c>
      <c r="D622" t="s">
        <v>24</v>
      </c>
      <c r="E622">
        <v>0</v>
      </c>
      <c r="F622">
        <v>0</v>
      </c>
      <c r="G622" t="s">
        <v>17</v>
      </c>
      <c r="H622" s="2">
        <v>43154</v>
      </c>
      <c r="I622" s="4">
        <f t="shared" si="48"/>
        <v>8</v>
      </c>
      <c r="J622" s="4">
        <f t="shared" si="49"/>
        <v>2</v>
      </c>
      <c r="K622" s="4">
        <f t="shared" si="50"/>
        <v>2018</v>
      </c>
      <c r="L622">
        <v>12</v>
      </c>
      <c r="M622" t="s">
        <v>28</v>
      </c>
      <c r="N622">
        <v>8</v>
      </c>
      <c r="O622" t="s">
        <v>24</v>
      </c>
      <c r="P622">
        <v>12</v>
      </c>
      <c r="Q622">
        <v>1.065789474</v>
      </c>
      <c r="R622">
        <v>1.802631579</v>
      </c>
      <c r="S622">
        <v>8</v>
      </c>
      <c r="T622">
        <v>1.1184210530000001</v>
      </c>
      <c r="U622">
        <v>1.2105263159999999</v>
      </c>
      <c r="V622">
        <f>U622+Q622</f>
        <v>2.27631579</v>
      </c>
      <c r="W622">
        <f>T622+R622</f>
        <v>2.9210526320000003</v>
      </c>
      <c r="X622" t="str">
        <f>IF(ABS(V622-W622)&lt;$AG$1,"",IF(V622&gt;W622,"H","A"))</f>
        <v/>
      </c>
      <c r="Y622">
        <f>(X622=G622)+0</f>
        <v>0</v>
      </c>
      <c r="Z622">
        <f>IF(X622&lt;&gt;"",1,0)</f>
        <v>0</v>
      </c>
      <c r="AA622">
        <v>1.2</v>
      </c>
      <c r="AB622">
        <f t="shared" si="51"/>
        <v>1</v>
      </c>
    </row>
    <row r="623" spans="1:28" x14ac:dyDescent="0.25">
      <c r="A623" t="s">
        <v>13</v>
      </c>
      <c r="B623" s="1">
        <v>43155</v>
      </c>
      <c r="C623" t="s">
        <v>34</v>
      </c>
      <c r="D623" t="s">
        <v>15</v>
      </c>
      <c r="E623">
        <v>4</v>
      </c>
      <c r="F623">
        <v>0</v>
      </c>
      <c r="G623" t="s">
        <v>16</v>
      </c>
      <c r="H623" s="2">
        <v>43155</v>
      </c>
      <c r="I623" s="4">
        <f t="shared" si="48"/>
        <v>8</v>
      </c>
      <c r="J623" s="4">
        <f t="shared" si="49"/>
        <v>2</v>
      </c>
      <c r="K623" s="4">
        <f t="shared" si="50"/>
        <v>2018</v>
      </c>
      <c r="L623">
        <v>18</v>
      </c>
      <c r="M623" t="s">
        <v>34</v>
      </c>
      <c r="N623">
        <v>1</v>
      </c>
      <c r="O623" t="s">
        <v>15</v>
      </c>
      <c r="P623">
        <v>18</v>
      </c>
      <c r="Q623">
        <v>2.6315789469999999</v>
      </c>
      <c r="R623">
        <v>1.1184210530000001</v>
      </c>
      <c r="S623">
        <v>1</v>
      </c>
      <c r="T623">
        <v>1.065789474</v>
      </c>
      <c r="U623">
        <v>1.2236842109999999</v>
      </c>
      <c r="V623">
        <f>U623+Q623</f>
        <v>3.8552631579999996</v>
      </c>
      <c r="W623">
        <f>T623+R623</f>
        <v>2.1842105270000003</v>
      </c>
      <c r="X623" t="str">
        <f>IF(ABS(V623-W623)&lt;$AG$1,"",IF(V623&gt;W623,"H","A"))</f>
        <v>H</v>
      </c>
      <c r="Y623">
        <f>(X623=G623)+0</f>
        <v>1</v>
      </c>
      <c r="Z623">
        <f>IF(X623&lt;&gt;"",1,0)</f>
        <v>1</v>
      </c>
      <c r="AA623">
        <v>1.1399999999999999</v>
      </c>
      <c r="AB623">
        <f t="shared" si="51"/>
        <v>1.1399999999999999</v>
      </c>
    </row>
    <row r="624" spans="1:28" x14ac:dyDescent="0.25">
      <c r="A624" t="s">
        <v>13</v>
      </c>
      <c r="B624" s="1">
        <v>43155</v>
      </c>
      <c r="C624" t="s">
        <v>22</v>
      </c>
      <c r="D624" t="s">
        <v>23</v>
      </c>
      <c r="E624">
        <v>2</v>
      </c>
      <c r="F624">
        <v>0</v>
      </c>
      <c r="G624" t="s">
        <v>16</v>
      </c>
      <c r="H624" s="2">
        <v>43155</v>
      </c>
      <c r="I624" s="4">
        <f t="shared" si="48"/>
        <v>8</v>
      </c>
      <c r="J624" s="4">
        <f t="shared" si="49"/>
        <v>2</v>
      </c>
      <c r="K624" s="4">
        <f t="shared" si="50"/>
        <v>2018</v>
      </c>
      <c r="L624">
        <v>6</v>
      </c>
      <c r="M624" t="s">
        <v>22</v>
      </c>
      <c r="N624">
        <v>7</v>
      </c>
      <c r="O624" t="s">
        <v>23</v>
      </c>
      <c r="P624">
        <v>6</v>
      </c>
      <c r="Q624">
        <v>1.4736842109999999</v>
      </c>
      <c r="R624">
        <v>1.697368421</v>
      </c>
      <c r="S624">
        <v>7</v>
      </c>
      <c r="T624">
        <v>1.315789474</v>
      </c>
      <c r="U624">
        <v>1.3289473679999999</v>
      </c>
      <c r="V624">
        <f>U624+Q624</f>
        <v>2.8026315789999998</v>
      </c>
      <c r="W624">
        <f>T624+R624</f>
        <v>3.013157895</v>
      </c>
      <c r="X624" t="str">
        <f>IF(ABS(V624-W624)&lt;$AG$1,"",IF(V624&gt;W624,"H","A"))</f>
        <v/>
      </c>
      <c r="Y624">
        <f>(X624=G624)+0</f>
        <v>0</v>
      </c>
      <c r="Z624">
        <f>IF(X624&lt;&gt;"",1,0)</f>
        <v>0</v>
      </c>
      <c r="AA624">
        <v>1.03</v>
      </c>
      <c r="AB624">
        <f t="shared" si="51"/>
        <v>0</v>
      </c>
    </row>
    <row r="625" spans="1:28" x14ac:dyDescent="0.25">
      <c r="A625" t="s">
        <v>13</v>
      </c>
      <c r="B625" s="1">
        <v>43155</v>
      </c>
      <c r="C625" t="s">
        <v>19</v>
      </c>
      <c r="D625" t="s">
        <v>26</v>
      </c>
      <c r="E625">
        <v>6</v>
      </c>
      <c r="F625">
        <v>1</v>
      </c>
      <c r="G625" t="s">
        <v>16</v>
      </c>
      <c r="H625" s="2">
        <v>43155</v>
      </c>
      <c r="I625" s="4">
        <f t="shared" si="48"/>
        <v>8</v>
      </c>
      <c r="J625" s="4">
        <f t="shared" si="49"/>
        <v>2</v>
      </c>
      <c r="K625" s="4">
        <f t="shared" si="50"/>
        <v>2018</v>
      </c>
      <c r="L625">
        <v>4</v>
      </c>
      <c r="M625" t="s">
        <v>19</v>
      </c>
      <c r="N625">
        <v>10</v>
      </c>
      <c r="O625" t="s">
        <v>26</v>
      </c>
      <c r="P625">
        <v>4</v>
      </c>
      <c r="Q625">
        <v>2.8289473680000001</v>
      </c>
      <c r="R625">
        <v>0.86842105300000005</v>
      </c>
      <c r="S625">
        <v>10</v>
      </c>
      <c r="T625">
        <v>1.315789474</v>
      </c>
      <c r="U625">
        <v>1.552631579</v>
      </c>
      <c r="V625">
        <f>U625+Q625</f>
        <v>4.3815789470000004</v>
      </c>
      <c r="W625">
        <f>T625+R625</f>
        <v>2.1842105270000003</v>
      </c>
      <c r="X625" t="str">
        <f>IF(ABS(V625-W625)&lt;$AG$1,"",IF(V625&gt;W625,"H","A"))</f>
        <v>H</v>
      </c>
      <c r="Y625">
        <f>(X625=G625)+0</f>
        <v>1</v>
      </c>
      <c r="Z625">
        <f>IF(X625&lt;&gt;"",1,0)</f>
        <v>1</v>
      </c>
      <c r="AA625">
        <v>1.18</v>
      </c>
      <c r="AB625">
        <f t="shared" si="51"/>
        <v>1.18</v>
      </c>
    </row>
    <row r="626" spans="1:28" x14ac:dyDescent="0.25">
      <c r="A626" t="s">
        <v>13</v>
      </c>
      <c r="B626" s="1">
        <v>43155</v>
      </c>
      <c r="C626" t="s">
        <v>30</v>
      </c>
      <c r="D626" t="s">
        <v>29</v>
      </c>
      <c r="E626">
        <v>0</v>
      </c>
      <c r="F626">
        <v>0</v>
      </c>
      <c r="G626" t="s">
        <v>17</v>
      </c>
      <c r="H626" s="2">
        <v>43155</v>
      </c>
      <c r="I626" s="4">
        <f t="shared" si="48"/>
        <v>8</v>
      </c>
      <c r="J626" s="4">
        <f t="shared" si="49"/>
        <v>2</v>
      </c>
      <c r="K626" s="4">
        <f t="shared" si="50"/>
        <v>2018</v>
      </c>
      <c r="L626">
        <v>14</v>
      </c>
      <c r="M626" t="s">
        <v>30</v>
      </c>
      <c r="N626">
        <v>13</v>
      </c>
      <c r="O626" t="s">
        <v>29</v>
      </c>
      <c r="P626">
        <v>14</v>
      </c>
      <c r="Q626">
        <v>0.92105263199999998</v>
      </c>
      <c r="R626">
        <v>1.3947368419999999</v>
      </c>
      <c r="S626">
        <v>13</v>
      </c>
      <c r="T626">
        <v>1.013157895</v>
      </c>
      <c r="U626">
        <v>1.947368421</v>
      </c>
      <c r="V626">
        <f>U626+Q626</f>
        <v>2.8684210530000001</v>
      </c>
      <c r="W626">
        <f>T626+R626</f>
        <v>2.4078947369999999</v>
      </c>
      <c r="X626" t="str">
        <f>IF(ABS(V626-W626)&lt;$AG$1,"",IF(V626&gt;W626,"H","A"))</f>
        <v/>
      </c>
      <c r="Y626">
        <f>(X626=G626)+0</f>
        <v>0</v>
      </c>
      <c r="Z626">
        <f>IF(X626&lt;&gt;"",1,0)</f>
        <v>0</v>
      </c>
      <c r="AA626">
        <v>1.19</v>
      </c>
      <c r="AB626">
        <f t="shared" si="51"/>
        <v>1</v>
      </c>
    </row>
    <row r="627" spans="1:28" x14ac:dyDescent="0.25">
      <c r="A627" t="s">
        <v>13</v>
      </c>
      <c r="B627" s="1">
        <v>43156</v>
      </c>
      <c r="C627" t="s">
        <v>35</v>
      </c>
      <c r="D627" t="s">
        <v>18</v>
      </c>
      <c r="E627">
        <v>2</v>
      </c>
      <c r="F627">
        <v>5</v>
      </c>
      <c r="G627" t="s">
        <v>20</v>
      </c>
      <c r="H627" s="2">
        <v>43156</v>
      </c>
      <c r="I627" s="4">
        <f t="shared" si="48"/>
        <v>8</v>
      </c>
      <c r="J627" s="4">
        <f t="shared" si="49"/>
        <v>2</v>
      </c>
      <c r="K627" s="4">
        <f t="shared" si="50"/>
        <v>2018</v>
      </c>
      <c r="L627">
        <v>19</v>
      </c>
      <c r="M627" t="s">
        <v>35</v>
      </c>
      <c r="N627">
        <v>3</v>
      </c>
      <c r="O627" t="s">
        <v>18</v>
      </c>
      <c r="P627">
        <v>19</v>
      </c>
      <c r="Q627">
        <v>1.552631579</v>
      </c>
      <c r="R627">
        <v>1.4078947369999999</v>
      </c>
      <c r="S627">
        <v>3</v>
      </c>
      <c r="T627">
        <v>1.684210526</v>
      </c>
      <c r="U627">
        <v>0.64473684200000003</v>
      </c>
      <c r="V627">
        <f>U627+Q627</f>
        <v>2.1973684210000002</v>
      </c>
      <c r="W627">
        <f>T627+R627</f>
        <v>3.0921052629999997</v>
      </c>
      <c r="X627" t="str">
        <f>IF(ABS(V627-W627)&lt;$AG$1,"",IF(V627&gt;W627,"H","A"))</f>
        <v/>
      </c>
      <c r="Y627">
        <f>(X627=G627)+0</f>
        <v>0</v>
      </c>
      <c r="Z627">
        <f>IF(X627&lt;&gt;"",1,0)</f>
        <v>0</v>
      </c>
      <c r="AA627">
        <v>1.28</v>
      </c>
      <c r="AB627">
        <f t="shared" si="51"/>
        <v>0</v>
      </c>
    </row>
    <row r="628" spans="1:28" x14ac:dyDescent="0.25">
      <c r="A628" t="s">
        <v>13</v>
      </c>
      <c r="B628" s="1">
        <v>43156</v>
      </c>
      <c r="C628" t="s">
        <v>39</v>
      </c>
      <c r="D628" t="s">
        <v>25</v>
      </c>
      <c r="E628">
        <v>1</v>
      </c>
      <c r="F628">
        <v>0</v>
      </c>
      <c r="G628" t="s">
        <v>16</v>
      </c>
      <c r="H628" s="2">
        <v>43156</v>
      </c>
      <c r="I628" s="4">
        <f t="shared" si="48"/>
        <v>8</v>
      </c>
      <c r="J628" s="4">
        <f t="shared" si="49"/>
        <v>2</v>
      </c>
      <c r="K628" s="4">
        <f t="shared" si="50"/>
        <v>2018</v>
      </c>
      <c r="L628">
        <v>23</v>
      </c>
      <c r="M628" t="s">
        <v>39</v>
      </c>
      <c r="N628">
        <v>9</v>
      </c>
      <c r="O628" t="s">
        <v>25</v>
      </c>
      <c r="P628">
        <v>23</v>
      </c>
      <c r="Q628">
        <v>1.486842105</v>
      </c>
      <c r="R628">
        <v>1.0921052630000001</v>
      </c>
      <c r="S628">
        <v>9</v>
      </c>
      <c r="T628">
        <v>1.1052631580000001</v>
      </c>
      <c r="U628">
        <v>0.86842105300000005</v>
      </c>
      <c r="V628">
        <f>U628+Q628</f>
        <v>2.3552631580000001</v>
      </c>
      <c r="W628">
        <f>T628+R628</f>
        <v>2.1973684210000002</v>
      </c>
      <c r="X628" t="str">
        <f>IF(ABS(V628-W628)&lt;$AG$1,"",IF(V628&gt;W628,"H","A"))</f>
        <v/>
      </c>
      <c r="Y628">
        <f>(X628=G628)+0</f>
        <v>0</v>
      </c>
      <c r="Z628">
        <f>IF(X628&lt;&gt;"",1,0)</f>
        <v>0</v>
      </c>
      <c r="AA628">
        <v>1.2</v>
      </c>
      <c r="AB628">
        <f t="shared" si="51"/>
        <v>0</v>
      </c>
    </row>
    <row r="629" spans="1:28" x14ac:dyDescent="0.25">
      <c r="A629" t="s">
        <v>13</v>
      </c>
      <c r="B629" s="1">
        <v>43156</v>
      </c>
      <c r="C629" t="s">
        <v>14</v>
      </c>
      <c r="D629" t="s">
        <v>32</v>
      </c>
      <c r="E629">
        <v>2</v>
      </c>
      <c r="F629">
        <v>1</v>
      </c>
      <c r="G629" t="s">
        <v>16</v>
      </c>
      <c r="H629" s="2">
        <v>43156</v>
      </c>
      <c r="I629" s="4">
        <f t="shared" si="48"/>
        <v>8</v>
      </c>
      <c r="J629" s="4">
        <f t="shared" si="49"/>
        <v>2</v>
      </c>
      <c r="K629" s="4">
        <f t="shared" si="50"/>
        <v>2018</v>
      </c>
      <c r="L629">
        <v>2</v>
      </c>
      <c r="M629" t="s">
        <v>14</v>
      </c>
      <c r="N629">
        <v>16</v>
      </c>
      <c r="O629" t="s">
        <v>32</v>
      </c>
      <c r="P629">
        <v>2</v>
      </c>
      <c r="Q629">
        <v>1.236842105</v>
      </c>
      <c r="R629">
        <v>1.2105263159999999</v>
      </c>
      <c r="S629">
        <v>16</v>
      </c>
      <c r="T629">
        <v>0.96052631600000005</v>
      </c>
      <c r="U629">
        <v>1.5263157890000001</v>
      </c>
      <c r="V629">
        <f>U629+Q629</f>
        <v>2.7631578939999999</v>
      </c>
      <c r="W629">
        <f>T629+R629</f>
        <v>2.1710526319999999</v>
      </c>
      <c r="X629" t="str">
        <f>IF(ABS(V629-W629)&lt;$AG$1,"",IF(V629&gt;W629,"H","A"))</f>
        <v/>
      </c>
      <c r="Y629">
        <f>(X629=G629)+0</f>
        <v>0</v>
      </c>
      <c r="Z629">
        <f>IF(X629&lt;&gt;"",1,0)</f>
        <v>0</v>
      </c>
      <c r="AA629">
        <v>1.17</v>
      </c>
      <c r="AB629">
        <f t="shared" si="51"/>
        <v>0</v>
      </c>
    </row>
    <row r="630" spans="1:28" x14ac:dyDescent="0.25">
      <c r="A630" t="s">
        <v>13</v>
      </c>
      <c r="B630" s="1">
        <v>43156</v>
      </c>
      <c r="C630" t="s">
        <v>38</v>
      </c>
      <c r="D630" t="s">
        <v>36</v>
      </c>
      <c r="E630">
        <v>2</v>
      </c>
      <c r="F630">
        <v>1</v>
      </c>
      <c r="G630" t="s">
        <v>16</v>
      </c>
      <c r="H630" s="2">
        <v>43156</v>
      </c>
      <c r="I630" s="4">
        <f t="shared" si="48"/>
        <v>8</v>
      </c>
      <c r="J630" s="4">
        <f t="shared" si="49"/>
        <v>2</v>
      </c>
      <c r="K630" s="4">
        <f t="shared" si="50"/>
        <v>2018</v>
      </c>
      <c r="L630">
        <v>22</v>
      </c>
      <c r="M630" t="s">
        <v>38</v>
      </c>
      <c r="N630">
        <v>20</v>
      </c>
      <c r="O630" t="s">
        <v>36</v>
      </c>
      <c r="P630">
        <v>22</v>
      </c>
      <c r="Q630">
        <v>1.5921052630000001</v>
      </c>
      <c r="R630">
        <v>1.3552631580000001</v>
      </c>
      <c r="S630">
        <v>20</v>
      </c>
      <c r="T630">
        <v>1.6447368419999999</v>
      </c>
      <c r="U630">
        <v>1.4736842109999999</v>
      </c>
      <c r="V630">
        <f>U630+Q630</f>
        <v>3.0657894739999998</v>
      </c>
      <c r="W630">
        <f>T630+R630</f>
        <v>3</v>
      </c>
      <c r="X630" t="str">
        <f>IF(ABS(V630-W630)&lt;$AG$1,"",IF(V630&gt;W630,"H","A"))</f>
        <v/>
      </c>
      <c r="Y630">
        <f>(X630=G630)+0</f>
        <v>0</v>
      </c>
      <c r="Z630">
        <f>IF(X630&lt;&gt;"",1,0)</f>
        <v>0</v>
      </c>
      <c r="AA630">
        <v>1.07</v>
      </c>
      <c r="AB630">
        <f t="shared" si="51"/>
        <v>0</v>
      </c>
    </row>
    <row r="631" spans="1:28" x14ac:dyDescent="0.25">
      <c r="A631" t="s">
        <v>13</v>
      </c>
      <c r="B631" s="1">
        <v>43157</v>
      </c>
      <c r="C631" t="s">
        <v>31</v>
      </c>
      <c r="D631" t="s">
        <v>21</v>
      </c>
      <c r="E631">
        <v>0</v>
      </c>
      <c r="F631">
        <v>2</v>
      </c>
      <c r="G631" t="s">
        <v>20</v>
      </c>
      <c r="H631" s="2">
        <v>43157</v>
      </c>
      <c r="I631" s="4">
        <f t="shared" si="48"/>
        <v>9</v>
      </c>
      <c r="J631" s="4">
        <f t="shared" si="49"/>
        <v>2</v>
      </c>
      <c r="K631" s="4">
        <f t="shared" si="50"/>
        <v>2018</v>
      </c>
      <c r="L631">
        <v>15</v>
      </c>
      <c r="M631" t="s">
        <v>31</v>
      </c>
      <c r="N631">
        <v>5</v>
      </c>
      <c r="O631" t="s">
        <v>21</v>
      </c>
      <c r="P631">
        <v>15</v>
      </c>
      <c r="Q631">
        <v>1.1578947369999999</v>
      </c>
      <c r="R631">
        <v>1.5263157890000001</v>
      </c>
      <c r="S631">
        <v>5</v>
      </c>
      <c r="T631">
        <v>1.3289473679999999</v>
      </c>
      <c r="U631">
        <v>1.6447368419999999</v>
      </c>
      <c r="V631">
        <f>U631+Q631</f>
        <v>2.8026315789999998</v>
      </c>
      <c r="W631">
        <f>T631+R631</f>
        <v>2.855263157</v>
      </c>
      <c r="X631" t="str">
        <f>IF(ABS(V631-W631)&lt;$AG$1,"",IF(V631&gt;W631,"H","A"))</f>
        <v/>
      </c>
      <c r="Y631">
        <f>(X631=G631)+0</f>
        <v>0</v>
      </c>
      <c r="Z631">
        <f>IF(X631&lt;&gt;"",1,0)</f>
        <v>0</v>
      </c>
      <c r="AA631">
        <v>1.06</v>
      </c>
      <c r="AB631">
        <f t="shared" si="51"/>
        <v>0</v>
      </c>
    </row>
    <row r="632" spans="1:28" x14ac:dyDescent="0.25">
      <c r="A632" t="s">
        <v>13</v>
      </c>
      <c r="B632" s="1">
        <v>43158</v>
      </c>
      <c r="C632" t="s">
        <v>26</v>
      </c>
      <c r="D632" t="s">
        <v>22</v>
      </c>
      <c r="E632">
        <v>1</v>
      </c>
      <c r="F632">
        <v>0</v>
      </c>
      <c r="G632" t="s">
        <v>16</v>
      </c>
      <c r="H632" s="2">
        <v>43158</v>
      </c>
      <c r="I632" s="4">
        <f t="shared" si="48"/>
        <v>9</v>
      </c>
      <c r="J632" s="4">
        <f t="shared" si="49"/>
        <v>2</v>
      </c>
      <c r="K632" s="4">
        <f t="shared" si="50"/>
        <v>2018</v>
      </c>
      <c r="L632">
        <v>10</v>
      </c>
      <c r="M632" t="s">
        <v>26</v>
      </c>
      <c r="N632">
        <v>6</v>
      </c>
      <c r="O632" t="s">
        <v>22</v>
      </c>
      <c r="P632">
        <v>10</v>
      </c>
      <c r="Q632">
        <v>1.315789474</v>
      </c>
      <c r="R632">
        <v>1.552631579</v>
      </c>
      <c r="S632">
        <v>6</v>
      </c>
      <c r="T632">
        <v>1.4736842109999999</v>
      </c>
      <c r="U632">
        <v>1.697368421</v>
      </c>
      <c r="V632">
        <f>U632+Q632</f>
        <v>3.013157895</v>
      </c>
      <c r="W632">
        <f>T632+R632</f>
        <v>3.02631579</v>
      </c>
      <c r="X632" t="str">
        <f>IF(ABS(V632-W632)&lt;$AG$1,"",IF(V632&gt;W632,"H","A"))</f>
        <v/>
      </c>
      <c r="Y632">
        <f>(X632=G632)+0</f>
        <v>0</v>
      </c>
      <c r="Z632">
        <f>IF(X632&lt;&gt;"",1,0)</f>
        <v>0</v>
      </c>
      <c r="AA632">
        <v>1.22</v>
      </c>
      <c r="AB632">
        <f t="shared" si="51"/>
        <v>0</v>
      </c>
    </row>
    <row r="633" spans="1:28" x14ac:dyDescent="0.25">
      <c r="A633" t="s">
        <v>13</v>
      </c>
      <c r="B633" s="1">
        <v>43158</v>
      </c>
      <c r="C633" t="s">
        <v>24</v>
      </c>
      <c r="D633" t="s">
        <v>34</v>
      </c>
      <c r="E633">
        <v>1</v>
      </c>
      <c r="F633">
        <v>0</v>
      </c>
      <c r="G633" t="s">
        <v>16</v>
      </c>
      <c r="H633" s="2">
        <v>43158</v>
      </c>
      <c r="I633" s="4">
        <f t="shared" si="48"/>
        <v>9</v>
      </c>
      <c r="J633" s="4">
        <f t="shared" si="49"/>
        <v>2</v>
      </c>
      <c r="K633" s="4">
        <f t="shared" si="50"/>
        <v>2018</v>
      </c>
      <c r="L633">
        <v>8</v>
      </c>
      <c r="M633" t="s">
        <v>24</v>
      </c>
      <c r="N633">
        <v>18</v>
      </c>
      <c r="O633" t="s">
        <v>34</v>
      </c>
      <c r="P633">
        <v>8</v>
      </c>
      <c r="Q633">
        <v>1.1184210530000001</v>
      </c>
      <c r="R633">
        <v>1.2105263159999999</v>
      </c>
      <c r="S633">
        <v>18</v>
      </c>
      <c r="T633">
        <v>2.6315789469999999</v>
      </c>
      <c r="U633">
        <v>1.1184210530000001</v>
      </c>
      <c r="V633">
        <f>U633+Q633</f>
        <v>2.2368421060000001</v>
      </c>
      <c r="W633">
        <f>T633+R633</f>
        <v>3.8421052629999997</v>
      </c>
      <c r="X633" t="str">
        <f>IF(ABS(V633-W633)&lt;$AG$1,"",IF(V633&gt;W633,"H","A"))</f>
        <v>A</v>
      </c>
      <c r="Y633">
        <f>(X633=G633)+0</f>
        <v>0</v>
      </c>
      <c r="Z633">
        <f>IF(X633&lt;&gt;"",1,0)</f>
        <v>1</v>
      </c>
      <c r="AA633">
        <v>1.18</v>
      </c>
      <c r="AB633">
        <f t="shared" si="51"/>
        <v>0</v>
      </c>
    </row>
    <row r="634" spans="1:28" x14ac:dyDescent="0.25">
      <c r="A634" t="s">
        <v>13</v>
      </c>
      <c r="B634" s="1">
        <v>43159</v>
      </c>
      <c r="C634" t="s">
        <v>25</v>
      </c>
      <c r="D634" t="s">
        <v>28</v>
      </c>
      <c r="E634">
        <v>3</v>
      </c>
      <c r="F634">
        <v>0</v>
      </c>
      <c r="G634" t="s">
        <v>16</v>
      </c>
      <c r="H634" s="2">
        <v>43159</v>
      </c>
      <c r="I634" s="4">
        <f t="shared" si="48"/>
        <v>9</v>
      </c>
      <c r="J634" s="4">
        <f t="shared" si="49"/>
        <v>2</v>
      </c>
      <c r="K634" s="4">
        <f t="shared" si="50"/>
        <v>2018</v>
      </c>
      <c r="L634">
        <v>9</v>
      </c>
      <c r="M634" t="s">
        <v>25</v>
      </c>
      <c r="N634">
        <v>12</v>
      </c>
      <c r="O634" t="s">
        <v>28</v>
      </c>
      <c r="P634">
        <v>9</v>
      </c>
      <c r="Q634">
        <v>1.1052631580000001</v>
      </c>
      <c r="R634">
        <v>0.86842105300000005</v>
      </c>
      <c r="S634">
        <v>12</v>
      </c>
      <c r="T634">
        <v>1.065789474</v>
      </c>
      <c r="U634">
        <v>1.802631579</v>
      </c>
      <c r="V634">
        <f>U634+Q634</f>
        <v>2.9078947370000003</v>
      </c>
      <c r="W634">
        <f>T634+R634</f>
        <v>1.9342105270000001</v>
      </c>
      <c r="X634" t="str">
        <f>IF(ABS(V634-W634)&lt;$AG$1,"",IF(V634&gt;W634,"H","A"))</f>
        <v/>
      </c>
      <c r="Y634">
        <f>(X634=G634)+0</f>
        <v>0</v>
      </c>
      <c r="Z634">
        <f>IF(X634&lt;&gt;"",1,0)</f>
        <v>0</v>
      </c>
      <c r="AA634">
        <v>1.2</v>
      </c>
      <c r="AB634">
        <f t="shared" si="51"/>
        <v>0</v>
      </c>
    </row>
    <row r="635" spans="1:28" x14ac:dyDescent="0.25">
      <c r="A635" t="s">
        <v>13</v>
      </c>
      <c r="B635" s="1">
        <v>43159</v>
      </c>
      <c r="C635" t="s">
        <v>18</v>
      </c>
      <c r="D635" t="s">
        <v>30</v>
      </c>
      <c r="E635">
        <v>4</v>
      </c>
      <c r="F635">
        <v>0</v>
      </c>
      <c r="G635" t="s">
        <v>16</v>
      </c>
      <c r="H635" s="2">
        <v>43159</v>
      </c>
      <c r="I635" s="4">
        <f t="shared" si="48"/>
        <v>9</v>
      </c>
      <c r="J635" s="4">
        <f t="shared" si="49"/>
        <v>2</v>
      </c>
      <c r="K635" s="4">
        <f t="shared" si="50"/>
        <v>2018</v>
      </c>
      <c r="L635">
        <v>3</v>
      </c>
      <c r="M635" t="s">
        <v>18</v>
      </c>
      <c r="N635">
        <v>14</v>
      </c>
      <c r="O635" t="s">
        <v>30</v>
      </c>
      <c r="P635">
        <v>3</v>
      </c>
      <c r="Q635">
        <v>1.684210526</v>
      </c>
      <c r="R635">
        <v>0.64473684200000003</v>
      </c>
      <c r="S635">
        <v>14</v>
      </c>
      <c r="T635">
        <v>0.92105263199999998</v>
      </c>
      <c r="U635">
        <v>1.3947368419999999</v>
      </c>
      <c r="V635">
        <f>U635+Q635</f>
        <v>3.0789473679999997</v>
      </c>
      <c r="W635">
        <f>T635+R635</f>
        <v>1.565789474</v>
      </c>
      <c r="X635" t="str">
        <f>IF(ABS(V635-W635)&lt;$AG$1,"",IF(V635&gt;W635,"H","A"))</f>
        <v>H</v>
      </c>
      <c r="Y635">
        <f>(X635=G635)+0</f>
        <v>1</v>
      </c>
      <c r="Z635">
        <f>IF(X635&lt;&gt;"",1,0)</f>
        <v>1</v>
      </c>
      <c r="AA635">
        <v>1.1499999999999999</v>
      </c>
      <c r="AB635">
        <f t="shared" si="51"/>
        <v>1.1499999999999999</v>
      </c>
    </row>
    <row r="636" spans="1:28" x14ac:dyDescent="0.25">
      <c r="A636" t="s">
        <v>13</v>
      </c>
      <c r="B636" s="1">
        <v>43159</v>
      </c>
      <c r="C636" t="s">
        <v>32</v>
      </c>
      <c r="D636" t="s">
        <v>35</v>
      </c>
      <c r="E636">
        <v>0</v>
      </c>
      <c r="F636">
        <v>1</v>
      </c>
      <c r="G636" t="s">
        <v>20</v>
      </c>
      <c r="H636" s="2">
        <v>43159</v>
      </c>
      <c r="I636" s="4">
        <f t="shared" si="48"/>
        <v>9</v>
      </c>
      <c r="J636" s="4">
        <f t="shared" si="49"/>
        <v>2</v>
      </c>
      <c r="K636" s="4">
        <f t="shared" si="50"/>
        <v>2018</v>
      </c>
      <c r="L636">
        <v>16</v>
      </c>
      <c r="M636" t="s">
        <v>32</v>
      </c>
      <c r="N636">
        <v>19</v>
      </c>
      <c r="O636" t="s">
        <v>35</v>
      </c>
      <c r="P636">
        <v>16</v>
      </c>
      <c r="Q636">
        <v>0.96052631600000005</v>
      </c>
      <c r="R636">
        <v>1.5263157890000001</v>
      </c>
      <c r="S636">
        <v>19</v>
      </c>
      <c r="T636">
        <v>1.552631579</v>
      </c>
      <c r="U636">
        <v>1.4078947369999999</v>
      </c>
      <c r="V636">
        <f>U636+Q636</f>
        <v>2.3684210530000001</v>
      </c>
      <c r="W636">
        <f>T636+R636</f>
        <v>3.0789473680000001</v>
      </c>
      <c r="X636" t="str">
        <f>IF(ABS(V636-W636)&lt;$AG$1,"",IF(V636&gt;W636,"H","A"))</f>
        <v/>
      </c>
      <c r="Y636">
        <f>(X636=G636)+0</f>
        <v>0</v>
      </c>
      <c r="Z636">
        <f>IF(X636&lt;&gt;"",1,0)</f>
        <v>0</v>
      </c>
      <c r="AA636">
        <v>1.2</v>
      </c>
      <c r="AB636">
        <f t="shared" si="51"/>
        <v>0</v>
      </c>
    </row>
    <row r="637" spans="1:28" x14ac:dyDescent="0.25">
      <c r="A637" t="s">
        <v>13</v>
      </c>
      <c r="B637" s="1">
        <v>43159</v>
      </c>
      <c r="C637" t="s">
        <v>14</v>
      </c>
      <c r="D637" t="s">
        <v>38</v>
      </c>
      <c r="E637">
        <v>1</v>
      </c>
      <c r="F637">
        <v>1</v>
      </c>
      <c r="G637" t="s">
        <v>17</v>
      </c>
      <c r="H637" s="2">
        <v>43159</v>
      </c>
      <c r="I637" s="4">
        <f t="shared" si="48"/>
        <v>9</v>
      </c>
      <c r="J637" s="4">
        <f t="shared" si="49"/>
        <v>2</v>
      </c>
      <c r="K637" s="4">
        <f t="shared" si="50"/>
        <v>2018</v>
      </c>
      <c r="L637">
        <v>2</v>
      </c>
      <c r="M637" t="s">
        <v>14</v>
      </c>
      <c r="N637">
        <v>22</v>
      </c>
      <c r="O637" t="s">
        <v>38</v>
      </c>
      <c r="P637">
        <v>2</v>
      </c>
      <c r="Q637">
        <v>1.236842105</v>
      </c>
      <c r="R637">
        <v>1.2105263159999999</v>
      </c>
      <c r="S637">
        <v>22</v>
      </c>
      <c r="T637">
        <v>1.5921052630000001</v>
      </c>
      <c r="U637">
        <v>1.3552631580000001</v>
      </c>
      <c r="V637">
        <f>U637+Q637</f>
        <v>2.5921052630000001</v>
      </c>
      <c r="W637">
        <f>T637+R637</f>
        <v>2.8026315789999998</v>
      </c>
      <c r="X637" t="str">
        <f>IF(ABS(V637-W637)&lt;$AG$1,"",IF(V637&gt;W637,"H","A"))</f>
        <v/>
      </c>
      <c r="Y637">
        <f>(X637=G637)+0</f>
        <v>0</v>
      </c>
      <c r="Z637">
        <f>IF(X637&lt;&gt;"",1,0)</f>
        <v>0</v>
      </c>
      <c r="AA637">
        <v>1.29</v>
      </c>
      <c r="AB637">
        <f t="shared" si="51"/>
        <v>1</v>
      </c>
    </row>
    <row r="638" spans="1:28" x14ac:dyDescent="0.25">
      <c r="A638" t="s">
        <v>13</v>
      </c>
      <c r="B638" s="1">
        <v>43159</v>
      </c>
      <c r="C638" t="s">
        <v>23</v>
      </c>
      <c r="D638" t="s">
        <v>39</v>
      </c>
      <c r="E638">
        <v>1</v>
      </c>
      <c r="F638">
        <v>0</v>
      </c>
      <c r="G638" t="s">
        <v>16</v>
      </c>
      <c r="H638" s="2">
        <v>43159</v>
      </c>
      <c r="I638" s="4">
        <f t="shared" si="48"/>
        <v>9</v>
      </c>
      <c r="J638" s="4">
        <f t="shared" si="49"/>
        <v>2</v>
      </c>
      <c r="K638" s="4">
        <f t="shared" si="50"/>
        <v>2018</v>
      </c>
      <c r="L638">
        <v>7</v>
      </c>
      <c r="M638" t="s">
        <v>23</v>
      </c>
      <c r="N638">
        <v>23</v>
      </c>
      <c r="O638" t="s">
        <v>39</v>
      </c>
      <c r="P638">
        <v>7</v>
      </c>
      <c r="Q638">
        <v>1.315789474</v>
      </c>
      <c r="R638">
        <v>1.3289473679999999</v>
      </c>
      <c r="S638">
        <v>23</v>
      </c>
      <c r="T638">
        <v>1.486842105</v>
      </c>
      <c r="U638">
        <v>1.0921052630000001</v>
      </c>
      <c r="V638">
        <f>U638+Q638</f>
        <v>2.4078947370000003</v>
      </c>
      <c r="W638">
        <f>T638+R638</f>
        <v>2.8157894729999997</v>
      </c>
      <c r="X638" t="str">
        <f>IF(ABS(V638-W638)&lt;$AG$1,"",IF(V638&gt;W638,"H","A"))</f>
        <v/>
      </c>
      <c r="Y638">
        <f>(X638=G638)+0</f>
        <v>0</v>
      </c>
      <c r="Z638">
        <f>IF(X638&lt;&gt;"",1,0)</f>
        <v>0</v>
      </c>
      <c r="AA638">
        <v>1.05</v>
      </c>
      <c r="AB638">
        <f t="shared" si="51"/>
        <v>0</v>
      </c>
    </row>
    <row r="639" spans="1:28" x14ac:dyDescent="0.25">
      <c r="A639" t="s">
        <v>13</v>
      </c>
      <c r="B639" s="1">
        <v>43160</v>
      </c>
      <c r="C639" t="s">
        <v>29</v>
      </c>
      <c r="D639" t="s">
        <v>19</v>
      </c>
      <c r="E639">
        <v>1</v>
      </c>
      <c r="F639">
        <v>1</v>
      </c>
      <c r="G639" t="s">
        <v>17</v>
      </c>
      <c r="H639" s="2">
        <v>43160</v>
      </c>
      <c r="I639" s="4">
        <f t="shared" si="48"/>
        <v>9</v>
      </c>
      <c r="J639" s="4">
        <f t="shared" si="49"/>
        <v>3</v>
      </c>
      <c r="K639" s="4">
        <f t="shared" si="50"/>
        <v>2018</v>
      </c>
      <c r="L639">
        <v>13</v>
      </c>
      <c r="M639" t="s">
        <v>29</v>
      </c>
      <c r="N639">
        <v>4</v>
      </c>
      <c r="O639" t="s">
        <v>19</v>
      </c>
      <c r="P639">
        <v>13</v>
      </c>
      <c r="Q639">
        <v>1.013157895</v>
      </c>
      <c r="R639">
        <v>1.947368421</v>
      </c>
      <c r="S639">
        <v>4</v>
      </c>
      <c r="T639">
        <v>2.8289473680000001</v>
      </c>
      <c r="U639">
        <v>0.86842105300000005</v>
      </c>
      <c r="V639">
        <f>U639+Q639</f>
        <v>1.881578948</v>
      </c>
      <c r="W639">
        <f>T639+R639</f>
        <v>4.7763157889999999</v>
      </c>
      <c r="X639" t="str">
        <f>IF(ABS(V639-W639)&lt;$AG$1,"",IF(V639&gt;W639,"H","A"))</f>
        <v>A</v>
      </c>
      <c r="Y639">
        <f>(X639=G639)+0</f>
        <v>0</v>
      </c>
      <c r="Z639">
        <f>IF(X639&lt;&gt;"",1,0)</f>
        <v>1</v>
      </c>
      <c r="AA639">
        <v>1.01</v>
      </c>
      <c r="AB639">
        <f t="shared" si="51"/>
        <v>1</v>
      </c>
    </row>
    <row r="640" spans="1:28" x14ac:dyDescent="0.25">
      <c r="A640" t="s">
        <v>13</v>
      </c>
      <c r="B640" s="1">
        <v>43160</v>
      </c>
      <c r="C640" t="s">
        <v>15</v>
      </c>
      <c r="D640" t="s">
        <v>31</v>
      </c>
      <c r="E640">
        <v>1</v>
      </c>
      <c r="F640">
        <v>0</v>
      </c>
      <c r="G640" t="s">
        <v>16</v>
      </c>
      <c r="H640" s="2">
        <v>43160</v>
      </c>
      <c r="I640" s="4">
        <f t="shared" si="48"/>
        <v>9</v>
      </c>
      <c r="J640" s="4">
        <f t="shared" si="49"/>
        <v>3</v>
      </c>
      <c r="K640" s="4">
        <f t="shared" si="50"/>
        <v>2018</v>
      </c>
      <c r="L640">
        <v>1</v>
      </c>
      <c r="M640" t="s">
        <v>15</v>
      </c>
      <c r="N640">
        <v>15</v>
      </c>
      <c r="O640" t="s">
        <v>31</v>
      </c>
      <c r="P640">
        <v>1</v>
      </c>
      <c r="Q640">
        <v>1.065789474</v>
      </c>
      <c r="R640">
        <v>1.2236842109999999</v>
      </c>
      <c r="S640">
        <v>15</v>
      </c>
      <c r="T640">
        <v>1.1578947369999999</v>
      </c>
      <c r="U640">
        <v>1.5263157890000001</v>
      </c>
      <c r="V640">
        <f>U640+Q640</f>
        <v>2.5921052630000001</v>
      </c>
      <c r="W640">
        <f>T640+R640</f>
        <v>2.3815789479999996</v>
      </c>
      <c r="X640" t="str">
        <f>IF(ABS(V640-W640)&lt;$AG$1,"",IF(V640&gt;W640,"H","A"))</f>
        <v/>
      </c>
      <c r="Y640">
        <f>(X640=G640)+0</f>
        <v>0</v>
      </c>
      <c r="Z640">
        <f>IF(X640&lt;&gt;"",1,0)</f>
        <v>0</v>
      </c>
      <c r="AA640">
        <v>1.25</v>
      </c>
      <c r="AB640">
        <f t="shared" si="51"/>
        <v>0</v>
      </c>
    </row>
    <row r="641" spans="1:28" x14ac:dyDescent="0.25">
      <c r="A641" t="s">
        <v>13</v>
      </c>
      <c r="B641" s="1">
        <v>43160</v>
      </c>
      <c r="C641" t="s">
        <v>21</v>
      </c>
      <c r="D641" t="s">
        <v>36</v>
      </c>
      <c r="E641">
        <v>0</v>
      </c>
      <c r="F641">
        <v>0</v>
      </c>
      <c r="G641" t="s">
        <v>17</v>
      </c>
      <c r="H641" s="2">
        <v>43160</v>
      </c>
      <c r="I641" s="4">
        <f t="shared" si="48"/>
        <v>9</v>
      </c>
      <c r="J641" s="4">
        <f t="shared" si="49"/>
        <v>3</v>
      </c>
      <c r="K641" s="4">
        <f t="shared" si="50"/>
        <v>2018</v>
      </c>
      <c r="L641">
        <v>5</v>
      </c>
      <c r="M641" t="s">
        <v>21</v>
      </c>
      <c r="N641">
        <v>20</v>
      </c>
      <c r="O641" t="s">
        <v>36</v>
      </c>
      <c r="P641">
        <v>5</v>
      </c>
      <c r="Q641">
        <v>1.3289473679999999</v>
      </c>
      <c r="R641">
        <v>1.6447368419999999</v>
      </c>
      <c r="S641">
        <v>20</v>
      </c>
      <c r="T641">
        <v>1.6447368419999999</v>
      </c>
      <c r="U641">
        <v>1.4736842109999999</v>
      </c>
      <c r="V641">
        <f>U641+Q641</f>
        <v>2.8026315789999998</v>
      </c>
      <c r="W641">
        <f>T641+R641</f>
        <v>3.2894736839999998</v>
      </c>
      <c r="X641" t="str">
        <f>IF(ABS(V641-W641)&lt;$AG$1,"",IF(V641&gt;W641,"H","A"))</f>
        <v/>
      </c>
      <c r="Y641">
        <f>(X641=G641)+0</f>
        <v>0</v>
      </c>
      <c r="Z641">
        <f>IF(X641&lt;&gt;"",1,0)</f>
        <v>0</v>
      </c>
      <c r="AA641">
        <v>1.27</v>
      </c>
      <c r="AB641">
        <f t="shared" si="51"/>
        <v>1</v>
      </c>
    </row>
    <row r="642" spans="1:28" x14ac:dyDescent="0.25">
      <c r="A642" t="s">
        <v>13</v>
      </c>
      <c r="B642" s="1">
        <v>43162</v>
      </c>
      <c r="C642" t="s">
        <v>35</v>
      </c>
      <c r="D642" t="s">
        <v>14</v>
      </c>
      <c r="E642">
        <v>2</v>
      </c>
      <c r="F642">
        <v>0</v>
      </c>
      <c r="G642" t="s">
        <v>16</v>
      </c>
      <c r="H642" s="2">
        <v>43162</v>
      </c>
      <c r="I642" s="4">
        <f t="shared" si="48"/>
        <v>9</v>
      </c>
      <c r="J642" s="4">
        <f t="shared" si="49"/>
        <v>3</v>
      </c>
      <c r="K642" s="4">
        <f t="shared" si="50"/>
        <v>2018</v>
      </c>
      <c r="L642">
        <v>19</v>
      </c>
      <c r="M642" t="s">
        <v>35</v>
      </c>
      <c r="N642">
        <v>2</v>
      </c>
      <c r="O642" t="s">
        <v>14</v>
      </c>
      <c r="P642">
        <v>19</v>
      </c>
      <c r="Q642">
        <v>1.552631579</v>
      </c>
      <c r="R642">
        <v>1.4078947369999999</v>
      </c>
      <c r="S642">
        <v>2</v>
      </c>
      <c r="T642">
        <v>1.236842105</v>
      </c>
      <c r="U642">
        <v>1.2105263159999999</v>
      </c>
      <c r="V642">
        <f>U642+Q642</f>
        <v>2.763157895</v>
      </c>
      <c r="W642">
        <f>T642+R642</f>
        <v>2.6447368419999999</v>
      </c>
      <c r="X642" t="str">
        <f>IF(ABS(V642-W642)&lt;$AG$1,"",IF(V642&gt;W642,"H","A"))</f>
        <v/>
      </c>
      <c r="Y642">
        <f>(X642=G642)+0</f>
        <v>0</v>
      </c>
      <c r="Z642">
        <f>IF(X642&lt;&gt;"",1,0)</f>
        <v>0</v>
      </c>
      <c r="AA642">
        <v>1.2</v>
      </c>
      <c r="AB642">
        <f t="shared" si="51"/>
        <v>0</v>
      </c>
    </row>
    <row r="643" spans="1:28" x14ac:dyDescent="0.25">
      <c r="A643" t="s">
        <v>13</v>
      </c>
      <c r="B643" s="1">
        <v>43162</v>
      </c>
      <c r="C643" t="s">
        <v>28</v>
      </c>
      <c r="D643" t="s">
        <v>23</v>
      </c>
      <c r="E643">
        <v>1</v>
      </c>
      <c r="F643">
        <v>1</v>
      </c>
      <c r="G643" t="s">
        <v>17</v>
      </c>
      <c r="H643" s="2">
        <v>43162</v>
      </c>
      <c r="I643" s="4">
        <f t="shared" ref="I643:I706" si="52">_xlfn.ISOWEEKNUM(H643)</f>
        <v>9</v>
      </c>
      <c r="J643" s="4">
        <f t="shared" ref="J643:J706" si="53">MONTH(EDATE(H643,0))</f>
        <v>3</v>
      </c>
      <c r="K643" s="4">
        <f t="shared" ref="K643:K706" si="54">YEAR(H643)</f>
        <v>2018</v>
      </c>
      <c r="L643">
        <v>12</v>
      </c>
      <c r="M643" t="s">
        <v>28</v>
      </c>
      <c r="N643">
        <v>7</v>
      </c>
      <c r="O643" t="s">
        <v>23</v>
      </c>
      <c r="P643">
        <v>12</v>
      </c>
      <c r="Q643">
        <v>1.065789474</v>
      </c>
      <c r="R643">
        <v>1.802631579</v>
      </c>
      <c r="S643">
        <v>7</v>
      </c>
      <c r="T643">
        <v>1.315789474</v>
      </c>
      <c r="U643">
        <v>1.3289473679999999</v>
      </c>
      <c r="V643">
        <f>U643+Q643</f>
        <v>2.3947368419999999</v>
      </c>
      <c r="W643">
        <f>T643+R643</f>
        <v>3.1184210530000001</v>
      </c>
      <c r="X643" t="str">
        <f>IF(ABS(V643-W643)&lt;$AG$1,"",IF(V643&gt;W643,"H","A"))</f>
        <v/>
      </c>
      <c r="Y643">
        <f>(X643=G643)+0</f>
        <v>0</v>
      </c>
      <c r="Z643">
        <f>IF(X643&lt;&gt;"",1,0)</f>
        <v>0</v>
      </c>
      <c r="AA643">
        <v>1.21</v>
      </c>
      <c r="AB643">
        <f t="shared" ref="AB643:AB706" si="55">IF(OR(G643="D"),1,AA643*Y643)</f>
        <v>1</v>
      </c>
    </row>
    <row r="644" spans="1:28" x14ac:dyDescent="0.25">
      <c r="A644" t="s">
        <v>13</v>
      </c>
      <c r="B644" s="1">
        <v>43162</v>
      </c>
      <c r="C644" t="s">
        <v>34</v>
      </c>
      <c r="D644" t="s">
        <v>25</v>
      </c>
      <c r="E644">
        <v>3</v>
      </c>
      <c r="F644">
        <v>1</v>
      </c>
      <c r="G644" t="s">
        <v>16</v>
      </c>
      <c r="H644" s="2">
        <v>43162</v>
      </c>
      <c r="I644" s="4">
        <f t="shared" si="52"/>
        <v>9</v>
      </c>
      <c r="J644" s="4">
        <f t="shared" si="53"/>
        <v>3</v>
      </c>
      <c r="K644" s="4">
        <f t="shared" si="54"/>
        <v>2018</v>
      </c>
      <c r="L644">
        <v>18</v>
      </c>
      <c r="M644" t="s">
        <v>34</v>
      </c>
      <c r="N644">
        <v>9</v>
      </c>
      <c r="O644" t="s">
        <v>25</v>
      </c>
      <c r="P644">
        <v>18</v>
      </c>
      <c r="Q644">
        <v>2.6315789469999999</v>
      </c>
      <c r="R644">
        <v>1.1184210530000001</v>
      </c>
      <c r="S644">
        <v>9</v>
      </c>
      <c r="T644">
        <v>1.1052631580000001</v>
      </c>
      <c r="U644">
        <v>0.86842105300000005</v>
      </c>
      <c r="V644">
        <f>U644+Q644</f>
        <v>3.5</v>
      </c>
      <c r="W644">
        <f>T644+R644</f>
        <v>2.2236842110000001</v>
      </c>
      <c r="X644" t="str">
        <f>IF(ABS(V644-W644)&lt;$AG$1,"",IF(V644&gt;W644,"H","A"))</f>
        <v/>
      </c>
      <c r="Y644">
        <f>(X644=G644)+0</f>
        <v>0</v>
      </c>
      <c r="Z644">
        <f>IF(X644&lt;&gt;"",1,0)</f>
        <v>0</v>
      </c>
      <c r="AA644">
        <v>1.05</v>
      </c>
      <c r="AB644">
        <f t="shared" si="55"/>
        <v>0</v>
      </c>
    </row>
    <row r="645" spans="1:28" x14ac:dyDescent="0.25">
      <c r="A645" t="s">
        <v>13</v>
      </c>
      <c r="B645" s="1">
        <v>43162</v>
      </c>
      <c r="C645" t="s">
        <v>39</v>
      </c>
      <c r="D645" t="s">
        <v>26</v>
      </c>
      <c r="E645">
        <v>0</v>
      </c>
      <c r="F645">
        <v>2</v>
      </c>
      <c r="G645" t="s">
        <v>20</v>
      </c>
      <c r="H645" s="2">
        <v>43162</v>
      </c>
      <c r="I645" s="4">
        <f t="shared" si="52"/>
        <v>9</v>
      </c>
      <c r="J645" s="4">
        <f t="shared" si="53"/>
        <v>3</v>
      </c>
      <c r="K645" s="4">
        <f t="shared" si="54"/>
        <v>2018</v>
      </c>
      <c r="L645">
        <v>23</v>
      </c>
      <c r="M645" t="s">
        <v>39</v>
      </c>
      <c r="N645">
        <v>10</v>
      </c>
      <c r="O645" t="s">
        <v>26</v>
      </c>
      <c r="P645">
        <v>23</v>
      </c>
      <c r="Q645">
        <v>1.486842105</v>
      </c>
      <c r="R645">
        <v>1.0921052630000001</v>
      </c>
      <c r="S645">
        <v>10</v>
      </c>
      <c r="T645">
        <v>1.315789474</v>
      </c>
      <c r="U645">
        <v>1.552631579</v>
      </c>
      <c r="V645">
        <f>U645+Q645</f>
        <v>3.0394736839999998</v>
      </c>
      <c r="W645">
        <f>T645+R645</f>
        <v>2.4078947370000003</v>
      </c>
      <c r="X645" t="str">
        <f>IF(ABS(V645-W645)&lt;$AG$1,"",IF(V645&gt;W645,"H","A"))</f>
        <v/>
      </c>
      <c r="Y645">
        <f>(X645=G645)+0</f>
        <v>0</v>
      </c>
      <c r="Z645">
        <f>IF(X645&lt;&gt;"",1,0)</f>
        <v>0</v>
      </c>
      <c r="AA645">
        <v>1.05</v>
      </c>
      <c r="AB645">
        <f t="shared" si="55"/>
        <v>0</v>
      </c>
    </row>
    <row r="646" spans="1:28" x14ac:dyDescent="0.25">
      <c r="A646" t="s">
        <v>13</v>
      </c>
      <c r="B646" s="1">
        <v>43162</v>
      </c>
      <c r="C646" t="s">
        <v>30</v>
      </c>
      <c r="D646" t="s">
        <v>32</v>
      </c>
      <c r="E646">
        <v>2</v>
      </c>
      <c r="F646">
        <v>0</v>
      </c>
      <c r="G646" t="s">
        <v>16</v>
      </c>
      <c r="H646" s="2">
        <v>43162</v>
      </c>
      <c r="I646" s="4">
        <f t="shared" si="52"/>
        <v>9</v>
      </c>
      <c r="J646" s="4">
        <f t="shared" si="53"/>
        <v>3</v>
      </c>
      <c r="K646" s="4">
        <f t="shared" si="54"/>
        <v>2018</v>
      </c>
      <c r="L646">
        <v>14</v>
      </c>
      <c r="M646" t="s">
        <v>30</v>
      </c>
      <c r="N646">
        <v>16</v>
      </c>
      <c r="O646" t="s">
        <v>32</v>
      </c>
      <c r="P646">
        <v>14</v>
      </c>
      <c r="Q646">
        <v>0.92105263199999998</v>
      </c>
      <c r="R646">
        <v>1.3947368419999999</v>
      </c>
      <c r="S646">
        <v>16</v>
      </c>
      <c r="T646">
        <v>0.96052631600000005</v>
      </c>
      <c r="U646">
        <v>1.5263157890000001</v>
      </c>
      <c r="V646">
        <f>U646+Q646</f>
        <v>2.4473684210000002</v>
      </c>
      <c r="W646">
        <f>T646+R646</f>
        <v>2.3552631580000001</v>
      </c>
      <c r="X646" t="str">
        <f>IF(ABS(V646-W646)&lt;$AG$1,"",IF(V646&gt;W646,"H","A"))</f>
        <v/>
      </c>
      <c r="Y646">
        <f>(X646=G646)+0</f>
        <v>0</v>
      </c>
      <c r="Z646">
        <f>IF(X646&lt;&gt;"",1,0)</f>
        <v>0</v>
      </c>
      <c r="AA646">
        <v>1.22</v>
      </c>
      <c r="AB646">
        <f t="shared" si="55"/>
        <v>0</v>
      </c>
    </row>
    <row r="647" spans="1:28" x14ac:dyDescent="0.25">
      <c r="A647" t="s">
        <v>13</v>
      </c>
      <c r="B647" s="1">
        <v>43163</v>
      </c>
      <c r="C647" t="s">
        <v>36</v>
      </c>
      <c r="D647" t="s">
        <v>15</v>
      </c>
      <c r="E647">
        <v>2</v>
      </c>
      <c r="F647">
        <v>1</v>
      </c>
      <c r="G647" t="s">
        <v>16</v>
      </c>
      <c r="H647" s="2">
        <v>43163</v>
      </c>
      <c r="I647" s="4">
        <f t="shared" si="52"/>
        <v>9</v>
      </c>
      <c r="J647" s="4">
        <f t="shared" si="53"/>
        <v>3</v>
      </c>
      <c r="K647" s="4">
        <f t="shared" si="54"/>
        <v>2018</v>
      </c>
      <c r="L647">
        <v>20</v>
      </c>
      <c r="M647" t="s">
        <v>36</v>
      </c>
      <c r="N647">
        <v>1</v>
      </c>
      <c r="O647" t="s">
        <v>15</v>
      </c>
      <c r="P647">
        <v>20</v>
      </c>
      <c r="Q647">
        <v>1.6447368419999999</v>
      </c>
      <c r="R647">
        <v>1.4736842109999999</v>
      </c>
      <c r="S647">
        <v>1</v>
      </c>
      <c r="T647">
        <v>1.065789474</v>
      </c>
      <c r="U647">
        <v>1.2236842109999999</v>
      </c>
      <c r="V647">
        <f>U647+Q647</f>
        <v>2.8684210529999996</v>
      </c>
      <c r="W647">
        <f>T647+R647</f>
        <v>2.5394736849999999</v>
      </c>
      <c r="X647" t="str">
        <f>IF(ABS(V647-W647)&lt;$AG$1,"",IF(V647&gt;W647,"H","A"))</f>
        <v/>
      </c>
      <c r="Y647">
        <f>(X647=G647)+0</f>
        <v>0</v>
      </c>
      <c r="Z647">
        <f>IF(X647&lt;&gt;"",1,0)</f>
        <v>0</v>
      </c>
      <c r="AA647">
        <v>1.17</v>
      </c>
      <c r="AB647">
        <f t="shared" si="55"/>
        <v>0</v>
      </c>
    </row>
    <row r="648" spans="1:28" x14ac:dyDescent="0.25">
      <c r="A648" t="s">
        <v>13</v>
      </c>
      <c r="B648" s="1">
        <v>43163</v>
      </c>
      <c r="C648" t="s">
        <v>19</v>
      </c>
      <c r="D648" t="s">
        <v>18</v>
      </c>
      <c r="E648">
        <v>1</v>
      </c>
      <c r="F648">
        <v>0</v>
      </c>
      <c r="G648" t="s">
        <v>16</v>
      </c>
      <c r="H648" s="2">
        <v>43163</v>
      </c>
      <c r="I648" s="4">
        <f t="shared" si="52"/>
        <v>9</v>
      </c>
      <c r="J648" s="4">
        <f t="shared" si="53"/>
        <v>3</v>
      </c>
      <c r="K648" s="4">
        <f t="shared" si="54"/>
        <v>2018</v>
      </c>
      <c r="L648">
        <v>4</v>
      </c>
      <c r="M648" t="s">
        <v>19</v>
      </c>
      <c r="N648">
        <v>3</v>
      </c>
      <c r="O648" t="s">
        <v>18</v>
      </c>
      <c r="P648">
        <v>4</v>
      </c>
      <c r="Q648">
        <v>2.8289473680000001</v>
      </c>
      <c r="R648">
        <v>0.86842105300000005</v>
      </c>
      <c r="S648">
        <v>3</v>
      </c>
      <c r="T648">
        <v>1.684210526</v>
      </c>
      <c r="U648">
        <v>0.64473684200000003</v>
      </c>
      <c r="V648">
        <f>U648+Q648</f>
        <v>3.47368421</v>
      </c>
      <c r="W648">
        <f>T648+R648</f>
        <v>2.5526315789999998</v>
      </c>
      <c r="X648" t="str">
        <f>IF(ABS(V648-W648)&lt;$AG$1,"",IF(V648&gt;W648,"H","A"))</f>
        <v/>
      </c>
      <c r="Y648">
        <f>(X648=G648)+0</f>
        <v>0</v>
      </c>
      <c r="Z648">
        <f>IF(X648&lt;&gt;"",1,0)</f>
        <v>0</v>
      </c>
      <c r="AA648">
        <v>1.23</v>
      </c>
      <c r="AB648">
        <f t="shared" si="55"/>
        <v>0</v>
      </c>
    </row>
    <row r="649" spans="1:28" x14ac:dyDescent="0.25">
      <c r="A649" t="s">
        <v>13</v>
      </c>
      <c r="B649" s="1">
        <v>43163</v>
      </c>
      <c r="C649" t="s">
        <v>38</v>
      </c>
      <c r="D649" t="s">
        <v>21</v>
      </c>
      <c r="E649">
        <v>2</v>
      </c>
      <c r="F649">
        <v>0</v>
      </c>
      <c r="G649" t="s">
        <v>16</v>
      </c>
      <c r="H649" s="2">
        <v>43163</v>
      </c>
      <c r="I649" s="4">
        <f t="shared" si="52"/>
        <v>9</v>
      </c>
      <c r="J649" s="4">
        <f t="shared" si="53"/>
        <v>3</v>
      </c>
      <c r="K649" s="4">
        <f t="shared" si="54"/>
        <v>2018</v>
      </c>
      <c r="L649">
        <v>22</v>
      </c>
      <c r="M649" t="s">
        <v>38</v>
      </c>
      <c r="N649">
        <v>5</v>
      </c>
      <c r="O649" t="s">
        <v>21</v>
      </c>
      <c r="P649">
        <v>22</v>
      </c>
      <c r="Q649">
        <v>1.5921052630000001</v>
      </c>
      <c r="R649">
        <v>1.3552631580000001</v>
      </c>
      <c r="S649">
        <v>5</v>
      </c>
      <c r="T649">
        <v>1.3289473679999999</v>
      </c>
      <c r="U649">
        <v>1.6447368419999999</v>
      </c>
      <c r="V649">
        <f>U649+Q649</f>
        <v>3.236842105</v>
      </c>
      <c r="W649">
        <f>T649+R649</f>
        <v>2.6842105260000002</v>
      </c>
      <c r="X649" t="str">
        <f>IF(ABS(V649-W649)&lt;$AG$1,"",IF(V649&gt;W649,"H","A"))</f>
        <v/>
      </c>
      <c r="Y649">
        <f>(X649=G649)+0</f>
        <v>0</v>
      </c>
      <c r="Z649">
        <f>IF(X649&lt;&gt;"",1,0)</f>
        <v>0</v>
      </c>
      <c r="AA649">
        <v>1.23</v>
      </c>
      <c r="AB649">
        <f t="shared" si="55"/>
        <v>0</v>
      </c>
    </row>
    <row r="650" spans="1:28" x14ac:dyDescent="0.25">
      <c r="A650" t="s">
        <v>13</v>
      </c>
      <c r="B650" s="1">
        <v>43163</v>
      </c>
      <c r="C650" t="s">
        <v>31</v>
      </c>
      <c r="D650" t="s">
        <v>24</v>
      </c>
      <c r="E650">
        <v>1</v>
      </c>
      <c r="F650">
        <v>1</v>
      </c>
      <c r="G650" t="s">
        <v>17</v>
      </c>
      <c r="H650" s="2">
        <v>43163</v>
      </c>
      <c r="I650" s="4">
        <f t="shared" si="52"/>
        <v>9</v>
      </c>
      <c r="J650" s="4">
        <f t="shared" si="53"/>
        <v>3</v>
      </c>
      <c r="K650" s="4">
        <f t="shared" si="54"/>
        <v>2018</v>
      </c>
      <c r="L650">
        <v>15</v>
      </c>
      <c r="M650" t="s">
        <v>31</v>
      </c>
      <c r="N650">
        <v>8</v>
      </c>
      <c r="O650" t="s">
        <v>24</v>
      </c>
      <c r="P650">
        <v>15</v>
      </c>
      <c r="Q650">
        <v>1.1578947369999999</v>
      </c>
      <c r="R650">
        <v>1.5263157890000001</v>
      </c>
      <c r="S650">
        <v>8</v>
      </c>
      <c r="T650">
        <v>1.1184210530000001</v>
      </c>
      <c r="U650">
        <v>1.2105263159999999</v>
      </c>
      <c r="V650">
        <f>U650+Q650</f>
        <v>2.3684210529999996</v>
      </c>
      <c r="W650">
        <f>T650+R650</f>
        <v>2.6447368420000004</v>
      </c>
      <c r="X650" t="str">
        <f>IF(ABS(V650-W650)&lt;$AG$1,"",IF(V650&gt;W650,"H","A"))</f>
        <v/>
      </c>
      <c r="Y650">
        <f>(X650=G650)+0</f>
        <v>0</v>
      </c>
      <c r="Z650">
        <f>IF(X650&lt;&gt;"",1,0)</f>
        <v>0</v>
      </c>
      <c r="AA650">
        <v>1.2</v>
      </c>
      <c r="AB650">
        <f t="shared" si="55"/>
        <v>1</v>
      </c>
    </row>
    <row r="651" spans="1:28" x14ac:dyDescent="0.25">
      <c r="A651" t="s">
        <v>13</v>
      </c>
      <c r="B651" s="1">
        <v>43164</v>
      </c>
      <c r="C651" t="s">
        <v>22</v>
      </c>
      <c r="D651" t="s">
        <v>29</v>
      </c>
      <c r="E651">
        <v>2</v>
      </c>
      <c r="F651">
        <v>1</v>
      </c>
      <c r="G651" t="s">
        <v>16</v>
      </c>
      <c r="H651" s="2">
        <v>43164</v>
      </c>
      <c r="I651" s="4">
        <f t="shared" si="52"/>
        <v>10</v>
      </c>
      <c r="J651" s="4">
        <f t="shared" si="53"/>
        <v>3</v>
      </c>
      <c r="K651" s="4">
        <f t="shared" si="54"/>
        <v>2018</v>
      </c>
      <c r="L651">
        <v>6</v>
      </c>
      <c r="M651" t="s">
        <v>22</v>
      </c>
      <c r="N651">
        <v>13</v>
      </c>
      <c r="O651" t="s">
        <v>29</v>
      </c>
      <c r="P651">
        <v>6</v>
      </c>
      <c r="Q651">
        <v>1.4736842109999999</v>
      </c>
      <c r="R651">
        <v>1.697368421</v>
      </c>
      <c r="S651">
        <v>13</v>
      </c>
      <c r="T651">
        <v>1.013157895</v>
      </c>
      <c r="U651">
        <v>1.947368421</v>
      </c>
      <c r="V651">
        <f>U651+Q651</f>
        <v>3.4210526319999999</v>
      </c>
      <c r="W651">
        <f>T651+R651</f>
        <v>2.7105263160000002</v>
      </c>
      <c r="X651" t="str">
        <f>IF(ABS(V651-W651)&lt;$AG$1,"",IF(V651&gt;W651,"H","A"))</f>
        <v/>
      </c>
      <c r="Y651">
        <f>(X651=G651)+0</f>
        <v>0</v>
      </c>
      <c r="Z651">
        <f>IF(X651&lt;&gt;"",1,0)</f>
        <v>0</v>
      </c>
      <c r="AA651">
        <v>1.22</v>
      </c>
      <c r="AB651">
        <f t="shared" si="55"/>
        <v>0</v>
      </c>
    </row>
    <row r="652" spans="1:28" x14ac:dyDescent="0.25">
      <c r="A652" t="s">
        <v>13</v>
      </c>
      <c r="B652" s="1">
        <v>43168</v>
      </c>
      <c r="C652" t="s">
        <v>26</v>
      </c>
      <c r="D652" t="s">
        <v>28</v>
      </c>
      <c r="E652">
        <v>2</v>
      </c>
      <c r="F652">
        <v>0</v>
      </c>
      <c r="G652" t="s">
        <v>16</v>
      </c>
      <c r="H652" s="2">
        <v>43168</v>
      </c>
      <c r="I652" s="4">
        <f t="shared" si="52"/>
        <v>10</v>
      </c>
      <c r="J652" s="4">
        <f t="shared" si="53"/>
        <v>3</v>
      </c>
      <c r="K652" s="4">
        <f t="shared" si="54"/>
        <v>2018</v>
      </c>
      <c r="L652">
        <v>10</v>
      </c>
      <c r="M652" t="s">
        <v>26</v>
      </c>
      <c r="N652">
        <v>12</v>
      </c>
      <c r="O652" t="s">
        <v>28</v>
      </c>
      <c r="P652">
        <v>10</v>
      </c>
      <c r="Q652">
        <v>1.315789474</v>
      </c>
      <c r="R652">
        <v>1.552631579</v>
      </c>
      <c r="S652">
        <v>12</v>
      </c>
      <c r="T652">
        <v>1.065789474</v>
      </c>
      <c r="U652">
        <v>1.802631579</v>
      </c>
      <c r="V652">
        <f>U652+Q652</f>
        <v>3.1184210530000001</v>
      </c>
      <c r="W652">
        <f>T652+R652</f>
        <v>2.6184210530000001</v>
      </c>
      <c r="X652" t="str">
        <f>IF(ABS(V652-W652)&lt;$AG$1,"",IF(V652&gt;W652,"H","A"))</f>
        <v/>
      </c>
      <c r="Y652">
        <f>(X652=G652)+0</f>
        <v>0</v>
      </c>
      <c r="Z652">
        <f>IF(X652&lt;&gt;"",1,0)</f>
        <v>0</v>
      </c>
      <c r="AA652">
        <v>1.02</v>
      </c>
      <c r="AB652">
        <f t="shared" si="55"/>
        <v>0</v>
      </c>
    </row>
    <row r="653" spans="1:28" x14ac:dyDescent="0.25">
      <c r="A653" t="s">
        <v>13</v>
      </c>
      <c r="B653" s="1">
        <v>43169</v>
      </c>
      <c r="C653" t="s">
        <v>32</v>
      </c>
      <c r="D653" t="s">
        <v>19</v>
      </c>
      <c r="E653">
        <v>0</v>
      </c>
      <c r="F653">
        <v>2</v>
      </c>
      <c r="G653" t="s">
        <v>20</v>
      </c>
      <c r="H653" s="2">
        <v>43169</v>
      </c>
      <c r="I653" s="4">
        <f t="shared" si="52"/>
        <v>10</v>
      </c>
      <c r="J653" s="4">
        <f t="shared" si="53"/>
        <v>3</v>
      </c>
      <c r="K653" s="4">
        <f t="shared" si="54"/>
        <v>2018</v>
      </c>
      <c r="L653">
        <v>16</v>
      </c>
      <c r="M653" t="s">
        <v>32</v>
      </c>
      <c r="N653">
        <v>4</v>
      </c>
      <c r="O653" t="s">
        <v>19</v>
      </c>
      <c r="P653">
        <v>16</v>
      </c>
      <c r="Q653">
        <v>0.96052631600000005</v>
      </c>
      <c r="R653">
        <v>1.5263157890000001</v>
      </c>
      <c r="S653">
        <v>4</v>
      </c>
      <c r="T653">
        <v>2.8289473680000001</v>
      </c>
      <c r="U653">
        <v>0.86842105300000005</v>
      </c>
      <c r="V653">
        <f>U653+Q653</f>
        <v>1.8289473690000002</v>
      </c>
      <c r="W653">
        <f>T653+R653</f>
        <v>4.3552631570000004</v>
      </c>
      <c r="X653" t="str">
        <f>IF(ABS(V653-W653)&lt;$AG$1,"",IF(V653&gt;W653,"H","A"))</f>
        <v>A</v>
      </c>
      <c r="Y653">
        <f>(X653=G653)+0</f>
        <v>1</v>
      </c>
      <c r="Z653">
        <f>IF(X653&lt;&gt;"",1,0)</f>
        <v>1</v>
      </c>
      <c r="AA653">
        <v>1.19</v>
      </c>
      <c r="AB653">
        <f t="shared" si="55"/>
        <v>1.19</v>
      </c>
    </row>
    <row r="654" spans="1:28" x14ac:dyDescent="0.25">
      <c r="A654" t="s">
        <v>13</v>
      </c>
      <c r="B654" s="1">
        <v>43169</v>
      </c>
      <c r="C654" t="s">
        <v>25</v>
      </c>
      <c r="D654" t="s">
        <v>31</v>
      </c>
      <c r="E654">
        <v>0</v>
      </c>
      <c r="F654">
        <v>1</v>
      </c>
      <c r="G654" t="s">
        <v>20</v>
      </c>
      <c r="H654" s="2">
        <v>43169</v>
      </c>
      <c r="I654" s="4">
        <f t="shared" si="52"/>
        <v>10</v>
      </c>
      <c r="J654" s="4">
        <f t="shared" si="53"/>
        <v>3</v>
      </c>
      <c r="K654" s="4">
        <f t="shared" si="54"/>
        <v>2018</v>
      </c>
      <c r="L654">
        <v>9</v>
      </c>
      <c r="M654" t="s">
        <v>25</v>
      </c>
      <c r="N654">
        <v>15</v>
      </c>
      <c r="O654" t="s">
        <v>31</v>
      </c>
      <c r="P654">
        <v>9</v>
      </c>
      <c r="Q654">
        <v>1.1052631580000001</v>
      </c>
      <c r="R654">
        <v>0.86842105300000005</v>
      </c>
      <c r="S654">
        <v>15</v>
      </c>
      <c r="T654">
        <v>1.1578947369999999</v>
      </c>
      <c r="U654">
        <v>1.5263157890000001</v>
      </c>
      <c r="V654">
        <f>U654+Q654</f>
        <v>2.6315789470000004</v>
      </c>
      <c r="W654">
        <f>T654+R654</f>
        <v>2.02631579</v>
      </c>
      <c r="X654" t="str">
        <f>IF(ABS(V654-W654)&lt;$AG$1,"",IF(V654&gt;W654,"H","A"))</f>
        <v/>
      </c>
      <c r="Y654">
        <f>(X654=G654)+0</f>
        <v>0</v>
      </c>
      <c r="Z654">
        <f>IF(X654&lt;&gt;"",1,0)</f>
        <v>0</v>
      </c>
      <c r="AA654">
        <v>1.1499999999999999</v>
      </c>
      <c r="AB654">
        <f t="shared" si="55"/>
        <v>0</v>
      </c>
    </row>
    <row r="655" spans="1:28" x14ac:dyDescent="0.25">
      <c r="A655" t="s">
        <v>13</v>
      </c>
      <c r="B655" s="1">
        <v>43169</v>
      </c>
      <c r="C655" t="s">
        <v>23</v>
      </c>
      <c r="D655" t="s">
        <v>34</v>
      </c>
      <c r="E655">
        <v>1</v>
      </c>
      <c r="F655">
        <v>2</v>
      </c>
      <c r="G655" t="s">
        <v>20</v>
      </c>
      <c r="H655" s="2">
        <v>43169</v>
      </c>
      <c r="I655" s="4">
        <f t="shared" si="52"/>
        <v>10</v>
      </c>
      <c r="J655" s="4">
        <f t="shared" si="53"/>
        <v>3</v>
      </c>
      <c r="K655" s="4">
        <f t="shared" si="54"/>
        <v>2018</v>
      </c>
      <c r="L655">
        <v>7</v>
      </c>
      <c r="M655" t="s">
        <v>23</v>
      </c>
      <c r="N655">
        <v>18</v>
      </c>
      <c r="O655" t="s">
        <v>34</v>
      </c>
      <c r="P655">
        <v>7</v>
      </c>
      <c r="Q655">
        <v>1.315789474</v>
      </c>
      <c r="R655">
        <v>1.3289473679999999</v>
      </c>
      <c r="S655">
        <v>18</v>
      </c>
      <c r="T655">
        <v>2.6315789469999999</v>
      </c>
      <c r="U655">
        <v>1.1184210530000001</v>
      </c>
      <c r="V655">
        <f>U655+Q655</f>
        <v>2.4342105270000003</v>
      </c>
      <c r="W655">
        <f>T655+R655</f>
        <v>3.9605263150000001</v>
      </c>
      <c r="X655" t="str">
        <f>IF(ABS(V655-W655)&lt;$AG$1,"",IF(V655&gt;W655,"H","A"))</f>
        <v>A</v>
      </c>
      <c r="Y655">
        <f>(X655=G655)+0</f>
        <v>1</v>
      </c>
      <c r="Z655">
        <f>IF(X655&lt;&gt;"",1,0)</f>
        <v>1</v>
      </c>
      <c r="AA655">
        <v>1.08</v>
      </c>
      <c r="AB655">
        <f t="shared" si="55"/>
        <v>1.08</v>
      </c>
    </row>
    <row r="656" spans="1:28" x14ac:dyDescent="0.25">
      <c r="A656" t="s">
        <v>13</v>
      </c>
      <c r="B656" s="1">
        <v>43169</v>
      </c>
      <c r="C656" t="s">
        <v>35</v>
      </c>
      <c r="D656" t="s">
        <v>38</v>
      </c>
      <c r="E656">
        <v>0</v>
      </c>
      <c r="F656">
        <v>2</v>
      </c>
      <c r="G656" t="s">
        <v>20</v>
      </c>
      <c r="H656" s="2">
        <v>43169</v>
      </c>
      <c r="I656" s="4">
        <f t="shared" si="52"/>
        <v>10</v>
      </c>
      <c r="J656" s="4">
        <f t="shared" si="53"/>
        <v>3</v>
      </c>
      <c r="K656" s="4">
        <f t="shared" si="54"/>
        <v>2018</v>
      </c>
      <c r="L656">
        <v>19</v>
      </c>
      <c r="M656" t="s">
        <v>35</v>
      </c>
      <c r="N656">
        <v>22</v>
      </c>
      <c r="O656" t="s">
        <v>38</v>
      </c>
      <c r="P656">
        <v>19</v>
      </c>
      <c r="Q656">
        <v>1.552631579</v>
      </c>
      <c r="R656">
        <v>1.4078947369999999</v>
      </c>
      <c r="S656">
        <v>22</v>
      </c>
      <c r="T656">
        <v>1.5921052630000001</v>
      </c>
      <c r="U656">
        <v>1.3552631580000001</v>
      </c>
      <c r="V656">
        <f>U656+Q656</f>
        <v>2.9078947370000003</v>
      </c>
      <c r="W656">
        <f>T656+R656</f>
        <v>3</v>
      </c>
      <c r="X656" t="str">
        <f>IF(ABS(V656-W656)&lt;$AG$1,"",IF(V656&gt;W656,"H","A"))</f>
        <v/>
      </c>
      <c r="Y656">
        <f>(X656=G656)+0</f>
        <v>0</v>
      </c>
      <c r="Z656">
        <f>IF(X656&lt;&gt;"",1,0)</f>
        <v>0</v>
      </c>
      <c r="AA656">
        <v>1.1200000000000001</v>
      </c>
      <c r="AB656">
        <f t="shared" si="55"/>
        <v>0</v>
      </c>
    </row>
    <row r="657" spans="1:28" x14ac:dyDescent="0.25">
      <c r="A657" t="s">
        <v>13</v>
      </c>
      <c r="B657" s="1">
        <v>43170</v>
      </c>
      <c r="C657" t="s">
        <v>18</v>
      </c>
      <c r="D657" t="s">
        <v>22</v>
      </c>
      <c r="E657">
        <v>3</v>
      </c>
      <c r="F657">
        <v>0</v>
      </c>
      <c r="G657" t="s">
        <v>16</v>
      </c>
      <c r="H657" s="2">
        <v>43170</v>
      </c>
      <c r="I657" s="4">
        <f t="shared" si="52"/>
        <v>10</v>
      </c>
      <c r="J657" s="4">
        <f t="shared" si="53"/>
        <v>3</v>
      </c>
      <c r="K657" s="4">
        <f t="shared" si="54"/>
        <v>2018</v>
      </c>
      <c r="L657">
        <v>3</v>
      </c>
      <c r="M657" t="s">
        <v>18</v>
      </c>
      <c r="N657">
        <v>6</v>
      </c>
      <c r="O657" t="s">
        <v>22</v>
      </c>
      <c r="P657">
        <v>3</v>
      </c>
      <c r="Q657">
        <v>1.684210526</v>
      </c>
      <c r="R657">
        <v>0.64473684200000003</v>
      </c>
      <c r="S657">
        <v>6</v>
      </c>
      <c r="T657">
        <v>1.4736842109999999</v>
      </c>
      <c r="U657">
        <v>1.697368421</v>
      </c>
      <c r="V657">
        <f>U657+Q657</f>
        <v>3.3815789469999999</v>
      </c>
      <c r="W657">
        <f>T657+R657</f>
        <v>2.1184210530000001</v>
      </c>
      <c r="X657" t="str">
        <f>IF(ABS(V657-W657)&lt;$AG$1,"",IF(V657&gt;W657,"H","A"))</f>
        <v/>
      </c>
      <c r="Y657">
        <f>(X657=G657)+0</f>
        <v>0</v>
      </c>
      <c r="Z657">
        <f>IF(X657&lt;&gt;"",1,0)</f>
        <v>0</v>
      </c>
      <c r="AA657">
        <v>1.01</v>
      </c>
      <c r="AB657">
        <f t="shared" si="55"/>
        <v>0</v>
      </c>
    </row>
    <row r="658" spans="1:28" x14ac:dyDescent="0.25">
      <c r="A658" t="s">
        <v>13</v>
      </c>
      <c r="B658" s="1">
        <v>43170</v>
      </c>
      <c r="C658" t="s">
        <v>14</v>
      </c>
      <c r="D658" t="s">
        <v>30</v>
      </c>
      <c r="E658">
        <v>2</v>
      </c>
      <c r="F658">
        <v>0</v>
      </c>
      <c r="G658" t="s">
        <v>16</v>
      </c>
      <c r="H658" s="2">
        <v>43170</v>
      </c>
      <c r="I658" s="4">
        <f t="shared" si="52"/>
        <v>10</v>
      </c>
      <c r="J658" s="4">
        <f t="shared" si="53"/>
        <v>3</v>
      </c>
      <c r="K658" s="4">
        <f t="shared" si="54"/>
        <v>2018</v>
      </c>
      <c r="L658">
        <v>2</v>
      </c>
      <c r="M658" t="s">
        <v>14</v>
      </c>
      <c r="N658">
        <v>14</v>
      </c>
      <c r="O658" t="s">
        <v>30</v>
      </c>
      <c r="P658">
        <v>2</v>
      </c>
      <c r="Q658">
        <v>1.236842105</v>
      </c>
      <c r="R658">
        <v>1.2105263159999999</v>
      </c>
      <c r="S658">
        <v>14</v>
      </c>
      <c r="T658">
        <v>0.92105263199999998</v>
      </c>
      <c r="U658">
        <v>1.3947368419999999</v>
      </c>
      <c r="V658">
        <f>U658+Q658</f>
        <v>2.6315789469999999</v>
      </c>
      <c r="W658">
        <f>T658+R658</f>
        <v>2.131578948</v>
      </c>
      <c r="X658" t="str">
        <f>IF(ABS(V658-W658)&lt;$AG$1,"",IF(V658&gt;W658,"H","A"))</f>
        <v/>
      </c>
      <c r="Y658">
        <f>(X658=G658)+0</f>
        <v>0</v>
      </c>
      <c r="Z658">
        <f>IF(X658&lt;&gt;"",1,0)</f>
        <v>0</v>
      </c>
      <c r="AA658">
        <v>1.23</v>
      </c>
      <c r="AB658">
        <f t="shared" si="55"/>
        <v>0</v>
      </c>
    </row>
    <row r="659" spans="1:28" x14ac:dyDescent="0.25">
      <c r="A659" t="s">
        <v>13</v>
      </c>
      <c r="B659" s="1">
        <v>43170</v>
      </c>
      <c r="C659" t="s">
        <v>24</v>
      </c>
      <c r="D659" t="s">
        <v>36</v>
      </c>
      <c r="E659">
        <v>2</v>
      </c>
      <c r="F659">
        <v>1</v>
      </c>
      <c r="G659" t="s">
        <v>16</v>
      </c>
      <c r="H659" s="2">
        <v>43170</v>
      </c>
      <c r="I659" s="4">
        <f t="shared" si="52"/>
        <v>10</v>
      </c>
      <c r="J659" s="4">
        <f t="shared" si="53"/>
        <v>3</v>
      </c>
      <c r="K659" s="4">
        <f t="shared" si="54"/>
        <v>2018</v>
      </c>
      <c r="L659">
        <v>8</v>
      </c>
      <c r="M659" t="s">
        <v>24</v>
      </c>
      <c r="N659">
        <v>20</v>
      </c>
      <c r="O659" t="s">
        <v>36</v>
      </c>
      <c r="P659">
        <v>8</v>
      </c>
      <c r="Q659">
        <v>1.1184210530000001</v>
      </c>
      <c r="R659">
        <v>1.2105263159999999</v>
      </c>
      <c r="S659">
        <v>20</v>
      </c>
      <c r="T659">
        <v>1.6447368419999999</v>
      </c>
      <c r="U659">
        <v>1.4736842109999999</v>
      </c>
      <c r="V659">
        <f>U659+Q659</f>
        <v>2.5921052639999997</v>
      </c>
      <c r="W659">
        <f>T659+R659</f>
        <v>2.8552631579999996</v>
      </c>
      <c r="X659" t="str">
        <f>IF(ABS(V659-W659)&lt;$AG$1,"",IF(V659&gt;W659,"H","A"))</f>
        <v/>
      </c>
      <c r="Y659">
        <f>(X659=G659)+0</f>
        <v>0</v>
      </c>
      <c r="Z659">
        <f>IF(X659&lt;&gt;"",1,0)</f>
        <v>0</v>
      </c>
      <c r="AA659">
        <v>1.05</v>
      </c>
      <c r="AB659">
        <f t="shared" si="55"/>
        <v>0</v>
      </c>
    </row>
    <row r="660" spans="1:28" x14ac:dyDescent="0.25">
      <c r="A660" t="s">
        <v>13</v>
      </c>
      <c r="B660" s="1">
        <v>43170</v>
      </c>
      <c r="C660" t="s">
        <v>29</v>
      </c>
      <c r="D660" t="s">
        <v>39</v>
      </c>
      <c r="E660">
        <v>0</v>
      </c>
      <c r="F660">
        <v>2</v>
      </c>
      <c r="G660" t="s">
        <v>20</v>
      </c>
      <c r="H660" s="2">
        <v>43170</v>
      </c>
      <c r="I660" s="4">
        <f t="shared" si="52"/>
        <v>10</v>
      </c>
      <c r="J660" s="4">
        <f t="shared" si="53"/>
        <v>3</v>
      </c>
      <c r="K660" s="4">
        <f t="shared" si="54"/>
        <v>2018</v>
      </c>
      <c r="L660">
        <v>13</v>
      </c>
      <c r="M660" t="s">
        <v>29</v>
      </c>
      <c r="N660">
        <v>23</v>
      </c>
      <c r="O660" t="s">
        <v>39</v>
      </c>
      <c r="P660">
        <v>13</v>
      </c>
      <c r="Q660">
        <v>1.013157895</v>
      </c>
      <c r="R660">
        <v>1.947368421</v>
      </c>
      <c r="S660">
        <v>23</v>
      </c>
      <c r="T660">
        <v>1.486842105</v>
      </c>
      <c r="U660">
        <v>1.0921052630000001</v>
      </c>
      <c r="V660">
        <f>U660+Q660</f>
        <v>2.1052631580000001</v>
      </c>
      <c r="W660">
        <f>T660+R660</f>
        <v>3.4342105260000002</v>
      </c>
      <c r="X660" t="str">
        <f>IF(ABS(V660-W660)&lt;$AG$1,"",IF(V660&gt;W660,"H","A"))</f>
        <v/>
      </c>
      <c r="Y660">
        <f>(X660=G660)+0</f>
        <v>0</v>
      </c>
      <c r="Z660">
        <f>IF(X660&lt;&gt;"",1,0)</f>
        <v>0</v>
      </c>
      <c r="AA660">
        <v>1.27</v>
      </c>
      <c r="AB660">
        <f t="shared" si="55"/>
        <v>0</v>
      </c>
    </row>
    <row r="661" spans="1:28" x14ac:dyDescent="0.25">
      <c r="A661" t="s">
        <v>13</v>
      </c>
      <c r="B661" s="1">
        <v>43171</v>
      </c>
      <c r="C661" t="s">
        <v>15</v>
      </c>
      <c r="D661" t="s">
        <v>21</v>
      </c>
      <c r="E661">
        <v>1</v>
      </c>
      <c r="F661">
        <v>3</v>
      </c>
      <c r="G661" t="s">
        <v>20</v>
      </c>
      <c r="H661" s="2">
        <v>43171</v>
      </c>
      <c r="I661" s="4">
        <f t="shared" si="52"/>
        <v>11</v>
      </c>
      <c r="J661" s="4">
        <f t="shared" si="53"/>
        <v>3</v>
      </c>
      <c r="K661" s="4">
        <f t="shared" si="54"/>
        <v>2018</v>
      </c>
      <c r="L661">
        <v>1</v>
      </c>
      <c r="M661" t="s">
        <v>15</v>
      </c>
      <c r="N661">
        <v>5</v>
      </c>
      <c r="O661" t="s">
        <v>21</v>
      </c>
      <c r="P661">
        <v>1</v>
      </c>
      <c r="Q661">
        <v>1.065789474</v>
      </c>
      <c r="R661">
        <v>1.2236842109999999</v>
      </c>
      <c r="S661">
        <v>5</v>
      </c>
      <c r="T661">
        <v>1.3289473679999999</v>
      </c>
      <c r="U661">
        <v>1.6447368419999999</v>
      </c>
      <c r="V661">
        <f>U661+Q661</f>
        <v>2.7105263160000002</v>
      </c>
      <c r="W661">
        <f>T661+R661</f>
        <v>2.5526315789999998</v>
      </c>
      <c r="X661" t="str">
        <f>IF(ABS(V661-W661)&lt;$AG$1,"",IF(V661&gt;W661,"H","A"))</f>
        <v/>
      </c>
      <c r="Y661">
        <f>(X661=G661)+0</f>
        <v>0</v>
      </c>
      <c r="Z661">
        <f>IF(X661&lt;&gt;"",1,0)</f>
        <v>0</v>
      </c>
      <c r="AA661">
        <v>1.21</v>
      </c>
      <c r="AB661">
        <f t="shared" si="55"/>
        <v>0</v>
      </c>
    </row>
    <row r="662" spans="1:28" x14ac:dyDescent="0.25">
      <c r="A662" t="s">
        <v>13</v>
      </c>
      <c r="B662" s="1">
        <v>43175</v>
      </c>
      <c r="C662" t="s">
        <v>31</v>
      </c>
      <c r="D662" t="s">
        <v>23</v>
      </c>
      <c r="E662">
        <v>2</v>
      </c>
      <c r="F662">
        <v>1</v>
      </c>
      <c r="G662" t="s">
        <v>16</v>
      </c>
      <c r="H662" s="2">
        <v>43175</v>
      </c>
      <c r="I662" s="4">
        <f t="shared" si="52"/>
        <v>11</v>
      </c>
      <c r="J662" s="4">
        <f t="shared" si="53"/>
        <v>3</v>
      </c>
      <c r="K662" s="4">
        <f t="shared" si="54"/>
        <v>2018</v>
      </c>
      <c r="L662">
        <v>15</v>
      </c>
      <c r="M662" t="s">
        <v>31</v>
      </c>
      <c r="N662">
        <v>7</v>
      </c>
      <c r="O662" t="s">
        <v>23</v>
      </c>
      <c r="P662">
        <v>15</v>
      </c>
      <c r="Q662">
        <v>1.1578947369999999</v>
      </c>
      <c r="R662">
        <v>1.5263157890000001</v>
      </c>
      <c r="S662">
        <v>7</v>
      </c>
      <c r="T662">
        <v>1.315789474</v>
      </c>
      <c r="U662">
        <v>1.3289473679999999</v>
      </c>
      <c r="V662">
        <f>U662+Q662</f>
        <v>2.486842105</v>
      </c>
      <c r="W662">
        <f>T662+R662</f>
        <v>2.8421052630000001</v>
      </c>
      <c r="X662" t="str">
        <f>IF(ABS(V662-W662)&lt;$AG$1,"",IF(V662&gt;W662,"H","A"))</f>
        <v/>
      </c>
      <c r="Y662">
        <f>(X662=G662)+0</f>
        <v>0</v>
      </c>
      <c r="Z662">
        <f>IF(X662&lt;&gt;"",1,0)</f>
        <v>0</v>
      </c>
      <c r="AA662">
        <v>1.03</v>
      </c>
      <c r="AB662">
        <f t="shared" si="55"/>
        <v>0</v>
      </c>
    </row>
    <row r="663" spans="1:28" x14ac:dyDescent="0.25">
      <c r="A663" t="s">
        <v>13</v>
      </c>
      <c r="B663" s="1">
        <v>43176</v>
      </c>
      <c r="C663" t="s">
        <v>38</v>
      </c>
      <c r="D663" t="s">
        <v>15</v>
      </c>
      <c r="E663">
        <v>3</v>
      </c>
      <c r="F663">
        <v>1</v>
      </c>
      <c r="G663" t="s">
        <v>16</v>
      </c>
      <c r="H663" s="2">
        <v>43176</v>
      </c>
      <c r="I663" s="4">
        <f t="shared" si="52"/>
        <v>11</v>
      </c>
      <c r="J663" s="4">
        <f t="shared" si="53"/>
        <v>3</v>
      </c>
      <c r="K663" s="4">
        <f t="shared" si="54"/>
        <v>2018</v>
      </c>
      <c r="L663">
        <v>22</v>
      </c>
      <c r="M663" t="s">
        <v>38</v>
      </c>
      <c r="N663">
        <v>1</v>
      </c>
      <c r="O663" t="s">
        <v>15</v>
      </c>
      <c r="P663">
        <v>22</v>
      </c>
      <c r="Q663">
        <v>1.5921052630000001</v>
      </c>
      <c r="R663">
        <v>1.3552631580000001</v>
      </c>
      <c r="S663">
        <v>1</v>
      </c>
      <c r="T663">
        <v>1.065789474</v>
      </c>
      <c r="U663">
        <v>1.2236842109999999</v>
      </c>
      <c r="V663">
        <f>U663+Q663</f>
        <v>2.8157894739999998</v>
      </c>
      <c r="W663">
        <f>T663+R663</f>
        <v>2.4210526320000003</v>
      </c>
      <c r="X663" t="str">
        <f>IF(ABS(V663-W663)&lt;$AG$1,"",IF(V663&gt;W663,"H","A"))</f>
        <v/>
      </c>
      <c r="Y663">
        <f>(X663=G663)+0</f>
        <v>0</v>
      </c>
      <c r="Z663">
        <f>IF(X663&lt;&gt;"",1,0)</f>
        <v>0</v>
      </c>
      <c r="AA663">
        <v>1.1399999999999999</v>
      </c>
      <c r="AB663">
        <f t="shared" si="55"/>
        <v>0</v>
      </c>
    </row>
    <row r="664" spans="1:28" x14ac:dyDescent="0.25">
      <c r="A664" t="s">
        <v>13</v>
      </c>
      <c r="B664" s="1">
        <v>43176</v>
      </c>
      <c r="C664" t="s">
        <v>21</v>
      </c>
      <c r="D664" t="s">
        <v>24</v>
      </c>
      <c r="E664">
        <v>3</v>
      </c>
      <c r="F664">
        <v>0</v>
      </c>
      <c r="G664" t="s">
        <v>16</v>
      </c>
      <c r="H664" s="2">
        <v>43176</v>
      </c>
      <c r="I664" s="4">
        <f t="shared" si="52"/>
        <v>11</v>
      </c>
      <c r="J664" s="4">
        <f t="shared" si="53"/>
        <v>3</v>
      </c>
      <c r="K664" s="4">
        <f t="shared" si="54"/>
        <v>2018</v>
      </c>
      <c r="L664">
        <v>5</v>
      </c>
      <c r="M664" t="s">
        <v>21</v>
      </c>
      <c r="N664">
        <v>8</v>
      </c>
      <c r="O664" t="s">
        <v>24</v>
      </c>
      <c r="P664">
        <v>5</v>
      </c>
      <c r="Q664">
        <v>1.3289473679999999</v>
      </c>
      <c r="R664">
        <v>1.6447368419999999</v>
      </c>
      <c r="S664">
        <v>8</v>
      </c>
      <c r="T664">
        <v>1.1184210530000001</v>
      </c>
      <c r="U664">
        <v>1.2105263159999999</v>
      </c>
      <c r="V664">
        <f>U664+Q664</f>
        <v>2.5394736839999998</v>
      </c>
      <c r="W664">
        <f>T664+R664</f>
        <v>2.763157895</v>
      </c>
      <c r="X664" t="str">
        <f>IF(ABS(V664-W664)&lt;$AG$1,"",IF(V664&gt;W664,"H","A"))</f>
        <v/>
      </c>
      <c r="Y664">
        <f>(X664=G664)+0</f>
        <v>0</v>
      </c>
      <c r="Z664">
        <f>IF(X664&lt;&gt;"",1,0)</f>
        <v>0</v>
      </c>
      <c r="AA664">
        <v>1.03</v>
      </c>
      <c r="AB664">
        <f t="shared" si="55"/>
        <v>0</v>
      </c>
    </row>
    <row r="665" spans="1:28" x14ac:dyDescent="0.25">
      <c r="A665" t="s">
        <v>13</v>
      </c>
      <c r="B665" s="1">
        <v>43176</v>
      </c>
      <c r="C665" t="s">
        <v>36</v>
      </c>
      <c r="D665" t="s">
        <v>25</v>
      </c>
      <c r="E665">
        <v>1</v>
      </c>
      <c r="F665">
        <v>2</v>
      </c>
      <c r="G665" t="s">
        <v>20</v>
      </c>
      <c r="H665" s="2">
        <v>43176</v>
      </c>
      <c r="I665" s="4">
        <f t="shared" si="52"/>
        <v>11</v>
      </c>
      <c r="J665" s="4">
        <f t="shared" si="53"/>
        <v>3</v>
      </c>
      <c r="K665" s="4">
        <f t="shared" si="54"/>
        <v>2018</v>
      </c>
      <c r="L665">
        <v>20</v>
      </c>
      <c r="M665" t="s">
        <v>36</v>
      </c>
      <c r="N665">
        <v>9</v>
      </c>
      <c r="O665" t="s">
        <v>25</v>
      </c>
      <c r="P665">
        <v>20</v>
      </c>
      <c r="Q665">
        <v>1.6447368419999999</v>
      </c>
      <c r="R665">
        <v>1.4736842109999999</v>
      </c>
      <c r="S665">
        <v>9</v>
      </c>
      <c r="T665">
        <v>1.1052631580000001</v>
      </c>
      <c r="U665">
        <v>0.86842105300000005</v>
      </c>
      <c r="V665">
        <f>U665+Q665</f>
        <v>2.513157895</v>
      </c>
      <c r="W665">
        <f>T665+R665</f>
        <v>2.5789473689999998</v>
      </c>
      <c r="X665" t="str">
        <f>IF(ABS(V665-W665)&lt;$AG$1,"",IF(V665&gt;W665,"H","A"))</f>
        <v/>
      </c>
      <c r="Y665">
        <f>(X665=G665)+0</f>
        <v>0</v>
      </c>
      <c r="Z665">
        <f>IF(X665&lt;&gt;"",1,0)</f>
        <v>0</v>
      </c>
      <c r="AA665">
        <v>1.01</v>
      </c>
      <c r="AB665">
        <f t="shared" si="55"/>
        <v>0</v>
      </c>
    </row>
    <row r="666" spans="1:28" x14ac:dyDescent="0.25">
      <c r="A666" t="s">
        <v>13</v>
      </c>
      <c r="B666" s="1">
        <v>43176</v>
      </c>
      <c r="C666" t="s">
        <v>28</v>
      </c>
      <c r="D666" t="s">
        <v>29</v>
      </c>
      <c r="E666">
        <v>1</v>
      </c>
      <c r="F666">
        <v>1</v>
      </c>
      <c r="G666" t="s">
        <v>17</v>
      </c>
      <c r="H666" s="2">
        <v>43176</v>
      </c>
      <c r="I666" s="4">
        <f t="shared" si="52"/>
        <v>11</v>
      </c>
      <c r="J666" s="4">
        <f t="shared" si="53"/>
        <v>3</v>
      </c>
      <c r="K666" s="4">
        <f t="shared" si="54"/>
        <v>2018</v>
      </c>
      <c r="L666">
        <v>12</v>
      </c>
      <c r="M666" t="s">
        <v>28</v>
      </c>
      <c r="N666">
        <v>13</v>
      </c>
      <c r="O666" t="s">
        <v>29</v>
      </c>
      <c r="P666">
        <v>12</v>
      </c>
      <c r="Q666">
        <v>1.065789474</v>
      </c>
      <c r="R666">
        <v>1.802631579</v>
      </c>
      <c r="S666">
        <v>13</v>
      </c>
      <c r="T666">
        <v>1.013157895</v>
      </c>
      <c r="U666">
        <v>1.947368421</v>
      </c>
      <c r="V666">
        <f>U666+Q666</f>
        <v>3.013157895</v>
      </c>
      <c r="W666">
        <f>T666+R666</f>
        <v>2.8157894739999998</v>
      </c>
      <c r="X666" t="str">
        <f>IF(ABS(V666-W666)&lt;$AG$1,"",IF(V666&gt;W666,"H","A"))</f>
        <v/>
      </c>
      <c r="Y666">
        <f>(X666=G666)+0</f>
        <v>0</v>
      </c>
      <c r="Z666">
        <f>IF(X666&lt;&gt;"",1,0)</f>
        <v>0</v>
      </c>
      <c r="AA666">
        <v>1.01</v>
      </c>
      <c r="AB666">
        <f t="shared" si="55"/>
        <v>1</v>
      </c>
    </row>
    <row r="667" spans="1:28" x14ac:dyDescent="0.25">
      <c r="A667" t="s">
        <v>13</v>
      </c>
      <c r="B667" s="1">
        <v>43177</v>
      </c>
      <c r="C667" t="s">
        <v>19</v>
      </c>
      <c r="D667" t="s">
        <v>14</v>
      </c>
      <c r="E667">
        <v>2</v>
      </c>
      <c r="F667">
        <v>0</v>
      </c>
      <c r="G667" t="s">
        <v>16</v>
      </c>
      <c r="H667" s="2">
        <v>43177</v>
      </c>
      <c r="I667" s="4">
        <f t="shared" si="52"/>
        <v>11</v>
      </c>
      <c r="J667" s="4">
        <f t="shared" si="53"/>
        <v>3</v>
      </c>
      <c r="K667" s="4">
        <f t="shared" si="54"/>
        <v>2018</v>
      </c>
      <c r="L667">
        <v>4</v>
      </c>
      <c r="M667" t="s">
        <v>19</v>
      </c>
      <c r="N667">
        <v>2</v>
      </c>
      <c r="O667" t="s">
        <v>14</v>
      </c>
      <c r="P667">
        <v>4</v>
      </c>
      <c r="Q667">
        <v>2.8289473680000001</v>
      </c>
      <c r="R667">
        <v>0.86842105300000005</v>
      </c>
      <c r="S667">
        <v>2</v>
      </c>
      <c r="T667">
        <v>1.236842105</v>
      </c>
      <c r="U667">
        <v>1.2105263159999999</v>
      </c>
      <c r="V667">
        <f>U667+Q667</f>
        <v>4.0394736839999998</v>
      </c>
      <c r="W667">
        <f>T667+R667</f>
        <v>2.1052631580000001</v>
      </c>
      <c r="X667" t="str">
        <f>IF(ABS(V667-W667)&lt;$AG$1,"",IF(V667&gt;W667,"H","A"))</f>
        <v>H</v>
      </c>
      <c r="Y667">
        <f>(X667=G667)+0</f>
        <v>1</v>
      </c>
      <c r="Z667">
        <f>IF(X667&lt;&gt;"",1,0)</f>
        <v>1</v>
      </c>
      <c r="AA667">
        <v>1.1499999999999999</v>
      </c>
      <c r="AB667">
        <f t="shared" si="55"/>
        <v>1.1499999999999999</v>
      </c>
    </row>
    <row r="668" spans="1:28" x14ac:dyDescent="0.25">
      <c r="A668" t="s">
        <v>13</v>
      </c>
      <c r="B668" s="1">
        <v>43177</v>
      </c>
      <c r="C668" t="s">
        <v>39</v>
      </c>
      <c r="D668" t="s">
        <v>18</v>
      </c>
      <c r="E668">
        <v>2</v>
      </c>
      <c r="F668">
        <v>1</v>
      </c>
      <c r="G668" t="s">
        <v>16</v>
      </c>
      <c r="H668" s="2">
        <v>43177</v>
      </c>
      <c r="I668" s="4">
        <f t="shared" si="52"/>
        <v>11</v>
      </c>
      <c r="J668" s="4">
        <f t="shared" si="53"/>
        <v>3</v>
      </c>
      <c r="K668" s="4">
        <f t="shared" si="54"/>
        <v>2018</v>
      </c>
      <c r="L668">
        <v>23</v>
      </c>
      <c r="M668" t="s">
        <v>39</v>
      </c>
      <c r="N668">
        <v>3</v>
      </c>
      <c r="O668" t="s">
        <v>18</v>
      </c>
      <c r="P668">
        <v>23</v>
      </c>
      <c r="Q668">
        <v>1.486842105</v>
      </c>
      <c r="R668">
        <v>1.0921052630000001</v>
      </c>
      <c r="S668">
        <v>3</v>
      </c>
      <c r="T668">
        <v>1.684210526</v>
      </c>
      <c r="U668">
        <v>0.64473684200000003</v>
      </c>
      <c r="V668">
        <f>U668+Q668</f>
        <v>2.1315789469999999</v>
      </c>
      <c r="W668">
        <f>T668+R668</f>
        <v>2.7763157889999999</v>
      </c>
      <c r="X668" t="str">
        <f>IF(ABS(V668-W668)&lt;$AG$1,"",IF(V668&gt;W668,"H","A"))</f>
        <v/>
      </c>
      <c r="Y668">
        <f>(X668=G668)+0</f>
        <v>0</v>
      </c>
      <c r="Z668">
        <f>IF(X668&lt;&gt;"",1,0)</f>
        <v>0</v>
      </c>
      <c r="AA668">
        <v>1.1000000000000001</v>
      </c>
      <c r="AB668">
        <f t="shared" si="55"/>
        <v>0</v>
      </c>
    </row>
    <row r="669" spans="1:28" x14ac:dyDescent="0.25">
      <c r="A669" t="s">
        <v>13</v>
      </c>
      <c r="B669" s="1">
        <v>43177</v>
      </c>
      <c r="C669" t="s">
        <v>34</v>
      </c>
      <c r="D669" t="s">
        <v>26</v>
      </c>
      <c r="E669">
        <v>6</v>
      </c>
      <c r="F669">
        <v>3</v>
      </c>
      <c r="G669" t="s">
        <v>16</v>
      </c>
      <c r="H669" s="2">
        <v>43177</v>
      </c>
      <c r="I669" s="4">
        <f t="shared" si="52"/>
        <v>11</v>
      </c>
      <c r="J669" s="4">
        <f t="shared" si="53"/>
        <v>3</v>
      </c>
      <c r="K669" s="4">
        <f t="shared" si="54"/>
        <v>2018</v>
      </c>
      <c r="L669">
        <v>18</v>
      </c>
      <c r="M669" t="s">
        <v>34</v>
      </c>
      <c r="N669">
        <v>10</v>
      </c>
      <c r="O669" t="s">
        <v>26</v>
      </c>
      <c r="P669">
        <v>18</v>
      </c>
      <c r="Q669">
        <v>2.6315789469999999</v>
      </c>
      <c r="R669">
        <v>1.1184210530000001</v>
      </c>
      <c r="S669">
        <v>10</v>
      </c>
      <c r="T669">
        <v>1.315789474</v>
      </c>
      <c r="U669">
        <v>1.552631579</v>
      </c>
      <c r="V669">
        <f>U669+Q669</f>
        <v>4.1842105260000002</v>
      </c>
      <c r="W669">
        <f>T669+R669</f>
        <v>2.4342105270000003</v>
      </c>
      <c r="X669" t="str">
        <f>IF(ABS(V669-W669)&lt;$AG$1,"",IF(V669&gt;W669,"H","A"))</f>
        <v>H</v>
      </c>
      <c r="Y669">
        <f>(X669=G669)+0</f>
        <v>1</v>
      </c>
      <c r="Z669">
        <f>IF(X669&lt;&gt;"",1,0)</f>
        <v>1</v>
      </c>
      <c r="AA669">
        <v>1.08</v>
      </c>
      <c r="AB669">
        <f t="shared" si="55"/>
        <v>1.08</v>
      </c>
    </row>
    <row r="670" spans="1:28" x14ac:dyDescent="0.25">
      <c r="A670" t="s">
        <v>13</v>
      </c>
      <c r="B670" s="1">
        <v>43177</v>
      </c>
      <c r="C670" t="s">
        <v>22</v>
      </c>
      <c r="D670" t="s">
        <v>32</v>
      </c>
      <c r="E670">
        <v>0</v>
      </c>
      <c r="F670">
        <v>0</v>
      </c>
      <c r="G670" t="s">
        <v>17</v>
      </c>
      <c r="H670" s="2">
        <v>43177</v>
      </c>
      <c r="I670" s="4">
        <f t="shared" si="52"/>
        <v>11</v>
      </c>
      <c r="J670" s="4">
        <f t="shared" si="53"/>
        <v>3</v>
      </c>
      <c r="K670" s="4">
        <f t="shared" si="54"/>
        <v>2018</v>
      </c>
      <c r="L670">
        <v>6</v>
      </c>
      <c r="M670" t="s">
        <v>22</v>
      </c>
      <c r="N670">
        <v>16</v>
      </c>
      <c r="O670" t="s">
        <v>32</v>
      </c>
      <c r="P670">
        <v>6</v>
      </c>
      <c r="Q670">
        <v>1.4736842109999999</v>
      </c>
      <c r="R670">
        <v>1.697368421</v>
      </c>
      <c r="S670">
        <v>16</v>
      </c>
      <c r="T670">
        <v>0.96052631600000005</v>
      </c>
      <c r="U670">
        <v>1.5263157890000001</v>
      </c>
      <c r="V670">
        <f>U670+Q670</f>
        <v>3</v>
      </c>
      <c r="W670">
        <f>T670+R670</f>
        <v>2.6578947369999999</v>
      </c>
      <c r="X670" t="str">
        <f>IF(ABS(V670-W670)&lt;$AG$1,"",IF(V670&gt;W670,"H","A"))</f>
        <v/>
      </c>
      <c r="Y670">
        <f>(X670=G670)+0</f>
        <v>0</v>
      </c>
      <c r="Z670">
        <f>IF(X670&lt;&gt;"",1,0)</f>
        <v>0</v>
      </c>
      <c r="AA670">
        <v>1.22</v>
      </c>
      <c r="AB670">
        <f t="shared" si="55"/>
        <v>1</v>
      </c>
    </row>
    <row r="671" spans="1:28" x14ac:dyDescent="0.25">
      <c r="A671" t="s">
        <v>13</v>
      </c>
      <c r="B671" s="1">
        <v>43177</v>
      </c>
      <c r="C671" t="s">
        <v>30</v>
      </c>
      <c r="D671" t="s">
        <v>35</v>
      </c>
      <c r="E671">
        <v>2</v>
      </c>
      <c r="F671">
        <v>1</v>
      </c>
      <c r="G671" t="s">
        <v>16</v>
      </c>
      <c r="H671" s="2">
        <v>43177</v>
      </c>
      <c r="I671" s="4">
        <f t="shared" si="52"/>
        <v>11</v>
      </c>
      <c r="J671" s="4">
        <f t="shared" si="53"/>
        <v>3</v>
      </c>
      <c r="K671" s="4">
        <f t="shared" si="54"/>
        <v>2018</v>
      </c>
      <c r="L671">
        <v>14</v>
      </c>
      <c r="M671" t="s">
        <v>30</v>
      </c>
      <c r="N671">
        <v>19</v>
      </c>
      <c r="O671" t="s">
        <v>35</v>
      </c>
      <c r="P671">
        <v>14</v>
      </c>
      <c r="Q671">
        <v>0.92105263199999998</v>
      </c>
      <c r="R671">
        <v>1.3947368419999999</v>
      </c>
      <c r="S671">
        <v>19</v>
      </c>
      <c r="T671">
        <v>1.552631579</v>
      </c>
      <c r="U671">
        <v>1.4078947369999999</v>
      </c>
      <c r="V671">
        <f>U671+Q671</f>
        <v>2.3289473689999998</v>
      </c>
      <c r="W671">
        <f>T671+R671</f>
        <v>2.9473684210000002</v>
      </c>
      <c r="X671" t="str">
        <f>IF(ABS(V671-W671)&lt;$AG$1,"",IF(V671&gt;W671,"H","A"))</f>
        <v/>
      </c>
      <c r="Y671">
        <f>(X671=G671)+0</f>
        <v>0</v>
      </c>
      <c r="Z671">
        <f>IF(X671&lt;&gt;"",1,0)</f>
        <v>0</v>
      </c>
      <c r="AA671">
        <v>1.1599999999999999</v>
      </c>
      <c r="AB671">
        <f t="shared" si="55"/>
        <v>0</v>
      </c>
    </row>
    <row r="672" spans="1:28" x14ac:dyDescent="0.25">
      <c r="A672" t="s">
        <v>13</v>
      </c>
      <c r="B672" s="1">
        <v>43190</v>
      </c>
      <c r="C672" t="s">
        <v>35</v>
      </c>
      <c r="D672" t="s">
        <v>19</v>
      </c>
      <c r="E672">
        <v>2</v>
      </c>
      <c r="F672">
        <v>2</v>
      </c>
      <c r="G672" t="s">
        <v>17</v>
      </c>
      <c r="H672" s="2">
        <v>43190</v>
      </c>
      <c r="I672" s="4">
        <f t="shared" si="52"/>
        <v>13</v>
      </c>
      <c r="J672" s="4">
        <f t="shared" si="53"/>
        <v>3</v>
      </c>
      <c r="K672" s="4">
        <f t="shared" si="54"/>
        <v>2018</v>
      </c>
      <c r="L672">
        <v>19</v>
      </c>
      <c r="M672" t="s">
        <v>35</v>
      </c>
      <c r="N672">
        <v>4</v>
      </c>
      <c r="O672" t="s">
        <v>19</v>
      </c>
      <c r="P672">
        <v>19</v>
      </c>
      <c r="Q672">
        <v>1.552631579</v>
      </c>
      <c r="R672">
        <v>1.4078947369999999</v>
      </c>
      <c r="S672">
        <v>4</v>
      </c>
      <c r="T672">
        <v>2.8289473680000001</v>
      </c>
      <c r="U672">
        <v>0.86842105300000005</v>
      </c>
      <c r="V672">
        <f>U672+Q672</f>
        <v>2.4210526320000003</v>
      </c>
      <c r="W672">
        <f>T672+R672</f>
        <v>4.236842105</v>
      </c>
      <c r="X672" t="str">
        <f>IF(ABS(V672-W672)&lt;$AG$1,"",IF(V672&gt;W672,"H","A"))</f>
        <v>A</v>
      </c>
      <c r="Y672">
        <f>(X672=G672)+0</f>
        <v>0</v>
      </c>
      <c r="Z672">
        <f>IF(X672&lt;&gt;"",1,0)</f>
        <v>1</v>
      </c>
      <c r="AA672">
        <v>1.1299999999999999</v>
      </c>
      <c r="AB672">
        <f t="shared" si="55"/>
        <v>1</v>
      </c>
    </row>
    <row r="673" spans="1:28" x14ac:dyDescent="0.25">
      <c r="A673" t="s">
        <v>13</v>
      </c>
      <c r="B673" s="1">
        <v>43190</v>
      </c>
      <c r="C673" t="s">
        <v>14</v>
      </c>
      <c r="D673" t="s">
        <v>22</v>
      </c>
      <c r="E673">
        <v>1</v>
      </c>
      <c r="F673">
        <v>1</v>
      </c>
      <c r="G673" t="s">
        <v>17</v>
      </c>
      <c r="H673" s="2">
        <v>43190</v>
      </c>
      <c r="I673" s="4">
        <f t="shared" si="52"/>
        <v>13</v>
      </c>
      <c r="J673" s="4">
        <f t="shared" si="53"/>
        <v>3</v>
      </c>
      <c r="K673" s="4">
        <f t="shared" si="54"/>
        <v>2018</v>
      </c>
      <c r="L673">
        <v>2</v>
      </c>
      <c r="M673" t="s">
        <v>14</v>
      </c>
      <c r="N673">
        <v>6</v>
      </c>
      <c r="O673" t="s">
        <v>22</v>
      </c>
      <c r="P673">
        <v>2</v>
      </c>
      <c r="Q673">
        <v>1.236842105</v>
      </c>
      <c r="R673">
        <v>1.2105263159999999</v>
      </c>
      <c r="S673">
        <v>6</v>
      </c>
      <c r="T673">
        <v>1.4736842109999999</v>
      </c>
      <c r="U673">
        <v>1.697368421</v>
      </c>
      <c r="V673">
        <f>U673+Q673</f>
        <v>2.9342105260000002</v>
      </c>
      <c r="W673">
        <f>T673+R673</f>
        <v>2.6842105269999998</v>
      </c>
      <c r="X673" t="str">
        <f>IF(ABS(V673-W673)&lt;$AG$1,"",IF(V673&gt;W673,"H","A"))</f>
        <v/>
      </c>
      <c r="Y673">
        <f>(X673=G673)+0</f>
        <v>0</v>
      </c>
      <c r="Z673">
        <f>IF(X673&lt;&gt;"",1,0)</f>
        <v>0</v>
      </c>
      <c r="AA673">
        <v>1.01</v>
      </c>
      <c r="AB673">
        <f t="shared" si="55"/>
        <v>1</v>
      </c>
    </row>
    <row r="674" spans="1:28" x14ac:dyDescent="0.25">
      <c r="A674" t="s">
        <v>13</v>
      </c>
      <c r="B674" s="1">
        <v>43190</v>
      </c>
      <c r="C674" t="s">
        <v>26</v>
      </c>
      <c r="D674" t="s">
        <v>31</v>
      </c>
      <c r="E674">
        <v>1</v>
      </c>
      <c r="F674">
        <v>1</v>
      </c>
      <c r="G674" t="s">
        <v>17</v>
      </c>
      <c r="H674" s="2">
        <v>43190</v>
      </c>
      <c r="I674" s="4">
        <f t="shared" si="52"/>
        <v>13</v>
      </c>
      <c r="J674" s="4">
        <f t="shared" si="53"/>
        <v>3</v>
      </c>
      <c r="K674" s="4">
        <f t="shared" si="54"/>
        <v>2018</v>
      </c>
      <c r="L674">
        <v>10</v>
      </c>
      <c r="M674" t="s">
        <v>26</v>
      </c>
      <c r="N674">
        <v>15</v>
      </c>
      <c r="O674" t="s">
        <v>31</v>
      </c>
      <c r="P674">
        <v>10</v>
      </c>
      <c r="Q674">
        <v>1.315789474</v>
      </c>
      <c r="R674">
        <v>1.552631579</v>
      </c>
      <c r="S674">
        <v>15</v>
      </c>
      <c r="T674">
        <v>1.1578947369999999</v>
      </c>
      <c r="U674">
        <v>1.5263157890000001</v>
      </c>
      <c r="V674">
        <f>U674+Q674</f>
        <v>2.8421052630000001</v>
      </c>
      <c r="W674">
        <f>T674+R674</f>
        <v>2.7105263160000002</v>
      </c>
      <c r="X674" t="str">
        <f>IF(ABS(V674-W674)&lt;$AG$1,"",IF(V674&gt;W674,"H","A"))</f>
        <v/>
      </c>
      <c r="Y674">
        <f>(X674=G674)+0</f>
        <v>0</v>
      </c>
      <c r="Z674">
        <f>IF(X674&lt;&gt;"",1,0)</f>
        <v>0</v>
      </c>
      <c r="AA674">
        <v>1.25</v>
      </c>
      <c r="AB674">
        <f t="shared" si="55"/>
        <v>1</v>
      </c>
    </row>
    <row r="675" spans="1:28" x14ac:dyDescent="0.25">
      <c r="A675" t="s">
        <v>13</v>
      </c>
      <c r="B675" s="1">
        <v>43190</v>
      </c>
      <c r="C675" t="s">
        <v>29</v>
      </c>
      <c r="D675" t="s">
        <v>34</v>
      </c>
      <c r="E675">
        <v>0</v>
      </c>
      <c r="F675">
        <v>3</v>
      </c>
      <c r="G675" t="s">
        <v>20</v>
      </c>
      <c r="H675" s="2">
        <v>43190</v>
      </c>
      <c r="I675" s="4">
        <f t="shared" si="52"/>
        <v>13</v>
      </c>
      <c r="J675" s="4">
        <f t="shared" si="53"/>
        <v>3</v>
      </c>
      <c r="K675" s="4">
        <f t="shared" si="54"/>
        <v>2018</v>
      </c>
      <c r="L675">
        <v>13</v>
      </c>
      <c r="M675" t="s">
        <v>29</v>
      </c>
      <c r="N675">
        <v>18</v>
      </c>
      <c r="O675" t="s">
        <v>34</v>
      </c>
      <c r="P675">
        <v>13</v>
      </c>
      <c r="Q675">
        <v>1.013157895</v>
      </c>
      <c r="R675">
        <v>1.947368421</v>
      </c>
      <c r="S675">
        <v>18</v>
      </c>
      <c r="T675">
        <v>2.6315789469999999</v>
      </c>
      <c r="U675">
        <v>1.1184210530000001</v>
      </c>
      <c r="V675">
        <f>U675+Q675</f>
        <v>2.131578948</v>
      </c>
      <c r="W675">
        <f>T675+R675</f>
        <v>4.5789473679999997</v>
      </c>
      <c r="X675" t="str">
        <f>IF(ABS(V675-W675)&lt;$AG$1,"",IF(V675&gt;W675,"H","A"))</f>
        <v>A</v>
      </c>
      <c r="Y675">
        <f>(X675=G675)+0</f>
        <v>1</v>
      </c>
      <c r="Z675">
        <f>IF(X675&lt;&gt;"",1,0)</f>
        <v>1</v>
      </c>
      <c r="AA675">
        <v>1.17</v>
      </c>
      <c r="AB675">
        <f t="shared" si="55"/>
        <v>1.17</v>
      </c>
    </row>
    <row r="676" spans="1:28" x14ac:dyDescent="0.25">
      <c r="A676" t="s">
        <v>13</v>
      </c>
      <c r="B676" s="1">
        <v>43191</v>
      </c>
      <c r="C676" t="s">
        <v>24</v>
      </c>
      <c r="D676" t="s">
        <v>15</v>
      </c>
      <c r="E676">
        <v>0</v>
      </c>
      <c r="F676">
        <v>0</v>
      </c>
      <c r="G676" t="s">
        <v>17</v>
      </c>
      <c r="H676" s="2">
        <v>43191</v>
      </c>
      <c r="I676" s="4">
        <f t="shared" si="52"/>
        <v>13</v>
      </c>
      <c r="J676" s="4">
        <f t="shared" si="53"/>
        <v>4</v>
      </c>
      <c r="K676" s="4">
        <f t="shared" si="54"/>
        <v>2018</v>
      </c>
      <c r="L676">
        <v>8</v>
      </c>
      <c r="M676" t="s">
        <v>24</v>
      </c>
      <c r="N676">
        <v>1</v>
      </c>
      <c r="O676" t="s">
        <v>15</v>
      </c>
      <c r="P676">
        <v>8</v>
      </c>
      <c r="Q676">
        <v>1.1184210530000001</v>
      </c>
      <c r="R676">
        <v>1.2105263159999999</v>
      </c>
      <c r="S676">
        <v>1</v>
      </c>
      <c r="T676">
        <v>1.065789474</v>
      </c>
      <c r="U676">
        <v>1.2236842109999999</v>
      </c>
      <c r="V676">
        <f>U676+Q676</f>
        <v>2.3421052639999997</v>
      </c>
      <c r="W676">
        <f>T676+R676</f>
        <v>2.27631579</v>
      </c>
      <c r="X676" t="str">
        <f>IF(ABS(V676-W676)&lt;$AG$1,"",IF(V676&gt;W676,"H","A"))</f>
        <v/>
      </c>
      <c r="Y676">
        <f>(X676=G676)+0</f>
        <v>0</v>
      </c>
      <c r="Z676">
        <f>IF(X676&lt;&gt;"",1,0)</f>
        <v>0</v>
      </c>
      <c r="AA676">
        <v>1.64</v>
      </c>
      <c r="AB676">
        <f t="shared" si="55"/>
        <v>1</v>
      </c>
    </row>
    <row r="677" spans="1:28" x14ac:dyDescent="0.25">
      <c r="A677" t="s">
        <v>13</v>
      </c>
      <c r="B677" s="1">
        <v>43191</v>
      </c>
      <c r="C677" t="s">
        <v>18</v>
      </c>
      <c r="D677" t="s">
        <v>28</v>
      </c>
      <c r="E677">
        <v>1</v>
      </c>
      <c r="F677">
        <v>0</v>
      </c>
      <c r="G677" t="s">
        <v>16</v>
      </c>
      <c r="H677" s="2">
        <v>43191</v>
      </c>
      <c r="I677" s="4">
        <f t="shared" si="52"/>
        <v>13</v>
      </c>
      <c r="J677" s="4">
        <f t="shared" si="53"/>
        <v>4</v>
      </c>
      <c r="K677" s="4">
        <f t="shared" si="54"/>
        <v>2018</v>
      </c>
      <c r="L677">
        <v>3</v>
      </c>
      <c r="M677" t="s">
        <v>18</v>
      </c>
      <c r="N677">
        <v>12</v>
      </c>
      <c r="O677" t="s">
        <v>28</v>
      </c>
      <c r="P677">
        <v>3</v>
      </c>
      <c r="Q677">
        <v>1.684210526</v>
      </c>
      <c r="R677">
        <v>0.64473684200000003</v>
      </c>
      <c r="S677">
        <v>12</v>
      </c>
      <c r="T677">
        <v>1.065789474</v>
      </c>
      <c r="U677">
        <v>1.802631579</v>
      </c>
      <c r="V677">
        <f>U677+Q677</f>
        <v>3.486842105</v>
      </c>
      <c r="W677">
        <f>T677+R677</f>
        <v>1.7105263160000002</v>
      </c>
      <c r="X677" t="str">
        <f>IF(ABS(V677-W677)&lt;$AG$1,"",IF(V677&gt;W677,"H","A"))</f>
        <v>H</v>
      </c>
      <c r="Y677">
        <f>(X677=G677)+0</f>
        <v>1</v>
      </c>
      <c r="Z677">
        <f>IF(X677&lt;&gt;"",1,0)</f>
        <v>1</v>
      </c>
      <c r="AA677">
        <v>1.04</v>
      </c>
      <c r="AB677">
        <f t="shared" si="55"/>
        <v>1.04</v>
      </c>
    </row>
    <row r="678" spans="1:28" x14ac:dyDescent="0.25">
      <c r="A678" t="s">
        <v>13</v>
      </c>
      <c r="B678" s="1">
        <v>43191</v>
      </c>
      <c r="C678" t="s">
        <v>23</v>
      </c>
      <c r="D678" t="s">
        <v>36</v>
      </c>
      <c r="E678">
        <v>0</v>
      </c>
      <c r="F678">
        <v>0</v>
      </c>
      <c r="G678" t="s">
        <v>17</v>
      </c>
      <c r="H678" s="2">
        <v>43191</v>
      </c>
      <c r="I678" s="4">
        <f t="shared" si="52"/>
        <v>13</v>
      </c>
      <c r="J678" s="4">
        <f t="shared" si="53"/>
        <v>4</v>
      </c>
      <c r="K678" s="4">
        <f t="shared" si="54"/>
        <v>2018</v>
      </c>
      <c r="L678">
        <v>7</v>
      </c>
      <c r="M678" t="s">
        <v>23</v>
      </c>
      <c r="N678">
        <v>20</v>
      </c>
      <c r="O678" t="s">
        <v>36</v>
      </c>
      <c r="P678">
        <v>7</v>
      </c>
      <c r="Q678">
        <v>1.315789474</v>
      </c>
      <c r="R678">
        <v>1.3289473679999999</v>
      </c>
      <c r="S678">
        <v>20</v>
      </c>
      <c r="T678">
        <v>1.6447368419999999</v>
      </c>
      <c r="U678">
        <v>1.4736842109999999</v>
      </c>
      <c r="V678">
        <f>U678+Q678</f>
        <v>2.7894736849999999</v>
      </c>
      <c r="W678">
        <f>T678+R678</f>
        <v>2.97368421</v>
      </c>
      <c r="X678" t="str">
        <f>IF(ABS(V678-W678)&lt;$AG$1,"",IF(V678&gt;W678,"H","A"))</f>
        <v/>
      </c>
      <c r="Y678">
        <f>(X678=G678)+0</f>
        <v>0</v>
      </c>
      <c r="Z678">
        <f>IF(X678&lt;&gt;"",1,0)</f>
        <v>0</v>
      </c>
      <c r="AA678">
        <v>1.07</v>
      </c>
      <c r="AB678">
        <f t="shared" si="55"/>
        <v>1</v>
      </c>
    </row>
    <row r="679" spans="1:28" x14ac:dyDescent="0.25">
      <c r="A679" t="s">
        <v>13</v>
      </c>
      <c r="B679" s="1">
        <v>43191</v>
      </c>
      <c r="C679" t="s">
        <v>30</v>
      </c>
      <c r="D679" t="s">
        <v>38</v>
      </c>
      <c r="E679">
        <v>0</v>
      </c>
      <c r="F679">
        <v>1</v>
      </c>
      <c r="G679" t="s">
        <v>20</v>
      </c>
      <c r="H679" s="2">
        <v>43191</v>
      </c>
      <c r="I679" s="4">
        <f t="shared" si="52"/>
        <v>13</v>
      </c>
      <c r="J679" s="4">
        <f t="shared" si="53"/>
        <v>4</v>
      </c>
      <c r="K679" s="4">
        <f t="shared" si="54"/>
        <v>2018</v>
      </c>
      <c r="L679">
        <v>14</v>
      </c>
      <c r="M679" t="s">
        <v>30</v>
      </c>
      <c r="N679">
        <v>22</v>
      </c>
      <c r="O679" t="s">
        <v>38</v>
      </c>
      <c r="P679">
        <v>14</v>
      </c>
      <c r="Q679">
        <v>0.92105263199999998</v>
      </c>
      <c r="R679">
        <v>1.3947368419999999</v>
      </c>
      <c r="S679">
        <v>22</v>
      </c>
      <c r="T679">
        <v>1.5921052630000001</v>
      </c>
      <c r="U679">
        <v>1.3552631580000001</v>
      </c>
      <c r="V679">
        <f>U679+Q679</f>
        <v>2.27631579</v>
      </c>
      <c r="W679">
        <f>T679+R679</f>
        <v>2.986842105</v>
      </c>
      <c r="X679" t="str">
        <f>IF(ABS(V679-W679)&lt;$AG$1,"",IF(V679&gt;W679,"H","A"))</f>
        <v/>
      </c>
      <c r="Y679">
        <f>(X679=G679)+0</f>
        <v>0</v>
      </c>
      <c r="Z679">
        <f>IF(X679&lt;&gt;"",1,0)</f>
        <v>0</v>
      </c>
      <c r="AA679">
        <v>1.3</v>
      </c>
      <c r="AB679">
        <f t="shared" si="55"/>
        <v>0</v>
      </c>
    </row>
    <row r="680" spans="1:28" x14ac:dyDescent="0.25">
      <c r="A680" t="s">
        <v>13</v>
      </c>
      <c r="B680" s="1">
        <v>43191</v>
      </c>
      <c r="C680" t="s">
        <v>32</v>
      </c>
      <c r="D680" t="s">
        <v>39</v>
      </c>
      <c r="E680">
        <v>1</v>
      </c>
      <c r="F680">
        <v>0</v>
      </c>
      <c r="G680" t="s">
        <v>16</v>
      </c>
      <c r="H680" s="2">
        <v>43191</v>
      </c>
      <c r="I680" s="4">
        <f t="shared" si="52"/>
        <v>13</v>
      </c>
      <c r="J680" s="4">
        <f t="shared" si="53"/>
        <v>4</v>
      </c>
      <c r="K680" s="4">
        <f t="shared" si="54"/>
        <v>2018</v>
      </c>
      <c r="L680">
        <v>16</v>
      </c>
      <c r="M680" t="s">
        <v>32</v>
      </c>
      <c r="N680">
        <v>23</v>
      </c>
      <c r="O680" t="s">
        <v>39</v>
      </c>
      <c r="P680">
        <v>16</v>
      </c>
      <c r="Q680">
        <v>0.96052631600000005</v>
      </c>
      <c r="R680">
        <v>1.5263157890000001</v>
      </c>
      <c r="S680">
        <v>23</v>
      </c>
      <c r="T680">
        <v>1.486842105</v>
      </c>
      <c r="U680">
        <v>1.0921052630000001</v>
      </c>
      <c r="V680">
        <f>U680+Q680</f>
        <v>2.0526315790000003</v>
      </c>
      <c r="W680">
        <f>T680+R680</f>
        <v>3.0131578939999999</v>
      </c>
      <c r="X680" t="str">
        <f>IF(ABS(V680-W680)&lt;$AG$1,"",IF(V680&gt;W680,"H","A"))</f>
        <v/>
      </c>
      <c r="Y680">
        <f>(X680=G680)+0</f>
        <v>0</v>
      </c>
      <c r="Z680">
        <f>IF(X680&lt;&gt;"",1,0)</f>
        <v>0</v>
      </c>
      <c r="AA680">
        <v>1.05</v>
      </c>
      <c r="AB680">
        <f t="shared" si="55"/>
        <v>0</v>
      </c>
    </row>
    <row r="681" spans="1:28" x14ac:dyDescent="0.25">
      <c r="A681" t="s">
        <v>13</v>
      </c>
      <c r="B681" s="1">
        <v>43192</v>
      </c>
      <c r="C681" t="s">
        <v>25</v>
      </c>
      <c r="D681" t="s">
        <v>21</v>
      </c>
      <c r="E681">
        <v>0</v>
      </c>
      <c r="F681">
        <v>1</v>
      </c>
      <c r="G681" t="s">
        <v>20</v>
      </c>
      <c r="H681" s="2">
        <v>43192</v>
      </c>
      <c r="I681" s="4">
        <f t="shared" si="52"/>
        <v>14</v>
      </c>
      <c r="J681" s="4">
        <f t="shared" si="53"/>
        <v>4</v>
      </c>
      <c r="K681" s="4">
        <f t="shared" si="54"/>
        <v>2018</v>
      </c>
      <c r="L681">
        <v>9</v>
      </c>
      <c r="M681" t="s">
        <v>25</v>
      </c>
      <c r="N681">
        <v>5</v>
      </c>
      <c r="O681" t="s">
        <v>21</v>
      </c>
      <c r="P681">
        <v>9</v>
      </c>
      <c r="Q681">
        <v>1.1052631580000001</v>
      </c>
      <c r="R681">
        <v>0.86842105300000005</v>
      </c>
      <c r="S681">
        <v>5</v>
      </c>
      <c r="T681">
        <v>1.3289473679999999</v>
      </c>
      <c r="U681">
        <v>1.6447368419999999</v>
      </c>
      <c r="V681">
        <f>U681+Q681</f>
        <v>2.75</v>
      </c>
      <c r="W681">
        <f>T681+R681</f>
        <v>2.1973684210000002</v>
      </c>
      <c r="X681" t="str">
        <f>IF(ABS(V681-W681)&lt;$AG$1,"",IF(V681&gt;W681,"H","A"))</f>
        <v/>
      </c>
      <c r="Y681">
        <f>(X681=G681)+0</f>
        <v>0</v>
      </c>
      <c r="Z681">
        <f>IF(X681&lt;&gt;"",1,0)</f>
        <v>0</v>
      </c>
      <c r="AA681">
        <v>1.17</v>
      </c>
      <c r="AB681">
        <f t="shared" si="55"/>
        <v>0</v>
      </c>
    </row>
    <row r="682" spans="1:28" x14ac:dyDescent="0.25">
      <c r="A682" t="s">
        <v>13</v>
      </c>
      <c r="B682" s="1">
        <v>43196</v>
      </c>
      <c r="C682" t="s">
        <v>28</v>
      </c>
      <c r="D682" t="s">
        <v>32</v>
      </c>
      <c r="E682">
        <v>3</v>
      </c>
      <c r="F682">
        <v>2</v>
      </c>
      <c r="G682" t="s">
        <v>16</v>
      </c>
      <c r="H682" s="2">
        <v>43196</v>
      </c>
      <c r="I682" s="4">
        <f t="shared" si="52"/>
        <v>14</v>
      </c>
      <c r="J682" s="4">
        <f t="shared" si="53"/>
        <v>4</v>
      </c>
      <c r="K682" s="4">
        <f t="shared" si="54"/>
        <v>2018</v>
      </c>
      <c r="L682">
        <v>12</v>
      </c>
      <c r="M682" t="s">
        <v>28</v>
      </c>
      <c r="N682">
        <v>16</v>
      </c>
      <c r="O682" t="s">
        <v>32</v>
      </c>
      <c r="P682">
        <v>12</v>
      </c>
      <c r="Q682">
        <v>1.065789474</v>
      </c>
      <c r="R682">
        <v>1.802631579</v>
      </c>
      <c r="S682">
        <v>16</v>
      </c>
      <c r="T682">
        <v>0.96052631600000005</v>
      </c>
      <c r="U682">
        <v>1.5263157890000001</v>
      </c>
      <c r="V682">
        <f>U682+Q682</f>
        <v>2.5921052630000001</v>
      </c>
      <c r="W682">
        <f>T682+R682</f>
        <v>2.763157895</v>
      </c>
      <c r="X682" t="str">
        <f>IF(ABS(V682-W682)&lt;$AG$1,"",IF(V682&gt;W682,"H","A"))</f>
        <v/>
      </c>
      <c r="Y682">
        <f>(X682=G682)+0</f>
        <v>0</v>
      </c>
      <c r="Z682">
        <f>IF(X682&lt;&gt;"",1,0)</f>
        <v>0</v>
      </c>
      <c r="AA682">
        <v>1.22</v>
      </c>
      <c r="AB682">
        <f t="shared" si="55"/>
        <v>0</v>
      </c>
    </row>
    <row r="683" spans="1:28" x14ac:dyDescent="0.25">
      <c r="A683" t="s">
        <v>13</v>
      </c>
      <c r="B683" s="1">
        <v>43197</v>
      </c>
      <c r="C683" t="s">
        <v>21</v>
      </c>
      <c r="D683" t="s">
        <v>23</v>
      </c>
      <c r="E683">
        <v>2</v>
      </c>
      <c r="F683">
        <v>0</v>
      </c>
      <c r="G683" t="s">
        <v>16</v>
      </c>
      <c r="H683" s="2">
        <v>43197</v>
      </c>
      <c r="I683" s="4">
        <f t="shared" si="52"/>
        <v>14</v>
      </c>
      <c r="J683" s="4">
        <f t="shared" si="53"/>
        <v>4</v>
      </c>
      <c r="K683" s="4">
        <f t="shared" si="54"/>
        <v>2018</v>
      </c>
      <c r="L683">
        <v>5</v>
      </c>
      <c r="M683" t="s">
        <v>21</v>
      </c>
      <c r="N683">
        <v>7</v>
      </c>
      <c r="O683" t="s">
        <v>23</v>
      </c>
      <c r="P683">
        <v>5</v>
      </c>
      <c r="Q683">
        <v>1.3289473679999999</v>
      </c>
      <c r="R683">
        <v>1.6447368419999999</v>
      </c>
      <c r="S683">
        <v>7</v>
      </c>
      <c r="T683">
        <v>1.315789474</v>
      </c>
      <c r="U683">
        <v>1.3289473679999999</v>
      </c>
      <c r="V683">
        <f>U683+Q683</f>
        <v>2.6578947359999998</v>
      </c>
      <c r="W683">
        <f>T683+R683</f>
        <v>2.9605263160000002</v>
      </c>
      <c r="X683" t="str">
        <f>IF(ABS(V683-W683)&lt;$AG$1,"",IF(V683&gt;W683,"H","A"))</f>
        <v/>
      </c>
      <c r="Y683">
        <f>(X683=G683)+0</f>
        <v>0</v>
      </c>
      <c r="Z683">
        <f>IF(X683&lt;&gt;"",1,0)</f>
        <v>0</v>
      </c>
      <c r="AA683">
        <v>1.29</v>
      </c>
      <c r="AB683">
        <f t="shared" si="55"/>
        <v>0</v>
      </c>
    </row>
    <row r="684" spans="1:28" x14ac:dyDescent="0.25">
      <c r="A684" t="s">
        <v>13</v>
      </c>
      <c r="B684" s="1">
        <v>43197</v>
      </c>
      <c r="C684" t="s">
        <v>15</v>
      </c>
      <c r="D684" t="s">
        <v>25</v>
      </c>
      <c r="E684">
        <v>2</v>
      </c>
      <c r="F684">
        <v>0</v>
      </c>
      <c r="G684" t="s">
        <v>16</v>
      </c>
      <c r="H684" s="2">
        <v>43197</v>
      </c>
      <c r="I684" s="4">
        <f t="shared" si="52"/>
        <v>14</v>
      </c>
      <c r="J684" s="4">
        <f t="shared" si="53"/>
        <v>4</v>
      </c>
      <c r="K684" s="4">
        <f t="shared" si="54"/>
        <v>2018</v>
      </c>
      <c r="L684">
        <v>1</v>
      </c>
      <c r="M684" t="s">
        <v>15</v>
      </c>
      <c r="N684">
        <v>9</v>
      </c>
      <c r="O684" t="s">
        <v>25</v>
      </c>
      <c r="P684">
        <v>1</v>
      </c>
      <c r="Q684">
        <v>1.065789474</v>
      </c>
      <c r="R684">
        <v>1.2236842109999999</v>
      </c>
      <c r="S684">
        <v>9</v>
      </c>
      <c r="T684">
        <v>1.1052631580000001</v>
      </c>
      <c r="U684">
        <v>0.86842105300000005</v>
      </c>
      <c r="V684">
        <f>U684+Q684</f>
        <v>1.9342105270000001</v>
      </c>
      <c r="W684">
        <f>T684+R684</f>
        <v>2.3289473689999998</v>
      </c>
      <c r="X684" t="str">
        <f>IF(ABS(V684-W684)&lt;$AG$1,"",IF(V684&gt;W684,"H","A"))</f>
        <v/>
      </c>
      <c r="Y684">
        <f>(X684=G684)+0</f>
        <v>0</v>
      </c>
      <c r="Z684">
        <f>IF(X684&lt;&gt;"",1,0)</f>
        <v>0</v>
      </c>
      <c r="AA684">
        <v>1.07</v>
      </c>
      <c r="AB684">
        <f t="shared" si="55"/>
        <v>0</v>
      </c>
    </row>
    <row r="685" spans="1:28" x14ac:dyDescent="0.25">
      <c r="A685" t="s">
        <v>13</v>
      </c>
      <c r="B685" s="1">
        <v>43197</v>
      </c>
      <c r="C685" t="s">
        <v>19</v>
      </c>
      <c r="D685" t="s">
        <v>30</v>
      </c>
      <c r="E685">
        <v>3</v>
      </c>
      <c r="F685">
        <v>1</v>
      </c>
      <c r="G685" t="s">
        <v>16</v>
      </c>
      <c r="H685" s="2">
        <v>43197</v>
      </c>
      <c r="I685" s="4">
        <f t="shared" si="52"/>
        <v>14</v>
      </c>
      <c r="J685" s="4">
        <f t="shared" si="53"/>
        <v>4</v>
      </c>
      <c r="K685" s="4">
        <f t="shared" si="54"/>
        <v>2018</v>
      </c>
      <c r="L685">
        <v>4</v>
      </c>
      <c r="M685" t="s">
        <v>19</v>
      </c>
      <c r="N685">
        <v>14</v>
      </c>
      <c r="O685" t="s">
        <v>30</v>
      </c>
      <c r="P685">
        <v>4</v>
      </c>
      <c r="Q685">
        <v>2.8289473680000001</v>
      </c>
      <c r="R685">
        <v>0.86842105300000005</v>
      </c>
      <c r="S685">
        <v>14</v>
      </c>
      <c r="T685">
        <v>0.92105263199999998</v>
      </c>
      <c r="U685">
        <v>1.3947368419999999</v>
      </c>
      <c r="V685">
        <f>U685+Q685</f>
        <v>4.22368421</v>
      </c>
      <c r="W685">
        <f>T685+R685</f>
        <v>1.7894736849999999</v>
      </c>
      <c r="X685" t="str">
        <f>IF(ABS(V685-W685)&lt;$AG$1,"",IF(V685&gt;W685,"H","A"))</f>
        <v>H</v>
      </c>
      <c r="Y685">
        <f>(X685=G685)+0</f>
        <v>1</v>
      </c>
      <c r="Z685">
        <f>IF(X685&lt;&gt;"",1,0)</f>
        <v>1</v>
      </c>
      <c r="AA685">
        <v>1.1000000000000001</v>
      </c>
      <c r="AB685">
        <f t="shared" si="55"/>
        <v>1.1000000000000001</v>
      </c>
    </row>
    <row r="686" spans="1:28" x14ac:dyDescent="0.25">
      <c r="A686" t="s">
        <v>13</v>
      </c>
      <c r="B686" s="1">
        <v>43197</v>
      </c>
      <c r="C686" t="s">
        <v>22</v>
      </c>
      <c r="D686" t="s">
        <v>35</v>
      </c>
      <c r="E686">
        <v>4</v>
      </c>
      <c r="F686">
        <v>0</v>
      </c>
      <c r="G686" t="s">
        <v>16</v>
      </c>
      <c r="H686" s="2">
        <v>43197</v>
      </c>
      <c r="I686" s="4">
        <f t="shared" si="52"/>
        <v>14</v>
      </c>
      <c r="J686" s="4">
        <f t="shared" si="53"/>
        <v>4</v>
      </c>
      <c r="K686" s="4">
        <f t="shared" si="54"/>
        <v>2018</v>
      </c>
      <c r="L686">
        <v>6</v>
      </c>
      <c r="M686" t="s">
        <v>22</v>
      </c>
      <c r="N686">
        <v>19</v>
      </c>
      <c r="O686" t="s">
        <v>35</v>
      </c>
      <c r="P686">
        <v>6</v>
      </c>
      <c r="Q686">
        <v>1.4736842109999999</v>
      </c>
      <c r="R686">
        <v>1.697368421</v>
      </c>
      <c r="S686">
        <v>19</v>
      </c>
      <c r="T686">
        <v>1.552631579</v>
      </c>
      <c r="U686">
        <v>1.4078947369999999</v>
      </c>
      <c r="V686">
        <f>U686+Q686</f>
        <v>2.8815789479999996</v>
      </c>
      <c r="W686">
        <f>T686+R686</f>
        <v>3.25</v>
      </c>
      <c r="X686" t="str">
        <f>IF(ABS(V686-W686)&lt;$AG$1,"",IF(V686&gt;W686,"H","A"))</f>
        <v/>
      </c>
      <c r="Y686">
        <f>(X686=G686)+0</f>
        <v>0</v>
      </c>
      <c r="Z686">
        <f>IF(X686&lt;&gt;"",1,0)</f>
        <v>0</v>
      </c>
      <c r="AA686">
        <v>1.24</v>
      </c>
      <c r="AB686">
        <f t="shared" si="55"/>
        <v>0</v>
      </c>
    </row>
    <row r="687" spans="1:28" x14ac:dyDescent="0.25">
      <c r="A687" t="s">
        <v>13</v>
      </c>
      <c r="B687" s="1">
        <v>43198</v>
      </c>
      <c r="C687" t="s">
        <v>34</v>
      </c>
      <c r="D687" t="s">
        <v>18</v>
      </c>
      <c r="E687">
        <v>1</v>
      </c>
      <c r="F687">
        <v>1</v>
      </c>
      <c r="G687" t="s">
        <v>17</v>
      </c>
      <c r="H687" s="2">
        <v>43198</v>
      </c>
      <c r="I687" s="4">
        <f t="shared" si="52"/>
        <v>14</v>
      </c>
      <c r="J687" s="4">
        <f t="shared" si="53"/>
        <v>4</v>
      </c>
      <c r="K687" s="4">
        <f t="shared" si="54"/>
        <v>2018</v>
      </c>
      <c r="L687">
        <v>18</v>
      </c>
      <c r="M687" t="s">
        <v>34</v>
      </c>
      <c r="N687">
        <v>3</v>
      </c>
      <c r="O687" t="s">
        <v>18</v>
      </c>
      <c r="P687">
        <v>18</v>
      </c>
      <c r="Q687">
        <v>2.6315789469999999</v>
      </c>
      <c r="R687">
        <v>1.1184210530000001</v>
      </c>
      <c r="S687">
        <v>3</v>
      </c>
      <c r="T687">
        <v>1.684210526</v>
      </c>
      <c r="U687">
        <v>0.64473684200000003</v>
      </c>
      <c r="V687">
        <f>U687+Q687</f>
        <v>3.2763157889999999</v>
      </c>
      <c r="W687">
        <f>T687+R687</f>
        <v>2.8026315789999998</v>
      </c>
      <c r="X687" t="str">
        <f>IF(ABS(V687-W687)&lt;$AG$1,"",IF(V687&gt;W687,"H","A"))</f>
        <v/>
      </c>
      <c r="Y687">
        <f>(X687=G687)+0</f>
        <v>0</v>
      </c>
      <c r="Z687">
        <f>IF(X687&lt;&gt;"",1,0)</f>
        <v>0</v>
      </c>
      <c r="AA687">
        <v>1.1000000000000001</v>
      </c>
      <c r="AB687">
        <f t="shared" si="55"/>
        <v>1</v>
      </c>
    </row>
    <row r="688" spans="1:28" x14ac:dyDescent="0.25">
      <c r="A688" t="s">
        <v>13</v>
      </c>
      <c r="B688" s="1">
        <v>43198</v>
      </c>
      <c r="C688" t="s">
        <v>38</v>
      </c>
      <c r="D688" t="s">
        <v>24</v>
      </c>
      <c r="E688">
        <v>1</v>
      </c>
      <c r="F688">
        <v>0</v>
      </c>
      <c r="G688" t="s">
        <v>16</v>
      </c>
      <c r="H688" s="2">
        <v>43198</v>
      </c>
      <c r="I688" s="4">
        <f t="shared" si="52"/>
        <v>14</v>
      </c>
      <c r="J688" s="4">
        <f t="shared" si="53"/>
        <v>4</v>
      </c>
      <c r="K688" s="4">
        <f t="shared" si="54"/>
        <v>2018</v>
      </c>
      <c r="L688">
        <v>22</v>
      </c>
      <c r="M688" t="s">
        <v>38</v>
      </c>
      <c r="N688">
        <v>8</v>
      </c>
      <c r="O688" t="s">
        <v>24</v>
      </c>
      <c r="P688">
        <v>22</v>
      </c>
      <c r="Q688">
        <v>1.5921052630000001</v>
      </c>
      <c r="R688">
        <v>1.3552631580000001</v>
      </c>
      <c r="S688">
        <v>8</v>
      </c>
      <c r="T688">
        <v>1.1184210530000001</v>
      </c>
      <c r="U688">
        <v>1.2105263159999999</v>
      </c>
      <c r="V688">
        <f>U688+Q688</f>
        <v>2.8026315789999998</v>
      </c>
      <c r="W688">
        <f>T688+R688</f>
        <v>2.4736842110000001</v>
      </c>
      <c r="X688" t="str">
        <f>IF(ABS(V688-W688)&lt;$AG$1,"",IF(V688&gt;W688,"H","A"))</f>
        <v/>
      </c>
      <c r="Y688">
        <f>(X688=G688)+0</f>
        <v>0</v>
      </c>
      <c r="Z688">
        <f>IF(X688&lt;&gt;"",1,0)</f>
        <v>0</v>
      </c>
      <c r="AA688">
        <v>1.01</v>
      </c>
      <c r="AB688">
        <f t="shared" si="55"/>
        <v>0</v>
      </c>
    </row>
    <row r="689" spans="1:28" x14ac:dyDescent="0.25">
      <c r="A689" t="s">
        <v>13</v>
      </c>
      <c r="B689" s="1">
        <v>43198</v>
      </c>
      <c r="C689" t="s">
        <v>36</v>
      </c>
      <c r="D689" t="s">
        <v>26</v>
      </c>
      <c r="E689">
        <v>5</v>
      </c>
      <c r="F689">
        <v>0</v>
      </c>
      <c r="G689" t="s">
        <v>16</v>
      </c>
      <c r="H689" s="2">
        <v>43198</v>
      </c>
      <c r="I689" s="4">
        <f t="shared" si="52"/>
        <v>14</v>
      </c>
      <c r="J689" s="4">
        <f t="shared" si="53"/>
        <v>4</v>
      </c>
      <c r="K689" s="4">
        <f t="shared" si="54"/>
        <v>2018</v>
      </c>
      <c r="L689">
        <v>20</v>
      </c>
      <c r="M689" t="s">
        <v>36</v>
      </c>
      <c r="N689">
        <v>10</v>
      </c>
      <c r="O689" t="s">
        <v>26</v>
      </c>
      <c r="P689">
        <v>20</v>
      </c>
      <c r="Q689">
        <v>1.6447368419999999</v>
      </c>
      <c r="R689">
        <v>1.4736842109999999</v>
      </c>
      <c r="S689">
        <v>10</v>
      </c>
      <c r="T689">
        <v>1.315789474</v>
      </c>
      <c r="U689">
        <v>1.552631579</v>
      </c>
      <c r="V689">
        <f>U689+Q689</f>
        <v>3.1973684210000002</v>
      </c>
      <c r="W689">
        <f>T689+R689</f>
        <v>2.7894736849999999</v>
      </c>
      <c r="X689" t="str">
        <f>IF(ABS(V689-W689)&lt;$AG$1,"",IF(V689&gt;W689,"H","A"))</f>
        <v/>
      </c>
      <c r="Y689">
        <f>(X689=G689)+0</f>
        <v>0</v>
      </c>
      <c r="Z689">
        <f>IF(X689&lt;&gt;"",1,0)</f>
        <v>0</v>
      </c>
      <c r="AA689">
        <v>1.17</v>
      </c>
      <c r="AB689">
        <f t="shared" si="55"/>
        <v>0</v>
      </c>
    </row>
    <row r="690" spans="1:28" x14ac:dyDescent="0.25">
      <c r="A690" t="s">
        <v>13</v>
      </c>
      <c r="B690" s="1">
        <v>43198</v>
      </c>
      <c r="C690" t="s">
        <v>31</v>
      </c>
      <c r="D690" t="s">
        <v>29</v>
      </c>
      <c r="E690">
        <v>2</v>
      </c>
      <c r="F690">
        <v>1</v>
      </c>
      <c r="G690" t="s">
        <v>16</v>
      </c>
      <c r="H690" s="2">
        <v>43198</v>
      </c>
      <c r="I690" s="4">
        <f t="shared" si="52"/>
        <v>14</v>
      </c>
      <c r="J690" s="4">
        <f t="shared" si="53"/>
        <v>4</v>
      </c>
      <c r="K690" s="4">
        <f t="shared" si="54"/>
        <v>2018</v>
      </c>
      <c r="L690">
        <v>15</v>
      </c>
      <c r="M690" t="s">
        <v>31</v>
      </c>
      <c r="N690">
        <v>13</v>
      </c>
      <c r="O690" t="s">
        <v>29</v>
      </c>
      <c r="P690">
        <v>15</v>
      </c>
      <c r="Q690">
        <v>1.1578947369999999</v>
      </c>
      <c r="R690">
        <v>1.5263157890000001</v>
      </c>
      <c r="S690">
        <v>13</v>
      </c>
      <c r="T690">
        <v>1.013157895</v>
      </c>
      <c r="U690">
        <v>1.947368421</v>
      </c>
      <c r="V690">
        <f>U690+Q690</f>
        <v>3.1052631579999996</v>
      </c>
      <c r="W690">
        <f>T690+R690</f>
        <v>2.5394736839999998</v>
      </c>
      <c r="X690" t="str">
        <f>IF(ABS(V690-W690)&lt;$AG$1,"",IF(V690&gt;W690,"H","A"))</f>
        <v/>
      </c>
      <c r="Y690">
        <f>(X690=G690)+0</f>
        <v>0</v>
      </c>
      <c r="Z690">
        <f>IF(X690&lt;&gt;"",1,0)</f>
        <v>0</v>
      </c>
      <c r="AA690">
        <v>1.23</v>
      </c>
      <c r="AB690">
        <f t="shared" si="55"/>
        <v>0</v>
      </c>
    </row>
    <row r="691" spans="1:28" x14ac:dyDescent="0.25">
      <c r="A691" t="s">
        <v>13</v>
      </c>
      <c r="B691" s="1">
        <v>43199</v>
      </c>
      <c r="C691" t="s">
        <v>39</v>
      </c>
      <c r="D691" t="s">
        <v>14</v>
      </c>
      <c r="E691">
        <v>1</v>
      </c>
      <c r="F691">
        <v>3</v>
      </c>
      <c r="G691" t="s">
        <v>20</v>
      </c>
      <c r="H691" s="2">
        <v>43199</v>
      </c>
      <c r="I691" s="4">
        <f t="shared" si="52"/>
        <v>15</v>
      </c>
      <c r="J691" s="4">
        <f t="shared" si="53"/>
        <v>4</v>
      </c>
      <c r="K691" s="4">
        <f t="shared" si="54"/>
        <v>2018</v>
      </c>
      <c r="L691">
        <v>23</v>
      </c>
      <c r="M691" t="s">
        <v>39</v>
      </c>
      <c r="N691">
        <v>2</v>
      </c>
      <c r="O691" t="s">
        <v>14</v>
      </c>
      <c r="P691">
        <v>23</v>
      </c>
      <c r="Q691">
        <v>1.486842105</v>
      </c>
      <c r="R691">
        <v>1.0921052630000001</v>
      </c>
      <c r="S691">
        <v>2</v>
      </c>
      <c r="T691">
        <v>1.236842105</v>
      </c>
      <c r="U691">
        <v>1.2105263159999999</v>
      </c>
      <c r="V691">
        <f>U691+Q691</f>
        <v>2.6973684210000002</v>
      </c>
      <c r="W691">
        <f>T691+R691</f>
        <v>2.3289473680000001</v>
      </c>
      <c r="X691" t="str">
        <f>IF(ABS(V691-W691)&lt;$AG$1,"",IF(V691&gt;W691,"H","A"))</f>
        <v/>
      </c>
      <c r="Y691">
        <f>(X691=G691)+0</f>
        <v>0</v>
      </c>
      <c r="Z691">
        <f>IF(X691&lt;&gt;"",1,0)</f>
        <v>0</v>
      </c>
      <c r="AA691">
        <v>1.1599999999999999</v>
      </c>
      <c r="AB691">
        <f t="shared" si="55"/>
        <v>0</v>
      </c>
    </row>
    <row r="692" spans="1:28" x14ac:dyDescent="0.25">
      <c r="A692" t="s">
        <v>13</v>
      </c>
      <c r="B692" s="1">
        <v>43203</v>
      </c>
      <c r="C692" t="s">
        <v>26</v>
      </c>
      <c r="D692" t="s">
        <v>21</v>
      </c>
      <c r="E692">
        <v>0</v>
      </c>
      <c r="F692">
        <v>1</v>
      </c>
      <c r="G692" t="s">
        <v>20</v>
      </c>
      <c r="H692" s="2">
        <v>43203</v>
      </c>
      <c r="I692" s="4">
        <f t="shared" si="52"/>
        <v>15</v>
      </c>
      <c r="J692" s="4">
        <f t="shared" si="53"/>
        <v>4</v>
      </c>
      <c r="K692" s="4">
        <f t="shared" si="54"/>
        <v>2018</v>
      </c>
      <c r="L692">
        <v>10</v>
      </c>
      <c r="M692" t="s">
        <v>26</v>
      </c>
      <c r="N692">
        <v>5</v>
      </c>
      <c r="O692" t="s">
        <v>21</v>
      </c>
      <c r="P692">
        <v>10</v>
      </c>
      <c r="Q692">
        <v>1.315789474</v>
      </c>
      <c r="R692">
        <v>1.552631579</v>
      </c>
      <c r="S692">
        <v>5</v>
      </c>
      <c r="T692">
        <v>1.3289473679999999</v>
      </c>
      <c r="U692">
        <v>1.6447368419999999</v>
      </c>
      <c r="V692">
        <f>U692+Q692</f>
        <v>2.9605263160000002</v>
      </c>
      <c r="W692">
        <f>T692+R692</f>
        <v>2.8815789469999999</v>
      </c>
      <c r="X692" t="str">
        <f>IF(ABS(V692-W692)&lt;$AG$1,"",IF(V692&gt;W692,"H","A"))</f>
        <v/>
      </c>
      <c r="Y692">
        <f>(X692=G692)+0</f>
        <v>0</v>
      </c>
      <c r="Z692">
        <f>IF(X692&lt;&gt;"",1,0)</f>
        <v>0</v>
      </c>
      <c r="AA692">
        <v>1.05</v>
      </c>
      <c r="AB692">
        <f t="shared" si="55"/>
        <v>0</v>
      </c>
    </row>
    <row r="693" spans="1:28" x14ac:dyDescent="0.25">
      <c r="A693" t="s">
        <v>13</v>
      </c>
      <c r="B693" s="1">
        <v>43204</v>
      </c>
      <c r="C693" t="s">
        <v>30</v>
      </c>
      <c r="D693" t="s">
        <v>22</v>
      </c>
      <c r="E693">
        <v>1</v>
      </c>
      <c r="F693">
        <v>0</v>
      </c>
      <c r="G693" t="s">
        <v>16</v>
      </c>
      <c r="H693" s="2">
        <v>43204</v>
      </c>
      <c r="I693" s="4">
        <f t="shared" si="52"/>
        <v>15</v>
      </c>
      <c r="J693" s="4">
        <f t="shared" si="53"/>
        <v>4</v>
      </c>
      <c r="K693" s="4">
        <f t="shared" si="54"/>
        <v>2018</v>
      </c>
      <c r="L693">
        <v>14</v>
      </c>
      <c r="M693" t="s">
        <v>30</v>
      </c>
      <c r="N693">
        <v>6</v>
      </c>
      <c r="O693" t="s">
        <v>22</v>
      </c>
      <c r="P693">
        <v>14</v>
      </c>
      <c r="Q693">
        <v>0.92105263199999998</v>
      </c>
      <c r="R693">
        <v>1.3947368419999999</v>
      </c>
      <c r="S693">
        <v>6</v>
      </c>
      <c r="T693">
        <v>1.4736842109999999</v>
      </c>
      <c r="U693">
        <v>1.697368421</v>
      </c>
      <c r="V693">
        <f>U693+Q693</f>
        <v>2.6184210530000001</v>
      </c>
      <c r="W693">
        <f>T693+R693</f>
        <v>2.8684210529999996</v>
      </c>
      <c r="X693" t="str">
        <f>IF(ABS(V693-W693)&lt;$AG$1,"",IF(V693&gt;W693,"H","A"))</f>
        <v/>
      </c>
      <c r="Y693">
        <f>(X693=G693)+0</f>
        <v>0</v>
      </c>
      <c r="Z693">
        <f>IF(X693&lt;&gt;"",1,0)</f>
        <v>0</v>
      </c>
      <c r="AA693">
        <v>1.07</v>
      </c>
      <c r="AB693">
        <f t="shared" si="55"/>
        <v>0</v>
      </c>
    </row>
    <row r="694" spans="1:28" x14ac:dyDescent="0.25">
      <c r="A694" t="s">
        <v>13</v>
      </c>
      <c r="B694" s="1">
        <v>43204</v>
      </c>
      <c r="C694" t="s">
        <v>14</v>
      </c>
      <c r="D694" t="s">
        <v>28</v>
      </c>
      <c r="E694">
        <v>2</v>
      </c>
      <c r="F694">
        <v>3</v>
      </c>
      <c r="G694" t="s">
        <v>20</v>
      </c>
      <c r="H694" s="2">
        <v>43204</v>
      </c>
      <c r="I694" s="4">
        <f t="shared" si="52"/>
        <v>15</v>
      </c>
      <c r="J694" s="4">
        <f t="shared" si="53"/>
        <v>4</v>
      </c>
      <c r="K694" s="4">
        <f t="shared" si="54"/>
        <v>2018</v>
      </c>
      <c r="L694">
        <v>2</v>
      </c>
      <c r="M694" t="s">
        <v>14</v>
      </c>
      <c r="N694">
        <v>12</v>
      </c>
      <c r="O694" t="s">
        <v>28</v>
      </c>
      <c r="P694">
        <v>2</v>
      </c>
      <c r="Q694">
        <v>1.236842105</v>
      </c>
      <c r="R694">
        <v>1.2105263159999999</v>
      </c>
      <c r="S694">
        <v>12</v>
      </c>
      <c r="T694">
        <v>1.065789474</v>
      </c>
      <c r="U694">
        <v>1.802631579</v>
      </c>
      <c r="V694">
        <f>U694+Q694</f>
        <v>3.0394736839999998</v>
      </c>
      <c r="W694">
        <f>T694+R694</f>
        <v>2.27631579</v>
      </c>
      <c r="X694" t="str">
        <f>IF(ABS(V694-W694)&lt;$AG$1,"",IF(V694&gt;W694,"H","A"))</f>
        <v/>
      </c>
      <c r="Y694">
        <f>(X694=G694)+0</f>
        <v>0</v>
      </c>
      <c r="Z694">
        <f>IF(X694&lt;&gt;"",1,0)</f>
        <v>0</v>
      </c>
      <c r="AA694">
        <v>1.17</v>
      </c>
      <c r="AB694">
        <f t="shared" si="55"/>
        <v>0</v>
      </c>
    </row>
    <row r="695" spans="1:28" x14ac:dyDescent="0.25">
      <c r="A695" t="s">
        <v>13</v>
      </c>
      <c r="B695" s="1">
        <v>43204</v>
      </c>
      <c r="C695" t="s">
        <v>29</v>
      </c>
      <c r="D695" t="s">
        <v>36</v>
      </c>
      <c r="E695">
        <v>0</v>
      </c>
      <c r="F695">
        <v>1</v>
      </c>
      <c r="G695" t="s">
        <v>20</v>
      </c>
      <c r="H695" s="2">
        <v>43204</v>
      </c>
      <c r="I695" s="4">
        <f t="shared" si="52"/>
        <v>15</v>
      </c>
      <c r="J695" s="4">
        <f t="shared" si="53"/>
        <v>4</v>
      </c>
      <c r="K695" s="4">
        <f t="shared" si="54"/>
        <v>2018</v>
      </c>
      <c r="L695">
        <v>13</v>
      </c>
      <c r="M695" t="s">
        <v>29</v>
      </c>
      <c r="N695">
        <v>20</v>
      </c>
      <c r="O695" t="s">
        <v>36</v>
      </c>
      <c r="P695">
        <v>13</v>
      </c>
      <c r="Q695">
        <v>1.013157895</v>
      </c>
      <c r="R695">
        <v>1.947368421</v>
      </c>
      <c r="S695">
        <v>20</v>
      </c>
      <c r="T695">
        <v>1.6447368419999999</v>
      </c>
      <c r="U695">
        <v>1.4736842109999999</v>
      </c>
      <c r="V695">
        <f>U695+Q695</f>
        <v>2.4868421060000001</v>
      </c>
      <c r="W695">
        <f>T695+R695</f>
        <v>3.5921052629999997</v>
      </c>
      <c r="X695" t="str">
        <f>IF(ABS(V695-W695)&lt;$AG$1,"",IF(V695&gt;W695,"H","A"))</f>
        <v/>
      </c>
      <c r="Y695">
        <f>(X695=G695)+0</f>
        <v>0</v>
      </c>
      <c r="Z695">
        <f>IF(X695&lt;&gt;"",1,0)</f>
        <v>0</v>
      </c>
      <c r="AA695">
        <v>1.1200000000000001</v>
      </c>
      <c r="AB695">
        <f t="shared" si="55"/>
        <v>0</v>
      </c>
    </row>
    <row r="696" spans="1:28" x14ac:dyDescent="0.25">
      <c r="A696" t="s">
        <v>13</v>
      </c>
      <c r="B696" s="1">
        <v>43204</v>
      </c>
      <c r="C696" t="s">
        <v>19</v>
      </c>
      <c r="D696" t="s">
        <v>38</v>
      </c>
      <c r="E696">
        <v>2</v>
      </c>
      <c r="F696">
        <v>1</v>
      </c>
      <c r="G696" t="s">
        <v>16</v>
      </c>
      <c r="H696" s="2">
        <v>43204</v>
      </c>
      <c r="I696" s="4">
        <f t="shared" si="52"/>
        <v>15</v>
      </c>
      <c r="J696" s="4">
        <f t="shared" si="53"/>
        <v>4</v>
      </c>
      <c r="K696" s="4">
        <f t="shared" si="54"/>
        <v>2018</v>
      </c>
      <c r="L696">
        <v>4</v>
      </c>
      <c r="M696" t="s">
        <v>19</v>
      </c>
      <c r="N696">
        <v>22</v>
      </c>
      <c r="O696" t="s">
        <v>38</v>
      </c>
      <c r="P696">
        <v>4</v>
      </c>
      <c r="Q696">
        <v>2.8289473680000001</v>
      </c>
      <c r="R696">
        <v>0.86842105300000005</v>
      </c>
      <c r="S696">
        <v>22</v>
      </c>
      <c r="T696">
        <v>1.5921052630000001</v>
      </c>
      <c r="U696">
        <v>1.3552631580000001</v>
      </c>
      <c r="V696">
        <f>U696+Q696</f>
        <v>4.1842105260000002</v>
      </c>
      <c r="W696">
        <f>T696+R696</f>
        <v>2.4605263160000002</v>
      </c>
      <c r="X696" t="str">
        <f>IF(ABS(V696-W696)&lt;$AG$1,"",IF(V696&gt;W696,"H","A"))</f>
        <v>H</v>
      </c>
      <c r="Y696">
        <f>(X696=G696)+0</f>
        <v>1</v>
      </c>
      <c r="Z696">
        <f>IF(X696&lt;&gt;"",1,0)</f>
        <v>1</v>
      </c>
      <c r="AA696">
        <v>1.17</v>
      </c>
      <c r="AB696">
        <f t="shared" si="55"/>
        <v>1.17</v>
      </c>
    </row>
    <row r="697" spans="1:28" x14ac:dyDescent="0.25">
      <c r="A697" t="s">
        <v>13</v>
      </c>
      <c r="B697" s="1">
        <v>43204</v>
      </c>
      <c r="C697" t="s">
        <v>35</v>
      </c>
      <c r="D697" t="s">
        <v>39</v>
      </c>
      <c r="E697">
        <v>2</v>
      </c>
      <c r="F697">
        <v>2</v>
      </c>
      <c r="G697" t="s">
        <v>17</v>
      </c>
      <c r="H697" s="2">
        <v>43204</v>
      </c>
      <c r="I697" s="4">
        <f t="shared" si="52"/>
        <v>15</v>
      </c>
      <c r="J697" s="4">
        <f t="shared" si="53"/>
        <v>4</v>
      </c>
      <c r="K697" s="4">
        <f t="shared" si="54"/>
        <v>2018</v>
      </c>
      <c r="L697">
        <v>19</v>
      </c>
      <c r="M697" t="s">
        <v>35</v>
      </c>
      <c r="N697">
        <v>23</v>
      </c>
      <c r="O697" t="s">
        <v>39</v>
      </c>
      <c r="P697">
        <v>19</v>
      </c>
      <c r="Q697">
        <v>1.552631579</v>
      </c>
      <c r="R697">
        <v>1.4078947369999999</v>
      </c>
      <c r="S697">
        <v>23</v>
      </c>
      <c r="T697">
        <v>1.486842105</v>
      </c>
      <c r="U697">
        <v>1.0921052630000001</v>
      </c>
      <c r="V697">
        <f>U697+Q697</f>
        <v>2.6447368420000004</v>
      </c>
      <c r="W697">
        <f>T697+R697</f>
        <v>2.8947368419999999</v>
      </c>
      <c r="X697" t="str">
        <f>IF(ABS(V697-W697)&lt;$AG$1,"",IF(V697&gt;W697,"H","A"))</f>
        <v/>
      </c>
      <c r="Y697">
        <f>(X697=G697)+0</f>
        <v>0</v>
      </c>
      <c r="Z697">
        <f>IF(X697&lt;&gt;"",1,0)</f>
        <v>0</v>
      </c>
      <c r="AA697">
        <v>1.1299999999999999</v>
      </c>
      <c r="AB697">
        <f t="shared" si="55"/>
        <v>1</v>
      </c>
    </row>
    <row r="698" spans="1:28" x14ac:dyDescent="0.25">
      <c r="A698" t="s">
        <v>13</v>
      </c>
      <c r="B698" s="1">
        <v>43205</v>
      </c>
      <c r="C698" t="s">
        <v>23</v>
      </c>
      <c r="D698" t="s">
        <v>15</v>
      </c>
      <c r="E698">
        <v>0</v>
      </c>
      <c r="F698">
        <v>1</v>
      </c>
      <c r="G698" t="s">
        <v>20</v>
      </c>
      <c r="H698" s="2">
        <v>43205</v>
      </c>
      <c r="I698" s="4">
        <f t="shared" si="52"/>
        <v>15</v>
      </c>
      <c r="J698" s="4">
        <f t="shared" si="53"/>
        <v>4</v>
      </c>
      <c r="K698" s="4">
        <f t="shared" si="54"/>
        <v>2018</v>
      </c>
      <c r="L698">
        <v>7</v>
      </c>
      <c r="M698" t="s">
        <v>23</v>
      </c>
      <c r="N698">
        <v>1</v>
      </c>
      <c r="O698" t="s">
        <v>15</v>
      </c>
      <c r="P698">
        <v>7</v>
      </c>
      <c r="Q698">
        <v>1.315789474</v>
      </c>
      <c r="R698">
        <v>1.3289473679999999</v>
      </c>
      <c r="S698">
        <v>1</v>
      </c>
      <c r="T698">
        <v>1.065789474</v>
      </c>
      <c r="U698">
        <v>1.2236842109999999</v>
      </c>
      <c r="V698">
        <f>U698+Q698</f>
        <v>2.5394736849999999</v>
      </c>
      <c r="W698">
        <f>T698+R698</f>
        <v>2.3947368419999999</v>
      </c>
      <c r="X698" t="str">
        <f>IF(ABS(V698-W698)&lt;$AG$1,"",IF(V698&gt;W698,"H","A"))</f>
        <v/>
      </c>
      <c r="Y698">
        <f>(X698=G698)+0</f>
        <v>0</v>
      </c>
      <c r="Z698">
        <f>IF(X698&lt;&gt;"",1,0)</f>
        <v>0</v>
      </c>
      <c r="AA698">
        <v>1.22</v>
      </c>
      <c r="AB698">
        <f t="shared" si="55"/>
        <v>0</v>
      </c>
    </row>
    <row r="699" spans="1:28" x14ac:dyDescent="0.25">
      <c r="A699" t="s">
        <v>13</v>
      </c>
      <c r="B699" s="1">
        <v>43205</v>
      </c>
      <c r="C699" t="s">
        <v>25</v>
      </c>
      <c r="D699" t="s">
        <v>24</v>
      </c>
      <c r="E699">
        <v>1</v>
      </c>
      <c r="F699">
        <v>0</v>
      </c>
      <c r="G699" t="s">
        <v>16</v>
      </c>
      <c r="H699" s="2">
        <v>43205</v>
      </c>
      <c r="I699" s="4">
        <f t="shared" si="52"/>
        <v>15</v>
      </c>
      <c r="J699" s="4">
        <f t="shared" si="53"/>
        <v>4</v>
      </c>
      <c r="K699" s="4">
        <f t="shared" si="54"/>
        <v>2018</v>
      </c>
      <c r="L699">
        <v>9</v>
      </c>
      <c r="M699" t="s">
        <v>25</v>
      </c>
      <c r="N699">
        <v>8</v>
      </c>
      <c r="O699" t="s">
        <v>24</v>
      </c>
      <c r="P699">
        <v>9</v>
      </c>
      <c r="Q699">
        <v>1.1052631580000001</v>
      </c>
      <c r="R699">
        <v>0.86842105300000005</v>
      </c>
      <c r="S699">
        <v>8</v>
      </c>
      <c r="T699">
        <v>1.1184210530000001</v>
      </c>
      <c r="U699">
        <v>1.2105263159999999</v>
      </c>
      <c r="V699">
        <f>U699+Q699</f>
        <v>2.3157894739999998</v>
      </c>
      <c r="W699">
        <f>T699+R699</f>
        <v>1.9868421060000001</v>
      </c>
      <c r="X699" t="str">
        <f>IF(ABS(V699-W699)&lt;$AG$1,"",IF(V699&gt;W699,"H","A"))</f>
        <v/>
      </c>
      <c r="Y699">
        <f>(X699=G699)+0</f>
        <v>0</v>
      </c>
      <c r="Z699">
        <f>IF(X699&lt;&gt;"",1,0)</f>
        <v>0</v>
      </c>
      <c r="AA699">
        <v>1.1000000000000001</v>
      </c>
      <c r="AB699">
        <f t="shared" si="55"/>
        <v>0</v>
      </c>
    </row>
    <row r="700" spans="1:28" x14ac:dyDescent="0.25">
      <c r="A700" t="s">
        <v>13</v>
      </c>
      <c r="B700" s="1">
        <v>43205</v>
      </c>
      <c r="C700" t="s">
        <v>18</v>
      </c>
      <c r="D700" t="s">
        <v>31</v>
      </c>
      <c r="E700">
        <v>3</v>
      </c>
      <c r="F700">
        <v>0</v>
      </c>
      <c r="G700" t="s">
        <v>16</v>
      </c>
      <c r="H700" s="2">
        <v>43205</v>
      </c>
      <c r="I700" s="4">
        <f t="shared" si="52"/>
        <v>15</v>
      </c>
      <c r="J700" s="4">
        <f t="shared" si="53"/>
        <v>4</v>
      </c>
      <c r="K700" s="4">
        <f t="shared" si="54"/>
        <v>2018</v>
      </c>
      <c r="L700">
        <v>3</v>
      </c>
      <c r="M700" t="s">
        <v>18</v>
      </c>
      <c r="N700">
        <v>15</v>
      </c>
      <c r="O700" t="s">
        <v>31</v>
      </c>
      <c r="P700">
        <v>3</v>
      </c>
      <c r="Q700">
        <v>1.684210526</v>
      </c>
      <c r="R700">
        <v>0.64473684200000003</v>
      </c>
      <c r="S700">
        <v>15</v>
      </c>
      <c r="T700">
        <v>1.1578947369999999</v>
      </c>
      <c r="U700">
        <v>1.5263157890000001</v>
      </c>
      <c r="V700">
        <f>U700+Q700</f>
        <v>3.2105263150000001</v>
      </c>
      <c r="W700">
        <f>T700+R700</f>
        <v>1.8026315789999998</v>
      </c>
      <c r="X700" t="str">
        <f>IF(ABS(V700-W700)&lt;$AG$1,"",IF(V700&gt;W700,"H","A"))</f>
        <v/>
      </c>
      <c r="Y700">
        <f>(X700=G700)+0</f>
        <v>0</v>
      </c>
      <c r="Z700">
        <f>IF(X700&lt;&gt;"",1,0)</f>
        <v>0</v>
      </c>
      <c r="AA700">
        <v>1.1000000000000001</v>
      </c>
      <c r="AB700">
        <f t="shared" si="55"/>
        <v>0</v>
      </c>
    </row>
    <row r="701" spans="1:28" x14ac:dyDescent="0.25">
      <c r="A701" t="s">
        <v>13</v>
      </c>
      <c r="B701" s="1">
        <v>43205</v>
      </c>
      <c r="C701" t="s">
        <v>32</v>
      </c>
      <c r="D701" t="s">
        <v>34</v>
      </c>
      <c r="E701">
        <v>1</v>
      </c>
      <c r="F701">
        <v>2</v>
      </c>
      <c r="G701" t="s">
        <v>20</v>
      </c>
      <c r="H701" s="2">
        <v>43205</v>
      </c>
      <c r="I701" s="4">
        <f t="shared" si="52"/>
        <v>15</v>
      </c>
      <c r="J701" s="4">
        <f t="shared" si="53"/>
        <v>4</v>
      </c>
      <c r="K701" s="4">
        <f t="shared" si="54"/>
        <v>2018</v>
      </c>
      <c r="L701">
        <v>16</v>
      </c>
      <c r="M701" t="s">
        <v>32</v>
      </c>
      <c r="N701">
        <v>18</v>
      </c>
      <c r="O701" t="s">
        <v>34</v>
      </c>
      <c r="P701">
        <v>16</v>
      </c>
      <c r="Q701">
        <v>0.96052631600000005</v>
      </c>
      <c r="R701">
        <v>1.5263157890000001</v>
      </c>
      <c r="S701">
        <v>18</v>
      </c>
      <c r="T701">
        <v>2.6315789469999999</v>
      </c>
      <c r="U701">
        <v>1.1184210530000001</v>
      </c>
      <c r="V701">
        <f>U701+Q701</f>
        <v>2.0789473690000002</v>
      </c>
      <c r="W701">
        <f>T701+R701</f>
        <v>4.1578947360000003</v>
      </c>
      <c r="X701" t="str">
        <f>IF(ABS(V701-W701)&lt;$AG$1,"",IF(V701&gt;W701,"H","A"))</f>
        <v>A</v>
      </c>
      <c r="Y701">
        <f>(X701=G701)+0</f>
        <v>1</v>
      </c>
      <c r="Z701">
        <f>IF(X701&lt;&gt;"",1,0)</f>
        <v>1</v>
      </c>
      <c r="AA701">
        <v>1.05</v>
      </c>
      <c r="AB701">
        <f t="shared" si="55"/>
        <v>1.05</v>
      </c>
    </row>
    <row r="702" spans="1:28" x14ac:dyDescent="0.25">
      <c r="A702" t="s">
        <v>13</v>
      </c>
      <c r="B702" s="1">
        <v>43207</v>
      </c>
      <c r="C702" t="s">
        <v>22</v>
      </c>
      <c r="D702" t="s">
        <v>19</v>
      </c>
      <c r="E702">
        <v>2</v>
      </c>
      <c r="F702">
        <v>2</v>
      </c>
      <c r="G702" t="s">
        <v>17</v>
      </c>
      <c r="H702" s="2">
        <v>43207</v>
      </c>
      <c r="I702" s="4">
        <f t="shared" si="52"/>
        <v>16</v>
      </c>
      <c r="J702" s="4">
        <f t="shared" si="53"/>
        <v>4</v>
      </c>
      <c r="K702" s="4">
        <f t="shared" si="54"/>
        <v>2018</v>
      </c>
      <c r="L702">
        <v>6</v>
      </c>
      <c r="M702" t="s">
        <v>22</v>
      </c>
      <c r="N702">
        <v>4</v>
      </c>
      <c r="O702" t="s">
        <v>19</v>
      </c>
      <c r="P702">
        <v>6</v>
      </c>
      <c r="Q702">
        <v>1.4736842109999999</v>
      </c>
      <c r="R702">
        <v>1.697368421</v>
      </c>
      <c r="S702">
        <v>4</v>
      </c>
      <c r="T702">
        <v>2.8289473680000001</v>
      </c>
      <c r="U702">
        <v>0.86842105300000005</v>
      </c>
      <c r="V702">
        <f>U702+Q702</f>
        <v>2.3421052639999997</v>
      </c>
      <c r="W702">
        <f>T702+R702</f>
        <v>4.5263157889999999</v>
      </c>
      <c r="X702" t="str">
        <f>IF(ABS(V702-W702)&lt;$AG$1,"",IF(V702&gt;W702,"H","A"))</f>
        <v>A</v>
      </c>
      <c r="Y702">
        <f>(X702=G702)+0</f>
        <v>0</v>
      </c>
      <c r="Z702">
        <f>IF(X702&lt;&gt;"",1,0)</f>
        <v>1</v>
      </c>
      <c r="AA702">
        <v>1.1000000000000001</v>
      </c>
      <c r="AB702">
        <f t="shared" si="55"/>
        <v>1</v>
      </c>
    </row>
    <row r="703" spans="1:28" x14ac:dyDescent="0.25">
      <c r="A703" t="s">
        <v>13</v>
      </c>
      <c r="B703" s="1">
        <v>43207</v>
      </c>
      <c r="C703" t="s">
        <v>39</v>
      </c>
      <c r="D703" t="s">
        <v>30</v>
      </c>
      <c r="E703">
        <v>2</v>
      </c>
      <c r="F703">
        <v>1</v>
      </c>
      <c r="G703" t="s">
        <v>16</v>
      </c>
      <c r="H703" s="2">
        <v>43207</v>
      </c>
      <c r="I703" s="4">
        <f t="shared" si="52"/>
        <v>16</v>
      </c>
      <c r="J703" s="4">
        <f t="shared" si="53"/>
        <v>4</v>
      </c>
      <c r="K703" s="4">
        <f t="shared" si="54"/>
        <v>2018</v>
      </c>
      <c r="L703">
        <v>23</v>
      </c>
      <c r="M703" t="s">
        <v>39</v>
      </c>
      <c r="N703">
        <v>14</v>
      </c>
      <c r="O703" t="s">
        <v>30</v>
      </c>
      <c r="P703">
        <v>23</v>
      </c>
      <c r="Q703">
        <v>1.486842105</v>
      </c>
      <c r="R703">
        <v>1.0921052630000001</v>
      </c>
      <c r="S703">
        <v>14</v>
      </c>
      <c r="T703">
        <v>0.92105263199999998</v>
      </c>
      <c r="U703">
        <v>1.3947368419999999</v>
      </c>
      <c r="V703">
        <f>U703+Q703</f>
        <v>2.8815789469999999</v>
      </c>
      <c r="W703">
        <f>T703+R703</f>
        <v>2.013157895</v>
      </c>
      <c r="X703" t="str">
        <f>IF(ABS(V703-W703)&lt;$AG$1,"",IF(V703&gt;W703,"H","A"))</f>
        <v/>
      </c>
      <c r="Y703">
        <f>(X703=G703)+0</f>
        <v>0</v>
      </c>
      <c r="Z703">
        <f>IF(X703&lt;&gt;"",1,0)</f>
        <v>0</v>
      </c>
      <c r="AA703">
        <v>1.04</v>
      </c>
      <c r="AB703">
        <f t="shared" si="55"/>
        <v>0</v>
      </c>
    </row>
    <row r="704" spans="1:28" x14ac:dyDescent="0.25">
      <c r="A704" t="s">
        <v>13</v>
      </c>
      <c r="B704" s="1">
        <v>43207</v>
      </c>
      <c r="C704" t="s">
        <v>28</v>
      </c>
      <c r="D704" t="s">
        <v>35</v>
      </c>
      <c r="E704">
        <v>0</v>
      </c>
      <c r="F704">
        <v>0</v>
      </c>
      <c r="G704" t="s">
        <v>17</v>
      </c>
      <c r="H704" s="2">
        <v>43207</v>
      </c>
      <c r="I704" s="4">
        <f t="shared" si="52"/>
        <v>16</v>
      </c>
      <c r="J704" s="4">
        <f t="shared" si="53"/>
        <v>4</v>
      </c>
      <c r="K704" s="4">
        <f t="shared" si="54"/>
        <v>2018</v>
      </c>
      <c r="L704">
        <v>12</v>
      </c>
      <c r="M704" t="s">
        <v>28</v>
      </c>
      <c r="N704">
        <v>19</v>
      </c>
      <c r="O704" t="s">
        <v>35</v>
      </c>
      <c r="P704">
        <v>12</v>
      </c>
      <c r="Q704">
        <v>1.065789474</v>
      </c>
      <c r="R704">
        <v>1.802631579</v>
      </c>
      <c r="S704">
        <v>19</v>
      </c>
      <c r="T704">
        <v>1.552631579</v>
      </c>
      <c r="U704">
        <v>1.4078947369999999</v>
      </c>
      <c r="V704">
        <f>U704+Q704</f>
        <v>2.4736842110000001</v>
      </c>
      <c r="W704">
        <f>T704+R704</f>
        <v>3.3552631580000001</v>
      </c>
      <c r="X704" t="str">
        <f>IF(ABS(V704-W704)&lt;$AG$1,"",IF(V704&gt;W704,"H","A"))</f>
        <v/>
      </c>
      <c r="Y704">
        <f>(X704=G704)+0</f>
        <v>0</v>
      </c>
      <c r="Z704">
        <f>IF(X704&lt;&gt;"",1,0)</f>
        <v>0</v>
      </c>
      <c r="AA704">
        <v>1.06</v>
      </c>
      <c r="AB704">
        <f t="shared" si="55"/>
        <v>1</v>
      </c>
    </row>
    <row r="705" spans="1:28" x14ac:dyDescent="0.25">
      <c r="A705" t="s">
        <v>13</v>
      </c>
      <c r="B705" s="1">
        <v>43208</v>
      </c>
      <c r="C705" t="s">
        <v>34</v>
      </c>
      <c r="D705" t="s">
        <v>14</v>
      </c>
      <c r="E705">
        <v>1</v>
      </c>
      <c r="F705">
        <v>1</v>
      </c>
      <c r="G705" t="s">
        <v>17</v>
      </c>
      <c r="H705" s="2">
        <v>43208</v>
      </c>
      <c r="I705" s="4">
        <f t="shared" si="52"/>
        <v>16</v>
      </c>
      <c r="J705" s="4">
        <f t="shared" si="53"/>
        <v>4</v>
      </c>
      <c r="K705" s="4">
        <f t="shared" si="54"/>
        <v>2018</v>
      </c>
      <c r="L705">
        <v>18</v>
      </c>
      <c r="M705" t="s">
        <v>34</v>
      </c>
      <c r="N705">
        <v>2</v>
      </c>
      <c r="O705" t="s">
        <v>14</v>
      </c>
      <c r="P705">
        <v>18</v>
      </c>
      <c r="Q705">
        <v>2.6315789469999999</v>
      </c>
      <c r="R705">
        <v>1.1184210530000001</v>
      </c>
      <c r="S705">
        <v>2</v>
      </c>
      <c r="T705">
        <v>1.236842105</v>
      </c>
      <c r="U705">
        <v>1.2105263159999999</v>
      </c>
      <c r="V705">
        <f>U705+Q705</f>
        <v>3.8421052629999997</v>
      </c>
      <c r="W705">
        <f>T705+R705</f>
        <v>2.3552631580000001</v>
      </c>
      <c r="X705" t="str">
        <f>IF(ABS(V705-W705)&lt;$AG$1,"",IF(V705&gt;W705,"H","A"))</f>
        <v/>
      </c>
      <c r="Y705">
        <f>(X705=G705)+0</f>
        <v>0</v>
      </c>
      <c r="Z705">
        <f>IF(X705&lt;&gt;"",1,0)</f>
        <v>0</v>
      </c>
      <c r="AA705">
        <v>1.26</v>
      </c>
      <c r="AB705">
        <f t="shared" si="55"/>
        <v>1</v>
      </c>
    </row>
    <row r="706" spans="1:28" x14ac:dyDescent="0.25">
      <c r="A706" t="s">
        <v>13</v>
      </c>
      <c r="B706" s="1">
        <v>43208</v>
      </c>
      <c r="C706" t="s">
        <v>24</v>
      </c>
      <c r="D706" t="s">
        <v>23</v>
      </c>
      <c r="E706">
        <v>0</v>
      </c>
      <c r="F706">
        <v>1</v>
      </c>
      <c r="G706" t="s">
        <v>20</v>
      </c>
      <c r="H706" s="2">
        <v>43208</v>
      </c>
      <c r="I706" s="4">
        <f t="shared" si="52"/>
        <v>16</v>
      </c>
      <c r="J706" s="4">
        <f t="shared" si="53"/>
        <v>4</v>
      </c>
      <c r="K706" s="4">
        <f t="shared" si="54"/>
        <v>2018</v>
      </c>
      <c r="L706">
        <v>8</v>
      </c>
      <c r="M706" t="s">
        <v>24</v>
      </c>
      <c r="N706">
        <v>7</v>
      </c>
      <c r="O706" t="s">
        <v>23</v>
      </c>
      <c r="P706">
        <v>8</v>
      </c>
      <c r="Q706">
        <v>1.1184210530000001</v>
      </c>
      <c r="R706">
        <v>1.2105263159999999</v>
      </c>
      <c r="S706">
        <v>7</v>
      </c>
      <c r="T706">
        <v>1.315789474</v>
      </c>
      <c r="U706">
        <v>1.3289473679999999</v>
      </c>
      <c r="V706">
        <f>U706+Q706</f>
        <v>2.4473684210000002</v>
      </c>
      <c r="W706">
        <f>T706+R706</f>
        <v>2.52631579</v>
      </c>
      <c r="X706" t="str">
        <f>IF(ABS(V706-W706)&lt;$AG$1,"",IF(V706&gt;W706,"H","A"))</f>
        <v/>
      </c>
      <c r="Y706">
        <f>(X706=G706)+0</f>
        <v>0</v>
      </c>
      <c r="Z706">
        <f>IF(X706&lt;&gt;"",1,0)</f>
        <v>0</v>
      </c>
      <c r="AA706">
        <v>1.25</v>
      </c>
      <c r="AB706">
        <f t="shared" si="55"/>
        <v>0</v>
      </c>
    </row>
    <row r="707" spans="1:28" x14ac:dyDescent="0.25">
      <c r="A707" t="s">
        <v>13</v>
      </c>
      <c r="B707" s="1">
        <v>43208</v>
      </c>
      <c r="C707" t="s">
        <v>38</v>
      </c>
      <c r="D707" t="s">
        <v>25</v>
      </c>
      <c r="E707">
        <v>1</v>
      </c>
      <c r="F707">
        <v>2</v>
      </c>
      <c r="G707" t="s">
        <v>20</v>
      </c>
      <c r="H707" s="2">
        <v>43208</v>
      </c>
      <c r="I707" s="4">
        <f t="shared" ref="I707:I761" si="56">_xlfn.ISOWEEKNUM(H707)</f>
        <v>16</v>
      </c>
      <c r="J707" s="4">
        <f t="shared" ref="J707:J761" si="57">MONTH(EDATE(H707,0))</f>
        <v>4</v>
      </c>
      <c r="K707" s="4">
        <f t="shared" ref="K707:K761" si="58">YEAR(H707)</f>
        <v>2018</v>
      </c>
      <c r="L707">
        <v>22</v>
      </c>
      <c r="M707" t="s">
        <v>38</v>
      </c>
      <c r="N707">
        <v>9</v>
      </c>
      <c r="O707" t="s">
        <v>25</v>
      </c>
      <c r="P707">
        <v>22</v>
      </c>
      <c r="Q707">
        <v>1.5921052630000001</v>
      </c>
      <c r="R707">
        <v>1.3552631580000001</v>
      </c>
      <c r="S707">
        <v>9</v>
      </c>
      <c r="T707">
        <v>1.1052631580000001</v>
      </c>
      <c r="U707">
        <v>0.86842105300000005</v>
      </c>
      <c r="V707">
        <f>U707+Q707</f>
        <v>2.4605263160000002</v>
      </c>
      <c r="W707">
        <f>T707+R707</f>
        <v>2.4605263160000002</v>
      </c>
      <c r="X707" t="str">
        <f>IF(ABS(V707-W707)&lt;$AG$1,"",IF(V707&gt;W707,"H","A"))</f>
        <v/>
      </c>
      <c r="Y707">
        <f>(X707=G707)+0</f>
        <v>0</v>
      </c>
      <c r="Z707">
        <f>IF(X707&lt;&gt;"",1,0)</f>
        <v>0</v>
      </c>
      <c r="AA707">
        <v>1.03</v>
      </c>
      <c r="AB707">
        <f t="shared" ref="AB707:AB761" si="59">IF(OR(G707="D"),1,AA707*Y707)</f>
        <v>0</v>
      </c>
    </row>
    <row r="708" spans="1:28" x14ac:dyDescent="0.25">
      <c r="A708" t="s">
        <v>13</v>
      </c>
      <c r="B708" s="1">
        <v>43209</v>
      </c>
      <c r="C708" t="s">
        <v>36</v>
      </c>
      <c r="D708" t="s">
        <v>18</v>
      </c>
      <c r="E708">
        <v>3</v>
      </c>
      <c r="F708">
        <v>0</v>
      </c>
      <c r="G708" t="s">
        <v>16</v>
      </c>
      <c r="H708" s="2">
        <v>43209</v>
      </c>
      <c r="I708" s="4">
        <f t="shared" si="56"/>
        <v>16</v>
      </c>
      <c r="J708" s="4">
        <f t="shared" si="57"/>
        <v>4</v>
      </c>
      <c r="K708" s="4">
        <f t="shared" si="58"/>
        <v>2018</v>
      </c>
      <c r="L708">
        <v>20</v>
      </c>
      <c r="M708" t="s">
        <v>36</v>
      </c>
      <c r="N708">
        <v>3</v>
      </c>
      <c r="O708" t="s">
        <v>18</v>
      </c>
      <c r="P708">
        <v>20</v>
      </c>
      <c r="Q708">
        <v>1.6447368419999999</v>
      </c>
      <c r="R708">
        <v>1.4736842109999999</v>
      </c>
      <c r="S708">
        <v>3</v>
      </c>
      <c r="T708">
        <v>1.684210526</v>
      </c>
      <c r="U708">
        <v>0.64473684200000003</v>
      </c>
      <c r="V708">
        <f>U708+Q708</f>
        <v>2.2894736839999998</v>
      </c>
      <c r="W708">
        <f>T708+R708</f>
        <v>3.1578947369999999</v>
      </c>
      <c r="X708" t="str">
        <f>IF(ABS(V708-W708)&lt;$AG$1,"",IF(V708&gt;W708,"H","A"))</f>
        <v/>
      </c>
      <c r="Y708">
        <f>(X708=G708)+0</f>
        <v>0</v>
      </c>
      <c r="Z708">
        <f>IF(X708&lt;&gt;"",1,0)</f>
        <v>0</v>
      </c>
      <c r="AA708">
        <v>1.22</v>
      </c>
      <c r="AB708">
        <f t="shared" si="59"/>
        <v>0</v>
      </c>
    </row>
    <row r="709" spans="1:28" x14ac:dyDescent="0.25">
      <c r="A709" t="s">
        <v>13</v>
      </c>
      <c r="B709" s="1">
        <v>43209</v>
      </c>
      <c r="C709" t="s">
        <v>15</v>
      </c>
      <c r="D709" t="s">
        <v>26</v>
      </c>
      <c r="E709">
        <v>1</v>
      </c>
      <c r="F709">
        <v>2</v>
      </c>
      <c r="G709" t="s">
        <v>20</v>
      </c>
      <c r="H709" s="2">
        <v>43209</v>
      </c>
      <c r="I709" s="4">
        <f t="shared" si="56"/>
        <v>16</v>
      </c>
      <c r="J709" s="4">
        <f t="shared" si="57"/>
        <v>4</v>
      </c>
      <c r="K709" s="4">
        <f t="shared" si="58"/>
        <v>2018</v>
      </c>
      <c r="L709">
        <v>1</v>
      </c>
      <c r="M709" t="s">
        <v>15</v>
      </c>
      <c r="N709">
        <v>10</v>
      </c>
      <c r="O709" t="s">
        <v>26</v>
      </c>
      <c r="P709">
        <v>1</v>
      </c>
      <c r="Q709">
        <v>1.065789474</v>
      </c>
      <c r="R709">
        <v>1.2236842109999999</v>
      </c>
      <c r="S709">
        <v>10</v>
      </c>
      <c r="T709">
        <v>1.315789474</v>
      </c>
      <c r="U709">
        <v>1.552631579</v>
      </c>
      <c r="V709">
        <f>U709+Q709</f>
        <v>2.6184210530000001</v>
      </c>
      <c r="W709">
        <f>T709+R709</f>
        <v>2.5394736849999999</v>
      </c>
      <c r="X709" t="str">
        <f>IF(ABS(V709-W709)&lt;$AG$1,"",IF(V709&gt;W709,"H","A"))</f>
        <v/>
      </c>
      <c r="Y709">
        <f>(X709=G709)+0</f>
        <v>0</v>
      </c>
      <c r="Z709">
        <f>IF(X709&lt;&gt;"",1,0)</f>
        <v>0</v>
      </c>
      <c r="AA709">
        <v>1.08</v>
      </c>
      <c r="AB709">
        <f t="shared" si="59"/>
        <v>0</v>
      </c>
    </row>
    <row r="710" spans="1:28" x14ac:dyDescent="0.25">
      <c r="A710" t="s">
        <v>13</v>
      </c>
      <c r="B710" s="1">
        <v>43209</v>
      </c>
      <c r="C710" t="s">
        <v>21</v>
      </c>
      <c r="D710" t="s">
        <v>29</v>
      </c>
      <c r="E710">
        <v>1</v>
      </c>
      <c r="F710">
        <v>0</v>
      </c>
      <c r="G710" t="s">
        <v>16</v>
      </c>
      <c r="H710" s="2">
        <v>43209</v>
      </c>
      <c r="I710" s="4">
        <f t="shared" si="56"/>
        <v>16</v>
      </c>
      <c r="J710" s="4">
        <f t="shared" si="57"/>
        <v>4</v>
      </c>
      <c r="K710" s="4">
        <f t="shared" si="58"/>
        <v>2018</v>
      </c>
      <c r="L710">
        <v>5</v>
      </c>
      <c r="M710" t="s">
        <v>21</v>
      </c>
      <c r="N710">
        <v>13</v>
      </c>
      <c r="O710" t="s">
        <v>29</v>
      </c>
      <c r="P710">
        <v>5</v>
      </c>
      <c r="Q710">
        <v>1.3289473679999999</v>
      </c>
      <c r="R710">
        <v>1.6447368419999999</v>
      </c>
      <c r="S710">
        <v>13</v>
      </c>
      <c r="T710">
        <v>1.013157895</v>
      </c>
      <c r="U710">
        <v>1.947368421</v>
      </c>
      <c r="V710">
        <f>U710+Q710</f>
        <v>3.2763157889999999</v>
      </c>
      <c r="W710">
        <f>T710+R710</f>
        <v>2.6578947369999999</v>
      </c>
      <c r="X710" t="str">
        <f>IF(ABS(V710-W710)&lt;$AG$1,"",IF(V710&gt;W710,"H","A"))</f>
        <v/>
      </c>
      <c r="Y710">
        <f>(X710=G710)+0</f>
        <v>0</v>
      </c>
      <c r="Z710">
        <f>IF(X710&lt;&gt;"",1,0)</f>
        <v>0</v>
      </c>
      <c r="AA710">
        <v>1.04</v>
      </c>
      <c r="AB710">
        <f t="shared" si="59"/>
        <v>0</v>
      </c>
    </row>
    <row r="711" spans="1:28" x14ac:dyDescent="0.25">
      <c r="A711" t="s">
        <v>13</v>
      </c>
      <c r="B711" s="1">
        <v>43209</v>
      </c>
      <c r="C711" t="s">
        <v>31</v>
      </c>
      <c r="D711" t="s">
        <v>32</v>
      </c>
      <c r="E711">
        <v>1</v>
      </c>
      <c r="F711">
        <v>0</v>
      </c>
      <c r="G711" t="s">
        <v>16</v>
      </c>
      <c r="H711" s="2">
        <v>43209</v>
      </c>
      <c r="I711" s="4">
        <f t="shared" si="56"/>
        <v>16</v>
      </c>
      <c r="J711" s="4">
        <f t="shared" si="57"/>
        <v>4</v>
      </c>
      <c r="K711" s="4">
        <f t="shared" si="58"/>
        <v>2018</v>
      </c>
      <c r="L711">
        <v>15</v>
      </c>
      <c r="M711" t="s">
        <v>31</v>
      </c>
      <c r="N711">
        <v>16</v>
      </c>
      <c r="O711" t="s">
        <v>32</v>
      </c>
      <c r="P711">
        <v>15</v>
      </c>
      <c r="Q711">
        <v>1.1578947369999999</v>
      </c>
      <c r="R711">
        <v>1.5263157890000001</v>
      </c>
      <c r="S711">
        <v>16</v>
      </c>
      <c r="T711">
        <v>0.96052631600000005</v>
      </c>
      <c r="U711">
        <v>1.5263157890000001</v>
      </c>
      <c r="V711">
        <f>U711+Q711</f>
        <v>2.6842105260000002</v>
      </c>
      <c r="W711">
        <f>T711+R711</f>
        <v>2.486842105</v>
      </c>
      <c r="X711" t="str">
        <f>IF(ABS(V711-W711)&lt;$AG$1,"",IF(V711&gt;W711,"H","A"))</f>
        <v/>
      </c>
      <c r="Y711">
        <f>(X711=G711)+0</f>
        <v>0</v>
      </c>
      <c r="Z711">
        <f>IF(X711&lt;&gt;"",1,0)</f>
        <v>0</v>
      </c>
      <c r="AA711">
        <v>1.01</v>
      </c>
      <c r="AB711">
        <f t="shared" si="59"/>
        <v>0</v>
      </c>
    </row>
    <row r="712" spans="1:28" x14ac:dyDescent="0.25">
      <c r="A712" t="s">
        <v>13</v>
      </c>
      <c r="B712" s="1">
        <v>43210</v>
      </c>
      <c r="C712" t="s">
        <v>30</v>
      </c>
      <c r="D712" t="s">
        <v>28</v>
      </c>
      <c r="E712">
        <v>0</v>
      </c>
      <c r="F712">
        <v>0</v>
      </c>
      <c r="G712" t="s">
        <v>17</v>
      </c>
      <c r="H712" s="2">
        <v>43210</v>
      </c>
      <c r="I712" s="4">
        <f t="shared" si="56"/>
        <v>16</v>
      </c>
      <c r="J712" s="4">
        <f t="shared" si="57"/>
        <v>4</v>
      </c>
      <c r="K712" s="4">
        <f t="shared" si="58"/>
        <v>2018</v>
      </c>
      <c r="L712">
        <v>14</v>
      </c>
      <c r="M712" t="s">
        <v>30</v>
      </c>
      <c r="N712">
        <v>12</v>
      </c>
      <c r="O712" t="s">
        <v>28</v>
      </c>
      <c r="P712">
        <v>14</v>
      </c>
      <c r="Q712">
        <v>0.92105263199999998</v>
      </c>
      <c r="R712">
        <v>1.3947368419999999</v>
      </c>
      <c r="S712">
        <v>12</v>
      </c>
      <c r="T712">
        <v>1.065789474</v>
      </c>
      <c r="U712">
        <v>1.802631579</v>
      </c>
      <c r="V712">
        <f>U712+Q712</f>
        <v>2.7236842110000001</v>
      </c>
      <c r="W712">
        <f>T712+R712</f>
        <v>2.4605263160000002</v>
      </c>
      <c r="X712" t="str">
        <f>IF(ABS(V712-W712)&lt;$AG$1,"",IF(V712&gt;W712,"H","A"))</f>
        <v/>
      </c>
      <c r="Y712">
        <f>(X712=G712)+0</f>
        <v>0</v>
      </c>
      <c r="Z712">
        <f>IF(X712&lt;&gt;"",1,0)</f>
        <v>0</v>
      </c>
      <c r="AA712">
        <v>1.06</v>
      </c>
      <c r="AB712">
        <f t="shared" si="59"/>
        <v>1</v>
      </c>
    </row>
    <row r="713" spans="1:28" x14ac:dyDescent="0.25">
      <c r="A713" t="s">
        <v>13</v>
      </c>
      <c r="B713" s="1">
        <v>43211</v>
      </c>
      <c r="C713" t="s">
        <v>23</v>
      </c>
      <c r="D713" t="s">
        <v>25</v>
      </c>
      <c r="E713">
        <v>0</v>
      </c>
      <c r="F713">
        <v>1</v>
      </c>
      <c r="G713" t="s">
        <v>20</v>
      </c>
      <c r="H713" s="2">
        <v>43211</v>
      </c>
      <c r="I713" s="4">
        <f t="shared" si="56"/>
        <v>16</v>
      </c>
      <c r="J713" s="4">
        <f t="shared" si="57"/>
        <v>4</v>
      </c>
      <c r="K713" s="4">
        <f t="shared" si="58"/>
        <v>2018</v>
      </c>
      <c r="L713">
        <v>7</v>
      </c>
      <c r="M713" t="s">
        <v>23</v>
      </c>
      <c r="N713">
        <v>9</v>
      </c>
      <c r="O713" t="s">
        <v>25</v>
      </c>
      <c r="P713">
        <v>7</v>
      </c>
      <c r="Q713">
        <v>1.315789474</v>
      </c>
      <c r="R713">
        <v>1.3289473679999999</v>
      </c>
      <c r="S713">
        <v>9</v>
      </c>
      <c r="T713">
        <v>1.1052631580000001</v>
      </c>
      <c r="U713">
        <v>0.86842105300000005</v>
      </c>
      <c r="V713">
        <f>U713+Q713</f>
        <v>2.1842105270000003</v>
      </c>
      <c r="W713">
        <f>T713+R713</f>
        <v>2.4342105260000002</v>
      </c>
      <c r="X713" t="str">
        <f>IF(ABS(V713-W713)&lt;$AG$1,"",IF(V713&gt;W713,"H","A"))</f>
        <v/>
      </c>
      <c r="Y713">
        <f>(X713=G713)+0</f>
        <v>0</v>
      </c>
      <c r="Z713">
        <f>IF(X713&lt;&gt;"",1,0)</f>
        <v>0</v>
      </c>
      <c r="AA713">
        <v>1.07</v>
      </c>
      <c r="AB713">
        <f t="shared" si="59"/>
        <v>0</v>
      </c>
    </row>
    <row r="714" spans="1:28" x14ac:dyDescent="0.25">
      <c r="A714" t="s">
        <v>13</v>
      </c>
      <c r="B714" s="1">
        <v>43211</v>
      </c>
      <c r="C714" t="s">
        <v>22</v>
      </c>
      <c r="D714" t="s">
        <v>38</v>
      </c>
      <c r="E714">
        <v>1</v>
      </c>
      <c r="F714">
        <v>1</v>
      </c>
      <c r="G714" t="s">
        <v>17</v>
      </c>
      <c r="H714" s="2">
        <v>43211</v>
      </c>
      <c r="I714" s="4">
        <f t="shared" si="56"/>
        <v>16</v>
      </c>
      <c r="J714" s="4">
        <f t="shared" si="57"/>
        <v>4</v>
      </c>
      <c r="K714" s="4">
        <f t="shared" si="58"/>
        <v>2018</v>
      </c>
      <c r="L714">
        <v>6</v>
      </c>
      <c r="M714" t="s">
        <v>22</v>
      </c>
      <c r="N714">
        <v>22</v>
      </c>
      <c r="O714" t="s">
        <v>38</v>
      </c>
      <c r="P714">
        <v>6</v>
      </c>
      <c r="Q714">
        <v>1.4736842109999999</v>
      </c>
      <c r="R714">
        <v>1.697368421</v>
      </c>
      <c r="S714">
        <v>22</v>
      </c>
      <c r="T714">
        <v>1.5921052630000001</v>
      </c>
      <c r="U714">
        <v>1.3552631580000001</v>
      </c>
      <c r="V714">
        <f>U714+Q714</f>
        <v>2.8289473689999998</v>
      </c>
      <c r="W714">
        <f>T714+R714</f>
        <v>3.2894736839999998</v>
      </c>
      <c r="X714" t="str">
        <f>IF(ABS(V714-W714)&lt;$AG$1,"",IF(V714&gt;W714,"H","A"))</f>
        <v/>
      </c>
      <c r="Y714">
        <f>(X714=G714)+0</f>
        <v>0</v>
      </c>
      <c r="Z714">
        <f>IF(X714&lt;&gt;"",1,0)</f>
        <v>0</v>
      </c>
      <c r="AA714">
        <v>1.26</v>
      </c>
      <c r="AB714">
        <f t="shared" si="59"/>
        <v>1</v>
      </c>
    </row>
    <row r="715" spans="1:28" x14ac:dyDescent="0.25">
      <c r="A715" t="s">
        <v>13</v>
      </c>
      <c r="B715" s="1">
        <v>43212</v>
      </c>
      <c r="C715" t="s">
        <v>29</v>
      </c>
      <c r="D715" t="s">
        <v>15</v>
      </c>
      <c r="E715">
        <v>0</v>
      </c>
      <c r="F715">
        <v>4</v>
      </c>
      <c r="G715" t="s">
        <v>20</v>
      </c>
      <c r="H715" s="2">
        <v>43212</v>
      </c>
      <c r="I715" s="4">
        <f t="shared" si="56"/>
        <v>16</v>
      </c>
      <c r="J715" s="4">
        <f t="shared" si="57"/>
        <v>4</v>
      </c>
      <c r="K715" s="4">
        <f t="shared" si="58"/>
        <v>2018</v>
      </c>
      <c r="L715">
        <v>13</v>
      </c>
      <c r="M715" t="s">
        <v>29</v>
      </c>
      <c r="N715">
        <v>1</v>
      </c>
      <c r="O715" t="s">
        <v>15</v>
      </c>
      <c r="P715">
        <v>13</v>
      </c>
      <c r="Q715">
        <v>1.013157895</v>
      </c>
      <c r="R715">
        <v>1.947368421</v>
      </c>
      <c r="S715">
        <v>1</v>
      </c>
      <c r="T715">
        <v>1.065789474</v>
      </c>
      <c r="U715">
        <v>1.2236842109999999</v>
      </c>
      <c r="V715">
        <f>U715+Q715</f>
        <v>2.2368421060000001</v>
      </c>
      <c r="W715">
        <f>T715+R715</f>
        <v>3.013157895</v>
      </c>
      <c r="X715" t="str">
        <f>IF(ABS(V715-W715)&lt;$AG$1,"",IF(V715&gt;W715,"H","A"))</f>
        <v/>
      </c>
      <c r="Y715">
        <f>(X715=G715)+0</f>
        <v>0</v>
      </c>
      <c r="Z715">
        <f>IF(X715&lt;&gt;"",1,0)</f>
        <v>0</v>
      </c>
      <c r="AA715">
        <v>1.06</v>
      </c>
      <c r="AB715">
        <f t="shared" si="59"/>
        <v>0</v>
      </c>
    </row>
    <row r="716" spans="1:28" x14ac:dyDescent="0.25">
      <c r="A716" t="s">
        <v>13</v>
      </c>
      <c r="B716" s="1">
        <v>43212</v>
      </c>
      <c r="C716" t="s">
        <v>18</v>
      </c>
      <c r="D716" t="s">
        <v>21</v>
      </c>
      <c r="E716">
        <v>0</v>
      </c>
      <c r="F716">
        <v>0</v>
      </c>
      <c r="G716" t="s">
        <v>17</v>
      </c>
      <c r="H716" s="2">
        <v>43212</v>
      </c>
      <c r="I716" s="4">
        <f t="shared" si="56"/>
        <v>16</v>
      </c>
      <c r="J716" s="4">
        <f t="shared" si="57"/>
        <v>4</v>
      </c>
      <c r="K716" s="4">
        <f t="shared" si="58"/>
        <v>2018</v>
      </c>
      <c r="L716">
        <v>3</v>
      </c>
      <c r="M716" t="s">
        <v>18</v>
      </c>
      <c r="N716">
        <v>5</v>
      </c>
      <c r="O716" t="s">
        <v>21</v>
      </c>
      <c r="P716">
        <v>3</v>
      </c>
      <c r="Q716">
        <v>1.684210526</v>
      </c>
      <c r="R716">
        <v>0.64473684200000003</v>
      </c>
      <c r="S716">
        <v>5</v>
      </c>
      <c r="T716">
        <v>1.3289473679999999</v>
      </c>
      <c r="U716">
        <v>1.6447368419999999</v>
      </c>
      <c r="V716">
        <f>U716+Q716</f>
        <v>3.3289473679999997</v>
      </c>
      <c r="W716">
        <f>T716+R716</f>
        <v>1.97368421</v>
      </c>
      <c r="X716" t="str">
        <f>IF(ABS(V716-W716)&lt;$AG$1,"",IF(V716&gt;W716,"H","A"))</f>
        <v/>
      </c>
      <c r="Y716">
        <f>(X716=G716)+0</f>
        <v>0</v>
      </c>
      <c r="Z716">
        <f>IF(X716&lt;&gt;"",1,0)</f>
        <v>0</v>
      </c>
      <c r="AA716">
        <v>1.26</v>
      </c>
      <c r="AB716">
        <f t="shared" si="59"/>
        <v>1</v>
      </c>
    </row>
    <row r="717" spans="1:28" x14ac:dyDescent="0.25">
      <c r="A717" t="s">
        <v>13</v>
      </c>
      <c r="B717" s="1">
        <v>43212</v>
      </c>
      <c r="C717" t="s">
        <v>26</v>
      </c>
      <c r="D717" t="s">
        <v>24</v>
      </c>
      <c r="E717">
        <v>0</v>
      </c>
      <c r="F717">
        <v>2</v>
      </c>
      <c r="G717" t="s">
        <v>20</v>
      </c>
      <c r="H717" s="2">
        <v>43212</v>
      </c>
      <c r="I717" s="4">
        <f t="shared" si="56"/>
        <v>16</v>
      </c>
      <c r="J717" s="4">
        <f t="shared" si="57"/>
        <v>4</v>
      </c>
      <c r="K717" s="4">
        <f t="shared" si="58"/>
        <v>2018</v>
      </c>
      <c r="L717">
        <v>10</v>
      </c>
      <c r="M717" t="s">
        <v>26</v>
      </c>
      <c r="N717">
        <v>8</v>
      </c>
      <c r="O717" t="s">
        <v>24</v>
      </c>
      <c r="P717">
        <v>10</v>
      </c>
      <c r="Q717">
        <v>1.315789474</v>
      </c>
      <c r="R717">
        <v>1.552631579</v>
      </c>
      <c r="S717">
        <v>8</v>
      </c>
      <c r="T717">
        <v>1.1184210530000001</v>
      </c>
      <c r="U717">
        <v>1.2105263159999999</v>
      </c>
      <c r="V717">
        <f>U717+Q717</f>
        <v>2.52631579</v>
      </c>
      <c r="W717">
        <f>T717+R717</f>
        <v>2.6710526320000003</v>
      </c>
      <c r="X717" t="str">
        <f>IF(ABS(V717-W717)&lt;$AG$1,"",IF(V717&gt;W717,"H","A"))</f>
        <v/>
      </c>
      <c r="Y717">
        <f>(X717=G717)+0</f>
        <v>0</v>
      </c>
      <c r="Z717">
        <f>IF(X717&lt;&gt;"",1,0)</f>
        <v>0</v>
      </c>
      <c r="AA717">
        <v>1.07</v>
      </c>
      <c r="AB717">
        <f t="shared" si="59"/>
        <v>0</v>
      </c>
    </row>
    <row r="718" spans="1:28" x14ac:dyDescent="0.25">
      <c r="A718" t="s">
        <v>13</v>
      </c>
      <c r="B718" s="1">
        <v>43212</v>
      </c>
      <c r="C718" t="s">
        <v>32</v>
      </c>
      <c r="D718" t="s">
        <v>36</v>
      </c>
      <c r="E718">
        <v>2</v>
      </c>
      <c r="F718">
        <v>0</v>
      </c>
      <c r="G718" t="s">
        <v>16</v>
      </c>
      <c r="H718" s="2">
        <v>43212</v>
      </c>
      <c r="I718" s="4">
        <f t="shared" si="56"/>
        <v>16</v>
      </c>
      <c r="J718" s="4">
        <f t="shared" si="57"/>
        <v>4</v>
      </c>
      <c r="K718" s="4">
        <f t="shared" si="58"/>
        <v>2018</v>
      </c>
      <c r="L718">
        <v>16</v>
      </c>
      <c r="M718" t="s">
        <v>32</v>
      </c>
      <c r="N718">
        <v>20</v>
      </c>
      <c r="O718" t="s">
        <v>36</v>
      </c>
      <c r="P718">
        <v>16</v>
      </c>
      <c r="Q718">
        <v>0.96052631600000005</v>
      </c>
      <c r="R718">
        <v>1.5263157890000001</v>
      </c>
      <c r="S718">
        <v>20</v>
      </c>
      <c r="T718">
        <v>1.6447368419999999</v>
      </c>
      <c r="U718">
        <v>1.4736842109999999</v>
      </c>
      <c r="V718">
        <f>U718+Q718</f>
        <v>2.4342105269999998</v>
      </c>
      <c r="W718">
        <f>T718+R718</f>
        <v>3.1710526310000002</v>
      </c>
      <c r="X718" t="str">
        <f>IF(ABS(V718-W718)&lt;$AG$1,"",IF(V718&gt;W718,"H","A"))</f>
        <v/>
      </c>
      <c r="Y718">
        <f>(X718=G718)+0</f>
        <v>0</v>
      </c>
      <c r="Z718">
        <f>IF(X718&lt;&gt;"",1,0)</f>
        <v>0</v>
      </c>
      <c r="AA718">
        <v>1.06</v>
      </c>
      <c r="AB718">
        <f t="shared" si="59"/>
        <v>0</v>
      </c>
    </row>
    <row r="719" spans="1:28" x14ac:dyDescent="0.25">
      <c r="A719" t="s">
        <v>13</v>
      </c>
      <c r="B719" s="1">
        <v>43213</v>
      </c>
      <c r="C719" t="s">
        <v>14</v>
      </c>
      <c r="D719" t="s">
        <v>31</v>
      </c>
      <c r="E719">
        <v>1</v>
      </c>
      <c r="F719">
        <v>3</v>
      </c>
      <c r="G719" t="s">
        <v>20</v>
      </c>
      <c r="H719" s="2">
        <v>43213</v>
      </c>
      <c r="I719" s="4">
        <f t="shared" si="56"/>
        <v>17</v>
      </c>
      <c r="J719" s="4">
        <f t="shared" si="57"/>
        <v>4</v>
      </c>
      <c r="K719" s="4">
        <f t="shared" si="58"/>
        <v>2018</v>
      </c>
      <c r="L719">
        <v>2</v>
      </c>
      <c r="M719" t="s">
        <v>14</v>
      </c>
      <c r="N719">
        <v>15</v>
      </c>
      <c r="O719" t="s">
        <v>31</v>
      </c>
      <c r="P719">
        <v>2</v>
      </c>
      <c r="Q719">
        <v>1.236842105</v>
      </c>
      <c r="R719">
        <v>1.2105263159999999</v>
      </c>
      <c r="S719">
        <v>15</v>
      </c>
      <c r="T719">
        <v>1.1578947369999999</v>
      </c>
      <c r="U719">
        <v>1.5263157890000001</v>
      </c>
      <c r="V719">
        <f>U719+Q719</f>
        <v>2.7631578939999999</v>
      </c>
      <c r="W719">
        <f>T719+R719</f>
        <v>2.3684210529999996</v>
      </c>
      <c r="X719" t="str">
        <f>IF(ABS(V719-W719)&lt;$AG$1,"",IF(V719&gt;W719,"H","A"))</f>
        <v/>
      </c>
      <c r="Y719">
        <f>(X719=G719)+0</f>
        <v>0</v>
      </c>
      <c r="Z719">
        <f>IF(X719&lt;&gt;"",1,0)</f>
        <v>0</v>
      </c>
      <c r="AA719">
        <v>1.07</v>
      </c>
      <c r="AB719">
        <f t="shared" si="59"/>
        <v>0</v>
      </c>
    </row>
    <row r="720" spans="1:28" x14ac:dyDescent="0.25">
      <c r="A720" t="s">
        <v>13</v>
      </c>
      <c r="B720" s="1">
        <v>43217</v>
      </c>
      <c r="C720" t="s">
        <v>31</v>
      </c>
      <c r="D720" t="s">
        <v>35</v>
      </c>
      <c r="E720">
        <v>2</v>
      </c>
      <c r="F720">
        <v>1</v>
      </c>
      <c r="G720" t="s">
        <v>16</v>
      </c>
      <c r="H720" s="2">
        <v>43217</v>
      </c>
      <c r="I720" s="4">
        <f t="shared" si="56"/>
        <v>17</v>
      </c>
      <c r="J720" s="4">
        <f t="shared" si="57"/>
        <v>4</v>
      </c>
      <c r="K720" s="4">
        <f t="shared" si="58"/>
        <v>2018</v>
      </c>
      <c r="L720">
        <v>15</v>
      </c>
      <c r="M720" t="s">
        <v>31</v>
      </c>
      <c r="N720">
        <v>19</v>
      </c>
      <c r="O720" t="s">
        <v>35</v>
      </c>
      <c r="P720">
        <v>15</v>
      </c>
      <c r="Q720">
        <v>1.1578947369999999</v>
      </c>
      <c r="R720">
        <v>1.5263157890000001</v>
      </c>
      <c r="S720">
        <v>19</v>
      </c>
      <c r="T720">
        <v>1.552631579</v>
      </c>
      <c r="U720">
        <v>1.4078947369999999</v>
      </c>
      <c r="V720">
        <f>U720+Q720</f>
        <v>2.5657894739999998</v>
      </c>
      <c r="W720">
        <f>T720+R720</f>
        <v>3.0789473680000001</v>
      </c>
      <c r="X720" t="str">
        <f>IF(ABS(V720-W720)&lt;$AG$1,"",IF(V720&gt;W720,"H","A"))</f>
        <v/>
      </c>
      <c r="Y720">
        <f>(X720=G720)+0</f>
        <v>0</v>
      </c>
      <c r="Z720">
        <f>IF(X720&lt;&gt;"",1,0)</f>
        <v>0</v>
      </c>
      <c r="AA720">
        <v>1.19</v>
      </c>
      <c r="AB720">
        <f t="shared" si="59"/>
        <v>0</v>
      </c>
    </row>
    <row r="721" spans="1:28" x14ac:dyDescent="0.25">
      <c r="A721" t="s">
        <v>13</v>
      </c>
      <c r="B721" s="1">
        <v>43218</v>
      </c>
      <c r="C721" t="s">
        <v>36</v>
      </c>
      <c r="D721" t="s">
        <v>14</v>
      </c>
      <c r="E721">
        <v>3</v>
      </c>
      <c r="F721">
        <v>1</v>
      </c>
      <c r="G721" t="s">
        <v>16</v>
      </c>
      <c r="H721" s="2">
        <v>43218</v>
      </c>
      <c r="I721" s="4">
        <f t="shared" si="56"/>
        <v>17</v>
      </c>
      <c r="J721" s="4">
        <f t="shared" si="57"/>
        <v>4</v>
      </c>
      <c r="K721" s="4">
        <f t="shared" si="58"/>
        <v>2018</v>
      </c>
      <c r="L721">
        <v>20</v>
      </c>
      <c r="M721" t="s">
        <v>36</v>
      </c>
      <c r="N721">
        <v>2</v>
      </c>
      <c r="O721" t="s">
        <v>14</v>
      </c>
      <c r="P721">
        <v>20</v>
      </c>
      <c r="Q721">
        <v>1.6447368419999999</v>
      </c>
      <c r="R721">
        <v>1.4736842109999999</v>
      </c>
      <c r="S721">
        <v>2</v>
      </c>
      <c r="T721">
        <v>1.236842105</v>
      </c>
      <c r="U721">
        <v>1.2105263159999999</v>
      </c>
      <c r="V721">
        <f>U721+Q721</f>
        <v>2.8552631579999996</v>
      </c>
      <c r="W721">
        <f>T721+R721</f>
        <v>2.7105263160000002</v>
      </c>
      <c r="X721" t="str">
        <f>IF(ABS(V721-W721)&lt;$AG$1,"",IF(V721&gt;W721,"H","A"))</f>
        <v/>
      </c>
      <c r="Y721">
        <f>(X721=G721)+0</f>
        <v>0</v>
      </c>
      <c r="Z721">
        <f>IF(X721&lt;&gt;"",1,0)</f>
        <v>0</v>
      </c>
      <c r="AA721">
        <v>1.07</v>
      </c>
      <c r="AB721">
        <f t="shared" si="59"/>
        <v>0</v>
      </c>
    </row>
    <row r="722" spans="1:28" x14ac:dyDescent="0.25">
      <c r="A722" t="s">
        <v>13</v>
      </c>
      <c r="B722" s="1">
        <v>43218</v>
      </c>
      <c r="C722" t="s">
        <v>39</v>
      </c>
      <c r="D722" t="s">
        <v>22</v>
      </c>
      <c r="E722">
        <v>4</v>
      </c>
      <c r="F722">
        <v>1</v>
      </c>
      <c r="G722" t="s">
        <v>16</v>
      </c>
      <c r="H722" s="2">
        <v>43218</v>
      </c>
      <c r="I722" s="4">
        <f t="shared" si="56"/>
        <v>17</v>
      </c>
      <c r="J722" s="4">
        <f t="shared" si="57"/>
        <v>4</v>
      </c>
      <c r="K722" s="4">
        <f t="shared" si="58"/>
        <v>2018</v>
      </c>
      <c r="L722">
        <v>23</v>
      </c>
      <c r="M722" t="s">
        <v>39</v>
      </c>
      <c r="N722">
        <v>6</v>
      </c>
      <c r="O722" t="s">
        <v>22</v>
      </c>
      <c r="P722">
        <v>23</v>
      </c>
      <c r="Q722">
        <v>1.486842105</v>
      </c>
      <c r="R722">
        <v>1.0921052630000001</v>
      </c>
      <c r="S722">
        <v>6</v>
      </c>
      <c r="T722">
        <v>1.4736842109999999</v>
      </c>
      <c r="U722">
        <v>1.697368421</v>
      </c>
      <c r="V722">
        <f>U722+Q722</f>
        <v>3.1842105260000002</v>
      </c>
      <c r="W722">
        <f>T722+R722</f>
        <v>2.5657894739999998</v>
      </c>
      <c r="X722" t="str">
        <f>IF(ABS(V722-W722)&lt;$AG$1,"",IF(V722&gt;W722,"H","A"))</f>
        <v/>
      </c>
      <c r="Y722">
        <f>(X722=G722)+0</f>
        <v>0</v>
      </c>
      <c r="Z722">
        <f>IF(X722&lt;&gt;"",1,0)</f>
        <v>0</v>
      </c>
      <c r="AA722">
        <v>1.28</v>
      </c>
      <c r="AB722">
        <f t="shared" si="59"/>
        <v>0</v>
      </c>
    </row>
    <row r="723" spans="1:28" x14ac:dyDescent="0.25">
      <c r="A723" t="s">
        <v>13</v>
      </c>
      <c r="B723" s="1">
        <v>43218</v>
      </c>
      <c r="C723" t="s">
        <v>24</v>
      </c>
      <c r="D723" t="s">
        <v>29</v>
      </c>
      <c r="E723">
        <v>1</v>
      </c>
      <c r="F723">
        <v>1</v>
      </c>
      <c r="G723" t="s">
        <v>17</v>
      </c>
      <c r="H723" s="2">
        <v>43218</v>
      </c>
      <c r="I723" s="4">
        <f t="shared" si="56"/>
        <v>17</v>
      </c>
      <c r="J723" s="4">
        <f t="shared" si="57"/>
        <v>4</v>
      </c>
      <c r="K723" s="4">
        <f t="shared" si="58"/>
        <v>2018</v>
      </c>
      <c r="L723">
        <v>8</v>
      </c>
      <c r="M723" t="s">
        <v>24</v>
      </c>
      <c r="N723">
        <v>13</v>
      </c>
      <c r="O723" t="s">
        <v>29</v>
      </c>
      <c r="P723">
        <v>8</v>
      </c>
      <c r="Q723">
        <v>1.1184210530000001</v>
      </c>
      <c r="R723">
        <v>1.2105263159999999</v>
      </c>
      <c r="S723">
        <v>13</v>
      </c>
      <c r="T723">
        <v>1.013157895</v>
      </c>
      <c r="U723">
        <v>1.947368421</v>
      </c>
      <c r="V723">
        <f>U723+Q723</f>
        <v>3.0657894739999998</v>
      </c>
      <c r="W723">
        <f>T723+R723</f>
        <v>2.2236842110000001</v>
      </c>
      <c r="X723" t="str">
        <f>IF(ABS(V723-W723)&lt;$AG$1,"",IF(V723&gt;W723,"H","A"))</f>
        <v/>
      </c>
      <c r="Y723">
        <f>(X723=G723)+0</f>
        <v>0</v>
      </c>
      <c r="Z723">
        <f>IF(X723&lt;&gt;"",1,0)</f>
        <v>0</v>
      </c>
      <c r="AA723">
        <v>1.1399999999999999</v>
      </c>
      <c r="AB723">
        <f t="shared" si="59"/>
        <v>1</v>
      </c>
    </row>
    <row r="724" spans="1:28" x14ac:dyDescent="0.25">
      <c r="A724" t="s">
        <v>13</v>
      </c>
      <c r="B724" s="1">
        <v>43218</v>
      </c>
      <c r="C724" t="s">
        <v>34</v>
      </c>
      <c r="D724" t="s">
        <v>30</v>
      </c>
      <c r="E724">
        <v>2</v>
      </c>
      <c r="F724">
        <v>1</v>
      </c>
      <c r="G724" t="s">
        <v>16</v>
      </c>
      <c r="H724" s="2">
        <v>43218</v>
      </c>
      <c r="I724" s="4">
        <f t="shared" si="56"/>
        <v>17</v>
      </c>
      <c r="J724" s="4">
        <f t="shared" si="57"/>
        <v>4</v>
      </c>
      <c r="K724" s="4">
        <f t="shared" si="58"/>
        <v>2018</v>
      </c>
      <c r="L724">
        <v>18</v>
      </c>
      <c r="M724" t="s">
        <v>34</v>
      </c>
      <c r="N724">
        <v>14</v>
      </c>
      <c r="O724" t="s">
        <v>30</v>
      </c>
      <c r="P724">
        <v>18</v>
      </c>
      <c r="Q724">
        <v>2.6315789469999999</v>
      </c>
      <c r="R724">
        <v>1.1184210530000001</v>
      </c>
      <c r="S724">
        <v>14</v>
      </c>
      <c r="T724">
        <v>0.92105263199999998</v>
      </c>
      <c r="U724">
        <v>1.3947368419999999</v>
      </c>
      <c r="V724">
        <f>U724+Q724</f>
        <v>4.0263157889999999</v>
      </c>
      <c r="W724">
        <f>T724+R724</f>
        <v>2.0394736849999999</v>
      </c>
      <c r="X724" t="str">
        <f>IF(ABS(V724-W724)&lt;$AG$1,"",IF(V724&gt;W724,"H","A"))</f>
        <v>H</v>
      </c>
      <c r="Y724">
        <f>(X724=G724)+0</f>
        <v>1</v>
      </c>
      <c r="Z724">
        <f>IF(X724&lt;&gt;"",1,0)</f>
        <v>1</v>
      </c>
      <c r="AA724">
        <v>1.1599999999999999</v>
      </c>
      <c r="AB724">
        <f t="shared" si="59"/>
        <v>1.1599999999999999</v>
      </c>
    </row>
    <row r="725" spans="1:28" x14ac:dyDescent="0.25">
      <c r="A725" t="s">
        <v>13</v>
      </c>
      <c r="B725" s="1">
        <v>43219</v>
      </c>
      <c r="C725" t="s">
        <v>15</v>
      </c>
      <c r="D725" t="s">
        <v>18</v>
      </c>
      <c r="E725">
        <v>0</v>
      </c>
      <c r="F725">
        <v>1</v>
      </c>
      <c r="G725" t="s">
        <v>20</v>
      </c>
      <c r="H725" s="2">
        <v>43219</v>
      </c>
      <c r="I725" s="4">
        <f t="shared" si="56"/>
        <v>17</v>
      </c>
      <c r="J725" s="4">
        <f t="shared" si="57"/>
        <v>4</v>
      </c>
      <c r="K725" s="4">
        <f t="shared" si="58"/>
        <v>2018</v>
      </c>
      <c r="L725">
        <v>1</v>
      </c>
      <c r="M725" t="s">
        <v>15</v>
      </c>
      <c r="N725">
        <v>3</v>
      </c>
      <c r="O725" t="s">
        <v>18</v>
      </c>
      <c r="P725">
        <v>1</v>
      </c>
      <c r="Q725">
        <v>1.065789474</v>
      </c>
      <c r="R725">
        <v>1.2236842109999999</v>
      </c>
      <c r="S725">
        <v>3</v>
      </c>
      <c r="T725">
        <v>1.684210526</v>
      </c>
      <c r="U725">
        <v>0.64473684200000003</v>
      </c>
      <c r="V725">
        <f>U725+Q725</f>
        <v>1.7105263160000002</v>
      </c>
      <c r="W725">
        <f>T725+R725</f>
        <v>2.9078947369999999</v>
      </c>
      <c r="X725" t="str">
        <f>IF(ABS(V725-W725)&lt;$AG$1,"",IF(V725&gt;W725,"H","A"))</f>
        <v/>
      </c>
      <c r="Y725">
        <f>(X725=G725)+0</f>
        <v>0</v>
      </c>
      <c r="Z725">
        <f>IF(X725&lt;&gt;"",1,0)</f>
        <v>0</v>
      </c>
      <c r="AA725">
        <v>1.1399999999999999</v>
      </c>
      <c r="AB725">
        <f t="shared" si="59"/>
        <v>0</v>
      </c>
    </row>
    <row r="726" spans="1:28" x14ac:dyDescent="0.25">
      <c r="A726" t="s">
        <v>13</v>
      </c>
      <c r="B726" s="1">
        <v>43219</v>
      </c>
      <c r="C726" t="s">
        <v>28</v>
      </c>
      <c r="D726" t="s">
        <v>19</v>
      </c>
      <c r="E726">
        <v>2</v>
      </c>
      <c r="F726">
        <v>4</v>
      </c>
      <c r="G726" t="s">
        <v>20</v>
      </c>
      <c r="H726" s="2">
        <v>43219</v>
      </c>
      <c r="I726" s="4">
        <f t="shared" si="56"/>
        <v>17</v>
      </c>
      <c r="J726" s="4">
        <f t="shared" si="57"/>
        <v>4</v>
      </c>
      <c r="K726" s="4">
        <f t="shared" si="58"/>
        <v>2018</v>
      </c>
      <c r="L726">
        <v>12</v>
      </c>
      <c r="M726" t="s">
        <v>28</v>
      </c>
      <c r="N726">
        <v>4</v>
      </c>
      <c r="O726" t="s">
        <v>19</v>
      </c>
      <c r="P726">
        <v>12</v>
      </c>
      <c r="Q726">
        <v>1.065789474</v>
      </c>
      <c r="R726">
        <v>1.802631579</v>
      </c>
      <c r="S726">
        <v>4</v>
      </c>
      <c r="T726">
        <v>2.8289473680000001</v>
      </c>
      <c r="U726">
        <v>0.86842105300000005</v>
      </c>
      <c r="V726">
        <f>U726+Q726</f>
        <v>1.9342105270000001</v>
      </c>
      <c r="W726">
        <f>T726+R726</f>
        <v>4.6315789470000004</v>
      </c>
      <c r="X726" t="str">
        <f>IF(ABS(V726-W726)&lt;$AG$1,"",IF(V726&gt;W726,"H","A"))</f>
        <v>A</v>
      </c>
      <c r="Y726">
        <f>(X726=G726)+0</f>
        <v>1</v>
      </c>
      <c r="Z726">
        <f>IF(X726&lt;&gt;"",1,0)</f>
        <v>1</v>
      </c>
      <c r="AA726">
        <v>1.1499999999999999</v>
      </c>
      <c r="AB726">
        <f t="shared" si="59"/>
        <v>1.1499999999999999</v>
      </c>
    </row>
    <row r="727" spans="1:28" x14ac:dyDescent="0.25">
      <c r="A727" t="s">
        <v>13</v>
      </c>
      <c r="B727" s="1">
        <v>43219</v>
      </c>
      <c r="C727" t="s">
        <v>38</v>
      </c>
      <c r="D727" t="s">
        <v>23</v>
      </c>
      <c r="E727">
        <v>0</v>
      </c>
      <c r="F727">
        <v>0</v>
      </c>
      <c r="G727" t="s">
        <v>17</v>
      </c>
      <c r="H727" s="2">
        <v>43219</v>
      </c>
      <c r="I727" s="4">
        <f t="shared" si="56"/>
        <v>17</v>
      </c>
      <c r="J727" s="4">
        <f t="shared" si="57"/>
        <v>4</v>
      </c>
      <c r="K727" s="4">
        <f t="shared" si="58"/>
        <v>2018</v>
      </c>
      <c r="L727">
        <v>22</v>
      </c>
      <c r="M727" t="s">
        <v>38</v>
      </c>
      <c r="N727">
        <v>7</v>
      </c>
      <c r="O727" t="s">
        <v>23</v>
      </c>
      <c r="P727">
        <v>22</v>
      </c>
      <c r="Q727">
        <v>1.5921052630000001</v>
      </c>
      <c r="R727">
        <v>1.3552631580000001</v>
      </c>
      <c r="S727">
        <v>7</v>
      </c>
      <c r="T727">
        <v>1.315789474</v>
      </c>
      <c r="U727">
        <v>1.3289473679999999</v>
      </c>
      <c r="V727">
        <f>U727+Q727</f>
        <v>2.9210526310000002</v>
      </c>
      <c r="W727">
        <f>T727+R727</f>
        <v>2.6710526320000003</v>
      </c>
      <c r="X727" t="str">
        <f>IF(ABS(V727-W727)&lt;$AG$1,"",IF(V727&gt;W727,"H","A"))</f>
        <v/>
      </c>
      <c r="Y727">
        <f>(X727=G727)+0</f>
        <v>0</v>
      </c>
      <c r="Z727">
        <f>IF(X727&lt;&gt;"",1,0)</f>
        <v>0</v>
      </c>
      <c r="AA727">
        <v>1.27</v>
      </c>
      <c r="AB727">
        <f t="shared" si="59"/>
        <v>1</v>
      </c>
    </row>
    <row r="728" spans="1:28" x14ac:dyDescent="0.25">
      <c r="A728" t="s">
        <v>13</v>
      </c>
      <c r="B728" s="1">
        <v>43219</v>
      </c>
      <c r="C728" t="s">
        <v>25</v>
      </c>
      <c r="D728" t="s">
        <v>26</v>
      </c>
      <c r="E728">
        <v>1</v>
      </c>
      <c r="F728">
        <v>1</v>
      </c>
      <c r="G728" t="s">
        <v>17</v>
      </c>
      <c r="H728" s="2">
        <v>43219</v>
      </c>
      <c r="I728" s="4">
        <f t="shared" si="56"/>
        <v>17</v>
      </c>
      <c r="J728" s="4">
        <f t="shared" si="57"/>
        <v>4</v>
      </c>
      <c r="K728" s="4">
        <f t="shared" si="58"/>
        <v>2018</v>
      </c>
      <c r="L728">
        <v>9</v>
      </c>
      <c r="M728" t="s">
        <v>25</v>
      </c>
      <c r="N728">
        <v>10</v>
      </c>
      <c r="O728" t="s">
        <v>26</v>
      </c>
      <c r="P728">
        <v>9</v>
      </c>
      <c r="Q728">
        <v>1.1052631580000001</v>
      </c>
      <c r="R728">
        <v>0.86842105300000005</v>
      </c>
      <c r="S728">
        <v>10</v>
      </c>
      <c r="T728">
        <v>1.315789474</v>
      </c>
      <c r="U728">
        <v>1.552631579</v>
      </c>
      <c r="V728">
        <f>U728+Q728</f>
        <v>2.6578947370000003</v>
      </c>
      <c r="W728">
        <f>T728+R728</f>
        <v>2.1842105270000003</v>
      </c>
      <c r="X728" t="str">
        <f>IF(ABS(V728-W728)&lt;$AG$1,"",IF(V728&gt;W728,"H","A"))</f>
        <v/>
      </c>
      <c r="Y728">
        <f>(X728=G728)+0</f>
        <v>0</v>
      </c>
      <c r="Z728">
        <f>IF(X728&lt;&gt;"",1,0)</f>
        <v>0</v>
      </c>
      <c r="AA728">
        <v>1.23</v>
      </c>
      <c r="AB728">
        <f t="shared" si="59"/>
        <v>1</v>
      </c>
    </row>
    <row r="729" spans="1:28" x14ac:dyDescent="0.25">
      <c r="A729" t="s">
        <v>13</v>
      </c>
      <c r="B729" s="1">
        <v>43220</v>
      </c>
      <c r="C729" t="s">
        <v>21</v>
      </c>
      <c r="D729" t="s">
        <v>32</v>
      </c>
      <c r="E729">
        <v>2</v>
      </c>
      <c r="F729">
        <v>1</v>
      </c>
      <c r="G729" t="s">
        <v>16</v>
      </c>
      <c r="H729" s="2">
        <v>43220</v>
      </c>
      <c r="I729" s="4">
        <f t="shared" si="56"/>
        <v>18</v>
      </c>
      <c r="J729" s="4">
        <f t="shared" si="57"/>
        <v>4</v>
      </c>
      <c r="K729" s="4">
        <f t="shared" si="58"/>
        <v>2018</v>
      </c>
      <c r="L729">
        <v>5</v>
      </c>
      <c r="M729" t="s">
        <v>21</v>
      </c>
      <c r="N729">
        <v>16</v>
      </c>
      <c r="O729" t="s">
        <v>32</v>
      </c>
      <c r="P729">
        <v>5</v>
      </c>
      <c r="Q729">
        <v>1.3289473679999999</v>
      </c>
      <c r="R729">
        <v>1.6447368419999999</v>
      </c>
      <c r="S729">
        <v>16</v>
      </c>
      <c r="T729">
        <v>0.96052631600000005</v>
      </c>
      <c r="U729">
        <v>1.5263157890000001</v>
      </c>
      <c r="V729">
        <f>U729+Q729</f>
        <v>2.855263157</v>
      </c>
      <c r="W729">
        <f>T729+R729</f>
        <v>2.6052631580000001</v>
      </c>
      <c r="X729" t="str">
        <f>IF(ABS(V729-W729)&lt;$AG$1,"",IF(V729&gt;W729,"H","A"))</f>
        <v/>
      </c>
      <c r="Y729">
        <f>(X729=G729)+0</f>
        <v>0</v>
      </c>
      <c r="Z729">
        <f>IF(X729&lt;&gt;"",1,0)</f>
        <v>0</v>
      </c>
      <c r="AA729">
        <v>1</v>
      </c>
      <c r="AB729">
        <f t="shared" si="59"/>
        <v>0</v>
      </c>
    </row>
    <row r="730" spans="1:28" x14ac:dyDescent="0.25">
      <c r="A730" t="s">
        <v>13</v>
      </c>
      <c r="B730" s="1">
        <v>43224</v>
      </c>
      <c r="C730" t="s">
        <v>35</v>
      </c>
      <c r="D730" t="s">
        <v>36</v>
      </c>
      <c r="E730">
        <v>1</v>
      </c>
      <c r="F730">
        <v>0</v>
      </c>
      <c r="G730" t="s">
        <v>16</v>
      </c>
      <c r="H730" s="2">
        <v>43224</v>
      </c>
      <c r="I730" s="4">
        <f t="shared" si="56"/>
        <v>18</v>
      </c>
      <c r="J730" s="4">
        <f t="shared" si="57"/>
        <v>5</v>
      </c>
      <c r="K730" s="4">
        <f t="shared" si="58"/>
        <v>2018</v>
      </c>
      <c r="L730">
        <v>19</v>
      </c>
      <c r="M730" t="s">
        <v>35</v>
      </c>
      <c r="N730">
        <v>20</v>
      </c>
      <c r="O730" t="s">
        <v>36</v>
      </c>
      <c r="P730">
        <v>19</v>
      </c>
      <c r="Q730">
        <v>1.552631579</v>
      </c>
      <c r="R730">
        <v>1.4078947369999999</v>
      </c>
      <c r="S730">
        <v>20</v>
      </c>
      <c r="T730">
        <v>1.6447368419999999</v>
      </c>
      <c r="U730">
        <v>1.4736842109999999</v>
      </c>
      <c r="V730">
        <f>U730+Q730</f>
        <v>3.02631579</v>
      </c>
      <c r="W730">
        <f>T730+R730</f>
        <v>3.0526315789999998</v>
      </c>
      <c r="X730" t="str">
        <f>IF(ABS(V730-W730)&lt;$AG$1,"",IF(V730&gt;W730,"H","A"))</f>
        <v/>
      </c>
      <c r="Y730">
        <f>(X730=G730)+0</f>
        <v>0</v>
      </c>
      <c r="Z730">
        <f>IF(X730&lt;&gt;"",1,0)</f>
        <v>0</v>
      </c>
      <c r="AA730">
        <v>1.05</v>
      </c>
      <c r="AB730">
        <f t="shared" si="59"/>
        <v>0</v>
      </c>
    </row>
    <row r="731" spans="1:28" x14ac:dyDescent="0.25">
      <c r="A731" t="s">
        <v>13</v>
      </c>
      <c r="B731" s="1">
        <v>43225</v>
      </c>
      <c r="C731" t="s">
        <v>14</v>
      </c>
      <c r="D731" t="s">
        <v>21</v>
      </c>
      <c r="E731">
        <v>2</v>
      </c>
      <c r="F731">
        <v>0</v>
      </c>
      <c r="G731" t="s">
        <v>16</v>
      </c>
      <c r="H731" s="2">
        <v>43225</v>
      </c>
      <c r="I731" s="4">
        <f t="shared" si="56"/>
        <v>18</v>
      </c>
      <c r="J731" s="4">
        <f t="shared" si="57"/>
        <v>5</v>
      </c>
      <c r="K731" s="4">
        <f t="shared" si="58"/>
        <v>2018</v>
      </c>
      <c r="L731">
        <v>2</v>
      </c>
      <c r="M731" t="s">
        <v>14</v>
      </c>
      <c r="N731">
        <v>5</v>
      </c>
      <c r="O731" t="s">
        <v>21</v>
      </c>
      <c r="P731">
        <v>2</v>
      </c>
      <c r="Q731">
        <v>1.236842105</v>
      </c>
      <c r="R731">
        <v>1.2105263159999999</v>
      </c>
      <c r="S731">
        <v>5</v>
      </c>
      <c r="T731">
        <v>1.3289473679999999</v>
      </c>
      <c r="U731">
        <v>1.6447368419999999</v>
      </c>
      <c r="V731">
        <f>U731+Q731</f>
        <v>2.8815789469999999</v>
      </c>
      <c r="W731">
        <f>T731+R731</f>
        <v>2.5394736839999998</v>
      </c>
      <c r="X731" t="str">
        <f>IF(ABS(V731-W731)&lt;$AG$1,"",IF(V731&gt;W731,"H","A"))</f>
        <v/>
      </c>
      <c r="Y731">
        <f>(X731=G731)+0</f>
        <v>0</v>
      </c>
      <c r="Z731">
        <f>IF(X731&lt;&gt;"",1,0)</f>
        <v>0</v>
      </c>
      <c r="AA731">
        <v>1.03</v>
      </c>
      <c r="AB731">
        <f t="shared" si="59"/>
        <v>0</v>
      </c>
    </row>
    <row r="732" spans="1:28" x14ac:dyDescent="0.25">
      <c r="A732" t="s">
        <v>13</v>
      </c>
      <c r="B732" s="1">
        <v>43225</v>
      </c>
      <c r="C732" t="s">
        <v>26</v>
      </c>
      <c r="D732" t="s">
        <v>23</v>
      </c>
      <c r="E732">
        <v>1</v>
      </c>
      <c r="F732">
        <v>4</v>
      </c>
      <c r="G732" t="s">
        <v>20</v>
      </c>
      <c r="H732" s="2">
        <v>43225</v>
      </c>
      <c r="I732" s="4">
        <f t="shared" si="56"/>
        <v>18</v>
      </c>
      <c r="J732" s="4">
        <f t="shared" si="57"/>
        <v>5</v>
      </c>
      <c r="K732" s="4">
        <f t="shared" si="58"/>
        <v>2018</v>
      </c>
      <c r="L732">
        <v>10</v>
      </c>
      <c r="M732" t="s">
        <v>26</v>
      </c>
      <c r="N732">
        <v>7</v>
      </c>
      <c r="O732" t="s">
        <v>23</v>
      </c>
      <c r="P732">
        <v>10</v>
      </c>
      <c r="Q732">
        <v>1.315789474</v>
      </c>
      <c r="R732">
        <v>1.552631579</v>
      </c>
      <c r="S732">
        <v>7</v>
      </c>
      <c r="T732">
        <v>1.315789474</v>
      </c>
      <c r="U732">
        <v>1.3289473679999999</v>
      </c>
      <c r="V732">
        <f>U732+Q732</f>
        <v>2.6447368419999999</v>
      </c>
      <c r="W732">
        <f>T732+R732</f>
        <v>2.8684210530000001</v>
      </c>
      <c r="X732" t="str">
        <f>IF(ABS(V732-W732)&lt;$AG$1,"",IF(V732&gt;W732,"H","A"))</f>
        <v/>
      </c>
      <c r="Y732">
        <f>(X732=G732)+0</f>
        <v>0</v>
      </c>
      <c r="Z732">
        <f>IF(X732&lt;&gt;"",1,0)</f>
        <v>0</v>
      </c>
      <c r="AA732">
        <v>1.19</v>
      </c>
      <c r="AB732">
        <f t="shared" si="59"/>
        <v>0</v>
      </c>
    </row>
    <row r="733" spans="1:28" x14ac:dyDescent="0.25">
      <c r="A733" t="s">
        <v>13</v>
      </c>
      <c r="B733" s="1">
        <v>43225</v>
      </c>
      <c r="C733" t="s">
        <v>22</v>
      </c>
      <c r="D733" t="s">
        <v>28</v>
      </c>
      <c r="E733">
        <v>1</v>
      </c>
      <c r="F733">
        <v>1</v>
      </c>
      <c r="G733" t="s">
        <v>17</v>
      </c>
      <c r="H733" s="2">
        <v>43225</v>
      </c>
      <c r="I733" s="4">
        <f t="shared" si="56"/>
        <v>18</v>
      </c>
      <c r="J733" s="4">
        <f t="shared" si="57"/>
        <v>5</v>
      </c>
      <c r="K733" s="4">
        <f t="shared" si="58"/>
        <v>2018</v>
      </c>
      <c r="L733">
        <v>6</v>
      </c>
      <c r="M733" t="s">
        <v>22</v>
      </c>
      <c r="N733">
        <v>12</v>
      </c>
      <c r="O733" t="s">
        <v>28</v>
      </c>
      <c r="P733">
        <v>6</v>
      </c>
      <c r="Q733">
        <v>1.4736842109999999</v>
      </c>
      <c r="R733">
        <v>1.697368421</v>
      </c>
      <c r="S733">
        <v>12</v>
      </c>
      <c r="T733">
        <v>1.065789474</v>
      </c>
      <c r="U733">
        <v>1.802631579</v>
      </c>
      <c r="V733">
        <f>U733+Q733</f>
        <v>3.27631579</v>
      </c>
      <c r="W733">
        <f>T733+R733</f>
        <v>2.763157895</v>
      </c>
      <c r="X733" t="str">
        <f>IF(ABS(V733-W733)&lt;$AG$1,"",IF(V733&gt;W733,"H","A"))</f>
        <v/>
      </c>
      <c r="Y733">
        <f>(X733=G733)+0</f>
        <v>0</v>
      </c>
      <c r="Z733">
        <f>IF(X733&lt;&gt;"",1,0)</f>
        <v>0</v>
      </c>
      <c r="AA733">
        <v>1.29</v>
      </c>
      <c r="AB733">
        <f t="shared" si="59"/>
        <v>1</v>
      </c>
    </row>
    <row r="734" spans="1:28" x14ac:dyDescent="0.25">
      <c r="A734" t="s">
        <v>13</v>
      </c>
      <c r="B734" s="1">
        <v>43225</v>
      </c>
      <c r="C734" t="s">
        <v>39</v>
      </c>
      <c r="D734" t="s">
        <v>38</v>
      </c>
      <c r="E734">
        <v>1</v>
      </c>
      <c r="F734">
        <v>0</v>
      </c>
      <c r="G734" t="s">
        <v>16</v>
      </c>
      <c r="H734" s="2">
        <v>43225</v>
      </c>
      <c r="I734" s="4">
        <f t="shared" si="56"/>
        <v>18</v>
      </c>
      <c r="J734" s="4">
        <f t="shared" si="57"/>
        <v>5</v>
      </c>
      <c r="K734" s="4">
        <f t="shared" si="58"/>
        <v>2018</v>
      </c>
      <c r="L734">
        <v>23</v>
      </c>
      <c r="M734" t="s">
        <v>39</v>
      </c>
      <c r="N734">
        <v>22</v>
      </c>
      <c r="O734" t="s">
        <v>38</v>
      </c>
      <c r="P734">
        <v>23</v>
      </c>
      <c r="Q734">
        <v>1.486842105</v>
      </c>
      <c r="R734">
        <v>1.0921052630000001</v>
      </c>
      <c r="S734">
        <v>22</v>
      </c>
      <c r="T734">
        <v>1.5921052630000001</v>
      </c>
      <c r="U734">
        <v>1.3552631580000001</v>
      </c>
      <c r="V734">
        <f>U734+Q734</f>
        <v>2.8421052630000001</v>
      </c>
      <c r="W734">
        <f>T734+R734</f>
        <v>2.6842105260000002</v>
      </c>
      <c r="X734" t="str">
        <f>IF(ABS(V734-W734)&lt;$AG$1,"",IF(V734&gt;W734,"H","A"))</f>
        <v/>
      </c>
      <c r="Y734">
        <f>(X734=G734)+0</f>
        <v>0</v>
      </c>
      <c r="Z734">
        <f>IF(X734&lt;&gt;"",1,0)</f>
        <v>0</v>
      </c>
      <c r="AA734">
        <v>1.02</v>
      </c>
      <c r="AB734">
        <f t="shared" si="59"/>
        <v>0</v>
      </c>
    </row>
    <row r="735" spans="1:28" x14ac:dyDescent="0.25">
      <c r="A735" t="s">
        <v>13</v>
      </c>
      <c r="B735" s="1">
        <v>43226</v>
      </c>
      <c r="C735" t="s">
        <v>32</v>
      </c>
      <c r="D735" t="s">
        <v>15</v>
      </c>
      <c r="E735">
        <v>0</v>
      </c>
      <c r="F735">
        <v>3</v>
      </c>
      <c r="G735" t="s">
        <v>20</v>
      </c>
      <c r="H735" s="2">
        <v>43226</v>
      </c>
      <c r="I735" s="4">
        <f t="shared" si="56"/>
        <v>18</v>
      </c>
      <c r="J735" s="4">
        <f t="shared" si="57"/>
        <v>5</v>
      </c>
      <c r="K735" s="4">
        <f t="shared" si="58"/>
        <v>2018</v>
      </c>
      <c r="L735">
        <v>16</v>
      </c>
      <c r="M735" t="s">
        <v>32</v>
      </c>
      <c r="N735">
        <v>1</v>
      </c>
      <c r="O735" t="s">
        <v>15</v>
      </c>
      <c r="P735">
        <v>16</v>
      </c>
      <c r="Q735">
        <v>0.96052631600000005</v>
      </c>
      <c r="R735">
        <v>1.5263157890000001</v>
      </c>
      <c r="S735">
        <v>1</v>
      </c>
      <c r="T735">
        <v>1.065789474</v>
      </c>
      <c r="U735">
        <v>1.2236842109999999</v>
      </c>
      <c r="V735">
        <f>U735+Q735</f>
        <v>2.1842105269999998</v>
      </c>
      <c r="W735">
        <f>T735+R735</f>
        <v>2.5921052630000001</v>
      </c>
      <c r="X735" t="str">
        <f>IF(ABS(V735-W735)&lt;$AG$1,"",IF(V735&gt;W735,"H","A"))</f>
        <v/>
      </c>
      <c r="Y735">
        <f>(X735=G735)+0</f>
        <v>0</v>
      </c>
      <c r="Z735">
        <f>IF(X735&lt;&gt;"",1,0)</f>
        <v>0</v>
      </c>
      <c r="AA735">
        <v>1.26</v>
      </c>
      <c r="AB735">
        <f t="shared" si="59"/>
        <v>0</v>
      </c>
    </row>
    <row r="736" spans="1:28" x14ac:dyDescent="0.25">
      <c r="A736" t="s">
        <v>13</v>
      </c>
      <c r="B736" s="1">
        <v>43226</v>
      </c>
      <c r="C736" t="s">
        <v>18</v>
      </c>
      <c r="D736" t="s">
        <v>24</v>
      </c>
      <c r="E736">
        <v>0</v>
      </c>
      <c r="F736">
        <v>2</v>
      </c>
      <c r="G736" t="s">
        <v>20</v>
      </c>
      <c r="H736" s="2">
        <v>43226</v>
      </c>
      <c r="I736" s="4">
        <f t="shared" si="56"/>
        <v>18</v>
      </c>
      <c r="J736" s="4">
        <f t="shared" si="57"/>
        <v>5</v>
      </c>
      <c r="K736" s="4">
        <f t="shared" si="58"/>
        <v>2018</v>
      </c>
      <c r="L736">
        <v>3</v>
      </c>
      <c r="M736" t="s">
        <v>18</v>
      </c>
      <c r="N736">
        <v>8</v>
      </c>
      <c r="O736" t="s">
        <v>24</v>
      </c>
      <c r="P736">
        <v>3</v>
      </c>
      <c r="Q736">
        <v>1.684210526</v>
      </c>
      <c r="R736">
        <v>0.64473684200000003</v>
      </c>
      <c r="S736">
        <v>8</v>
      </c>
      <c r="T736">
        <v>1.1184210530000001</v>
      </c>
      <c r="U736">
        <v>1.2105263159999999</v>
      </c>
      <c r="V736">
        <f>U736+Q736</f>
        <v>2.8947368419999999</v>
      </c>
      <c r="W736">
        <f>T736+R736</f>
        <v>1.763157895</v>
      </c>
      <c r="X736" t="str">
        <f>IF(ABS(V736-W736)&lt;$AG$1,"",IF(V736&gt;W736,"H","A"))</f>
        <v/>
      </c>
      <c r="Y736">
        <f>(X736=G736)+0</f>
        <v>0</v>
      </c>
      <c r="Z736">
        <f>IF(X736&lt;&gt;"",1,0)</f>
        <v>0</v>
      </c>
      <c r="AA736">
        <v>1.08</v>
      </c>
      <c r="AB736">
        <f t="shared" si="59"/>
        <v>0</v>
      </c>
    </row>
    <row r="737" spans="1:28" x14ac:dyDescent="0.25">
      <c r="A737" t="s">
        <v>13</v>
      </c>
      <c r="B737" s="1">
        <v>43226</v>
      </c>
      <c r="C737" t="s">
        <v>29</v>
      </c>
      <c r="D737" t="s">
        <v>25</v>
      </c>
      <c r="E737">
        <v>0</v>
      </c>
      <c r="F737">
        <v>1</v>
      </c>
      <c r="G737" t="s">
        <v>20</v>
      </c>
      <c r="H737" s="2">
        <v>43226</v>
      </c>
      <c r="I737" s="4">
        <f t="shared" si="56"/>
        <v>18</v>
      </c>
      <c r="J737" s="4">
        <f t="shared" si="57"/>
        <v>5</v>
      </c>
      <c r="K737" s="4">
        <f t="shared" si="58"/>
        <v>2018</v>
      </c>
      <c r="L737">
        <v>13</v>
      </c>
      <c r="M737" t="s">
        <v>29</v>
      </c>
      <c r="N737">
        <v>9</v>
      </c>
      <c r="O737" t="s">
        <v>25</v>
      </c>
      <c r="P737">
        <v>13</v>
      </c>
      <c r="Q737">
        <v>1.013157895</v>
      </c>
      <c r="R737">
        <v>1.947368421</v>
      </c>
      <c r="S737">
        <v>9</v>
      </c>
      <c r="T737">
        <v>1.1052631580000001</v>
      </c>
      <c r="U737">
        <v>0.86842105300000005</v>
      </c>
      <c r="V737">
        <f>U737+Q737</f>
        <v>1.881578948</v>
      </c>
      <c r="W737">
        <f>T737+R737</f>
        <v>3.0526315789999998</v>
      </c>
      <c r="X737" t="str">
        <f>IF(ABS(V737-W737)&lt;$AG$1,"",IF(V737&gt;W737,"H","A"))</f>
        <v/>
      </c>
      <c r="Y737">
        <f>(X737=G737)+0</f>
        <v>0</v>
      </c>
      <c r="Z737">
        <f>IF(X737&lt;&gt;"",1,0)</f>
        <v>0</v>
      </c>
      <c r="AA737">
        <v>1.02</v>
      </c>
      <c r="AB737">
        <f t="shared" si="59"/>
        <v>0</v>
      </c>
    </row>
    <row r="738" spans="1:28" x14ac:dyDescent="0.25">
      <c r="A738" t="s">
        <v>13</v>
      </c>
      <c r="B738" s="1">
        <v>43226</v>
      </c>
      <c r="C738" t="s">
        <v>19</v>
      </c>
      <c r="D738" t="s">
        <v>34</v>
      </c>
      <c r="E738">
        <v>2</v>
      </c>
      <c r="F738">
        <v>2</v>
      </c>
      <c r="G738" t="s">
        <v>17</v>
      </c>
      <c r="H738" s="2">
        <v>43226</v>
      </c>
      <c r="I738" s="4">
        <f t="shared" si="56"/>
        <v>18</v>
      </c>
      <c r="J738" s="4">
        <f t="shared" si="57"/>
        <v>5</v>
      </c>
      <c r="K738" s="4">
        <f t="shared" si="58"/>
        <v>2018</v>
      </c>
      <c r="L738">
        <v>4</v>
      </c>
      <c r="M738" t="s">
        <v>19</v>
      </c>
      <c r="N738">
        <v>18</v>
      </c>
      <c r="O738" t="s">
        <v>34</v>
      </c>
      <c r="P738">
        <v>4</v>
      </c>
      <c r="Q738">
        <v>2.8289473680000001</v>
      </c>
      <c r="R738">
        <v>0.86842105300000005</v>
      </c>
      <c r="S738">
        <v>18</v>
      </c>
      <c r="T738">
        <v>2.6315789469999999</v>
      </c>
      <c r="U738">
        <v>1.1184210530000001</v>
      </c>
      <c r="V738">
        <f>U738+Q738</f>
        <v>3.9473684210000002</v>
      </c>
      <c r="W738">
        <f>T738+R738</f>
        <v>3.5</v>
      </c>
      <c r="X738" t="str">
        <f>IF(ABS(V738-W738)&lt;$AG$1,"",IF(V738&gt;W738,"H","A"))</f>
        <v/>
      </c>
      <c r="Y738">
        <f>(X738=G738)+0</f>
        <v>0</v>
      </c>
      <c r="Z738">
        <f>IF(X738&lt;&gt;"",1,0)</f>
        <v>0</v>
      </c>
      <c r="AA738">
        <v>1.29</v>
      </c>
      <c r="AB738">
        <f t="shared" si="59"/>
        <v>1</v>
      </c>
    </row>
    <row r="739" spans="1:28" x14ac:dyDescent="0.25">
      <c r="A739" t="s">
        <v>13</v>
      </c>
      <c r="B739" s="1">
        <v>43227</v>
      </c>
      <c r="C739" t="s">
        <v>30</v>
      </c>
      <c r="D739" t="s">
        <v>31</v>
      </c>
      <c r="E739">
        <v>0</v>
      </c>
      <c r="F739">
        <v>3</v>
      </c>
      <c r="G739" t="s">
        <v>20</v>
      </c>
      <c r="H739" s="2">
        <v>43227</v>
      </c>
      <c r="I739" s="4">
        <f t="shared" si="56"/>
        <v>19</v>
      </c>
      <c r="J739" s="4">
        <f t="shared" si="57"/>
        <v>5</v>
      </c>
      <c r="K739" s="4">
        <f t="shared" si="58"/>
        <v>2018</v>
      </c>
      <c r="L739">
        <v>14</v>
      </c>
      <c r="M739" t="s">
        <v>30</v>
      </c>
      <c r="N739">
        <v>15</v>
      </c>
      <c r="O739" t="s">
        <v>31</v>
      </c>
      <c r="P739">
        <v>14</v>
      </c>
      <c r="Q739">
        <v>0.92105263199999998</v>
      </c>
      <c r="R739">
        <v>1.3947368419999999</v>
      </c>
      <c r="S739">
        <v>15</v>
      </c>
      <c r="T739">
        <v>1.1578947369999999</v>
      </c>
      <c r="U739">
        <v>1.5263157890000001</v>
      </c>
      <c r="V739">
        <f>U739+Q739</f>
        <v>2.4473684210000002</v>
      </c>
      <c r="W739">
        <f>T739+R739</f>
        <v>2.5526315789999998</v>
      </c>
      <c r="X739" t="str">
        <f>IF(ABS(V739-W739)&lt;$AG$1,"",IF(V739&gt;W739,"H","A"))</f>
        <v/>
      </c>
      <c r="Y739">
        <f>(X739=G739)+0</f>
        <v>0</v>
      </c>
      <c r="Z739">
        <f>IF(X739&lt;&gt;"",1,0)</f>
        <v>0</v>
      </c>
      <c r="AA739">
        <v>1.1200000000000001</v>
      </c>
      <c r="AB739">
        <f t="shared" si="59"/>
        <v>0</v>
      </c>
    </row>
    <row r="740" spans="1:28" x14ac:dyDescent="0.25">
      <c r="A740" t="s">
        <v>13</v>
      </c>
      <c r="B740" s="1">
        <v>43229</v>
      </c>
      <c r="C740" t="s">
        <v>35</v>
      </c>
      <c r="D740" t="s">
        <v>34</v>
      </c>
      <c r="E740">
        <v>3</v>
      </c>
      <c r="F740">
        <v>2</v>
      </c>
      <c r="G740" t="s">
        <v>16</v>
      </c>
      <c r="H740" s="2">
        <v>43229</v>
      </c>
      <c r="I740" s="4">
        <f t="shared" si="56"/>
        <v>19</v>
      </c>
      <c r="J740" s="4">
        <f t="shared" si="57"/>
        <v>5</v>
      </c>
      <c r="K740" s="4">
        <f t="shared" si="58"/>
        <v>2018</v>
      </c>
      <c r="L740">
        <v>19</v>
      </c>
      <c r="M740" t="s">
        <v>35</v>
      </c>
      <c r="N740">
        <v>18</v>
      </c>
      <c r="O740" t="s">
        <v>34</v>
      </c>
      <c r="P740">
        <v>19</v>
      </c>
      <c r="Q740">
        <v>1.552631579</v>
      </c>
      <c r="R740">
        <v>1.4078947369999999</v>
      </c>
      <c r="S740">
        <v>18</v>
      </c>
      <c r="T740">
        <v>2.6315789469999999</v>
      </c>
      <c r="U740">
        <v>1.1184210530000001</v>
      </c>
      <c r="V740">
        <f>U740+Q740</f>
        <v>2.6710526320000003</v>
      </c>
      <c r="W740">
        <f>T740+R740</f>
        <v>4.0394736839999998</v>
      </c>
      <c r="X740" t="str">
        <f>IF(ABS(V740-W740)&lt;$AG$1,"",IF(V740&gt;W740,"H","A"))</f>
        <v/>
      </c>
      <c r="Y740">
        <f>(X740=G740)+0</f>
        <v>0</v>
      </c>
      <c r="Z740">
        <f>IF(X740&lt;&gt;"",1,0)</f>
        <v>0</v>
      </c>
      <c r="AA740">
        <v>1.1000000000000001</v>
      </c>
      <c r="AB740">
        <f t="shared" si="59"/>
        <v>0</v>
      </c>
    </row>
    <row r="741" spans="1:28" x14ac:dyDescent="0.25">
      <c r="A741" t="s">
        <v>13</v>
      </c>
      <c r="B741" s="1">
        <v>43229</v>
      </c>
      <c r="C741" t="s">
        <v>19</v>
      </c>
      <c r="D741" t="s">
        <v>39</v>
      </c>
      <c r="E741">
        <v>5</v>
      </c>
      <c r="F741">
        <v>1</v>
      </c>
      <c r="G741" t="s">
        <v>16</v>
      </c>
      <c r="H741" s="2">
        <v>43229</v>
      </c>
      <c r="I741" s="4">
        <f t="shared" si="56"/>
        <v>19</v>
      </c>
      <c r="J741" s="4">
        <f t="shared" si="57"/>
        <v>5</v>
      </c>
      <c r="K741" s="4">
        <f t="shared" si="58"/>
        <v>2018</v>
      </c>
      <c r="L741">
        <v>4</v>
      </c>
      <c r="M741" t="s">
        <v>19</v>
      </c>
      <c r="N741">
        <v>23</v>
      </c>
      <c r="O741" t="s">
        <v>39</v>
      </c>
      <c r="P741">
        <v>4</v>
      </c>
      <c r="Q741">
        <v>2.8289473680000001</v>
      </c>
      <c r="R741">
        <v>0.86842105300000005</v>
      </c>
      <c r="S741">
        <v>23</v>
      </c>
      <c r="T741">
        <v>1.486842105</v>
      </c>
      <c r="U741">
        <v>1.0921052630000001</v>
      </c>
      <c r="V741">
        <f>U741+Q741</f>
        <v>3.9210526310000002</v>
      </c>
      <c r="W741">
        <f>T741+R741</f>
        <v>2.3552631580000001</v>
      </c>
      <c r="X741" t="str">
        <f>IF(ABS(V741-W741)&lt;$AG$1,"",IF(V741&gt;W741,"H","A"))</f>
        <v>H</v>
      </c>
      <c r="Y741">
        <f>(X741=G741)+0</f>
        <v>1</v>
      </c>
      <c r="Z741">
        <f>IF(X741&lt;&gt;"",1,0)</f>
        <v>1</v>
      </c>
      <c r="AA741">
        <v>1.22</v>
      </c>
      <c r="AB741">
        <f t="shared" si="59"/>
        <v>1.22</v>
      </c>
    </row>
    <row r="742" spans="1:28" x14ac:dyDescent="0.25">
      <c r="A742" t="s">
        <v>13</v>
      </c>
      <c r="B742" s="1">
        <v>43232</v>
      </c>
      <c r="C742" t="s">
        <v>15</v>
      </c>
      <c r="D742" t="s">
        <v>14</v>
      </c>
      <c r="E742">
        <v>3</v>
      </c>
      <c r="F742">
        <v>1</v>
      </c>
      <c r="G742" t="s">
        <v>16</v>
      </c>
      <c r="H742" s="2">
        <v>43232</v>
      </c>
      <c r="I742" s="4">
        <f t="shared" si="56"/>
        <v>19</v>
      </c>
      <c r="J742" s="4">
        <f t="shared" si="57"/>
        <v>5</v>
      </c>
      <c r="K742" s="4">
        <f t="shared" si="58"/>
        <v>2018</v>
      </c>
      <c r="L742">
        <v>1</v>
      </c>
      <c r="M742" t="s">
        <v>15</v>
      </c>
      <c r="N742">
        <v>2</v>
      </c>
      <c r="O742" t="s">
        <v>14</v>
      </c>
      <c r="P742">
        <v>1</v>
      </c>
      <c r="Q742">
        <v>1.065789474</v>
      </c>
      <c r="R742">
        <v>1.2236842109999999</v>
      </c>
      <c r="S742">
        <v>2</v>
      </c>
      <c r="T742">
        <v>1.236842105</v>
      </c>
      <c r="U742">
        <v>1.2105263159999999</v>
      </c>
      <c r="V742">
        <f>U742+Q742</f>
        <v>2.27631579</v>
      </c>
      <c r="W742">
        <f>T742+R742</f>
        <v>2.4605263160000002</v>
      </c>
      <c r="X742" t="str">
        <f>IF(ABS(V742-W742)&lt;$AG$1,"",IF(V742&gt;W742,"H","A"))</f>
        <v/>
      </c>
      <c r="Y742">
        <f>(X742=G742)+0</f>
        <v>0</v>
      </c>
      <c r="Z742">
        <f>IF(X742&lt;&gt;"",1,0)</f>
        <v>0</v>
      </c>
      <c r="AA742">
        <v>1.1599999999999999</v>
      </c>
      <c r="AB742">
        <f t="shared" si="59"/>
        <v>0</v>
      </c>
    </row>
    <row r="743" spans="1:28" x14ac:dyDescent="0.25">
      <c r="A743" t="s">
        <v>13</v>
      </c>
      <c r="B743" s="1">
        <v>43232</v>
      </c>
      <c r="C743" t="s">
        <v>25</v>
      </c>
      <c r="D743" t="s">
        <v>18</v>
      </c>
      <c r="E743">
        <v>0</v>
      </c>
      <c r="F743">
        <v>1</v>
      </c>
      <c r="G743" t="s">
        <v>20</v>
      </c>
      <c r="H743" s="2">
        <v>43232</v>
      </c>
      <c r="I743" s="4">
        <f t="shared" si="56"/>
        <v>19</v>
      </c>
      <c r="J743" s="4">
        <f t="shared" si="57"/>
        <v>5</v>
      </c>
      <c r="K743" s="4">
        <f t="shared" si="58"/>
        <v>2018</v>
      </c>
      <c r="L743">
        <v>9</v>
      </c>
      <c r="M743" t="s">
        <v>25</v>
      </c>
      <c r="N743">
        <v>3</v>
      </c>
      <c r="O743" t="s">
        <v>18</v>
      </c>
      <c r="P743">
        <v>9</v>
      </c>
      <c r="Q743">
        <v>1.1052631580000001</v>
      </c>
      <c r="R743">
        <v>0.86842105300000005</v>
      </c>
      <c r="S743">
        <v>3</v>
      </c>
      <c r="T743">
        <v>1.684210526</v>
      </c>
      <c r="U743">
        <v>0.64473684200000003</v>
      </c>
      <c r="V743">
        <f>U743+Q743</f>
        <v>1.75</v>
      </c>
      <c r="W743">
        <f>T743+R743</f>
        <v>2.5526315789999998</v>
      </c>
      <c r="X743" t="str">
        <f>IF(ABS(V743-W743)&lt;$AG$1,"",IF(V743&gt;W743,"H","A"))</f>
        <v/>
      </c>
      <c r="Y743">
        <f>(X743=G743)+0</f>
        <v>0</v>
      </c>
      <c r="Z743">
        <f>IF(X743&lt;&gt;"",1,0)</f>
        <v>0</v>
      </c>
      <c r="AA743">
        <v>1.24</v>
      </c>
      <c r="AB743">
        <f t="shared" si="59"/>
        <v>0</v>
      </c>
    </row>
    <row r="744" spans="1:28" x14ac:dyDescent="0.25">
      <c r="A744" t="s">
        <v>13</v>
      </c>
      <c r="B744" s="1">
        <v>43232</v>
      </c>
      <c r="C744" t="s">
        <v>34</v>
      </c>
      <c r="D744" t="s">
        <v>22</v>
      </c>
      <c r="E744">
        <v>6</v>
      </c>
      <c r="F744">
        <v>0</v>
      </c>
      <c r="G744" t="s">
        <v>16</v>
      </c>
      <c r="H744" s="2">
        <v>43232</v>
      </c>
      <c r="I744" s="4">
        <f t="shared" si="56"/>
        <v>19</v>
      </c>
      <c r="J744" s="4">
        <f t="shared" si="57"/>
        <v>5</v>
      </c>
      <c r="K744" s="4">
        <f t="shared" si="58"/>
        <v>2018</v>
      </c>
      <c r="L744">
        <v>18</v>
      </c>
      <c r="M744" t="s">
        <v>34</v>
      </c>
      <c r="N744">
        <v>6</v>
      </c>
      <c r="O744" t="s">
        <v>22</v>
      </c>
      <c r="P744">
        <v>18</v>
      </c>
      <c r="Q744">
        <v>2.6315789469999999</v>
      </c>
      <c r="R744">
        <v>1.1184210530000001</v>
      </c>
      <c r="S744">
        <v>6</v>
      </c>
      <c r="T744">
        <v>1.4736842109999999</v>
      </c>
      <c r="U744">
        <v>1.697368421</v>
      </c>
      <c r="V744">
        <f>U744+Q744</f>
        <v>4.3289473679999997</v>
      </c>
      <c r="W744">
        <f>T744+R744</f>
        <v>2.5921052639999997</v>
      </c>
      <c r="X744" t="str">
        <f>IF(ABS(V744-W744)&lt;$AG$1,"",IF(V744&gt;W744,"H","A"))</f>
        <v>H</v>
      </c>
      <c r="Y744">
        <f>(X744=G744)+0</f>
        <v>1</v>
      </c>
      <c r="Z744">
        <f>IF(X744&lt;&gt;"",1,0)</f>
        <v>1</v>
      </c>
      <c r="AA744">
        <v>1.26</v>
      </c>
      <c r="AB744">
        <f t="shared" si="59"/>
        <v>1.26</v>
      </c>
    </row>
    <row r="745" spans="1:28" x14ac:dyDescent="0.25">
      <c r="A745" t="s">
        <v>13</v>
      </c>
      <c r="B745" s="1">
        <v>43232</v>
      </c>
      <c r="C745" t="s">
        <v>23</v>
      </c>
      <c r="D745" t="s">
        <v>29</v>
      </c>
      <c r="E745">
        <v>1</v>
      </c>
      <c r="F745">
        <v>0</v>
      </c>
      <c r="G745" t="s">
        <v>16</v>
      </c>
      <c r="H745" s="2">
        <v>43232</v>
      </c>
      <c r="I745" s="4">
        <f t="shared" si="56"/>
        <v>19</v>
      </c>
      <c r="J745" s="4">
        <f t="shared" si="57"/>
        <v>5</v>
      </c>
      <c r="K745" s="4">
        <f t="shared" si="58"/>
        <v>2018</v>
      </c>
      <c r="L745">
        <v>7</v>
      </c>
      <c r="M745" t="s">
        <v>23</v>
      </c>
      <c r="N745">
        <v>13</v>
      </c>
      <c r="O745" t="s">
        <v>29</v>
      </c>
      <c r="P745">
        <v>7</v>
      </c>
      <c r="Q745">
        <v>1.315789474</v>
      </c>
      <c r="R745">
        <v>1.3289473679999999</v>
      </c>
      <c r="S745">
        <v>13</v>
      </c>
      <c r="T745">
        <v>1.013157895</v>
      </c>
      <c r="U745">
        <v>1.947368421</v>
      </c>
      <c r="V745">
        <f>U745+Q745</f>
        <v>3.263157895</v>
      </c>
      <c r="W745">
        <f>T745+R745</f>
        <v>2.3421052629999997</v>
      </c>
      <c r="X745" t="str">
        <f>IF(ABS(V745-W745)&lt;$AG$1,"",IF(V745&gt;W745,"H","A"))</f>
        <v/>
      </c>
      <c r="Y745">
        <f>(X745=G745)+0</f>
        <v>0</v>
      </c>
      <c r="Z745">
        <f>IF(X745&lt;&gt;"",1,0)</f>
        <v>0</v>
      </c>
      <c r="AA745">
        <v>1.1000000000000001</v>
      </c>
      <c r="AB745">
        <f t="shared" si="59"/>
        <v>0</v>
      </c>
    </row>
    <row r="746" spans="1:28" x14ac:dyDescent="0.25">
      <c r="A746" t="s">
        <v>13</v>
      </c>
      <c r="B746" s="1">
        <v>43232</v>
      </c>
      <c r="C746" t="s">
        <v>36</v>
      </c>
      <c r="D746" t="s">
        <v>30</v>
      </c>
      <c r="E746">
        <v>3</v>
      </c>
      <c r="F746">
        <v>2</v>
      </c>
      <c r="G746" t="s">
        <v>16</v>
      </c>
      <c r="H746" s="2">
        <v>43232</v>
      </c>
      <c r="I746" s="4">
        <f t="shared" si="56"/>
        <v>19</v>
      </c>
      <c r="J746" s="4">
        <f t="shared" si="57"/>
        <v>5</v>
      </c>
      <c r="K746" s="4">
        <f t="shared" si="58"/>
        <v>2018</v>
      </c>
      <c r="L746">
        <v>20</v>
      </c>
      <c r="M746" t="s">
        <v>36</v>
      </c>
      <c r="N746">
        <v>14</v>
      </c>
      <c r="O746" t="s">
        <v>30</v>
      </c>
      <c r="P746">
        <v>20</v>
      </c>
      <c r="Q746">
        <v>1.6447368419999999</v>
      </c>
      <c r="R746">
        <v>1.4736842109999999</v>
      </c>
      <c r="S746">
        <v>14</v>
      </c>
      <c r="T746">
        <v>0.92105263199999998</v>
      </c>
      <c r="U746">
        <v>1.3947368419999999</v>
      </c>
      <c r="V746">
        <f>U746+Q746</f>
        <v>3.0394736839999998</v>
      </c>
      <c r="W746">
        <f>T746+R746</f>
        <v>2.394736843</v>
      </c>
      <c r="X746" t="str">
        <f>IF(ABS(V746-W746)&lt;$AG$1,"",IF(V746&gt;W746,"H","A"))</f>
        <v/>
      </c>
      <c r="Y746">
        <f>(X746=G746)+0</f>
        <v>0</v>
      </c>
      <c r="Z746">
        <f>IF(X746&lt;&gt;"",1,0)</f>
        <v>0</v>
      </c>
      <c r="AA746">
        <v>1.26</v>
      </c>
      <c r="AB746">
        <f t="shared" si="59"/>
        <v>0</v>
      </c>
    </row>
    <row r="747" spans="1:28" x14ac:dyDescent="0.25">
      <c r="A747" t="s">
        <v>13</v>
      </c>
      <c r="B747" s="1">
        <v>43232</v>
      </c>
      <c r="C747" t="s">
        <v>21</v>
      </c>
      <c r="D747" t="s">
        <v>35</v>
      </c>
      <c r="E747">
        <v>2</v>
      </c>
      <c r="F747">
        <v>2</v>
      </c>
      <c r="G747" t="s">
        <v>17</v>
      </c>
      <c r="H747" s="2">
        <v>43232</v>
      </c>
      <c r="I747" s="4">
        <f t="shared" si="56"/>
        <v>19</v>
      </c>
      <c r="J747" s="4">
        <f t="shared" si="57"/>
        <v>5</v>
      </c>
      <c r="K747" s="4">
        <f t="shared" si="58"/>
        <v>2018</v>
      </c>
      <c r="L747">
        <v>5</v>
      </c>
      <c r="M747" t="s">
        <v>21</v>
      </c>
      <c r="N747">
        <v>19</v>
      </c>
      <c r="O747" t="s">
        <v>35</v>
      </c>
      <c r="P747">
        <v>5</v>
      </c>
      <c r="Q747">
        <v>1.3289473679999999</v>
      </c>
      <c r="R747">
        <v>1.6447368419999999</v>
      </c>
      <c r="S747">
        <v>19</v>
      </c>
      <c r="T747">
        <v>1.552631579</v>
      </c>
      <c r="U747">
        <v>1.4078947369999999</v>
      </c>
      <c r="V747">
        <f>U747+Q747</f>
        <v>2.736842105</v>
      </c>
      <c r="W747">
        <f>T747+R747</f>
        <v>3.1973684210000002</v>
      </c>
      <c r="X747" t="str">
        <f>IF(ABS(V747-W747)&lt;$AG$1,"",IF(V747&gt;W747,"H","A"))</f>
        <v/>
      </c>
      <c r="Y747">
        <f>(X747=G747)+0</f>
        <v>0</v>
      </c>
      <c r="Z747">
        <f>IF(X747&lt;&gt;"",1,0)</f>
        <v>0</v>
      </c>
      <c r="AA747">
        <v>1.06</v>
      </c>
      <c r="AB747">
        <f t="shared" si="59"/>
        <v>1</v>
      </c>
    </row>
    <row r="748" spans="1:28" x14ac:dyDescent="0.25">
      <c r="A748" t="s">
        <v>13</v>
      </c>
      <c r="B748" s="1">
        <v>43232</v>
      </c>
      <c r="C748" t="s">
        <v>26</v>
      </c>
      <c r="D748" t="s">
        <v>38</v>
      </c>
      <c r="E748">
        <v>0</v>
      </c>
      <c r="F748">
        <v>1</v>
      </c>
      <c r="G748" t="s">
        <v>20</v>
      </c>
      <c r="H748" s="2">
        <v>43232</v>
      </c>
      <c r="I748" s="4">
        <f t="shared" si="56"/>
        <v>19</v>
      </c>
      <c r="J748" s="4">
        <f t="shared" si="57"/>
        <v>5</v>
      </c>
      <c r="K748" s="4">
        <f t="shared" si="58"/>
        <v>2018</v>
      </c>
      <c r="L748">
        <v>10</v>
      </c>
      <c r="M748" t="s">
        <v>26</v>
      </c>
      <c r="N748">
        <v>22</v>
      </c>
      <c r="O748" t="s">
        <v>38</v>
      </c>
      <c r="P748">
        <v>10</v>
      </c>
      <c r="Q748">
        <v>1.315789474</v>
      </c>
      <c r="R748">
        <v>1.552631579</v>
      </c>
      <c r="S748">
        <v>22</v>
      </c>
      <c r="T748">
        <v>1.5921052630000001</v>
      </c>
      <c r="U748">
        <v>1.3552631580000001</v>
      </c>
      <c r="V748">
        <f>U748+Q748</f>
        <v>2.6710526320000003</v>
      </c>
      <c r="W748">
        <f>T748+R748</f>
        <v>3.1447368420000004</v>
      </c>
      <c r="X748" t="str">
        <f>IF(ABS(V748-W748)&lt;$AG$1,"",IF(V748&gt;W748,"H","A"))</f>
        <v/>
      </c>
      <c r="Y748">
        <f>(X748=G748)+0</f>
        <v>0</v>
      </c>
      <c r="Z748">
        <f>IF(X748&lt;&gt;"",1,0)</f>
        <v>0</v>
      </c>
      <c r="AA748">
        <v>1.26</v>
      </c>
      <c r="AB748">
        <f t="shared" si="59"/>
        <v>0</v>
      </c>
    </row>
    <row r="749" spans="1:28" x14ac:dyDescent="0.25">
      <c r="A749" t="s">
        <v>13</v>
      </c>
      <c r="B749" s="1">
        <v>43232</v>
      </c>
      <c r="C749" t="s">
        <v>28</v>
      </c>
      <c r="D749" t="s">
        <v>39</v>
      </c>
      <c r="E749">
        <v>2</v>
      </c>
      <c r="F749">
        <v>4</v>
      </c>
      <c r="G749" t="s">
        <v>20</v>
      </c>
      <c r="H749" s="2">
        <v>43232</v>
      </c>
      <c r="I749" s="4">
        <f t="shared" si="56"/>
        <v>19</v>
      </c>
      <c r="J749" s="4">
        <f t="shared" si="57"/>
        <v>5</v>
      </c>
      <c r="K749" s="4">
        <f t="shared" si="58"/>
        <v>2018</v>
      </c>
      <c r="L749">
        <v>12</v>
      </c>
      <c r="M749" t="s">
        <v>28</v>
      </c>
      <c r="N749">
        <v>23</v>
      </c>
      <c r="O749" t="s">
        <v>39</v>
      </c>
      <c r="P749">
        <v>12</v>
      </c>
      <c r="Q749">
        <v>1.065789474</v>
      </c>
      <c r="R749">
        <v>1.802631579</v>
      </c>
      <c r="S749">
        <v>23</v>
      </c>
      <c r="T749">
        <v>1.486842105</v>
      </c>
      <c r="U749">
        <v>1.0921052630000001</v>
      </c>
      <c r="V749">
        <f>U749+Q749</f>
        <v>2.1578947370000003</v>
      </c>
      <c r="W749">
        <f>T749+R749</f>
        <v>3.2894736839999998</v>
      </c>
      <c r="X749" t="str">
        <f>IF(ABS(V749-W749)&lt;$AG$1,"",IF(V749&gt;W749,"H","A"))</f>
        <v/>
      </c>
      <c r="Y749">
        <f>(X749=G749)+0</f>
        <v>0</v>
      </c>
      <c r="Z749">
        <f>IF(X749&lt;&gt;"",1,0)</f>
        <v>0</v>
      </c>
      <c r="AA749">
        <v>1.25</v>
      </c>
      <c r="AB749">
        <f t="shared" si="59"/>
        <v>0</v>
      </c>
    </row>
    <row r="750" spans="1:28" x14ac:dyDescent="0.25">
      <c r="A750" t="s">
        <v>13</v>
      </c>
      <c r="B750" s="1">
        <v>43233</v>
      </c>
      <c r="C750" t="s">
        <v>31</v>
      </c>
      <c r="D750" t="s">
        <v>19</v>
      </c>
      <c r="E750">
        <v>5</v>
      </c>
      <c r="F750">
        <v>4</v>
      </c>
      <c r="G750" t="s">
        <v>16</v>
      </c>
      <c r="H750" s="2">
        <v>43233</v>
      </c>
      <c r="I750" s="4">
        <f t="shared" si="56"/>
        <v>19</v>
      </c>
      <c r="J750" s="4">
        <f t="shared" si="57"/>
        <v>5</v>
      </c>
      <c r="K750" s="4">
        <f t="shared" si="58"/>
        <v>2018</v>
      </c>
      <c r="L750">
        <v>15</v>
      </c>
      <c r="M750" t="s">
        <v>31</v>
      </c>
      <c r="N750">
        <v>4</v>
      </c>
      <c r="O750" t="s">
        <v>19</v>
      </c>
      <c r="P750">
        <v>15</v>
      </c>
      <c r="Q750">
        <v>1.1578947369999999</v>
      </c>
      <c r="R750">
        <v>1.5263157890000001</v>
      </c>
      <c r="S750">
        <v>4</v>
      </c>
      <c r="T750">
        <v>2.8289473680000001</v>
      </c>
      <c r="U750">
        <v>0.86842105300000005</v>
      </c>
      <c r="V750">
        <f>U750+Q750</f>
        <v>2.02631579</v>
      </c>
      <c r="W750">
        <f>T750+R750</f>
        <v>4.3552631570000004</v>
      </c>
      <c r="X750" t="str">
        <f>IF(ABS(V750-W750)&lt;$AG$1,"",IF(V750&gt;W750,"H","A"))</f>
        <v>A</v>
      </c>
      <c r="Y750">
        <f>(X750=G750)+0</f>
        <v>0</v>
      </c>
      <c r="Z750">
        <f>IF(X750&lt;&gt;"",1,0)</f>
        <v>1</v>
      </c>
      <c r="AA750">
        <v>1.22</v>
      </c>
      <c r="AB750">
        <f t="shared" si="59"/>
        <v>0</v>
      </c>
    </row>
    <row r="751" spans="1:28" x14ac:dyDescent="0.25">
      <c r="A751" t="s">
        <v>13</v>
      </c>
      <c r="B751" s="1">
        <v>43233</v>
      </c>
      <c r="C751" t="s">
        <v>24</v>
      </c>
      <c r="D751" t="s">
        <v>32</v>
      </c>
      <c r="E751">
        <v>4</v>
      </c>
      <c r="F751">
        <v>1</v>
      </c>
      <c r="G751" t="s">
        <v>16</v>
      </c>
      <c r="H751" s="2">
        <v>43233</v>
      </c>
      <c r="I751" s="4">
        <f t="shared" si="56"/>
        <v>19</v>
      </c>
      <c r="J751" s="4">
        <f t="shared" si="57"/>
        <v>5</v>
      </c>
      <c r="K751" s="4">
        <f t="shared" si="58"/>
        <v>2018</v>
      </c>
      <c r="L751">
        <v>8</v>
      </c>
      <c r="M751" t="s">
        <v>24</v>
      </c>
      <c r="N751">
        <v>16</v>
      </c>
      <c r="O751" t="s">
        <v>32</v>
      </c>
      <c r="P751">
        <v>8</v>
      </c>
      <c r="Q751">
        <v>1.1184210530000001</v>
      </c>
      <c r="R751">
        <v>1.2105263159999999</v>
      </c>
      <c r="S751">
        <v>16</v>
      </c>
      <c r="T751">
        <v>0.96052631600000005</v>
      </c>
      <c r="U751">
        <v>1.5263157890000001</v>
      </c>
      <c r="V751">
        <f>U751+Q751</f>
        <v>2.6447368420000004</v>
      </c>
      <c r="W751">
        <f>T751+R751</f>
        <v>2.1710526319999999</v>
      </c>
      <c r="X751" t="str">
        <f>IF(ABS(V751-W751)&lt;$AG$1,"",IF(V751&gt;W751,"H","A"))</f>
        <v/>
      </c>
      <c r="Y751">
        <f>(X751=G751)+0</f>
        <v>0</v>
      </c>
      <c r="Z751">
        <f>IF(X751&lt;&gt;"",1,0)</f>
        <v>0</v>
      </c>
      <c r="AA751">
        <v>1.26</v>
      </c>
      <c r="AB751">
        <f t="shared" si="59"/>
        <v>0</v>
      </c>
    </row>
    <row r="752" spans="1:28" x14ac:dyDescent="0.25">
      <c r="A752" t="s">
        <v>13</v>
      </c>
      <c r="B752" s="1">
        <v>43239</v>
      </c>
      <c r="C752" t="s">
        <v>35</v>
      </c>
      <c r="D752" t="s">
        <v>15</v>
      </c>
      <c r="E752">
        <v>1</v>
      </c>
      <c r="F752">
        <v>0</v>
      </c>
      <c r="G752" t="s">
        <v>16</v>
      </c>
      <c r="H752" s="2">
        <v>43239</v>
      </c>
      <c r="I752" s="4">
        <f t="shared" si="56"/>
        <v>20</v>
      </c>
      <c r="J752" s="4">
        <f t="shared" si="57"/>
        <v>5</v>
      </c>
      <c r="K752" s="4">
        <f t="shared" si="58"/>
        <v>2018</v>
      </c>
      <c r="L752">
        <v>19</v>
      </c>
      <c r="M752" t="s">
        <v>35</v>
      </c>
      <c r="N752">
        <v>1</v>
      </c>
      <c r="O752" t="s">
        <v>15</v>
      </c>
      <c r="P752">
        <v>19</v>
      </c>
      <c r="Q752">
        <v>1.552631579</v>
      </c>
      <c r="R752">
        <v>1.4078947369999999</v>
      </c>
      <c r="S752">
        <v>1</v>
      </c>
      <c r="T752">
        <v>1.065789474</v>
      </c>
      <c r="U752">
        <v>1.2236842109999999</v>
      </c>
      <c r="V752">
        <f>U752+Q752</f>
        <v>2.77631579</v>
      </c>
      <c r="W752">
        <f>T752+R752</f>
        <v>2.4736842110000001</v>
      </c>
      <c r="X752" t="str">
        <f>IF(ABS(V752-W752)&lt;$AG$1,"",IF(V752&gt;W752,"H","A"))</f>
        <v/>
      </c>
      <c r="Y752">
        <f>(X752=G752)+0</f>
        <v>0</v>
      </c>
      <c r="Z752">
        <f>IF(X752&lt;&gt;"",1,0)</f>
        <v>0</v>
      </c>
      <c r="AA752">
        <v>1.28</v>
      </c>
      <c r="AB752">
        <f t="shared" si="59"/>
        <v>0</v>
      </c>
    </row>
    <row r="753" spans="1:28" x14ac:dyDescent="0.25">
      <c r="A753" t="s">
        <v>13</v>
      </c>
      <c r="B753" s="1">
        <v>43239</v>
      </c>
      <c r="C753" t="s">
        <v>30</v>
      </c>
      <c r="D753" t="s">
        <v>21</v>
      </c>
      <c r="E753">
        <v>3</v>
      </c>
      <c r="F753">
        <v>2</v>
      </c>
      <c r="G753" t="s">
        <v>16</v>
      </c>
      <c r="H753" s="2">
        <v>43239</v>
      </c>
      <c r="I753" s="4">
        <f t="shared" si="56"/>
        <v>20</v>
      </c>
      <c r="J753" s="4">
        <f t="shared" si="57"/>
        <v>5</v>
      </c>
      <c r="K753" s="4">
        <f t="shared" si="58"/>
        <v>2018</v>
      </c>
      <c r="L753">
        <v>14</v>
      </c>
      <c r="M753" t="s">
        <v>30</v>
      </c>
      <c r="N753">
        <v>5</v>
      </c>
      <c r="O753" t="s">
        <v>21</v>
      </c>
      <c r="P753">
        <v>14</v>
      </c>
      <c r="Q753">
        <v>0.92105263199999998</v>
      </c>
      <c r="R753">
        <v>1.3947368419999999</v>
      </c>
      <c r="S753">
        <v>5</v>
      </c>
      <c r="T753">
        <v>1.3289473679999999</v>
      </c>
      <c r="U753">
        <v>1.6447368419999999</v>
      </c>
      <c r="V753">
        <f>U753+Q753</f>
        <v>2.5657894739999998</v>
      </c>
      <c r="W753">
        <f>T753+R753</f>
        <v>2.72368421</v>
      </c>
      <c r="X753" t="str">
        <f>IF(ABS(V753-W753)&lt;$AG$1,"",IF(V753&gt;W753,"H","A"))</f>
        <v/>
      </c>
      <c r="Y753">
        <f>(X753=G753)+0</f>
        <v>0</v>
      </c>
      <c r="Z753">
        <f>IF(X753&lt;&gt;"",1,0)</f>
        <v>0</v>
      </c>
      <c r="AA753">
        <v>1.03</v>
      </c>
      <c r="AB753">
        <f t="shared" si="59"/>
        <v>0</v>
      </c>
    </row>
    <row r="754" spans="1:28" x14ac:dyDescent="0.25">
      <c r="A754" t="s">
        <v>13</v>
      </c>
      <c r="B754" s="1">
        <v>43239</v>
      </c>
      <c r="C754" t="s">
        <v>32</v>
      </c>
      <c r="D754" t="s">
        <v>25</v>
      </c>
      <c r="E754">
        <v>0</v>
      </c>
      <c r="F754">
        <v>1</v>
      </c>
      <c r="G754" t="s">
        <v>20</v>
      </c>
      <c r="H754" s="2">
        <v>43239</v>
      </c>
      <c r="I754" s="4">
        <f t="shared" si="56"/>
        <v>20</v>
      </c>
      <c r="J754" s="4">
        <f t="shared" si="57"/>
        <v>5</v>
      </c>
      <c r="K754" s="4">
        <f t="shared" si="58"/>
        <v>2018</v>
      </c>
      <c r="L754">
        <v>16</v>
      </c>
      <c r="M754" t="s">
        <v>32</v>
      </c>
      <c r="N754">
        <v>9</v>
      </c>
      <c r="O754" t="s">
        <v>25</v>
      </c>
      <c r="P754">
        <v>16</v>
      </c>
      <c r="Q754">
        <v>0.96052631600000005</v>
      </c>
      <c r="R754">
        <v>1.5263157890000001</v>
      </c>
      <c r="S754">
        <v>9</v>
      </c>
      <c r="T754">
        <v>1.1052631580000001</v>
      </c>
      <c r="U754">
        <v>0.86842105300000005</v>
      </c>
      <c r="V754">
        <f>U754+Q754</f>
        <v>1.8289473690000002</v>
      </c>
      <c r="W754">
        <f>T754+R754</f>
        <v>2.6315789470000004</v>
      </c>
      <c r="X754" t="str">
        <f>IF(ABS(V754-W754)&lt;$AG$1,"",IF(V754&gt;W754,"H","A"))</f>
        <v/>
      </c>
      <c r="Y754">
        <f>(X754=G754)+0</f>
        <v>0</v>
      </c>
      <c r="Z754">
        <f>IF(X754&lt;&gt;"",1,0)</f>
        <v>0</v>
      </c>
      <c r="AA754">
        <v>1.25</v>
      </c>
      <c r="AB754">
        <f t="shared" si="59"/>
        <v>0</v>
      </c>
    </row>
    <row r="755" spans="1:28" x14ac:dyDescent="0.25">
      <c r="A755" t="s">
        <v>13</v>
      </c>
      <c r="B755" s="1">
        <v>43239</v>
      </c>
      <c r="C755" t="s">
        <v>29</v>
      </c>
      <c r="D755" t="s">
        <v>26</v>
      </c>
      <c r="E755">
        <v>1</v>
      </c>
      <c r="F755">
        <v>2</v>
      </c>
      <c r="G755" t="s">
        <v>20</v>
      </c>
      <c r="H755" s="2">
        <v>43239</v>
      </c>
      <c r="I755" s="4">
        <f t="shared" si="56"/>
        <v>20</v>
      </c>
      <c r="J755" s="4">
        <f t="shared" si="57"/>
        <v>5</v>
      </c>
      <c r="K755" s="4">
        <f t="shared" si="58"/>
        <v>2018</v>
      </c>
      <c r="L755">
        <v>13</v>
      </c>
      <c r="M755" t="s">
        <v>29</v>
      </c>
      <c r="N755">
        <v>10</v>
      </c>
      <c r="O755" t="s">
        <v>26</v>
      </c>
      <c r="P755">
        <v>13</v>
      </c>
      <c r="Q755">
        <v>1.013157895</v>
      </c>
      <c r="R755">
        <v>1.947368421</v>
      </c>
      <c r="S755">
        <v>10</v>
      </c>
      <c r="T755">
        <v>1.315789474</v>
      </c>
      <c r="U755">
        <v>1.552631579</v>
      </c>
      <c r="V755">
        <f>U755+Q755</f>
        <v>2.5657894739999998</v>
      </c>
      <c r="W755">
        <f>T755+R755</f>
        <v>3.263157895</v>
      </c>
      <c r="X755" t="str">
        <f>IF(ABS(V755-W755)&lt;$AG$1,"",IF(V755&gt;W755,"H","A"))</f>
        <v/>
      </c>
      <c r="Y755">
        <f>(X755=G755)+0</f>
        <v>0</v>
      </c>
      <c r="Z755">
        <f>IF(X755&lt;&gt;"",1,0)</f>
        <v>0</v>
      </c>
      <c r="AA755">
        <v>1.17</v>
      </c>
      <c r="AB755">
        <f t="shared" si="59"/>
        <v>0</v>
      </c>
    </row>
    <row r="756" spans="1:28" x14ac:dyDescent="0.25">
      <c r="A756" t="s">
        <v>13</v>
      </c>
      <c r="B756" s="1">
        <v>43239</v>
      </c>
      <c r="C756" t="s">
        <v>22</v>
      </c>
      <c r="D756" t="s">
        <v>31</v>
      </c>
      <c r="E756">
        <v>4</v>
      </c>
      <c r="F756">
        <v>2</v>
      </c>
      <c r="G756" t="s">
        <v>16</v>
      </c>
      <c r="H756" s="2">
        <v>43239</v>
      </c>
      <c r="I756" s="4">
        <f t="shared" si="56"/>
        <v>20</v>
      </c>
      <c r="J756" s="4">
        <f t="shared" si="57"/>
        <v>5</v>
      </c>
      <c r="K756" s="4">
        <f t="shared" si="58"/>
        <v>2018</v>
      </c>
      <c r="L756">
        <v>6</v>
      </c>
      <c r="M756" t="s">
        <v>22</v>
      </c>
      <c r="N756">
        <v>15</v>
      </c>
      <c r="O756" t="s">
        <v>31</v>
      </c>
      <c r="P756">
        <v>6</v>
      </c>
      <c r="Q756">
        <v>1.4736842109999999</v>
      </c>
      <c r="R756">
        <v>1.697368421</v>
      </c>
      <c r="S756">
        <v>15</v>
      </c>
      <c r="T756">
        <v>1.1578947369999999</v>
      </c>
      <c r="U756">
        <v>1.5263157890000001</v>
      </c>
      <c r="V756">
        <f>U756+Q756</f>
        <v>3</v>
      </c>
      <c r="W756">
        <f>T756+R756</f>
        <v>2.8552631579999996</v>
      </c>
      <c r="X756" t="str">
        <f>IF(ABS(V756-W756)&lt;$AG$1,"",IF(V756&gt;W756,"H","A"))</f>
        <v/>
      </c>
      <c r="Y756">
        <f>(X756=G756)+0</f>
        <v>0</v>
      </c>
      <c r="Z756">
        <f>IF(X756&lt;&gt;"",1,0)</f>
        <v>0</v>
      </c>
      <c r="AA756">
        <v>1.08</v>
      </c>
      <c r="AB756">
        <f t="shared" si="59"/>
        <v>0</v>
      </c>
    </row>
    <row r="757" spans="1:28" x14ac:dyDescent="0.25">
      <c r="A757" t="s">
        <v>13</v>
      </c>
      <c r="B757" s="1">
        <v>43239</v>
      </c>
      <c r="C757" t="s">
        <v>39</v>
      </c>
      <c r="D757" t="s">
        <v>34</v>
      </c>
      <c r="E757">
        <v>2</v>
      </c>
      <c r="F757">
        <v>2</v>
      </c>
      <c r="G757" t="s">
        <v>17</v>
      </c>
      <c r="H757" s="2">
        <v>43239</v>
      </c>
      <c r="I757" s="4">
        <f t="shared" si="56"/>
        <v>20</v>
      </c>
      <c r="J757" s="4">
        <f t="shared" si="57"/>
        <v>5</v>
      </c>
      <c r="K757" s="4">
        <f t="shared" si="58"/>
        <v>2018</v>
      </c>
      <c r="L757">
        <v>23</v>
      </c>
      <c r="M757" t="s">
        <v>39</v>
      </c>
      <c r="N757">
        <v>18</v>
      </c>
      <c r="O757" t="s">
        <v>34</v>
      </c>
      <c r="P757">
        <v>23</v>
      </c>
      <c r="Q757">
        <v>1.486842105</v>
      </c>
      <c r="R757">
        <v>1.0921052630000001</v>
      </c>
      <c r="S757">
        <v>18</v>
      </c>
      <c r="T757">
        <v>2.6315789469999999</v>
      </c>
      <c r="U757">
        <v>1.1184210530000001</v>
      </c>
      <c r="V757">
        <f>U757+Q757</f>
        <v>2.6052631580000001</v>
      </c>
      <c r="W757">
        <f>T757+R757</f>
        <v>3.72368421</v>
      </c>
      <c r="X757" t="str">
        <f>IF(ABS(V757-W757)&lt;$AG$1,"",IF(V757&gt;W757,"H","A"))</f>
        <v/>
      </c>
      <c r="Y757">
        <f>(X757=G757)+0</f>
        <v>0</v>
      </c>
      <c r="Z757">
        <f>IF(X757&lt;&gt;"",1,0)</f>
        <v>0</v>
      </c>
      <c r="AA757">
        <v>1.1599999999999999</v>
      </c>
      <c r="AB757">
        <f t="shared" si="59"/>
        <v>1</v>
      </c>
    </row>
    <row r="758" spans="1:28" x14ac:dyDescent="0.25">
      <c r="A758" t="s">
        <v>13</v>
      </c>
      <c r="B758" s="1">
        <v>43240</v>
      </c>
      <c r="C758" t="s">
        <v>18</v>
      </c>
      <c r="D758" t="s">
        <v>23</v>
      </c>
      <c r="E758">
        <v>2</v>
      </c>
      <c r="F758">
        <v>2</v>
      </c>
      <c r="G758" t="s">
        <v>17</v>
      </c>
      <c r="H758" s="2">
        <v>43240</v>
      </c>
      <c r="I758" s="4">
        <f t="shared" si="56"/>
        <v>20</v>
      </c>
      <c r="J758" s="4">
        <f t="shared" si="57"/>
        <v>5</v>
      </c>
      <c r="K758" s="4">
        <f t="shared" si="58"/>
        <v>2018</v>
      </c>
      <c r="L758">
        <v>3</v>
      </c>
      <c r="M758" t="s">
        <v>18</v>
      </c>
      <c r="N758">
        <v>7</v>
      </c>
      <c r="O758" t="s">
        <v>23</v>
      </c>
      <c r="P758">
        <v>3</v>
      </c>
      <c r="Q758">
        <v>1.684210526</v>
      </c>
      <c r="R758">
        <v>0.64473684200000003</v>
      </c>
      <c r="S758">
        <v>7</v>
      </c>
      <c r="T758">
        <v>1.315789474</v>
      </c>
      <c r="U758">
        <v>1.3289473679999999</v>
      </c>
      <c r="V758">
        <f>U758+Q758</f>
        <v>3.0131578939999999</v>
      </c>
      <c r="W758">
        <f>T758+R758</f>
        <v>1.9605263160000002</v>
      </c>
      <c r="X758" t="str">
        <f>IF(ABS(V758-W758)&lt;$AG$1,"",IF(V758&gt;W758,"H","A"))</f>
        <v/>
      </c>
      <c r="Y758">
        <f>(X758=G758)+0</f>
        <v>0</v>
      </c>
      <c r="Z758">
        <f>IF(X758&lt;&gt;"",1,0)</f>
        <v>0</v>
      </c>
      <c r="AA758">
        <v>1.17</v>
      </c>
      <c r="AB758">
        <f t="shared" si="59"/>
        <v>1</v>
      </c>
    </row>
    <row r="759" spans="1:28" x14ac:dyDescent="0.25">
      <c r="A759" t="s">
        <v>13</v>
      </c>
      <c r="B759" s="1">
        <v>43240</v>
      </c>
      <c r="C759" t="s">
        <v>14</v>
      </c>
      <c r="D759" t="s">
        <v>24</v>
      </c>
      <c r="E759">
        <v>0</v>
      </c>
      <c r="F759">
        <v>1</v>
      </c>
      <c r="G759" t="s">
        <v>20</v>
      </c>
      <c r="H759" s="2">
        <v>43240</v>
      </c>
      <c r="I759" s="4">
        <f t="shared" si="56"/>
        <v>20</v>
      </c>
      <c r="J759" s="4">
        <f t="shared" si="57"/>
        <v>5</v>
      </c>
      <c r="K759" s="4">
        <f t="shared" si="58"/>
        <v>2018</v>
      </c>
      <c r="L759">
        <v>2</v>
      </c>
      <c r="M759" t="s">
        <v>14</v>
      </c>
      <c r="N759">
        <v>8</v>
      </c>
      <c r="O759" t="s">
        <v>24</v>
      </c>
      <c r="P759">
        <v>2</v>
      </c>
      <c r="Q759">
        <v>1.236842105</v>
      </c>
      <c r="R759">
        <v>1.2105263159999999</v>
      </c>
      <c r="S759">
        <v>8</v>
      </c>
      <c r="T759">
        <v>1.1184210530000001</v>
      </c>
      <c r="U759">
        <v>1.2105263159999999</v>
      </c>
      <c r="V759">
        <f>U759+Q759</f>
        <v>2.4473684210000002</v>
      </c>
      <c r="W759">
        <f>T759+R759</f>
        <v>2.3289473689999998</v>
      </c>
      <c r="X759" t="str">
        <f>IF(ABS(V759-W759)&lt;$AG$1,"",IF(V759&gt;W759,"H","A"))</f>
        <v/>
      </c>
      <c r="Y759">
        <f>(X759=G759)+0</f>
        <v>0</v>
      </c>
      <c r="Z759">
        <f>IF(X759&lt;&gt;"",1,0)</f>
        <v>0</v>
      </c>
      <c r="AA759">
        <v>1.27</v>
      </c>
      <c r="AB759">
        <f t="shared" si="59"/>
        <v>0</v>
      </c>
    </row>
    <row r="760" spans="1:28" x14ac:dyDescent="0.25">
      <c r="A760" t="s">
        <v>13</v>
      </c>
      <c r="B760" s="1">
        <v>43240</v>
      </c>
      <c r="C760" t="s">
        <v>38</v>
      </c>
      <c r="D760" t="s">
        <v>28</v>
      </c>
      <c r="E760">
        <v>2</v>
      </c>
      <c r="F760">
        <v>1</v>
      </c>
      <c r="G760" t="s">
        <v>16</v>
      </c>
      <c r="H760" s="2">
        <v>43240</v>
      </c>
      <c r="I760" s="4">
        <f t="shared" si="56"/>
        <v>20</v>
      </c>
      <c r="J760" s="4">
        <f t="shared" si="57"/>
        <v>5</v>
      </c>
      <c r="K760" s="4">
        <f t="shared" si="58"/>
        <v>2018</v>
      </c>
      <c r="L760">
        <v>22</v>
      </c>
      <c r="M760" t="s">
        <v>38</v>
      </c>
      <c r="N760">
        <v>12</v>
      </c>
      <c r="O760" t="s">
        <v>28</v>
      </c>
      <c r="P760">
        <v>22</v>
      </c>
      <c r="Q760">
        <v>1.5921052630000001</v>
      </c>
      <c r="R760">
        <v>1.3552631580000001</v>
      </c>
      <c r="S760">
        <v>12</v>
      </c>
      <c r="T760">
        <v>1.065789474</v>
      </c>
      <c r="U760">
        <v>1.802631579</v>
      </c>
      <c r="V760">
        <f>U760+Q760</f>
        <v>3.3947368420000004</v>
      </c>
      <c r="W760">
        <f>T760+R760</f>
        <v>2.4210526320000003</v>
      </c>
      <c r="X760" t="str">
        <f>IF(ABS(V760-W760)&lt;$AG$1,"",IF(V760&gt;W760,"H","A"))</f>
        <v/>
      </c>
      <c r="Y760">
        <f>(X760=G760)+0</f>
        <v>0</v>
      </c>
      <c r="Z760">
        <f>IF(X760&lt;&gt;"",1,0)</f>
        <v>0</v>
      </c>
      <c r="AA760">
        <v>1.1499999999999999</v>
      </c>
      <c r="AB760">
        <f t="shared" si="59"/>
        <v>0</v>
      </c>
    </row>
    <row r="761" spans="1:28" x14ac:dyDescent="0.25">
      <c r="A761" t="s">
        <v>13</v>
      </c>
      <c r="B761" s="1">
        <v>43240</v>
      </c>
      <c r="C761" t="s">
        <v>19</v>
      </c>
      <c r="D761" t="s">
        <v>36</v>
      </c>
      <c r="E761">
        <v>1</v>
      </c>
      <c r="F761">
        <v>0</v>
      </c>
      <c r="G761" t="s">
        <v>16</v>
      </c>
      <c r="H761" s="2">
        <v>43240</v>
      </c>
      <c r="I761" s="4">
        <f t="shared" si="56"/>
        <v>20</v>
      </c>
      <c r="J761" s="4">
        <f t="shared" si="57"/>
        <v>5</v>
      </c>
      <c r="K761" s="4">
        <f t="shared" si="58"/>
        <v>2018</v>
      </c>
      <c r="L761">
        <v>4</v>
      </c>
      <c r="M761" t="s">
        <v>19</v>
      </c>
      <c r="N761">
        <v>20</v>
      </c>
      <c r="O761" t="s">
        <v>36</v>
      </c>
      <c r="P761">
        <v>4</v>
      </c>
      <c r="Q761">
        <v>2.8289473680000001</v>
      </c>
      <c r="R761">
        <v>0.86842105300000005</v>
      </c>
      <c r="S761">
        <v>20</v>
      </c>
      <c r="T761">
        <v>1.6447368419999999</v>
      </c>
      <c r="U761">
        <v>1.4736842109999999</v>
      </c>
      <c r="V761">
        <f>U761+Q761</f>
        <v>4.3026315789999998</v>
      </c>
      <c r="W761">
        <f>T761+R761</f>
        <v>2.513157895</v>
      </c>
      <c r="X761" t="str">
        <f>IF(ABS(V761-W761)&lt;$AG$1,"",IF(V761&gt;W761,"H","A"))</f>
        <v>H</v>
      </c>
      <c r="Y761">
        <f>(X761=G761)+0</f>
        <v>1</v>
      </c>
      <c r="Z761">
        <f>IF(X761&lt;&gt;"",1,0)</f>
        <v>1</v>
      </c>
      <c r="AA761">
        <v>1.01</v>
      </c>
      <c r="AB761">
        <f t="shared" si="59"/>
        <v>1.01</v>
      </c>
    </row>
  </sheetData>
  <sortState ref="A2:AA761">
    <sortCondition ref="H2:H7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48" workbookViewId="0">
      <selection sqref="A1:C84"/>
    </sheetView>
  </sheetViews>
  <sheetFormatPr baseColWidth="10" defaultRowHeight="15" x14ac:dyDescent="0.25"/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 s="4">
        <v>33</v>
      </c>
      <c r="B2" s="4">
        <v>8</v>
      </c>
      <c r="C2" s="4">
        <v>2016</v>
      </c>
    </row>
    <row r="3" spans="1:3" x14ac:dyDescent="0.25">
      <c r="A3" s="4">
        <v>34</v>
      </c>
      <c r="B3" s="4">
        <v>8</v>
      </c>
      <c r="C3" s="4">
        <v>2016</v>
      </c>
    </row>
    <row r="4" spans="1:3" x14ac:dyDescent="0.25">
      <c r="A4" s="4">
        <v>36</v>
      </c>
      <c r="B4" s="4">
        <v>9</v>
      </c>
      <c r="C4" s="4">
        <v>2016</v>
      </c>
    </row>
    <row r="5" spans="1:3" x14ac:dyDescent="0.25">
      <c r="A5" s="4">
        <v>37</v>
      </c>
      <c r="B5" s="4">
        <v>9</v>
      </c>
      <c r="C5" s="4">
        <v>2016</v>
      </c>
    </row>
    <row r="6" spans="1:3" x14ac:dyDescent="0.25">
      <c r="A6" s="4">
        <v>38</v>
      </c>
      <c r="B6" s="4">
        <v>9</v>
      </c>
      <c r="C6" s="4">
        <v>2016</v>
      </c>
    </row>
    <row r="7" spans="1:3" x14ac:dyDescent="0.25">
      <c r="A7" s="4">
        <v>39</v>
      </c>
      <c r="B7" s="4">
        <v>9</v>
      </c>
      <c r="C7" s="4">
        <v>2016</v>
      </c>
    </row>
    <row r="8" spans="1:3" x14ac:dyDescent="0.25">
      <c r="A8" s="4">
        <v>39</v>
      </c>
      <c r="B8" s="4">
        <v>10</v>
      </c>
      <c r="C8" s="4">
        <v>2016</v>
      </c>
    </row>
    <row r="9" spans="1:3" x14ac:dyDescent="0.25">
      <c r="A9" s="4">
        <v>41</v>
      </c>
      <c r="B9" s="4">
        <v>10</v>
      </c>
      <c r="C9" s="4">
        <v>2016</v>
      </c>
    </row>
    <row r="10" spans="1:3" x14ac:dyDescent="0.25">
      <c r="A10" s="4">
        <v>42</v>
      </c>
      <c r="B10" s="4">
        <v>10</v>
      </c>
      <c r="C10" s="4">
        <v>2016</v>
      </c>
    </row>
    <row r="11" spans="1:3" x14ac:dyDescent="0.25">
      <c r="A11" s="4">
        <v>43</v>
      </c>
      <c r="B11" s="4">
        <v>10</v>
      </c>
      <c r="C11" s="4">
        <v>2016</v>
      </c>
    </row>
    <row r="12" spans="1:3" x14ac:dyDescent="0.25">
      <c r="A12" s="4">
        <v>44</v>
      </c>
      <c r="B12" s="4">
        <v>10</v>
      </c>
      <c r="C12" s="4">
        <v>2016</v>
      </c>
    </row>
    <row r="13" spans="1:3" x14ac:dyDescent="0.25">
      <c r="A13" s="4">
        <v>44</v>
      </c>
      <c r="B13" s="4">
        <v>11</v>
      </c>
      <c r="C13" s="4">
        <v>2016</v>
      </c>
    </row>
    <row r="14" spans="1:3" x14ac:dyDescent="0.25">
      <c r="A14" s="4">
        <v>46</v>
      </c>
      <c r="B14" s="4">
        <v>11</v>
      </c>
      <c r="C14" s="4">
        <v>2016</v>
      </c>
    </row>
    <row r="15" spans="1:3" x14ac:dyDescent="0.25">
      <c r="A15" s="4">
        <v>47</v>
      </c>
      <c r="B15" s="4">
        <v>11</v>
      </c>
      <c r="C15" s="4">
        <v>2016</v>
      </c>
    </row>
    <row r="16" spans="1:3" x14ac:dyDescent="0.25">
      <c r="A16" s="4">
        <v>48</v>
      </c>
      <c r="B16" s="4">
        <v>11</v>
      </c>
      <c r="C16" s="4">
        <v>2016</v>
      </c>
    </row>
    <row r="17" spans="1:3" x14ac:dyDescent="0.25">
      <c r="A17" s="4">
        <v>48</v>
      </c>
      <c r="B17" s="4">
        <v>12</v>
      </c>
      <c r="C17" s="4">
        <v>2016</v>
      </c>
    </row>
    <row r="18" spans="1:3" x14ac:dyDescent="0.25">
      <c r="A18" s="4">
        <v>49</v>
      </c>
      <c r="B18" s="4">
        <v>12</v>
      </c>
      <c r="C18" s="4">
        <v>2016</v>
      </c>
    </row>
    <row r="19" spans="1:3" x14ac:dyDescent="0.25">
      <c r="A19" s="4">
        <v>50</v>
      </c>
      <c r="B19" s="4">
        <v>12</v>
      </c>
      <c r="C19" s="4">
        <v>2016</v>
      </c>
    </row>
    <row r="20" spans="1:3" x14ac:dyDescent="0.25">
      <c r="A20" s="4">
        <v>51</v>
      </c>
      <c r="B20" s="4">
        <v>12</v>
      </c>
      <c r="C20" s="4">
        <v>2016</v>
      </c>
    </row>
    <row r="21" spans="1:3" x14ac:dyDescent="0.25">
      <c r="A21" s="4">
        <v>1</v>
      </c>
      <c r="B21" s="4">
        <v>1</v>
      </c>
      <c r="C21" s="4">
        <v>2017</v>
      </c>
    </row>
    <row r="22" spans="1:3" x14ac:dyDescent="0.25">
      <c r="A22" s="4">
        <v>2</v>
      </c>
      <c r="B22" s="4">
        <v>1</v>
      </c>
      <c r="C22" s="4">
        <v>2017</v>
      </c>
    </row>
    <row r="23" spans="1:3" x14ac:dyDescent="0.25">
      <c r="A23" s="4">
        <v>3</v>
      </c>
      <c r="B23" s="4">
        <v>1</v>
      </c>
      <c r="C23" s="4">
        <v>2017</v>
      </c>
    </row>
    <row r="24" spans="1:3" x14ac:dyDescent="0.25">
      <c r="A24" s="4">
        <v>4</v>
      </c>
      <c r="B24" s="4">
        <v>1</v>
      </c>
      <c r="C24" s="4">
        <v>2017</v>
      </c>
    </row>
    <row r="25" spans="1:3" x14ac:dyDescent="0.25">
      <c r="A25" s="4">
        <v>5</v>
      </c>
      <c r="B25" s="4">
        <v>1</v>
      </c>
      <c r="C25" s="4">
        <v>2017</v>
      </c>
    </row>
    <row r="26" spans="1:3" x14ac:dyDescent="0.25">
      <c r="A26" s="4">
        <v>5</v>
      </c>
      <c r="B26" s="4">
        <v>2</v>
      </c>
      <c r="C26" s="4">
        <v>2017</v>
      </c>
    </row>
    <row r="27" spans="1:3" x14ac:dyDescent="0.25">
      <c r="A27" s="4">
        <v>6</v>
      </c>
      <c r="B27" s="4">
        <v>2</v>
      </c>
      <c r="C27" s="4">
        <v>2017</v>
      </c>
    </row>
    <row r="28" spans="1:3" x14ac:dyDescent="0.25">
      <c r="A28" s="4">
        <v>7</v>
      </c>
      <c r="B28" s="4">
        <v>2</v>
      </c>
      <c r="C28" s="4">
        <v>2017</v>
      </c>
    </row>
    <row r="29" spans="1:3" x14ac:dyDescent="0.25">
      <c r="A29" s="4">
        <v>8</v>
      </c>
      <c r="B29" s="4">
        <v>2</v>
      </c>
      <c r="C29" s="4">
        <v>2017</v>
      </c>
    </row>
    <row r="30" spans="1:3" x14ac:dyDescent="0.25">
      <c r="A30" s="4">
        <v>9</v>
      </c>
      <c r="B30" s="4">
        <v>2</v>
      </c>
      <c r="C30" s="4">
        <v>2017</v>
      </c>
    </row>
    <row r="31" spans="1:3" x14ac:dyDescent="0.25">
      <c r="A31" s="4">
        <v>9</v>
      </c>
      <c r="B31" s="4">
        <v>3</v>
      </c>
      <c r="C31" s="4">
        <v>2017</v>
      </c>
    </row>
    <row r="32" spans="1:3" x14ac:dyDescent="0.25">
      <c r="A32" s="4">
        <v>10</v>
      </c>
      <c r="B32" s="4">
        <v>3</v>
      </c>
      <c r="C32" s="4">
        <v>2017</v>
      </c>
    </row>
    <row r="33" spans="1:3" x14ac:dyDescent="0.25">
      <c r="A33" s="4">
        <v>11</v>
      </c>
      <c r="B33" s="4">
        <v>3</v>
      </c>
      <c r="C33" s="4">
        <v>2017</v>
      </c>
    </row>
    <row r="34" spans="1:3" x14ac:dyDescent="0.25">
      <c r="A34" s="4">
        <v>13</v>
      </c>
      <c r="B34" s="4">
        <v>3</v>
      </c>
      <c r="C34" s="4">
        <v>2017</v>
      </c>
    </row>
    <row r="35" spans="1:3" x14ac:dyDescent="0.25">
      <c r="A35" s="4">
        <v>13</v>
      </c>
      <c r="B35" s="4">
        <v>4</v>
      </c>
      <c r="C35" s="4">
        <v>2017</v>
      </c>
    </row>
    <row r="36" spans="1:3" x14ac:dyDescent="0.25">
      <c r="A36" s="4">
        <v>14</v>
      </c>
      <c r="B36" s="4">
        <v>4</v>
      </c>
      <c r="C36" s="4">
        <v>2017</v>
      </c>
    </row>
    <row r="37" spans="1:3" x14ac:dyDescent="0.25">
      <c r="A37" s="4">
        <v>15</v>
      </c>
      <c r="B37" s="4">
        <v>4</v>
      </c>
      <c r="C37" s="4">
        <v>2017</v>
      </c>
    </row>
    <row r="38" spans="1:3" x14ac:dyDescent="0.25">
      <c r="A38" s="4">
        <v>16</v>
      </c>
      <c r="B38" s="4">
        <v>4</v>
      </c>
      <c r="C38" s="4">
        <v>2017</v>
      </c>
    </row>
    <row r="39" spans="1:3" x14ac:dyDescent="0.25">
      <c r="A39" s="4">
        <v>17</v>
      </c>
      <c r="B39" s="4">
        <v>4</v>
      </c>
      <c r="C39" s="4">
        <v>2017</v>
      </c>
    </row>
    <row r="40" spans="1:3" x14ac:dyDescent="0.25">
      <c r="A40" s="4">
        <v>18</v>
      </c>
      <c r="B40" s="4">
        <v>5</v>
      </c>
      <c r="C40" s="4">
        <v>2017</v>
      </c>
    </row>
    <row r="41" spans="1:3" x14ac:dyDescent="0.25">
      <c r="A41" s="4">
        <v>19</v>
      </c>
      <c r="B41" s="4">
        <v>5</v>
      </c>
      <c r="C41" s="4">
        <v>2017</v>
      </c>
    </row>
    <row r="42" spans="1:3" x14ac:dyDescent="0.25">
      <c r="A42" s="4">
        <v>20</v>
      </c>
      <c r="B42" s="4">
        <v>5</v>
      </c>
      <c r="C42" s="4">
        <v>2017</v>
      </c>
    </row>
    <row r="43" spans="1:3" x14ac:dyDescent="0.25">
      <c r="A43" s="4">
        <v>33</v>
      </c>
      <c r="B43" s="4">
        <v>8</v>
      </c>
      <c r="C43" s="4">
        <v>2017</v>
      </c>
    </row>
    <row r="44" spans="1:3" x14ac:dyDescent="0.25">
      <c r="A44" s="4">
        <v>34</v>
      </c>
      <c r="B44" s="4">
        <v>8</v>
      </c>
      <c r="C44" s="4">
        <v>2017</v>
      </c>
    </row>
    <row r="45" spans="1:3" x14ac:dyDescent="0.25">
      <c r="A45" s="4">
        <v>36</v>
      </c>
      <c r="B45" s="4">
        <v>9</v>
      </c>
      <c r="C45" s="4">
        <v>2017</v>
      </c>
    </row>
    <row r="46" spans="1:3" x14ac:dyDescent="0.25">
      <c r="A46" s="4">
        <v>37</v>
      </c>
      <c r="B46" s="4">
        <v>9</v>
      </c>
      <c r="C46" s="4">
        <v>2017</v>
      </c>
    </row>
    <row r="47" spans="1:3" x14ac:dyDescent="0.25">
      <c r="A47" s="4">
        <v>38</v>
      </c>
      <c r="B47" s="4">
        <v>9</v>
      </c>
      <c r="C47" s="4">
        <v>2017</v>
      </c>
    </row>
    <row r="48" spans="1:3" x14ac:dyDescent="0.25">
      <c r="A48" s="4">
        <v>39</v>
      </c>
      <c r="B48" s="4">
        <v>9</v>
      </c>
      <c r="C48" s="4">
        <v>2017</v>
      </c>
    </row>
    <row r="49" spans="1:3" x14ac:dyDescent="0.25">
      <c r="A49" s="4">
        <v>39</v>
      </c>
      <c r="B49" s="4">
        <v>10</v>
      </c>
      <c r="C49" s="4">
        <v>2017</v>
      </c>
    </row>
    <row r="50" spans="1:3" x14ac:dyDescent="0.25">
      <c r="A50" s="4">
        <v>41</v>
      </c>
      <c r="B50" s="4">
        <v>10</v>
      </c>
      <c r="C50" s="4">
        <v>2017</v>
      </c>
    </row>
    <row r="51" spans="1:3" x14ac:dyDescent="0.25">
      <c r="A51" s="4">
        <v>42</v>
      </c>
      <c r="B51" s="4">
        <v>10</v>
      </c>
      <c r="C51" s="4">
        <v>2017</v>
      </c>
    </row>
    <row r="52" spans="1:3" x14ac:dyDescent="0.25">
      <c r="A52" s="4">
        <v>43</v>
      </c>
      <c r="B52" s="4">
        <v>10</v>
      </c>
      <c r="C52" s="4">
        <v>2017</v>
      </c>
    </row>
    <row r="53" spans="1:3" x14ac:dyDescent="0.25">
      <c r="A53" s="4">
        <v>44</v>
      </c>
      <c r="B53" s="4">
        <v>10</v>
      </c>
      <c r="C53" s="4">
        <v>2017</v>
      </c>
    </row>
    <row r="54" spans="1:3" x14ac:dyDescent="0.25">
      <c r="A54" s="4">
        <v>44</v>
      </c>
      <c r="B54" s="4">
        <v>11</v>
      </c>
      <c r="C54" s="4">
        <v>2017</v>
      </c>
    </row>
    <row r="55" spans="1:3" x14ac:dyDescent="0.25">
      <c r="A55" s="4">
        <v>46</v>
      </c>
      <c r="B55" s="4">
        <v>11</v>
      </c>
      <c r="C55" s="4">
        <v>2017</v>
      </c>
    </row>
    <row r="56" spans="1:3" x14ac:dyDescent="0.25">
      <c r="A56" s="4">
        <v>47</v>
      </c>
      <c r="B56" s="4">
        <v>11</v>
      </c>
      <c r="C56" s="4">
        <v>2017</v>
      </c>
    </row>
    <row r="57" spans="1:3" x14ac:dyDescent="0.25">
      <c r="A57" s="4">
        <v>48</v>
      </c>
      <c r="B57" s="4">
        <v>11</v>
      </c>
      <c r="C57" s="4">
        <v>2017</v>
      </c>
    </row>
    <row r="58" spans="1:3" x14ac:dyDescent="0.25">
      <c r="A58" s="4">
        <v>48</v>
      </c>
      <c r="B58" s="4">
        <v>12</v>
      </c>
      <c r="C58" s="4">
        <v>2017</v>
      </c>
    </row>
    <row r="59" spans="1:3" x14ac:dyDescent="0.25">
      <c r="A59" s="4">
        <v>49</v>
      </c>
      <c r="B59" s="4">
        <v>12</v>
      </c>
      <c r="C59" s="4">
        <v>2017</v>
      </c>
    </row>
    <row r="60" spans="1:3" x14ac:dyDescent="0.25">
      <c r="A60" s="4">
        <v>50</v>
      </c>
      <c r="B60" s="4">
        <v>12</v>
      </c>
      <c r="C60" s="4">
        <v>2017</v>
      </c>
    </row>
    <row r="61" spans="1:3" x14ac:dyDescent="0.25">
      <c r="A61" s="4">
        <v>51</v>
      </c>
      <c r="B61" s="4">
        <v>12</v>
      </c>
      <c r="C61" s="4">
        <v>2017</v>
      </c>
    </row>
    <row r="62" spans="1:3" x14ac:dyDescent="0.25">
      <c r="A62" s="4">
        <v>1</v>
      </c>
      <c r="B62" s="4">
        <v>1</v>
      </c>
      <c r="C62" s="4">
        <v>2018</v>
      </c>
    </row>
    <row r="63" spans="1:3" x14ac:dyDescent="0.25">
      <c r="A63" s="4">
        <v>2</v>
      </c>
      <c r="B63" s="4">
        <v>1</v>
      </c>
      <c r="C63" s="4">
        <v>2018</v>
      </c>
    </row>
    <row r="64" spans="1:3" x14ac:dyDescent="0.25">
      <c r="A64" s="4">
        <v>3</v>
      </c>
      <c r="B64" s="4">
        <v>1</v>
      </c>
      <c r="C64" s="4">
        <v>2018</v>
      </c>
    </row>
    <row r="65" spans="1:3" x14ac:dyDescent="0.25">
      <c r="A65" s="4">
        <v>4</v>
      </c>
      <c r="B65" s="4">
        <v>1</v>
      </c>
      <c r="C65" s="4">
        <v>2018</v>
      </c>
    </row>
    <row r="66" spans="1:3" x14ac:dyDescent="0.25">
      <c r="A66" s="4">
        <v>5</v>
      </c>
      <c r="B66" s="4">
        <v>1</v>
      </c>
      <c r="C66" s="4">
        <v>2018</v>
      </c>
    </row>
    <row r="67" spans="1:3" x14ac:dyDescent="0.25">
      <c r="A67" s="4">
        <v>5</v>
      </c>
      <c r="B67" s="4">
        <v>2</v>
      </c>
      <c r="C67" s="4">
        <v>2018</v>
      </c>
    </row>
    <row r="68" spans="1:3" x14ac:dyDescent="0.25">
      <c r="A68" s="4">
        <v>6</v>
      </c>
      <c r="B68" s="4">
        <v>2</v>
      </c>
      <c r="C68" s="4">
        <v>2018</v>
      </c>
    </row>
    <row r="69" spans="1:3" x14ac:dyDescent="0.25">
      <c r="A69" s="4">
        <v>7</v>
      </c>
      <c r="B69" s="4">
        <v>2</v>
      </c>
      <c r="C69" s="4">
        <v>2018</v>
      </c>
    </row>
    <row r="70" spans="1:3" x14ac:dyDescent="0.25">
      <c r="A70" s="4">
        <v>8</v>
      </c>
      <c r="B70" s="4">
        <v>2</v>
      </c>
      <c r="C70" s="4">
        <v>2018</v>
      </c>
    </row>
    <row r="71" spans="1:3" x14ac:dyDescent="0.25">
      <c r="A71" s="4">
        <v>9</v>
      </c>
      <c r="B71" s="4">
        <v>2</v>
      </c>
      <c r="C71" s="4">
        <v>2018</v>
      </c>
    </row>
    <row r="72" spans="1:3" x14ac:dyDescent="0.25">
      <c r="A72" s="4">
        <v>9</v>
      </c>
      <c r="B72" s="4">
        <v>3</v>
      </c>
      <c r="C72" s="4">
        <v>2018</v>
      </c>
    </row>
    <row r="73" spans="1:3" x14ac:dyDescent="0.25">
      <c r="A73" s="4">
        <v>10</v>
      </c>
      <c r="B73" s="4">
        <v>3</v>
      </c>
      <c r="C73" s="4">
        <v>2018</v>
      </c>
    </row>
    <row r="74" spans="1:3" x14ac:dyDescent="0.25">
      <c r="A74" s="4">
        <v>11</v>
      </c>
      <c r="B74" s="4">
        <v>3</v>
      </c>
      <c r="C74" s="4">
        <v>2018</v>
      </c>
    </row>
    <row r="75" spans="1:3" x14ac:dyDescent="0.25">
      <c r="A75" s="4">
        <v>13</v>
      </c>
      <c r="B75" s="4">
        <v>3</v>
      </c>
      <c r="C75" s="4">
        <v>2018</v>
      </c>
    </row>
    <row r="76" spans="1:3" x14ac:dyDescent="0.25">
      <c r="A76" s="4">
        <v>13</v>
      </c>
      <c r="B76" s="4">
        <v>4</v>
      </c>
      <c r="C76" s="4">
        <v>2018</v>
      </c>
    </row>
    <row r="77" spans="1:3" x14ac:dyDescent="0.25">
      <c r="A77" s="4">
        <v>14</v>
      </c>
      <c r="B77" s="4">
        <v>4</v>
      </c>
      <c r="C77" s="4">
        <v>2018</v>
      </c>
    </row>
    <row r="78" spans="1:3" x14ac:dyDescent="0.25">
      <c r="A78" s="4">
        <v>15</v>
      </c>
      <c r="B78" s="4">
        <v>4</v>
      </c>
      <c r="C78" s="4">
        <v>2018</v>
      </c>
    </row>
    <row r="79" spans="1:3" x14ac:dyDescent="0.25">
      <c r="A79" s="4">
        <v>16</v>
      </c>
      <c r="B79" s="4">
        <v>4</v>
      </c>
      <c r="C79" s="4">
        <v>2018</v>
      </c>
    </row>
    <row r="80" spans="1:3" x14ac:dyDescent="0.25">
      <c r="A80" s="4">
        <v>17</v>
      </c>
      <c r="B80" s="4">
        <v>4</v>
      </c>
      <c r="C80" s="4">
        <v>2018</v>
      </c>
    </row>
    <row r="81" spans="1:3" x14ac:dyDescent="0.25">
      <c r="A81" s="4">
        <v>18</v>
      </c>
      <c r="B81" s="4">
        <v>4</v>
      </c>
      <c r="C81" s="4">
        <v>2018</v>
      </c>
    </row>
    <row r="82" spans="1:3" x14ac:dyDescent="0.25">
      <c r="A82" s="4">
        <v>18</v>
      </c>
      <c r="B82" s="4">
        <v>5</v>
      </c>
      <c r="C82" s="4">
        <v>2018</v>
      </c>
    </row>
    <row r="83" spans="1:3" x14ac:dyDescent="0.25">
      <c r="A83" s="4">
        <v>19</v>
      </c>
      <c r="B83" s="4">
        <v>5</v>
      </c>
      <c r="C83" s="4">
        <v>2018</v>
      </c>
    </row>
    <row r="84" spans="1:3" x14ac:dyDescent="0.25">
      <c r="A84" s="4">
        <v>20</v>
      </c>
      <c r="B84" s="4">
        <v>5</v>
      </c>
      <c r="C84" s="4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espania_val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Soní</cp:lastModifiedBy>
  <dcterms:created xsi:type="dcterms:W3CDTF">2018-06-24T15:26:59Z</dcterms:created>
  <dcterms:modified xsi:type="dcterms:W3CDTF">2018-06-24T15:26:59Z</dcterms:modified>
</cp:coreProperties>
</file>