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scar\Unal\2025_1S\APM\Proyecto\"/>
    </mc:Choice>
  </mc:AlternateContent>
  <xr:revisionPtr revIDLastSave="0" documentId="8_{D4D59D7C-590F-4EAE-905F-18F4F6A1F4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cess Cha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" i="2" l="1"/>
  <c r="I64" i="2" l="1"/>
  <c r="E64" i="2"/>
  <c r="M63" i="2"/>
  <c r="I63" i="2"/>
  <c r="E63" i="2"/>
  <c r="M64" i="2" s="1"/>
  <c r="K60" i="2" l="1"/>
  <c r="J60" i="2"/>
  <c r="I60" i="2"/>
  <c r="H60" i="2"/>
  <c r="G60" i="2"/>
  <c r="H59" i="2" l="1"/>
  <c r="I59" i="2"/>
  <c r="J59" i="2"/>
  <c r="K59" i="2"/>
  <c r="M62" i="2"/>
  <c r="I62" i="2"/>
  <c r="E62" i="2"/>
</calcChain>
</file>

<file path=xl/sharedStrings.xml><?xml version="1.0" encoding="utf-8"?>
<sst xmlns="http://schemas.openxmlformats.org/spreadsheetml/2006/main" count="198" uniqueCount="99">
  <si>
    <t>Project:</t>
  </si>
  <si>
    <t>Process:</t>
  </si>
  <si>
    <t xml:space="preserve"> Chart type:</t>
  </si>
  <si>
    <t>s</t>
  </si>
  <si>
    <t>D</t>
  </si>
  <si>
    <t>¨</t>
  </si>
  <si>
    <t>ð</t>
  </si>
  <si>
    <t>Operation</t>
  </si>
  <si>
    <t>Transport</t>
  </si>
  <si>
    <t>Inspection</t>
  </si>
  <si>
    <t>Delay</t>
  </si>
  <si>
    <t>Storage</t>
  </si>
  <si>
    <t>¡</t>
  </si>
  <si>
    <t>Man</t>
  </si>
  <si>
    <t>Material</t>
  </si>
  <si>
    <t>Equipment</t>
  </si>
  <si>
    <t>State:</t>
  </si>
  <si>
    <t>Current</t>
  </si>
  <si>
    <t>Future</t>
  </si>
  <si>
    <t>VA.ENVA.NVA</t>
  </si>
  <si>
    <t>VA</t>
  </si>
  <si>
    <t>ENVA</t>
  </si>
  <si>
    <t>NVA</t>
  </si>
  <si>
    <t>Value Category</t>
  </si>
  <si>
    <t>Time per process step:</t>
  </si>
  <si>
    <t>Count:</t>
  </si>
  <si>
    <t>Guidelines:</t>
  </si>
  <si>
    <t>VS Ratio</t>
  </si>
  <si>
    <t>Lead Time</t>
  </si>
  <si>
    <t>Minutes</t>
  </si>
  <si>
    <t>Meters</t>
  </si>
  <si>
    <t>Inputs, outputs, rejection points, remarks, …</t>
  </si>
  <si>
    <t>Step #</t>
  </si>
  <si>
    <t>Activity description</t>
  </si>
  <si>
    <t>Process Chart</t>
  </si>
  <si>
    <t>VA Time</t>
  </si>
  <si>
    <t>NVA Time</t>
  </si>
  <si>
    <t>Total VA</t>
  </si>
  <si>
    <t>Total NVA</t>
  </si>
  <si>
    <t>Total ENVA</t>
  </si>
  <si>
    <t>ENVA Time</t>
  </si>
  <si>
    <r>
      <t xml:space="preserve">Time
</t>
    </r>
    <r>
      <rPr>
        <sz val="8"/>
        <color theme="0" tint="-0.499984740745262"/>
        <rFont val="Calibri"/>
        <family val="2"/>
        <scheme val="minor"/>
      </rPr>
      <t>(minutes)</t>
    </r>
  </si>
  <si>
    <r>
      <t xml:space="preserve">Distance
</t>
    </r>
    <r>
      <rPr>
        <sz val="8"/>
        <color theme="0" tint="-0.499984740745262"/>
        <rFont val="Calibri"/>
        <family val="2"/>
        <scheme val="minor"/>
      </rPr>
      <t>(meters)</t>
    </r>
  </si>
  <si>
    <r>
      <rPr>
        <b/>
        <sz val="11"/>
        <color theme="1" tint="0.249977111117893"/>
        <rFont val="Calibri"/>
        <family val="2"/>
        <scheme val="minor"/>
      </rPr>
      <t>1st</t>
    </r>
    <r>
      <rPr>
        <sz val="11"/>
        <color theme="1" tint="0.249977111117893"/>
        <rFont val="Calibri"/>
        <family val="2"/>
        <scheme val="minor"/>
      </rPr>
      <t xml:space="preserve">: List all activities within the process. </t>
    </r>
  </si>
  <si>
    <r>
      <t xml:space="preserve">A </t>
    </r>
    <r>
      <rPr>
        <b/>
        <sz val="11"/>
        <color theme="1" tint="0.249977111117893"/>
        <rFont val="Calibri"/>
        <family val="2"/>
        <scheme val="minor"/>
      </rPr>
      <t>Process Chart</t>
    </r>
    <r>
      <rPr>
        <sz val="11"/>
        <color theme="1" tint="0.249977111117893"/>
        <rFont val="Calibri"/>
        <family val="2"/>
        <scheme val="minor"/>
      </rPr>
      <t xml:space="preserve"> is a table illustrating the sequence of actions within a process.</t>
    </r>
  </si>
  <si>
    <r>
      <rPr>
        <b/>
        <sz val="11"/>
        <color theme="1" tint="0.249977111117893"/>
        <rFont val="Calibri"/>
        <family val="2"/>
        <scheme val="minor"/>
      </rPr>
      <t>3rd:</t>
    </r>
    <r>
      <rPr>
        <sz val="11"/>
        <color theme="1" tint="0.249977111117893"/>
        <rFont val="Calibri"/>
        <family val="2"/>
        <scheme val="minor"/>
      </rPr>
      <t xml:space="preserve"> Classify each activity into value added, non-value added or essential non-value added (ENVA).</t>
    </r>
  </si>
  <si>
    <r>
      <rPr>
        <b/>
        <sz val="11"/>
        <color theme="1" tint="0.249977111117893"/>
        <rFont val="Calibri"/>
        <family val="2"/>
        <scheme val="minor"/>
      </rPr>
      <t>2nd:</t>
    </r>
    <r>
      <rPr>
        <sz val="11"/>
        <color theme="1" tint="0.249977111117893"/>
        <rFont val="Calibri"/>
        <family val="2"/>
        <scheme val="minor"/>
      </rPr>
      <t xml:space="preserve"> Identify the type of activities (operation, transport, inspection, delay or storage). Use only the character "X" under the symbols to identify the type of activity.</t>
    </r>
  </si>
  <si>
    <t>Distance traveled</t>
  </si>
  <si>
    <t xml:space="preserve">Posicionar chasis </t>
  </si>
  <si>
    <t>Montar tijera sobre el chasis</t>
  </si>
  <si>
    <t>Montar protector guardabarros trasero</t>
  </si>
  <si>
    <t>Montar los amortiguadores traseros (2)</t>
  </si>
  <si>
    <t>Montar baterías sobre el chasis.</t>
  </si>
  <si>
    <t>Cablear baterías</t>
  </si>
  <si>
    <t>Montar Breaker (Disyuntor) sobre el chasis</t>
  </si>
  <si>
    <t>Montar controlador sobre el chasis</t>
  </si>
  <si>
    <t>Montar el freno de banda sobre la rueda trasera</t>
  </si>
  <si>
    <t>Montar rueda trasera al chasis</t>
  </si>
  <si>
    <t>Ajustar tornillos (tuercas de la rueda y los 4 tornillos para los dos amortiguadores)</t>
  </si>
  <si>
    <t>Montar el burro de la moto sobre el chasis</t>
  </si>
  <si>
    <t>Montar la pata lateral</t>
  </si>
  <si>
    <t>Montar freno de disco a la rueda delantera</t>
  </si>
  <si>
    <t>Montar rueda delantera sobre tenedor</t>
  </si>
  <si>
    <t>Colocar el protector principal en el chasis</t>
  </si>
  <si>
    <t>Acoplar el tenedor con el protector y el chasis</t>
  </si>
  <si>
    <t>Ajustar las cunas</t>
  </si>
  <si>
    <t>Montar el manubrio sobre el tenedor</t>
  </si>
  <si>
    <t>Montar el sistema de aceleración y frenado</t>
  </si>
  <si>
    <t>Montar el guardabarros delantero</t>
  </si>
  <si>
    <t>Asegurar las baterías sobre el chasis</t>
  </si>
  <si>
    <t>Colocar tornillos para la parte inferior del protector principal</t>
  </si>
  <si>
    <t>Ajustar la llave de encendido</t>
  </si>
  <si>
    <t>Colocar la guaya de apertura del asiento</t>
  </si>
  <si>
    <t>Montar la guaya del freno trasero</t>
  </si>
  <si>
    <t>Montar el tablero principal</t>
  </si>
  <si>
    <t>Acoplar la luz delantera superior al tablero principal</t>
  </si>
  <si>
    <t>Colocar el protector superior</t>
  </si>
  <si>
    <t>Realizar las conecciones electricas del controlador</t>
  </si>
  <si>
    <t>Realizar las conexiones eléctricas de mandos y luces</t>
  </si>
  <si>
    <t>Verificar el encendido de la moto, pito, direccionales, luces, luces de parque parqueo y funcionamiento de motor</t>
  </si>
  <si>
    <t>Montar el carenaje trasero</t>
  </si>
  <si>
    <t>Conectar las luces traseras</t>
  </si>
  <si>
    <t>Anclar el carenaje trasero al chasis</t>
  </si>
  <si>
    <t>Montar las pastas laterales inferiores</t>
  </si>
  <si>
    <t>Montar el soporte del espaldar trasero</t>
  </si>
  <si>
    <t>Montar el plástico interno del baúl</t>
  </si>
  <si>
    <t>Montar la silla</t>
  </si>
  <si>
    <t>Validar el cierre de la silla</t>
  </si>
  <si>
    <t>Montar los posapiés</t>
  </si>
  <si>
    <t>Montar el carenaje delantero con luz principal</t>
  </si>
  <si>
    <t>Montar los protectores de kit de arrastre</t>
  </si>
  <si>
    <t>Montar la placa</t>
  </si>
  <si>
    <t>Montar el plástico trasero sobre el espaldar</t>
  </si>
  <si>
    <t>Verificar el funcionamiento de todas las luces</t>
  </si>
  <si>
    <t>Verificar el funcionamiento del cargador</t>
  </si>
  <si>
    <t>Verificar el funcionamiento del cargador USB</t>
  </si>
  <si>
    <t>X</t>
  </si>
  <si>
    <t>APM</t>
  </si>
  <si>
    <t>Ensamble de moto eléctrica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</si>
</sst>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sz val="9"/>
      <color rgb="FF008000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CC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8"/>
      <name val="Wingdings"/>
      <charset val="2"/>
    </font>
    <font>
      <sz val="18"/>
      <name val="Wingdings 3"/>
      <family val="1"/>
      <charset val="2"/>
    </font>
    <font>
      <sz val="22"/>
      <name val="Wingdings"/>
      <charset val="2"/>
    </font>
    <font>
      <b/>
      <sz val="11"/>
      <name val="Calibri"/>
      <family val="2"/>
      <scheme val="minor"/>
    </font>
    <font>
      <sz val="20"/>
      <color indexed="48"/>
      <name val="Calibri"/>
      <family val="2"/>
      <scheme val="minor"/>
    </font>
    <font>
      <sz val="10"/>
      <color rgb="FF0000CC"/>
      <name val="Calibri"/>
      <family val="2"/>
      <scheme val="minor"/>
    </font>
    <font>
      <sz val="9"/>
      <color indexed="55"/>
      <name val="Calibri"/>
      <family val="2"/>
      <scheme val="minor"/>
    </font>
    <font>
      <sz val="8"/>
      <color indexed="55"/>
      <name val="Calibri"/>
      <family val="2"/>
      <scheme val="minor"/>
    </font>
    <font>
      <sz val="18"/>
      <name val="Calibri"/>
      <family val="2"/>
      <scheme val="minor"/>
    </font>
    <font>
      <sz val="8"/>
      <color theme="0" tint="-0.14999847407452621"/>
      <name val="Calibri"/>
      <family val="2"/>
      <scheme val="minor"/>
    </font>
    <font>
      <sz val="8"/>
      <name val="Calibri"/>
      <family val="2"/>
      <scheme val="minor"/>
    </font>
    <font>
      <sz val="2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EF8B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 style="thin">
        <color theme="0" tint="-0.249977111117893"/>
      </left>
      <right/>
      <top style="thick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ck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 style="thick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ck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ck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ck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 style="thin">
        <color theme="0" tint="-0.249977111117893"/>
      </left>
      <right style="thick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/>
      <top style="thick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ck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0" xfId="0" applyFont="1" applyFill="1"/>
    <xf numFmtId="0" fontId="10" fillId="2" borderId="0" xfId="0" applyFont="1" applyFill="1"/>
    <xf numFmtId="0" fontId="19" fillId="2" borderId="0" xfId="0" applyFont="1" applyFill="1"/>
    <xf numFmtId="0" fontId="5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0" fontId="20" fillId="2" borderId="0" xfId="0" applyFont="1" applyFill="1" applyAlignment="1">
      <alignment horizontal="left" vertical="center"/>
    </xf>
    <xf numFmtId="0" fontId="3" fillId="9" borderId="0" xfId="0" applyFont="1" applyFill="1"/>
    <xf numFmtId="0" fontId="3" fillId="9" borderId="0" xfId="0" applyFont="1" applyFill="1" applyAlignment="1">
      <alignment horizontal="right" vertical="center"/>
    </xf>
    <xf numFmtId="0" fontId="1" fillId="5" borderId="25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/>
    </xf>
    <xf numFmtId="0" fontId="1" fillId="6" borderId="26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9" borderId="21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center"/>
    </xf>
    <xf numFmtId="0" fontId="22" fillId="2" borderId="0" xfId="0" applyFont="1" applyFill="1" applyAlignment="1">
      <alignment horizontal="center"/>
    </xf>
    <xf numFmtId="0" fontId="18" fillId="7" borderId="8" xfId="0" applyFont="1" applyFill="1" applyBorder="1" applyAlignment="1">
      <alignment horizontal="center" vertical="center" wrapText="1"/>
    </xf>
    <xf numFmtId="0" fontId="18" fillId="7" borderId="8" xfId="0" applyFont="1" applyFill="1" applyBorder="1" applyAlignment="1">
      <alignment horizontal="left" vertical="center" wrapText="1"/>
    </xf>
    <xf numFmtId="0" fontId="18" fillId="9" borderId="7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 wrapText="1"/>
    </xf>
    <xf numFmtId="0" fontId="15" fillId="6" borderId="7" xfId="0" applyFont="1" applyFill="1" applyBorder="1" applyAlignment="1">
      <alignment horizontal="center" vertical="center" wrapText="1"/>
    </xf>
    <xf numFmtId="0" fontId="26" fillId="3" borderId="7" xfId="0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0" fontId="23" fillId="9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left" vertical="center" wrapText="1"/>
    </xf>
    <xf numFmtId="0" fontId="14" fillId="7" borderId="9" xfId="0" applyFont="1" applyFill="1" applyBorder="1" applyAlignment="1">
      <alignment horizontal="center" vertical="center"/>
    </xf>
    <xf numFmtId="0" fontId="18" fillId="9" borderId="22" xfId="0" applyFont="1" applyFill="1" applyBorder="1" applyAlignment="1">
      <alignment horizontal="center" vertical="center" wrapText="1"/>
    </xf>
    <xf numFmtId="0" fontId="9" fillId="9" borderId="22" xfId="0" applyFont="1" applyFill="1" applyBorder="1" applyAlignment="1">
      <alignment horizontal="center" vertical="center"/>
    </xf>
    <xf numFmtId="0" fontId="24" fillId="2" borderId="0" xfId="0" applyFont="1" applyFill="1"/>
    <xf numFmtId="0" fontId="14" fillId="7" borderId="2" xfId="0" applyFont="1" applyFill="1" applyBorder="1" applyAlignment="1">
      <alignment horizontal="center" vertical="center"/>
    </xf>
    <xf numFmtId="0" fontId="11" fillId="9" borderId="23" xfId="0" applyFont="1" applyFill="1" applyBorder="1" applyAlignment="1">
      <alignment horizontal="center" vertical="center" wrapText="1"/>
    </xf>
    <xf numFmtId="0" fontId="9" fillId="9" borderId="23" xfId="0" applyFont="1" applyFill="1" applyBorder="1" applyAlignment="1">
      <alignment horizontal="center" vertical="center"/>
    </xf>
    <xf numFmtId="0" fontId="25" fillId="2" borderId="0" xfId="0" applyFont="1" applyFill="1"/>
    <xf numFmtId="0" fontId="11" fillId="9" borderId="24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/>
    </xf>
    <xf numFmtId="0" fontId="5" fillId="2" borderId="0" xfId="0" applyFont="1" applyFill="1"/>
    <xf numFmtId="0" fontId="11" fillId="8" borderId="6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right" vertical="center"/>
    </xf>
    <xf numFmtId="0" fontId="5" fillId="7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6" fillId="8" borderId="2" xfId="0" applyFont="1" applyFill="1" applyBorder="1" applyAlignment="1">
      <alignment horizontal="right" vertical="center"/>
    </xf>
    <xf numFmtId="0" fontId="7" fillId="8" borderId="2" xfId="0" applyFont="1" applyFill="1" applyBorder="1" applyAlignment="1">
      <alignment horizontal="right" vertical="center"/>
    </xf>
    <xf numFmtId="0" fontId="8" fillId="2" borderId="0" xfId="0" applyFont="1" applyFill="1" applyAlignment="1">
      <alignment vertical="center"/>
    </xf>
    <xf numFmtId="0" fontId="5" fillId="8" borderId="2" xfId="0" applyFont="1" applyFill="1" applyBorder="1" applyAlignment="1">
      <alignment horizontal="right" vertical="center"/>
    </xf>
    <xf numFmtId="1" fontId="5" fillId="7" borderId="2" xfId="0" applyNumberFormat="1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0" fontId="18" fillId="0" borderId="11" xfId="0" applyFont="1" applyBorder="1" applyAlignment="1" applyProtection="1">
      <alignment horizontal="center" vertical="center" wrapText="1"/>
      <protection locked="0"/>
    </xf>
    <xf numFmtId="0" fontId="11" fillId="0" borderId="2" xfId="0" applyFont="1" applyBorder="1" applyAlignment="1" applyProtection="1">
      <alignment horizontal="center" vertical="center" wrapText="1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10" xfId="0" applyFont="1" applyBorder="1" applyAlignment="1" applyProtection="1">
      <alignment horizontal="center" vertical="center" wrapText="1"/>
      <protection locked="0"/>
    </xf>
    <xf numFmtId="0" fontId="11" fillId="0" borderId="13" xfId="0" applyFont="1" applyBorder="1" applyAlignment="1" applyProtection="1">
      <alignment horizontal="center" vertical="center" wrapText="1"/>
      <protection locked="0"/>
    </xf>
    <xf numFmtId="0" fontId="9" fillId="3" borderId="15" xfId="0" applyFont="1" applyFill="1" applyBorder="1" applyAlignment="1" applyProtection="1">
      <alignment horizontal="center" vertical="center"/>
      <protection locked="0"/>
    </xf>
    <xf numFmtId="0" fontId="9" fillId="3" borderId="9" xfId="0" applyFont="1" applyFill="1" applyBorder="1" applyAlignment="1" applyProtection="1">
      <alignment horizontal="center" vertical="center"/>
      <protection locked="0"/>
    </xf>
    <xf numFmtId="0" fontId="9" fillId="3" borderId="16" xfId="0" applyFont="1" applyFill="1" applyBorder="1" applyAlignment="1" applyProtection="1">
      <alignment horizontal="center" vertical="center"/>
      <protection locked="0"/>
    </xf>
    <xf numFmtId="0" fontId="9" fillId="3" borderId="17" xfId="0" applyFont="1" applyFill="1" applyBorder="1" applyAlignment="1" applyProtection="1">
      <alignment horizontal="center" vertical="center"/>
      <protection locked="0"/>
    </xf>
    <xf numFmtId="0" fontId="9" fillId="3" borderId="2" xfId="0" applyFont="1" applyFill="1" applyBorder="1" applyAlignment="1" applyProtection="1">
      <alignment horizontal="center" vertical="center"/>
      <protection locked="0"/>
    </xf>
    <xf numFmtId="0" fontId="9" fillId="3" borderId="18" xfId="0" applyFont="1" applyFill="1" applyBorder="1" applyAlignment="1" applyProtection="1">
      <alignment horizontal="center" vertical="center"/>
      <protection locked="0"/>
    </xf>
    <xf numFmtId="0" fontId="9" fillId="3" borderId="19" xfId="0" applyFont="1" applyFill="1" applyBorder="1" applyAlignment="1" applyProtection="1">
      <alignment horizontal="center" vertical="center"/>
      <protection locked="0"/>
    </xf>
    <xf numFmtId="0" fontId="9" fillId="3" borderId="10" xfId="0" applyFont="1" applyFill="1" applyBorder="1" applyAlignment="1" applyProtection="1">
      <alignment horizontal="center" vertical="center"/>
      <protection locked="0"/>
    </xf>
    <xf numFmtId="0" fontId="9" fillId="3" borderId="20" xfId="0" applyFont="1" applyFill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left" vertical="center"/>
      <protection locked="0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left" vertical="center"/>
      <protection locked="0"/>
    </xf>
    <xf numFmtId="0" fontId="11" fillId="3" borderId="2" xfId="0" applyFont="1" applyFill="1" applyBorder="1" applyAlignment="1" applyProtection="1">
      <alignment vertical="center"/>
      <protection locked="0"/>
    </xf>
    <xf numFmtId="0" fontId="11" fillId="3" borderId="5" xfId="0" applyFont="1" applyFill="1" applyBorder="1" applyAlignment="1" applyProtection="1">
      <alignment horizontal="left" vertical="center"/>
      <protection locked="0"/>
    </xf>
    <xf numFmtId="0" fontId="11" fillId="3" borderId="23" xfId="0" applyFont="1" applyFill="1" applyBorder="1" applyAlignment="1" applyProtection="1">
      <alignment horizontal="left" vertical="center"/>
      <protection locked="0"/>
    </xf>
    <xf numFmtId="0" fontId="11" fillId="3" borderId="6" xfId="0" applyFont="1" applyFill="1" applyBorder="1" applyAlignment="1" applyProtection="1">
      <alignment horizontal="left" vertical="center"/>
      <protection locked="0"/>
    </xf>
    <xf numFmtId="0" fontId="11" fillId="8" borderId="2" xfId="0" applyFont="1" applyFill="1" applyBorder="1" applyAlignment="1">
      <alignment horizontal="right" vertical="center"/>
    </xf>
    <xf numFmtId="0" fontId="11" fillId="8" borderId="5" xfId="0" applyFont="1" applyFill="1" applyBorder="1" applyAlignment="1">
      <alignment horizontal="right" vertical="center"/>
    </xf>
    <xf numFmtId="0" fontId="11" fillId="0" borderId="9" xfId="0" applyFont="1" applyBorder="1" applyAlignment="1" applyProtection="1">
      <alignment vertical="center" wrapText="1"/>
      <protection locked="0"/>
    </xf>
    <xf numFmtId="0" fontId="11" fillId="0" borderId="2" xfId="0" applyFont="1" applyBorder="1" applyAlignment="1" applyProtection="1">
      <alignment vertical="center" wrapText="1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0" fontId="11" fillId="0" borderId="9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">
    <dxf>
      <font>
        <color rgb="FF008000"/>
      </font>
    </dxf>
    <dxf>
      <font>
        <color rgb="FFFF0000"/>
      </font>
    </dxf>
    <dxf>
      <font>
        <color rgb="FF0000CC"/>
      </font>
    </dxf>
  </dxfs>
  <tableStyles count="0" defaultTableStyle="TableStyleMedium2" defaultPivotStyle="PivotStyleLight16"/>
  <colors>
    <mruColors>
      <color rgb="FFF8F8F8"/>
      <color rgb="FFCCFFFF"/>
      <color rgb="FFFFFFCC"/>
      <color rgb="FFFFFF99"/>
      <color rgb="FFCCFF99"/>
      <color rgb="FFFFEF8B"/>
      <color rgb="FF0000CC"/>
      <color rgb="FF008000"/>
      <color rgb="FFFFC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73"/>
  <sheetViews>
    <sheetView showGridLines="0" tabSelected="1" topLeftCell="B1" zoomScaleNormal="100" workbookViewId="0">
      <selection activeCell="N4" sqref="N4"/>
    </sheetView>
  </sheetViews>
  <sheetFormatPr baseColWidth="10" defaultColWidth="8.85546875" defaultRowHeight="12.75" x14ac:dyDescent="0.2"/>
  <cols>
    <col min="1" max="1" width="2.7109375" style="1" customWidth="1"/>
    <col min="2" max="2" width="6.7109375" style="1" customWidth="1"/>
    <col min="3" max="3" width="42" style="1" customWidth="1"/>
    <col min="4" max="5" width="14.7109375" style="1" customWidth="1"/>
    <col min="6" max="6" width="0.85546875" style="1" customWidth="1"/>
    <col min="7" max="11" width="9.7109375" style="1" customWidth="1"/>
    <col min="12" max="12" width="0.85546875" style="1" customWidth="1"/>
    <col min="13" max="13" width="14.7109375" style="1" customWidth="1"/>
    <col min="14" max="14" width="24.7109375" style="1" customWidth="1"/>
    <col min="15" max="15" width="2.7109375" style="1" hidden="1" customWidth="1"/>
    <col min="16" max="16" width="2.7109375" style="1" customWidth="1"/>
    <col min="17" max="16384" width="8.85546875" style="1"/>
  </cols>
  <sheetData>
    <row r="1" spans="2:15" ht="31.5" x14ac:dyDescent="0.5">
      <c r="B1" s="2" t="s">
        <v>34</v>
      </c>
      <c r="C1" s="3"/>
    </row>
    <row r="2" spans="2:15" ht="12" customHeight="1" x14ac:dyDescent="0.2">
      <c r="B2" s="4"/>
      <c r="H2" s="5"/>
      <c r="K2" s="4"/>
      <c r="L2" s="4"/>
      <c r="M2" s="4"/>
    </row>
    <row r="3" spans="2:15" ht="18" customHeight="1" x14ac:dyDescent="0.2">
      <c r="B3" s="6" t="s">
        <v>0</v>
      </c>
      <c r="C3" s="76" t="s">
        <v>97</v>
      </c>
      <c r="D3" s="6" t="s">
        <v>1</v>
      </c>
      <c r="E3" s="77" t="s">
        <v>98</v>
      </c>
      <c r="F3" s="78"/>
      <c r="G3" s="79"/>
      <c r="H3" s="5"/>
      <c r="I3" s="6" t="s">
        <v>16</v>
      </c>
      <c r="J3" s="76" t="s">
        <v>17</v>
      </c>
      <c r="K3" s="4"/>
      <c r="L3" s="4"/>
      <c r="M3" s="6" t="s">
        <v>2</v>
      </c>
      <c r="N3" s="76"/>
      <c r="O3" s="7"/>
    </row>
    <row r="4" spans="2:15" ht="12" customHeight="1" x14ac:dyDescent="0.2">
      <c r="G4" s="5"/>
      <c r="H4" s="5"/>
      <c r="I4" s="5"/>
      <c r="J4" s="5"/>
    </row>
    <row r="5" spans="2:15" ht="4.5" customHeight="1" x14ac:dyDescent="0.2">
      <c r="F5" s="8"/>
      <c r="G5" s="9"/>
      <c r="H5" s="9"/>
      <c r="I5" s="9"/>
      <c r="J5" s="9"/>
      <c r="K5" s="8"/>
      <c r="L5" s="8"/>
    </row>
    <row r="6" spans="2:15" ht="15" x14ac:dyDescent="0.25">
      <c r="C6" s="5"/>
      <c r="D6" s="7"/>
      <c r="E6" s="5"/>
      <c r="F6" s="9"/>
      <c r="G6" s="10" t="s">
        <v>7</v>
      </c>
      <c r="H6" s="11" t="s">
        <v>8</v>
      </c>
      <c r="I6" s="12" t="s">
        <v>9</v>
      </c>
      <c r="J6" s="13" t="s">
        <v>10</v>
      </c>
      <c r="K6" s="14" t="s">
        <v>11</v>
      </c>
      <c r="L6" s="15"/>
      <c r="M6" s="16" t="s">
        <v>19</v>
      </c>
      <c r="N6" s="17"/>
    </row>
    <row r="7" spans="2:15" ht="27" customHeight="1" thickBot="1" x14ac:dyDescent="0.25">
      <c r="B7" s="18" t="s">
        <v>32</v>
      </c>
      <c r="C7" s="19" t="s">
        <v>33</v>
      </c>
      <c r="D7" s="18" t="s">
        <v>41</v>
      </c>
      <c r="E7" s="18" t="s">
        <v>42</v>
      </c>
      <c r="F7" s="20"/>
      <c r="G7" s="21" t="s">
        <v>12</v>
      </c>
      <c r="H7" s="22" t="s">
        <v>6</v>
      </c>
      <c r="I7" s="23" t="s">
        <v>5</v>
      </c>
      <c r="J7" s="24" t="s">
        <v>4</v>
      </c>
      <c r="K7" s="25" t="s">
        <v>3</v>
      </c>
      <c r="L7" s="26"/>
      <c r="M7" s="18" t="s">
        <v>23</v>
      </c>
      <c r="N7" s="27" t="s">
        <v>31</v>
      </c>
    </row>
    <row r="8" spans="2:15" ht="18" customHeight="1" thickTop="1" x14ac:dyDescent="0.2">
      <c r="B8" s="28">
        <v>1</v>
      </c>
      <c r="C8" s="82" t="s">
        <v>48</v>
      </c>
      <c r="D8" s="85">
        <v>10</v>
      </c>
      <c r="E8" s="56"/>
      <c r="F8" s="29"/>
      <c r="G8" s="61"/>
      <c r="H8" s="62" t="s">
        <v>96</v>
      </c>
      <c r="I8" s="62"/>
      <c r="J8" s="62"/>
      <c r="K8" s="63"/>
      <c r="L8" s="30"/>
      <c r="M8" s="70" t="s">
        <v>22</v>
      </c>
      <c r="N8" s="71"/>
      <c r="O8" s="31" t="s">
        <v>13</v>
      </c>
    </row>
    <row r="9" spans="2:15" ht="18" customHeight="1" x14ac:dyDescent="0.2">
      <c r="B9" s="32">
        <v>2</v>
      </c>
      <c r="C9" s="83" t="s">
        <v>49</v>
      </c>
      <c r="D9" s="57">
        <v>15</v>
      </c>
      <c r="E9" s="58"/>
      <c r="F9" s="33"/>
      <c r="G9" s="64" t="s">
        <v>96</v>
      </c>
      <c r="H9" s="65"/>
      <c r="I9" s="65"/>
      <c r="J9" s="65"/>
      <c r="K9" s="66"/>
      <c r="L9" s="34"/>
      <c r="M9" s="72" t="s">
        <v>20</v>
      </c>
      <c r="N9" s="73"/>
      <c r="O9" s="31" t="s">
        <v>14</v>
      </c>
    </row>
    <row r="10" spans="2:15" ht="18" customHeight="1" x14ac:dyDescent="0.2">
      <c r="B10" s="32">
        <v>3</v>
      </c>
      <c r="C10" s="83" t="s">
        <v>50</v>
      </c>
      <c r="D10" s="57">
        <v>10</v>
      </c>
      <c r="E10" s="58"/>
      <c r="F10" s="33"/>
      <c r="G10" s="64" t="s">
        <v>96</v>
      </c>
      <c r="H10" s="65"/>
      <c r="I10" s="65"/>
      <c r="J10" s="65"/>
      <c r="K10" s="66"/>
      <c r="L10" s="34"/>
      <c r="M10" s="72" t="s">
        <v>20</v>
      </c>
      <c r="N10" s="73"/>
      <c r="O10" s="31" t="s">
        <v>15</v>
      </c>
    </row>
    <row r="11" spans="2:15" ht="18" customHeight="1" x14ac:dyDescent="0.2">
      <c r="B11" s="32">
        <v>4</v>
      </c>
      <c r="C11" s="83" t="s">
        <v>51</v>
      </c>
      <c r="D11" s="57">
        <v>30</v>
      </c>
      <c r="E11" s="58"/>
      <c r="F11" s="33"/>
      <c r="G11" s="64" t="s">
        <v>96</v>
      </c>
      <c r="H11" s="65"/>
      <c r="I11" s="65"/>
      <c r="J11" s="65"/>
      <c r="K11" s="66"/>
      <c r="L11" s="34"/>
      <c r="M11" s="72" t="s">
        <v>20</v>
      </c>
      <c r="N11" s="73"/>
      <c r="O11" s="31"/>
    </row>
    <row r="12" spans="2:15" ht="18" customHeight="1" x14ac:dyDescent="0.2">
      <c r="B12" s="32">
        <v>5</v>
      </c>
      <c r="C12" s="83" t="s">
        <v>52</v>
      </c>
      <c r="D12" s="57">
        <v>20</v>
      </c>
      <c r="E12" s="58"/>
      <c r="F12" s="33"/>
      <c r="G12" s="64" t="s">
        <v>96</v>
      </c>
      <c r="H12" s="65"/>
      <c r="I12" s="65"/>
      <c r="J12" s="65"/>
      <c r="K12" s="66"/>
      <c r="L12" s="34"/>
      <c r="M12" s="72" t="s">
        <v>20</v>
      </c>
      <c r="N12" s="73"/>
      <c r="O12" s="31" t="s">
        <v>17</v>
      </c>
    </row>
    <row r="13" spans="2:15" ht="18" customHeight="1" x14ac:dyDescent="0.2">
      <c r="B13" s="32">
        <v>6</v>
      </c>
      <c r="C13" s="83" t="s">
        <v>53</v>
      </c>
      <c r="D13" s="57">
        <v>20</v>
      </c>
      <c r="E13" s="58"/>
      <c r="F13" s="33"/>
      <c r="G13" s="64" t="s">
        <v>96</v>
      </c>
      <c r="H13" s="65"/>
      <c r="I13" s="65"/>
      <c r="J13" s="65"/>
      <c r="K13" s="66"/>
      <c r="L13" s="34"/>
      <c r="M13" s="72" t="s">
        <v>20</v>
      </c>
      <c r="N13" s="73"/>
      <c r="O13" s="31" t="s">
        <v>18</v>
      </c>
    </row>
    <row r="14" spans="2:15" ht="18" customHeight="1" x14ac:dyDescent="0.2">
      <c r="B14" s="32">
        <v>7</v>
      </c>
      <c r="C14" s="83" t="s">
        <v>54</v>
      </c>
      <c r="D14" s="57">
        <v>15</v>
      </c>
      <c r="E14" s="58"/>
      <c r="F14" s="33"/>
      <c r="G14" s="64" t="s">
        <v>96</v>
      </c>
      <c r="H14" s="65"/>
      <c r="I14" s="65"/>
      <c r="J14" s="65"/>
      <c r="K14" s="66"/>
      <c r="L14" s="34"/>
      <c r="M14" s="72" t="s">
        <v>20</v>
      </c>
      <c r="N14" s="73"/>
      <c r="O14" s="31"/>
    </row>
    <row r="15" spans="2:15" ht="18" customHeight="1" x14ac:dyDescent="0.2">
      <c r="B15" s="32">
        <v>8</v>
      </c>
      <c r="C15" s="83" t="s">
        <v>55</v>
      </c>
      <c r="D15" s="57">
        <v>15</v>
      </c>
      <c r="E15" s="58"/>
      <c r="F15" s="33"/>
      <c r="G15" s="64" t="s">
        <v>96</v>
      </c>
      <c r="H15" s="65"/>
      <c r="I15" s="65"/>
      <c r="J15" s="65"/>
      <c r="K15" s="66"/>
      <c r="L15" s="34"/>
      <c r="M15" s="72" t="s">
        <v>20</v>
      </c>
      <c r="N15" s="73"/>
      <c r="O15" s="31" t="s">
        <v>20</v>
      </c>
    </row>
    <row r="16" spans="2:15" ht="30" x14ac:dyDescent="0.2">
      <c r="B16" s="32">
        <v>9</v>
      </c>
      <c r="C16" s="83" t="s">
        <v>56</v>
      </c>
      <c r="D16" s="57">
        <v>10</v>
      </c>
      <c r="E16" s="58"/>
      <c r="F16" s="33"/>
      <c r="G16" s="64" t="s">
        <v>96</v>
      </c>
      <c r="H16" s="65"/>
      <c r="I16" s="65"/>
      <c r="J16" s="65"/>
      <c r="K16" s="66"/>
      <c r="L16" s="34"/>
      <c r="M16" s="72" t="s">
        <v>20</v>
      </c>
      <c r="N16" s="73"/>
      <c r="O16" s="31" t="s">
        <v>21</v>
      </c>
    </row>
    <row r="17" spans="2:15" ht="18" customHeight="1" x14ac:dyDescent="0.2">
      <c r="B17" s="32">
        <v>10</v>
      </c>
      <c r="C17" s="83" t="s">
        <v>57</v>
      </c>
      <c r="D17" s="57">
        <v>15</v>
      </c>
      <c r="E17" s="58"/>
      <c r="F17" s="33"/>
      <c r="G17" s="64" t="s">
        <v>96</v>
      </c>
      <c r="H17" s="65"/>
      <c r="I17" s="65"/>
      <c r="J17" s="65"/>
      <c r="K17" s="66"/>
      <c r="L17" s="34"/>
      <c r="M17" s="72" t="s">
        <v>20</v>
      </c>
      <c r="N17" s="73"/>
      <c r="O17" s="31" t="s">
        <v>22</v>
      </c>
    </row>
    <row r="18" spans="2:15" ht="30" x14ac:dyDescent="0.2">
      <c r="B18" s="32">
        <v>11</v>
      </c>
      <c r="C18" s="83" t="s">
        <v>58</v>
      </c>
      <c r="D18" s="57">
        <v>15</v>
      </c>
      <c r="E18" s="58"/>
      <c r="F18" s="33"/>
      <c r="G18" s="64" t="s">
        <v>96</v>
      </c>
      <c r="H18" s="65"/>
      <c r="I18" s="65"/>
      <c r="J18" s="65"/>
      <c r="K18" s="66"/>
      <c r="L18" s="34"/>
      <c r="M18" s="72" t="s">
        <v>20</v>
      </c>
      <c r="N18" s="73"/>
      <c r="O18" s="35"/>
    </row>
    <row r="19" spans="2:15" ht="18" customHeight="1" x14ac:dyDescent="0.2">
      <c r="B19" s="32">
        <v>12</v>
      </c>
      <c r="C19" s="83" t="s">
        <v>59</v>
      </c>
      <c r="D19" s="57">
        <v>10</v>
      </c>
      <c r="E19" s="58"/>
      <c r="F19" s="33"/>
      <c r="G19" s="64" t="s">
        <v>96</v>
      </c>
      <c r="H19" s="65"/>
      <c r="I19" s="65"/>
      <c r="J19" s="65"/>
      <c r="K19" s="66"/>
      <c r="L19" s="34"/>
      <c r="M19" s="72" t="s">
        <v>20</v>
      </c>
      <c r="N19" s="73"/>
      <c r="O19" s="35"/>
    </row>
    <row r="20" spans="2:15" ht="18" customHeight="1" x14ac:dyDescent="0.2">
      <c r="B20" s="32">
        <v>13</v>
      </c>
      <c r="C20" s="83" t="s">
        <v>60</v>
      </c>
      <c r="D20" s="57">
        <v>5</v>
      </c>
      <c r="E20" s="58"/>
      <c r="F20" s="33"/>
      <c r="G20" s="64" t="s">
        <v>96</v>
      </c>
      <c r="H20" s="65"/>
      <c r="I20" s="65"/>
      <c r="J20" s="65"/>
      <c r="K20" s="66"/>
      <c r="L20" s="34"/>
      <c r="M20" s="72" t="s">
        <v>20</v>
      </c>
      <c r="N20" s="73"/>
      <c r="O20" s="35"/>
    </row>
    <row r="21" spans="2:15" ht="18" customHeight="1" x14ac:dyDescent="0.2">
      <c r="B21" s="32">
        <v>14</v>
      </c>
      <c r="C21" s="83" t="s">
        <v>61</v>
      </c>
      <c r="D21" s="57">
        <v>15</v>
      </c>
      <c r="E21" s="58"/>
      <c r="F21" s="33"/>
      <c r="G21" s="64" t="s">
        <v>96</v>
      </c>
      <c r="H21" s="65"/>
      <c r="I21" s="65"/>
      <c r="J21" s="65"/>
      <c r="K21" s="66"/>
      <c r="L21" s="34"/>
      <c r="M21" s="72" t="s">
        <v>20</v>
      </c>
      <c r="N21" s="73"/>
      <c r="O21" s="35"/>
    </row>
    <row r="22" spans="2:15" ht="18" customHeight="1" x14ac:dyDescent="0.2">
      <c r="B22" s="32">
        <v>15</v>
      </c>
      <c r="C22" s="83" t="s">
        <v>62</v>
      </c>
      <c r="D22" s="57">
        <v>10</v>
      </c>
      <c r="E22" s="58"/>
      <c r="F22" s="33"/>
      <c r="G22" s="64" t="s">
        <v>96</v>
      </c>
      <c r="H22" s="65"/>
      <c r="I22" s="65"/>
      <c r="J22" s="65"/>
      <c r="K22" s="66"/>
      <c r="L22" s="34"/>
      <c r="M22" s="72" t="s">
        <v>20</v>
      </c>
      <c r="N22" s="73"/>
      <c r="O22" s="35"/>
    </row>
    <row r="23" spans="2:15" ht="18" customHeight="1" x14ac:dyDescent="0.2">
      <c r="B23" s="32">
        <v>16</v>
      </c>
      <c r="C23" s="83" t="s">
        <v>63</v>
      </c>
      <c r="D23" s="57">
        <v>10</v>
      </c>
      <c r="E23" s="58"/>
      <c r="F23" s="33"/>
      <c r="G23" s="64" t="s">
        <v>96</v>
      </c>
      <c r="H23" s="65"/>
      <c r="I23" s="65"/>
      <c r="J23" s="65"/>
      <c r="K23" s="66"/>
      <c r="L23" s="34"/>
      <c r="M23" s="72" t="s">
        <v>20</v>
      </c>
      <c r="N23" s="73"/>
      <c r="O23" s="35"/>
    </row>
    <row r="24" spans="2:15" ht="18" customHeight="1" x14ac:dyDescent="0.2">
      <c r="B24" s="32">
        <v>17</v>
      </c>
      <c r="C24" s="83" t="s">
        <v>64</v>
      </c>
      <c r="D24" s="57">
        <v>10</v>
      </c>
      <c r="E24" s="58"/>
      <c r="F24" s="33"/>
      <c r="G24" s="64" t="s">
        <v>96</v>
      </c>
      <c r="H24" s="65"/>
      <c r="I24" s="65"/>
      <c r="J24" s="65"/>
      <c r="K24" s="66"/>
      <c r="L24" s="34"/>
      <c r="M24" s="72" t="s">
        <v>20</v>
      </c>
      <c r="N24" s="73"/>
      <c r="O24" s="35"/>
    </row>
    <row r="25" spans="2:15" ht="18" customHeight="1" x14ac:dyDescent="0.2">
      <c r="B25" s="32">
        <v>18</v>
      </c>
      <c r="C25" s="83" t="s">
        <v>65</v>
      </c>
      <c r="D25" s="57">
        <v>5</v>
      </c>
      <c r="E25" s="58"/>
      <c r="F25" s="33"/>
      <c r="G25" s="64" t="s">
        <v>96</v>
      </c>
      <c r="H25" s="65"/>
      <c r="I25" s="65"/>
      <c r="J25" s="65"/>
      <c r="K25" s="66"/>
      <c r="L25" s="34"/>
      <c r="M25" s="72" t="s">
        <v>20</v>
      </c>
      <c r="N25" s="73"/>
      <c r="O25" s="35"/>
    </row>
    <row r="26" spans="2:15" ht="18" customHeight="1" x14ac:dyDescent="0.2">
      <c r="B26" s="32">
        <v>19</v>
      </c>
      <c r="C26" s="83" t="s">
        <v>66</v>
      </c>
      <c r="D26" s="57">
        <v>10</v>
      </c>
      <c r="E26" s="58"/>
      <c r="F26" s="33"/>
      <c r="G26" s="64" t="s">
        <v>96</v>
      </c>
      <c r="H26" s="65"/>
      <c r="I26" s="65"/>
      <c r="J26" s="65"/>
      <c r="K26" s="66"/>
      <c r="L26" s="34"/>
      <c r="M26" s="72" t="s">
        <v>20</v>
      </c>
      <c r="N26" s="73"/>
      <c r="O26" s="35"/>
    </row>
    <row r="27" spans="2:15" ht="18" customHeight="1" x14ac:dyDescent="0.2">
      <c r="B27" s="32">
        <v>20</v>
      </c>
      <c r="C27" s="83" t="s">
        <v>67</v>
      </c>
      <c r="D27" s="57">
        <v>15</v>
      </c>
      <c r="E27" s="58"/>
      <c r="F27" s="33"/>
      <c r="G27" s="64" t="s">
        <v>96</v>
      </c>
      <c r="H27" s="65"/>
      <c r="I27" s="65"/>
      <c r="J27" s="65"/>
      <c r="K27" s="66"/>
      <c r="L27" s="34"/>
      <c r="M27" s="72" t="s">
        <v>20</v>
      </c>
      <c r="N27" s="73"/>
      <c r="O27" s="35"/>
    </row>
    <row r="28" spans="2:15" ht="18" customHeight="1" x14ac:dyDescent="0.2">
      <c r="B28" s="32">
        <v>21</v>
      </c>
      <c r="C28" s="83" t="s">
        <v>68</v>
      </c>
      <c r="D28" s="57">
        <v>10</v>
      </c>
      <c r="E28" s="58"/>
      <c r="F28" s="33"/>
      <c r="G28" s="64" t="s">
        <v>96</v>
      </c>
      <c r="H28" s="65"/>
      <c r="I28" s="65"/>
      <c r="J28" s="65"/>
      <c r="K28" s="66"/>
      <c r="L28" s="34"/>
      <c r="M28" s="72" t="s">
        <v>20</v>
      </c>
      <c r="N28" s="73"/>
      <c r="O28" s="35"/>
    </row>
    <row r="29" spans="2:15" ht="18" customHeight="1" x14ac:dyDescent="0.2">
      <c r="B29" s="32">
        <v>22</v>
      </c>
      <c r="C29" s="83" t="s">
        <v>69</v>
      </c>
      <c r="D29" s="57">
        <v>10</v>
      </c>
      <c r="E29" s="58"/>
      <c r="F29" s="33"/>
      <c r="G29" s="64" t="s">
        <v>96</v>
      </c>
      <c r="H29" s="65"/>
      <c r="I29" s="65"/>
      <c r="J29" s="65"/>
      <c r="K29" s="66"/>
      <c r="L29" s="34"/>
      <c r="M29" s="72" t="s">
        <v>20</v>
      </c>
      <c r="N29" s="73"/>
      <c r="O29" s="35"/>
    </row>
    <row r="30" spans="2:15" ht="30" x14ac:dyDescent="0.2">
      <c r="B30" s="32">
        <v>23</v>
      </c>
      <c r="C30" s="83" t="s">
        <v>70</v>
      </c>
      <c r="D30" s="57">
        <v>10</v>
      </c>
      <c r="E30" s="58"/>
      <c r="F30" s="33"/>
      <c r="G30" s="64" t="s">
        <v>96</v>
      </c>
      <c r="H30" s="65"/>
      <c r="I30" s="65"/>
      <c r="J30" s="65"/>
      <c r="K30" s="66"/>
      <c r="L30" s="34"/>
      <c r="M30" s="72" t="s">
        <v>20</v>
      </c>
      <c r="N30" s="73"/>
      <c r="O30" s="35"/>
    </row>
    <row r="31" spans="2:15" ht="18" customHeight="1" x14ac:dyDescent="0.2">
      <c r="B31" s="32">
        <v>24</v>
      </c>
      <c r="C31" s="83" t="s">
        <v>71</v>
      </c>
      <c r="D31" s="57">
        <v>5</v>
      </c>
      <c r="E31" s="58"/>
      <c r="F31" s="33"/>
      <c r="G31" s="64" t="s">
        <v>96</v>
      </c>
      <c r="H31" s="65"/>
      <c r="I31" s="65"/>
      <c r="J31" s="65"/>
      <c r="K31" s="66"/>
      <c r="L31" s="34"/>
      <c r="M31" s="72" t="s">
        <v>20</v>
      </c>
      <c r="N31" s="73"/>
      <c r="O31" s="35"/>
    </row>
    <row r="32" spans="2:15" ht="18" customHeight="1" x14ac:dyDescent="0.2">
      <c r="B32" s="32">
        <v>25</v>
      </c>
      <c r="C32" s="83" t="s">
        <v>72</v>
      </c>
      <c r="D32" s="57">
        <v>5</v>
      </c>
      <c r="E32" s="58"/>
      <c r="F32" s="33"/>
      <c r="G32" s="64" t="s">
        <v>96</v>
      </c>
      <c r="H32" s="65"/>
      <c r="I32" s="65"/>
      <c r="J32" s="65"/>
      <c r="K32" s="66"/>
      <c r="L32" s="34"/>
      <c r="M32" s="72" t="s">
        <v>20</v>
      </c>
      <c r="N32" s="73"/>
      <c r="O32" s="35"/>
    </row>
    <row r="33" spans="2:15" ht="18" customHeight="1" x14ac:dyDescent="0.2">
      <c r="B33" s="32">
        <v>26</v>
      </c>
      <c r="C33" s="83" t="s">
        <v>73</v>
      </c>
      <c r="D33" s="57">
        <v>10</v>
      </c>
      <c r="E33" s="58"/>
      <c r="F33" s="33"/>
      <c r="G33" s="64" t="s">
        <v>96</v>
      </c>
      <c r="H33" s="65"/>
      <c r="I33" s="65"/>
      <c r="J33" s="65"/>
      <c r="K33" s="66"/>
      <c r="L33" s="34"/>
      <c r="M33" s="72" t="s">
        <v>20</v>
      </c>
      <c r="N33" s="73"/>
      <c r="O33" s="35"/>
    </row>
    <row r="34" spans="2:15" ht="18" customHeight="1" x14ac:dyDescent="0.2">
      <c r="B34" s="32">
        <v>27</v>
      </c>
      <c r="C34" s="83" t="s">
        <v>74</v>
      </c>
      <c r="D34" s="57">
        <v>15</v>
      </c>
      <c r="E34" s="58"/>
      <c r="F34" s="33"/>
      <c r="G34" s="64" t="s">
        <v>96</v>
      </c>
      <c r="H34" s="65"/>
      <c r="I34" s="65"/>
      <c r="J34" s="65"/>
      <c r="K34" s="66"/>
      <c r="L34" s="34"/>
      <c r="M34" s="72" t="s">
        <v>20</v>
      </c>
      <c r="N34" s="73"/>
      <c r="O34" s="35"/>
    </row>
    <row r="35" spans="2:15" ht="30" x14ac:dyDescent="0.2">
      <c r="B35" s="32">
        <v>28</v>
      </c>
      <c r="C35" s="83" t="s">
        <v>75</v>
      </c>
      <c r="D35" s="57">
        <v>10</v>
      </c>
      <c r="E35" s="58"/>
      <c r="F35" s="33"/>
      <c r="G35" s="64" t="s">
        <v>96</v>
      </c>
      <c r="H35" s="65"/>
      <c r="I35" s="65"/>
      <c r="J35" s="65"/>
      <c r="K35" s="66"/>
      <c r="L35" s="34"/>
      <c r="M35" s="72" t="s">
        <v>20</v>
      </c>
      <c r="N35" s="73"/>
      <c r="O35" s="35"/>
    </row>
    <row r="36" spans="2:15" ht="15" x14ac:dyDescent="0.2">
      <c r="B36" s="32">
        <v>29</v>
      </c>
      <c r="C36" s="83" t="s">
        <v>76</v>
      </c>
      <c r="D36" s="57">
        <v>10</v>
      </c>
      <c r="E36" s="58"/>
      <c r="F36" s="33"/>
      <c r="G36" s="64" t="s">
        <v>96</v>
      </c>
      <c r="H36" s="65"/>
      <c r="I36" s="65"/>
      <c r="J36" s="65"/>
      <c r="K36" s="66"/>
      <c r="L36" s="34"/>
      <c r="M36" s="72" t="s">
        <v>20</v>
      </c>
      <c r="N36" s="73"/>
      <c r="O36" s="35"/>
    </row>
    <row r="37" spans="2:15" ht="30" x14ac:dyDescent="0.2">
      <c r="B37" s="32">
        <v>30</v>
      </c>
      <c r="C37" s="83" t="s">
        <v>77</v>
      </c>
      <c r="D37" s="57">
        <v>30</v>
      </c>
      <c r="E37" s="58"/>
      <c r="F37" s="33"/>
      <c r="G37" s="64" t="s">
        <v>96</v>
      </c>
      <c r="H37" s="65"/>
      <c r="I37" s="65"/>
      <c r="J37" s="65"/>
      <c r="K37" s="66"/>
      <c r="L37" s="34"/>
      <c r="M37" s="72" t="s">
        <v>20</v>
      </c>
      <c r="N37" s="73"/>
      <c r="O37" s="35"/>
    </row>
    <row r="38" spans="2:15" ht="30" x14ac:dyDescent="0.2">
      <c r="B38" s="32">
        <v>31</v>
      </c>
      <c r="C38" s="83" t="s">
        <v>78</v>
      </c>
      <c r="D38" s="57">
        <v>20</v>
      </c>
      <c r="E38" s="58"/>
      <c r="F38" s="33"/>
      <c r="G38" s="64" t="s">
        <v>96</v>
      </c>
      <c r="H38" s="65"/>
      <c r="I38" s="65"/>
      <c r="J38" s="65"/>
      <c r="K38" s="66"/>
      <c r="L38" s="34"/>
      <c r="M38" s="72" t="s">
        <v>20</v>
      </c>
      <c r="N38" s="73"/>
      <c r="O38" s="35"/>
    </row>
    <row r="39" spans="2:15" ht="45" x14ac:dyDescent="0.2">
      <c r="B39" s="32">
        <v>32</v>
      </c>
      <c r="C39" s="83" t="s">
        <v>79</v>
      </c>
      <c r="D39" s="57">
        <v>30</v>
      </c>
      <c r="E39" s="58"/>
      <c r="F39" s="33"/>
      <c r="G39" s="64"/>
      <c r="H39" s="65"/>
      <c r="I39" s="65" t="s">
        <v>96</v>
      </c>
      <c r="J39" s="65"/>
      <c r="K39" s="66"/>
      <c r="L39" s="34"/>
      <c r="M39" s="72" t="s">
        <v>22</v>
      </c>
      <c r="N39" s="73"/>
      <c r="O39" s="35"/>
    </row>
    <row r="40" spans="2:15" ht="18" customHeight="1" x14ac:dyDescent="0.2">
      <c r="B40" s="32">
        <v>33</v>
      </c>
      <c r="C40" s="83" t="s">
        <v>80</v>
      </c>
      <c r="D40" s="57">
        <v>15</v>
      </c>
      <c r="E40" s="58"/>
      <c r="F40" s="33"/>
      <c r="G40" s="64" t="s">
        <v>96</v>
      </c>
      <c r="H40" s="65"/>
      <c r="I40" s="65"/>
      <c r="J40" s="65"/>
      <c r="K40" s="66"/>
      <c r="L40" s="34"/>
      <c r="M40" s="72" t="s">
        <v>20</v>
      </c>
      <c r="N40" s="73"/>
      <c r="O40" s="35"/>
    </row>
    <row r="41" spans="2:15" ht="18" customHeight="1" x14ac:dyDescent="0.2">
      <c r="B41" s="32">
        <v>34</v>
      </c>
      <c r="C41" s="83" t="s">
        <v>81</v>
      </c>
      <c r="D41" s="57">
        <v>10</v>
      </c>
      <c r="E41" s="58"/>
      <c r="F41" s="33"/>
      <c r="G41" s="64" t="s">
        <v>96</v>
      </c>
      <c r="H41" s="65"/>
      <c r="I41" s="65"/>
      <c r="J41" s="65"/>
      <c r="K41" s="66"/>
      <c r="L41" s="34"/>
      <c r="M41" s="72" t="s">
        <v>20</v>
      </c>
      <c r="N41" s="73"/>
      <c r="O41" s="35"/>
    </row>
    <row r="42" spans="2:15" ht="18" customHeight="1" x14ac:dyDescent="0.2">
      <c r="B42" s="32">
        <v>35</v>
      </c>
      <c r="C42" s="83" t="s">
        <v>82</v>
      </c>
      <c r="D42" s="57">
        <v>15</v>
      </c>
      <c r="E42" s="58"/>
      <c r="F42" s="33"/>
      <c r="G42" s="64" t="s">
        <v>96</v>
      </c>
      <c r="H42" s="65"/>
      <c r="I42" s="65"/>
      <c r="J42" s="65"/>
      <c r="K42" s="66"/>
      <c r="L42" s="34"/>
      <c r="M42" s="72" t="s">
        <v>20</v>
      </c>
      <c r="N42" s="73"/>
      <c r="O42" s="35"/>
    </row>
    <row r="43" spans="2:15" ht="18" customHeight="1" x14ac:dyDescent="0.2">
      <c r="B43" s="32">
        <v>36</v>
      </c>
      <c r="C43" s="83" t="s">
        <v>83</v>
      </c>
      <c r="D43" s="57">
        <v>10</v>
      </c>
      <c r="E43" s="58"/>
      <c r="F43" s="33"/>
      <c r="G43" s="64" t="s">
        <v>96</v>
      </c>
      <c r="H43" s="65"/>
      <c r="I43" s="65"/>
      <c r="J43" s="65"/>
      <c r="K43" s="66"/>
      <c r="L43" s="34"/>
      <c r="M43" s="72" t="s">
        <v>20</v>
      </c>
      <c r="N43" s="73"/>
      <c r="O43" s="35"/>
    </row>
    <row r="44" spans="2:15" ht="18" customHeight="1" x14ac:dyDescent="0.2">
      <c r="B44" s="32">
        <v>37</v>
      </c>
      <c r="C44" s="83" t="s">
        <v>84</v>
      </c>
      <c r="D44" s="57">
        <v>10</v>
      </c>
      <c r="E44" s="58"/>
      <c r="F44" s="33"/>
      <c r="G44" s="64" t="s">
        <v>96</v>
      </c>
      <c r="H44" s="65"/>
      <c r="I44" s="65"/>
      <c r="J44" s="65"/>
      <c r="K44" s="66"/>
      <c r="L44" s="34"/>
      <c r="M44" s="72" t="s">
        <v>20</v>
      </c>
      <c r="N44" s="73"/>
      <c r="O44" s="35"/>
    </row>
    <row r="45" spans="2:15" ht="18" customHeight="1" x14ac:dyDescent="0.2">
      <c r="B45" s="32">
        <v>38</v>
      </c>
      <c r="C45" s="83" t="s">
        <v>85</v>
      </c>
      <c r="D45" s="57">
        <v>10</v>
      </c>
      <c r="E45" s="58"/>
      <c r="F45" s="33"/>
      <c r="G45" s="64" t="s">
        <v>96</v>
      </c>
      <c r="H45" s="65"/>
      <c r="I45" s="65"/>
      <c r="J45" s="65"/>
      <c r="K45" s="66"/>
      <c r="L45" s="34"/>
      <c r="M45" s="72" t="s">
        <v>20</v>
      </c>
      <c r="N45" s="73"/>
      <c r="O45" s="35"/>
    </row>
    <row r="46" spans="2:15" ht="18" customHeight="1" x14ac:dyDescent="0.2">
      <c r="B46" s="32">
        <v>39</v>
      </c>
      <c r="C46" s="83" t="s">
        <v>86</v>
      </c>
      <c r="D46" s="57">
        <v>10</v>
      </c>
      <c r="E46" s="58"/>
      <c r="F46" s="33"/>
      <c r="G46" s="64" t="s">
        <v>96</v>
      </c>
      <c r="H46" s="65"/>
      <c r="I46" s="65"/>
      <c r="J46" s="65"/>
      <c r="K46" s="66"/>
      <c r="L46" s="34"/>
      <c r="M46" s="72" t="s">
        <v>20</v>
      </c>
      <c r="N46" s="73"/>
      <c r="O46" s="35"/>
    </row>
    <row r="47" spans="2:15" ht="18" customHeight="1" x14ac:dyDescent="0.2">
      <c r="B47" s="32">
        <v>40</v>
      </c>
      <c r="C47" s="83" t="s">
        <v>87</v>
      </c>
      <c r="D47" s="57">
        <v>5</v>
      </c>
      <c r="E47" s="58"/>
      <c r="F47" s="33"/>
      <c r="G47" s="64"/>
      <c r="H47" s="65"/>
      <c r="I47" s="65" t="s">
        <v>96</v>
      </c>
      <c r="J47" s="65"/>
      <c r="K47" s="66"/>
      <c r="L47" s="34"/>
      <c r="M47" s="72" t="s">
        <v>22</v>
      </c>
      <c r="N47" s="73"/>
      <c r="O47" s="35"/>
    </row>
    <row r="48" spans="2:15" ht="18" customHeight="1" x14ac:dyDescent="0.2">
      <c r="B48" s="32">
        <v>41</v>
      </c>
      <c r="C48" s="83" t="s">
        <v>88</v>
      </c>
      <c r="D48" s="57">
        <v>10</v>
      </c>
      <c r="E48" s="58"/>
      <c r="F48" s="33"/>
      <c r="G48" s="64" t="s">
        <v>96</v>
      </c>
      <c r="H48" s="65"/>
      <c r="I48" s="65"/>
      <c r="J48" s="65"/>
      <c r="K48" s="66"/>
      <c r="L48" s="34"/>
      <c r="M48" s="72" t="s">
        <v>20</v>
      </c>
      <c r="N48" s="73"/>
      <c r="O48" s="35"/>
    </row>
    <row r="49" spans="2:17" ht="18" customHeight="1" x14ac:dyDescent="0.2">
      <c r="B49" s="32">
        <v>42</v>
      </c>
      <c r="C49" s="83" t="s">
        <v>89</v>
      </c>
      <c r="D49" s="57">
        <v>15</v>
      </c>
      <c r="E49" s="58"/>
      <c r="F49" s="33"/>
      <c r="G49" s="64" t="s">
        <v>96</v>
      </c>
      <c r="H49" s="65"/>
      <c r="I49" s="65"/>
      <c r="J49" s="65"/>
      <c r="K49" s="66"/>
      <c r="L49" s="34"/>
      <c r="M49" s="72" t="s">
        <v>20</v>
      </c>
      <c r="N49" s="73"/>
      <c r="O49" s="35"/>
    </row>
    <row r="50" spans="2:17" ht="18" customHeight="1" x14ac:dyDescent="0.2">
      <c r="B50" s="32">
        <v>43</v>
      </c>
      <c r="C50" s="83" t="s">
        <v>90</v>
      </c>
      <c r="D50" s="57">
        <v>10</v>
      </c>
      <c r="E50" s="58"/>
      <c r="F50" s="33"/>
      <c r="G50" s="64" t="s">
        <v>96</v>
      </c>
      <c r="H50" s="65"/>
      <c r="I50" s="65"/>
      <c r="J50" s="65"/>
      <c r="K50" s="66"/>
      <c r="L50" s="34"/>
      <c r="M50" s="72" t="s">
        <v>20</v>
      </c>
      <c r="N50" s="73"/>
      <c r="O50" s="35"/>
    </row>
    <row r="51" spans="2:17" ht="18" customHeight="1" x14ac:dyDescent="0.2">
      <c r="B51" s="32">
        <v>44</v>
      </c>
      <c r="C51" s="83" t="s">
        <v>91</v>
      </c>
      <c r="D51" s="57">
        <v>10</v>
      </c>
      <c r="E51" s="58"/>
      <c r="F51" s="33"/>
      <c r="G51" s="64" t="s">
        <v>96</v>
      </c>
      <c r="H51" s="65"/>
      <c r="I51" s="65"/>
      <c r="J51" s="65"/>
      <c r="K51" s="66"/>
      <c r="L51" s="34"/>
      <c r="M51" s="72" t="s">
        <v>20</v>
      </c>
      <c r="N51" s="73"/>
      <c r="O51" s="35"/>
    </row>
    <row r="52" spans="2:17" ht="18" customHeight="1" x14ac:dyDescent="0.2">
      <c r="B52" s="32">
        <v>45</v>
      </c>
      <c r="C52" s="83" t="s">
        <v>92</v>
      </c>
      <c r="D52" s="57">
        <v>10</v>
      </c>
      <c r="E52" s="58"/>
      <c r="F52" s="33"/>
      <c r="G52" s="64" t="s">
        <v>96</v>
      </c>
      <c r="H52" s="65"/>
      <c r="I52" s="65"/>
      <c r="J52" s="65"/>
      <c r="K52" s="66"/>
      <c r="L52" s="34"/>
      <c r="M52" s="72" t="s">
        <v>20</v>
      </c>
      <c r="N52" s="73"/>
      <c r="O52" s="35"/>
    </row>
    <row r="53" spans="2:17" ht="18" customHeight="1" x14ac:dyDescent="0.2">
      <c r="B53" s="32">
        <v>46</v>
      </c>
      <c r="C53" s="83" t="s">
        <v>93</v>
      </c>
      <c r="D53" s="57">
        <v>15</v>
      </c>
      <c r="E53" s="58"/>
      <c r="F53" s="33"/>
      <c r="G53" s="64"/>
      <c r="H53" s="65"/>
      <c r="I53" s="65" t="s">
        <v>96</v>
      </c>
      <c r="J53" s="65"/>
      <c r="K53" s="66"/>
      <c r="L53" s="34"/>
      <c r="M53" s="72" t="s">
        <v>22</v>
      </c>
      <c r="N53" s="73"/>
      <c r="O53" s="35"/>
    </row>
    <row r="54" spans="2:17" ht="18" customHeight="1" x14ac:dyDescent="0.2">
      <c r="B54" s="32">
        <v>47</v>
      </c>
      <c r="C54" s="83" t="s">
        <v>94</v>
      </c>
      <c r="D54" s="57">
        <v>10</v>
      </c>
      <c r="E54" s="58"/>
      <c r="F54" s="33"/>
      <c r="G54" s="64"/>
      <c r="H54" s="65"/>
      <c r="I54" s="65" t="s">
        <v>96</v>
      </c>
      <c r="J54" s="65"/>
      <c r="K54" s="66"/>
      <c r="L54" s="34"/>
      <c r="M54" s="72" t="s">
        <v>22</v>
      </c>
      <c r="N54" s="73"/>
      <c r="O54" s="35"/>
    </row>
    <row r="55" spans="2:17" ht="15" x14ac:dyDescent="0.2">
      <c r="B55" s="32">
        <v>48</v>
      </c>
      <c r="C55" s="83" t="s">
        <v>95</v>
      </c>
      <c r="D55" s="57">
        <v>10</v>
      </c>
      <c r="E55" s="58"/>
      <c r="F55" s="33"/>
      <c r="G55" s="64"/>
      <c r="H55" s="65"/>
      <c r="I55" s="65" t="s">
        <v>96</v>
      </c>
      <c r="J55" s="65"/>
      <c r="K55" s="66"/>
      <c r="L55" s="34"/>
      <c r="M55" s="72" t="s">
        <v>22</v>
      </c>
      <c r="N55" s="73"/>
      <c r="O55" s="35"/>
    </row>
    <row r="56" spans="2:17" ht="18" customHeight="1" x14ac:dyDescent="0.2">
      <c r="B56" s="32">
        <v>49</v>
      </c>
      <c r="C56" s="83"/>
      <c r="D56" s="57"/>
      <c r="E56" s="58"/>
      <c r="F56" s="33"/>
      <c r="G56" s="64"/>
      <c r="H56" s="65"/>
      <c r="I56" s="65"/>
      <c r="J56" s="65"/>
      <c r="K56" s="66"/>
      <c r="L56" s="34"/>
      <c r="M56" s="72"/>
      <c r="N56" s="73"/>
      <c r="O56" s="35"/>
    </row>
    <row r="57" spans="2:17" ht="18" customHeight="1" x14ac:dyDescent="0.2">
      <c r="B57" s="32">
        <v>50</v>
      </c>
      <c r="C57" s="83"/>
      <c r="D57" s="57"/>
      <c r="E57" s="58"/>
      <c r="F57" s="33"/>
      <c r="G57" s="64"/>
      <c r="H57" s="65"/>
      <c r="I57" s="65"/>
      <c r="J57" s="65"/>
      <c r="K57" s="66"/>
      <c r="L57" s="34"/>
      <c r="M57" s="72"/>
      <c r="N57" s="73"/>
      <c r="O57" s="35"/>
    </row>
    <row r="58" spans="2:17" ht="18" customHeight="1" thickBot="1" x14ac:dyDescent="0.25">
      <c r="B58" s="32">
        <v>51</v>
      </c>
      <c r="C58" s="84"/>
      <c r="D58" s="59"/>
      <c r="E58" s="60"/>
      <c r="F58" s="36"/>
      <c r="G58" s="67"/>
      <c r="H58" s="68"/>
      <c r="I58" s="68"/>
      <c r="J58" s="68"/>
      <c r="K58" s="69"/>
      <c r="L58" s="37"/>
      <c r="M58" s="74"/>
      <c r="N58" s="75"/>
      <c r="O58" s="35"/>
    </row>
    <row r="59" spans="2:17" ht="18" customHeight="1" thickTop="1" x14ac:dyDescent="0.2">
      <c r="B59" s="38"/>
      <c r="C59" s="38"/>
      <c r="D59" s="80" t="s">
        <v>25</v>
      </c>
      <c r="E59" s="81"/>
      <c r="F59" s="39"/>
      <c r="G59" s="40">
        <f>COUNTIF(G8:G58,"X")</f>
        <v>42</v>
      </c>
      <c r="H59" s="40">
        <f t="shared" ref="H59:K59" si="0">COUNTIF(H8:H58,"X")</f>
        <v>1</v>
      </c>
      <c r="I59" s="40">
        <f t="shared" si="0"/>
        <v>5</v>
      </c>
      <c r="J59" s="40">
        <f t="shared" si="0"/>
        <v>0</v>
      </c>
      <c r="K59" s="40">
        <f t="shared" si="0"/>
        <v>0</v>
      </c>
      <c r="L59" s="41"/>
    </row>
    <row r="60" spans="2:17" ht="18" customHeight="1" x14ac:dyDescent="0.2">
      <c r="B60" s="38"/>
      <c r="D60" s="80" t="s">
        <v>24</v>
      </c>
      <c r="E60" s="81"/>
      <c r="F60" s="39"/>
      <c r="G60" s="42">
        <f>SUMIF(G8:G58,"X",D8:D58)</f>
        <v>525</v>
      </c>
      <c r="H60" s="42">
        <f>SUMIF(H8:H58,"X",D8:D58)</f>
        <v>10</v>
      </c>
      <c r="I60" s="42">
        <f>SUMIF(I8:I58,"X",D8:D58)</f>
        <v>70</v>
      </c>
      <c r="J60" s="42">
        <f>SUMIF(J8:J58,"X",D8:D58)</f>
        <v>0</v>
      </c>
      <c r="K60" s="42">
        <f>SUMIF(K8:K58,"X",D8:D58)</f>
        <v>0</v>
      </c>
      <c r="L60" s="41"/>
    </row>
    <row r="61" spans="2:17" ht="6" customHeight="1" x14ac:dyDescent="0.2">
      <c r="B61" s="38"/>
    </row>
    <row r="62" spans="2:17" ht="18" customHeight="1" x14ac:dyDescent="0.2">
      <c r="B62" s="38"/>
      <c r="D62" s="43" t="s">
        <v>37</v>
      </c>
      <c r="E62" s="44">
        <f>COUNTIF(M8:M58,"VA")</f>
        <v>42</v>
      </c>
      <c r="F62" s="45"/>
      <c r="G62" s="46"/>
      <c r="H62" s="47" t="s">
        <v>38</v>
      </c>
      <c r="I62" s="44">
        <f>COUNTIF(M8:M58,"NVA")</f>
        <v>6</v>
      </c>
      <c r="J62" s="46"/>
      <c r="K62" s="48"/>
      <c r="L62" s="48" t="s">
        <v>39</v>
      </c>
      <c r="M62" s="44">
        <f>COUNTIF(M8:M58,"ENVA")</f>
        <v>0</v>
      </c>
      <c r="N62" s="46"/>
    </row>
    <row r="63" spans="2:17" ht="18" customHeight="1" x14ac:dyDescent="0.2">
      <c r="B63" s="38"/>
      <c r="D63" s="43" t="s">
        <v>35</v>
      </c>
      <c r="E63" s="44">
        <f>SUMIF(M8:M58,"VA",D8:D58)</f>
        <v>525</v>
      </c>
      <c r="F63" s="49" t="s">
        <v>29</v>
      </c>
      <c r="G63" s="46"/>
      <c r="H63" s="47" t="s">
        <v>36</v>
      </c>
      <c r="I63" s="44">
        <f>SUMIF(M8:M58,"NVA",D8:D58)</f>
        <v>80</v>
      </c>
      <c r="J63" s="49" t="s">
        <v>29</v>
      </c>
      <c r="K63" s="48"/>
      <c r="L63" s="48" t="s">
        <v>40</v>
      </c>
      <c r="M63" s="44">
        <f>SUMIF(M8:M58,"ENVA",D8:D58)</f>
        <v>0</v>
      </c>
      <c r="N63" s="49" t="s">
        <v>29</v>
      </c>
    </row>
    <row r="64" spans="2:17" ht="18" customHeight="1" x14ac:dyDescent="0.2">
      <c r="B64" s="38"/>
      <c r="D64" s="50" t="s">
        <v>47</v>
      </c>
      <c r="E64" s="51">
        <f>SUM(E8:E58)</f>
        <v>0</v>
      </c>
      <c r="F64" s="49" t="s">
        <v>30</v>
      </c>
      <c r="G64" s="46"/>
      <c r="H64" s="50" t="s">
        <v>28</v>
      </c>
      <c r="I64" s="51">
        <f>SUM(D8:D58)</f>
        <v>605</v>
      </c>
      <c r="J64" s="49" t="s">
        <v>29</v>
      </c>
      <c r="K64" s="50"/>
      <c r="L64" s="50" t="s">
        <v>27</v>
      </c>
      <c r="M64" s="52">
        <f>IF(ISERROR(E63/I64),"",(E63/I64))</f>
        <v>0.86776859504132231</v>
      </c>
      <c r="N64" s="46"/>
      <c r="Q64" s="53"/>
    </row>
    <row r="65" spans="2:14" x14ac:dyDescent="0.2"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</row>
    <row r="67" spans="2:14" ht="15" x14ac:dyDescent="0.25">
      <c r="B67" s="54" t="s">
        <v>26</v>
      </c>
    </row>
    <row r="68" spans="2:14" ht="15" x14ac:dyDescent="0.25">
      <c r="B68" s="55" t="s">
        <v>44</v>
      </c>
    </row>
    <row r="69" spans="2:14" ht="15" x14ac:dyDescent="0.25">
      <c r="B69" s="55" t="s">
        <v>43</v>
      </c>
    </row>
    <row r="70" spans="2:14" ht="15" x14ac:dyDescent="0.25">
      <c r="B70" s="55" t="s">
        <v>46</v>
      </c>
    </row>
    <row r="71" spans="2:14" ht="15" x14ac:dyDescent="0.25">
      <c r="B71" s="55" t="s">
        <v>45</v>
      </c>
    </row>
    <row r="72" spans="2:14" ht="15" x14ac:dyDescent="0.25">
      <c r="B72" s="55"/>
    </row>
    <row r="73" spans="2:14" x14ac:dyDescent="0.2">
      <c r="B73" s="38"/>
    </row>
  </sheetData>
  <mergeCells count="3">
    <mergeCell ref="E3:G3"/>
    <mergeCell ref="D60:E60"/>
    <mergeCell ref="D59:E59"/>
  </mergeCells>
  <phoneticPr fontId="2" type="noConversion"/>
  <conditionalFormatting sqref="M8:M58">
    <cfRule type="cellIs" dxfId="2" priority="1" operator="equal">
      <formula>"ENVA"</formula>
    </cfRule>
    <cfRule type="cellIs" dxfId="1" priority="2" operator="equal">
      <formula>"NVA"</formula>
    </cfRule>
    <cfRule type="cellIs" dxfId="0" priority="3" operator="equal">
      <formula>"VA"</formula>
    </cfRule>
  </conditionalFormatting>
  <dataValidations count="3">
    <dataValidation type="list" allowBlank="1" showInputMessage="1" showErrorMessage="1" sqref="M8:M58" xr:uid="{00000000-0002-0000-0000-000000000000}">
      <formula1>$O$14:$O$17</formula1>
    </dataValidation>
    <dataValidation type="list" allowBlank="1" showInputMessage="1" showErrorMessage="1" sqref="J3" xr:uid="{00000000-0002-0000-0000-000001000000}">
      <formula1>$O$11:$O$13</formula1>
    </dataValidation>
    <dataValidation type="list" allowBlank="1" showInputMessage="1" showErrorMessage="1" sqref="N3" xr:uid="{00000000-0002-0000-0000-000002000000}">
      <formula1>$O$7:$O$10</formula1>
    </dataValidation>
  </dataValidations>
  <printOptions horizontalCentered="1" verticalCentered="1"/>
  <pageMargins left="0.1" right="0.1" top="0.5" bottom="0.1" header="0.1" footer="0.1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Process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lolo</dc:creator>
  <cp:lastModifiedBy>Oscar Javier Restrepo Morales</cp:lastModifiedBy>
  <cp:lastPrinted>2016-09-25T09:45:30Z</cp:lastPrinted>
  <dcterms:created xsi:type="dcterms:W3CDTF">1996-10-14T23:33:28Z</dcterms:created>
  <dcterms:modified xsi:type="dcterms:W3CDTF">2025-05-08T00:31:12Z</dcterms:modified>
</cp:coreProperties>
</file>