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vSPD\Test\"/>
    </mc:Choice>
  </mc:AlternateContent>
  <xr:revisionPtr revIDLastSave="0" documentId="13_ncr:9_{E5BD17E8-266F-4A44-87C4-3CFBBF051BD4}" xr6:coauthVersionLast="47" xr6:coauthVersionMax="47" xr10:uidLastSave="{00000000-0000-0000-0000-000000000000}"/>
  <bookViews>
    <workbookView xWindow="6830" yWindow="10690" windowWidth="24220" windowHeight="15500" activeTab="2" xr2:uid="{695C9FD9-0D44-494E-96EB-A8823399499D}"/>
  </bookViews>
  <sheets>
    <sheet name="RISKGROUP (new)" sheetId="3" r:id="rId1"/>
    <sheet name="RISKGROUPPNODE (new)" sheetId="4" r:id="rId2"/>
    <sheet name="RISKGROUPBRANCH (new)" sheetId="5" r:id="rId3"/>
    <sheet name="RISKGROUPIL (new)" sheetId="6" r:id="rId4"/>
    <sheet name="RISKPARAMSCHEDULE" sheetId="1" r:id="rId5"/>
    <sheet name="DAILY.UNITDATA" sheetId="2" r:id="rId6"/>
    <sheet name="SOLUTION_ISLAND" sheetId="7" r:id="rId7"/>
    <sheet name="SOLUTION_PNODE" sheetId="8" r:id="rId8"/>
    <sheet name="SPD OPTIONS" sheetId="9" r:id="rId9"/>
  </sheets>
  <calcPr calcId="0"/>
</workbook>
</file>

<file path=xl/calcChain.xml><?xml version="1.0" encoding="utf-8"?>
<calcChain xmlns="http://schemas.openxmlformats.org/spreadsheetml/2006/main">
  <c r="H12" i="9" l="1"/>
  <c r="H13" i="9"/>
  <c r="H14" i="9"/>
  <c r="H15" i="9"/>
  <c r="H16" i="9"/>
  <c r="H17" i="9"/>
  <c r="H18" i="9"/>
  <c r="H19" i="9"/>
  <c r="H6" i="9"/>
  <c r="H7" i="9"/>
  <c r="H8" i="9"/>
  <c r="H9" i="9"/>
  <c r="H10" i="9"/>
  <c r="H11" i="9"/>
  <c r="H5" i="9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S6" i="8"/>
  <c r="AT6" i="8"/>
  <c r="AU6" i="8"/>
  <c r="AV6" i="8"/>
  <c r="AW6" i="8"/>
  <c r="AX6" i="8"/>
  <c r="AY6" i="8"/>
  <c r="AR6" i="8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F6" i="7"/>
</calcChain>
</file>

<file path=xl/sharedStrings.xml><?xml version="1.0" encoding="utf-8"?>
<sst xmlns="http://schemas.openxmlformats.org/spreadsheetml/2006/main" count="828" uniqueCount="274">
  <si>
    <t>I</t>
  </si>
  <si>
    <t>MSSDATA</t>
  </si>
  <si>
    <t>RISKPARAMSCHEDULE</t>
  </si>
  <si>
    <t>ISLAND</t>
  </si>
  <si>
    <t>INTERVAL</t>
  </si>
  <si>
    <t>MANUALLYENTEREDMIN</t>
  </si>
  <si>
    <t>MANUALMINACECE</t>
  </si>
  <si>
    <t>RISKFACTORSIXSEC</t>
  </si>
  <si>
    <t>RISKFACTORSIXTYSEC</t>
  </si>
  <si>
    <t>RISKFACTORSIXSECECE</t>
  </si>
  <si>
    <t>RISKFACTORSIXTYSECECE</t>
  </si>
  <si>
    <t>NFRSIXACCE</t>
  </si>
  <si>
    <t>NFRSIXTYACCE</t>
  </si>
  <si>
    <t>NFRSIXACECE</t>
  </si>
  <si>
    <t>NFRSIXTYACECE</t>
  </si>
  <si>
    <t>NFRSIXCE</t>
  </si>
  <si>
    <t>NFRSIXTYCE</t>
  </si>
  <si>
    <t>NFRSIXECE</t>
  </si>
  <si>
    <t>NFRSIXTYECE</t>
  </si>
  <si>
    <t>HVDCRISKSUBTRACTORMAX</t>
  </si>
  <si>
    <t>HVDCSECRISKENABLEDACCE</t>
  </si>
  <si>
    <t>HVDCSECRISKENABLEDACECE</t>
  </si>
  <si>
    <t>HVDCSECRISKSUBTRACTOR</t>
  </si>
  <si>
    <t>FIREFFECTIVENESSFACTORCE</t>
  </si>
  <si>
    <t>SIREFFECTIVENESSFACTORCE</t>
  </si>
  <si>
    <t>FIREFFECTIVENESSFACTORECE</t>
  </si>
  <si>
    <t>SIREFFECTIVENESSFACTORECE</t>
  </si>
  <si>
    <t>SHAREDNFRLOADOFFSET</t>
  </si>
  <si>
    <t>RMTRESLIMITTOFIR</t>
  </si>
  <si>
    <t>RMTRESLIMITTOSIR</t>
  </si>
  <si>
    <t>RMTCASEID</t>
  </si>
  <si>
    <t>D</t>
  </si>
  <si>
    <t>NI</t>
  </si>
  <si>
    <t>SI</t>
  </si>
  <si>
    <t>MANUALMINACCE</t>
  </si>
  <si>
    <t>MANUALMINACCENAME</t>
  </si>
  <si>
    <t>MANUALMINACECENAME</t>
  </si>
  <si>
    <t>MANUALMINACCEPNODEID</t>
  </si>
  <si>
    <t>MANUALMINACECEPNODEID</t>
  </si>
  <si>
    <t>MANUALMINACCERISKGROUPID</t>
  </si>
  <si>
    <t>MANUALMINACECERISKGROUPID</t>
  </si>
  <si>
    <t>N/A</t>
  </si>
  <si>
    <t>SIACCEMinRiskMW</t>
  </si>
  <si>
    <t>SIACECEMinRiskMW</t>
  </si>
  <si>
    <t>OLD</t>
  </si>
  <si>
    <t>NEW</t>
  </si>
  <si>
    <t>UNITDATA</t>
  </si>
  <si>
    <t>PNODENAME</t>
  </si>
  <si>
    <t>UNITID</t>
  </si>
  <si>
    <t>SETRISK</t>
  </si>
  <si>
    <t>ISPRIMARYNODE</t>
  </si>
  <si>
    <t>ISIG</t>
  </si>
  <si>
    <t>FKBANDMW</t>
  </si>
  <si>
    <t>ACRISKIDCE</t>
  </si>
  <si>
    <t>ACRISKIDECE</t>
  </si>
  <si>
    <t>ISPRICERESPONSIVEIG</t>
  </si>
  <si>
    <t>ASSOCPNODENAME</t>
  </si>
  <si>
    <t>BPE0331 TWF0</t>
  </si>
  <si>
    <t>HRP2201 HRP0</t>
  </si>
  <si>
    <t>LTN0331 TWF0</t>
  </si>
  <si>
    <t>LTN2201 TUR0</t>
  </si>
  <si>
    <t>TAB2201 TAB0</t>
  </si>
  <si>
    <t>TUI1101 KTW0</t>
  </si>
  <si>
    <t>TUI1101 PRI0</t>
  </si>
  <si>
    <t>TUI1101 TUI0</t>
  </si>
  <si>
    <t>TWC2201 NZW0</t>
  </si>
  <si>
    <t>TWC2201 TWF0</t>
  </si>
  <si>
    <t>WHI2201 WHI1</t>
  </si>
  <si>
    <t>WHI2201 WHI2</t>
  </si>
  <si>
    <t>WHI2201 WHI3</t>
  </si>
  <si>
    <t>COMMRISKMWCE</t>
  </si>
  <si>
    <t>COMMRISKMWECE</t>
  </si>
  <si>
    <t>ISPARTCOMM</t>
  </si>
  <si>
    <t>ISCOMMISSIONING</t>
  </si>
  <si>
    <t>CEFULLYCOMMISSIONED</t>
  </si>
  <si>
    <t>CECOMMLEVEL</t>
  </si>
  <si>
    <t>MAXCOMMMW</t>
  </si>
  <si>
    <t>RISKGROUP</t>
  </si>
  <si>
    <t>RISKGROUPID</t>
  </si>
  <si>
    <t>RISKGROUPNAME</t>
  </si>
  <si>
    <t>RISKGROUPRISKTYPE</t>
  </si>
  <si>
    <t>BPE-WIND-FARMS</t>
  </si>
  <si>
    <t>CE+ECE</t>
  </si>
  <si>
    <t>TWC-ONLY</t>
  </si>
  <si>
    <t>CE</t>
  </si>
  <si>
    <t>HWKSBAY-EXPORT</t>
  </si>
  <si>
    <t>RISKGROUPPNODE</t>
  </si>
  <si>
    <t>RISKGROUPBRANCH</t>
  </si>
  <si>
    <t>KEY1</t>
  </si>
  <si>
    <t>KEY2</t>
  </si>
  <si>
    <t>KEY3</t>
  </si>
  <si>
    <t>TOWARDSBUS</t>
  </si>
  <si>
    <t xml:space="preserve"> 27-JAN-2025 10:30</t>
  </si>
  <si>
    <t>WHI</t>
  </si>
  <si>
    <t>WHI_WRK1</t>
  </si>
  <si>
    <t>WRK220</t>
  </si>
  <si>
    <t>RISKGROUPIL</t>
  </si>
  <si>
    <t>PEN0331</t>
  </si>
  <si>
    <t>SOLUTION</t>
  </si>
  <si>
    <t>ISLANDNAME</t>
  </si>
  <si>
    <t>RESERVEREQDSIXSEC</t>
  </si>
  <si>
    <t>RESERVEREQDSIXTYSEC</t>
  </si>
  <si>
    <t>RESERVEREQDSIXSECECE</t>
  </si>
  <si>
    <t>RESERVEREQDSIXTYSECECE</t>
  </si>
  <si>
    <t>RESERVEACTUALSIXSEC</t>
  </si>
  <si>
    <t>RESERVEACTUALSIXTYSEC</t>
  </si>
  <si>
    <t>REFERENCEPRICE</t>
  </si>
  <si>
    <t>RESERVEPRICESIXSEC</t>
  </si>
  <si>
    <t>RESERVEPRICESIXTYSEC</t>
  </si>
  <si>
    <t>RESERVEDEFICITSIXSECCE</t>
  </si>
  <si>
    <t>RESERVEDEFICITSIXTYSECCE</t>
  </si>
  <si>
    <t>RESERVEDEFICITSIXSECECE</t>
  </si>
  <si>
    <t>RESERVEDEFICITSIXTYSECECE</t>
  </si>
  <si>
    <t>RISKMWSIXSEC</t>
  </si>
  <si>
    <t>RISKNODESIXSEC</t>
  </si>
  <si>
    <t>RISKMWSIXTYSEC</t>
  </si>
  <si>
    <t>RISKNODESIXTYSEC</t>
  </si>
  <si>
    <t>DCCERISKOFFSETSIXSEC</t>
  </si>
  <si>
    <t>DCCERISKOFFSETSIXTYSEC</t>
  </si>
  <si>
    <t>DCECERISKOFFSETSIXSEC</t>
  </si>
  <si>
    <t>DCECERISKOFFSETSIXTYSEC</t>
  </si>
  <si>
    <t>MANUALRISKOFFSETSIXSEC</t>
  </si>
  <si>
    <t>MANUALRISKOFFSETSIXTYSEC</t>
  </si>
  <si>
    <t>GENRISKOFFSETSIXSEC</t>
  </si>
  <si>
    <t>GENRISKOFFSETSIXTYSEC</t>
  </si>
  <si>
    <t>ACECERISKOFFSETSIXSEC</t>
  </si>
  <si>
    <t>ACECERISKOFFSETSIXTYSEC</t>
  </si>
  <si>
    <t>PSD</t>
  </si>
  <si>
    <t>INITIALIPS</t>
  </si>
  <si>
    <t>SOLVEDIPS</t>
  </si>
  <si>
    <t>ENOFFERED</t>
  </si>
  <si>
    <t>ENCLEARED</t>
  </si>
  <si>
    <t>LOADMW</t>
  </si>
  <si>
    <t>RESIDUAL</t>
  </si>
  <si>
    <t>MAXNODALPRICE</t>
  </si>
  <si>
    <t>MINNODALPRICE</t>
  </si>
  <si>
    <t>MARKETPRICESEP</t>
  </si>
  <si>
    <t>CONSTRPRICESEP</t>
  </si>
  <si>
    <t>MAXOFFPRICE</t>
  </si>
  <si>
    <t>MAXTOOFFPRICERATIO</t>
  </si>
  <si>
    <t>MAXTOREFPRICERATIO</t>
  </si>
  <si>
    <t>INTERVALCOST</t>
  </si>
  <si>
    <t>ZEROPRICEDGEN</t>
  </si>
  <si>
    <t>NETWORKLOSS</t>
  </si>
  <si>
    <t>NETDCXFER</t>
  </si>
  <si>
    <t>RESRVOFF6S</t>
  </si>
  <si>
    <t>RESRVOFF60S</t>
  </si>
  <si>
    <t>RESRVAVAIL6S</t>
  </si>
  <si>
    <t>RESRVAVAIL60S</t>
  </si>
  <si>
    <t>HVDCRISKSUBTRCT</t>
  </si>
  <si>
    <t>RISK6SSTATN</t>
  </si>
  <si>
    <t>RISK60SSTATN</t>
  </si>
  <si>
    <t>NFR6ACCE</t>
  </si>
  <si>
    <t>NFR60ACCE</t>
  </si>
  <si>
    <t>NFR6ACECE</t>
  </si>
  <si>
    <t>NFR60ACECE</t>
  </si>
  <si>
    <t>NFR6CE</t>
  </si>
  <si>
    <t>NFR60CE</t>
  </si>
  <si>
    <t>NFR6ECE</t>
  </si>
  <si>
    <t>NFR60ECE</t>
  </si>
  <si>
    <t>NUMBEROFELECTISL</t>
  </si>
  <si>
    <t>RAMPUP</t>
  </si>
  <si>
    <t>DIFFBIDSPOSCLEARED</t>
  </si>
  <si>
    <t>DIFFBIDSNEGCLEARED</t>
  </si>
  <si>
    <t>DISPATCHBIDSBID</t>
  </si>
  <si>
    <t>DISPATCHBIDSCLEARED</t>
  </si>
  <si>
    <t>HVDCBIPOLEMAX</t>
  </si>
  <si>
    <t>ISRECEIVINGISLAND</t>
  </si>
  <si>
    <t>SHAREDNFRLOAD</t>
  </si>
  <si>
    <t>SHAREDNFRMAX</t>
  </si>
  <si>
    <t>SHAREDNFRFROM</t>
  </si>
  <si>
    <t>SHAREDNFRTO</t>
  </si>
  <si>
    <t>RESSENTFROM6S</t>
  </si>
  <si>
    <t>RESSENTTO6S</t>
  </si>
  <si>
    <t>RESLIMITTO6S</t>
  </si>
  <si>
    <t>RESBINDINGCONSTRAINTTO6S</t>
  </si>
  <si>
    <t>RESRECEIVEDAT6S</t>
  </si>
  <si>
    <t>RESEFFECTIVETO6SCE</t>
  </si>
  <si>
    <t>RESEFFECTIVETO6SECE</t>
  </si>
  <si>
    <t>RESSENTFROM60S</t>
  </si>
  <si>
    <t>RESSENTTO60S</t>
  </si>
  <si>
    <t>RESLIMITTO60S</t>
  </si>
  <si>
    <t>RESBINDINGCONSTRAINTTO60S</t>
  </si>
  <si>
    <t>RESRECEIVEDAT60S</t>
  </si>
  <si>
    <t>RESEFFECTIVETO60SCE</t>
  </si>
  <si>
    <t>RESEFFECTIVETO60SECE</t>
  </si>
  <si>
    <t>ENSHORTFALL</t>
  </si>
  <si>
    <t>LOADCALCLOSSES</t>
  </si>
  <si>
    <t>PSDSOURCE</t>
  </si>
  <si>
    <t>DNGCLEARED</t>
  </si>
  <si>
    <t>DISPATCHBIDSLIMIT</t>
  </si>
  <si>
    <t>DNLBIDSLIMIT</t>
  </si>
  <si>
    <t>DNGRESIDUAL</t>
  </si>
  <si>
    <t>NONDNGRESIDUAL</t>
  </si>
  <si>
    <t>DNLRESIDUAL</t>
  </si>
  <si>
    <t>DDRESIDUAL</t>
  </si>
  <si>
    <t>HVDCRESIDUAL</t>
  </si>
  <si>
    <t>GEN_CE</t>
  </si>
  <si>
    <t>MANUAL_CE;GEN_CE;GRP_CE</t>
  </si>
  <si>
    <t>NAP0CE</t>
  </si>
  <si>
    <t>NAP0CE;[TWF0;TWF0;TUR0]CE;ManualCE</t>
  </si>
  <si>
    <t>MinReverse</t>
  </si>
  <si>
    <t>AUTO</t>
  </si>
  <si>
    <t>HVDC_CE</t>
  </si>
  <si>
    <t>DCCE</t>
  </si>
  <si>
    <t>None</t>
  </si>
  <si>
    <t>HLY5CE+15</t>
  </si>
  <si>
    <t>OTHISL_CE</t>
  </si>
  <si>
    <t>MANUAL_CE;OTHISL_CE</t>
  </si>
  <si>
    <t>OtherIslandCE</t>
  </si>
  <si>
    <t>Manual[SIACCEMinRiskMW]CE;OtherIslandCE</t>
  </si>
  <si>
    <t>PNODE</t>
  </si>
  <si>
    <t>PNODETYPE</t>
  </si>
  <si>
    <t>DISCONNECTED</t>
  </si>
  <si>
    <t>LOAD</t>
  </si>
  <si>
    <t>GENERATION</t>
  </si>
  <si>
    <t>INITIALMW</t>
  </si>
  <si>
    <t>PRICE</t>
  </si>
  <si>
    <t>LOCATIONFACTOR</t>
  </si>
  <si>
    <t>MW_IMBALANCE</t>
  </si>
  <si>
    <t>BADSCADAGEN</t>
  </si>
  <si>
    <t>BADSCADALOAD</t>
  </si>
  <si>
    <t>REQDLOAD</t>
  </si>
  <si>
    <t>DEAD</t>
  </si>
  <si>
    <t>INSTRUCTEDSHED</t>
  </si>
  <si>
    <t>INSTRUCTEDSHEDACTIVE</t>
  </si>
  <si>
    <t>LOADINITIALMWSOURCE</t>
  </si>
  <si>
    <t>DISPATCHEDLOADINIT</t>
  </si>
  <si>
    <t>DISPATCHEDGENINIT</t>
  </si>
  <si>
    <t>RTDDIDESTIMATEINITIALMW</t>
  </si>
  <si>
    <t>ELECTRICALISLAND</t>
  </si>
  <si>
    <t>TRANSFERDUETOOUTAGE</t>
  </si>
  <si>
    <t>OUTAGEBRANCH</t>
  </si>
  <si>
    <t>ENSHORTFALLTRANSFEROFFMW</t>
  </si>
  <si>
    <t>ENSHORTFALLTRANSFERONMW</t>
  </si>
  <si>
    <t>ENSHORTFALLTRANSFERDESTPNODE</t>
  </si>
  <si>
    <t>ENSHORTFALLTRANSFERDESTNOTFOUND</t>
  </si>
  <si>
    <t>SHORTFALLDISABLEDSCALING</t>
  </si>
  <si>
    <t>PRICETRANSFERSOURCEPNODE</t>
  </si>
  <si>
    <t>PRICETRANSFERSOURCENOTFOUND</t>
  </si>
  <si>
    <t>DEADWITHLOAD</t>
  </si>
  <si>
    <t>GENINITIALMWSOURCE</t>
  </si>
  <si>
    <t>REPLACEDSURPLUSPRICE</t>
  </si>
  <si>
    <t>GENRESIDUAL</t>
  </si>
  <si>
    <t>DDBIDSLIMIT</t>
  </si>
  <si>
    <t>ENERGYGENRESIDUAL</t>
  </si>
  <si>
    <t>CAPACITYGENRESIDUAL</t>
  </si>
  <si>
    <t>ABY0111</t>
  </si>
  <si>
    <t>X</t>
  </si>
  <si>
    <t>PNODELOAD</t>
  </si>
  <si>
    <t xml:space="preserve">            </t>
  </si>
  <si>
    <t>ABY1101</t>
  </si>
  <si>
    <t>A</t>
  </si>
  <si>
    <t>ALB0331</t>
  </si>
  <si>
    <t>SCADA</t>
  </si>
  <si>
    <t>METER</t>
  </si>
  <si>
    <t>SPDOPTIONS</t>
  </si>
  <si>
    <t>NAME</t>
  </si>
  <si>
    <t>VALUE</t>
  </si>
  <si>
    <t>DontScaleNegativeLoad</t>
  </si>
  <si>
    <t>EnShortfallTransferEnabled</t>
  </si>
  <si>
    <t>EnShortfallTransferForOutageEnabled</t>
  </si>
  <si>
    <t>EnShortfallTransferForRtdLoadEstEnabled</t>
  </si>
  <si>
    <t>EnShortfallTransferMargin</t>
  </si>
  <si>
    <t>EnShortfallTransferRtdDontScaleEnabled</t>
  </si>
  <si>
    <t>EnergyScarcityEnabled</t>
  </si>
  <si>
    <t>IGBufferMW</t>
  </si>
  <si>
    <t>IGIncreaseLimitForRTD</t>
  </si>
  <si>
    <t>MaxSolveLoops</t>
  </si>
  <si>
    <t>PriceTransferEnabled</t>
  </si>
  <si>
    <t>ReplaceSurplusPriceEnabled</t>
  </si>
  <si>
    <t>ReserveScarcityEnabled</t>
  </si>
  <si>
    <t>RtdLoadSourceUseCurrentLoad</t>
  </si>
  <si>
    <t>UsePnodeLoadNotPnodeInt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</si>
</sst>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14" fillId="33" borderId="0" xfId="0" applyFont="1" applyFill="1"/>
    <xf numFmtId="0" fontId="14" fillId="0" borderId="0" xfId="0" applyFont="1"/>
    <xf numFmtId="0" fontId="14" fillId="0" borderId="0" xfId="0" applyFont="1" applyFill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26DE-8F8C-4B02-9BD0-902C3A4BD17A}">
  <sheetPr>
    <tabColor rgb="FFFFC000"/>
  </sheetPr>
  <dimension ref="A1:H5"/>
  <sheetViews>
    <sheetView workbookViewId="0">
      <selection activeCell="I31" sqref="I31"/>
    </sheetView>
  </sheetViews>
  <sheetFormatPr defaultRowHeight="15" x14ac:dyDescent="0.25"/>
  <cols>
    <col min="1" max="1" width="2.28515625" bestFit="1" customWidth="1"/>
    <col min="3" max="3" width="11.140625" bestFit="1" customWidth="1"/>
    <col min="4" max="4" width="2" bestFit="1" customWidth="1"/>
    <col min="5" max="5" width="15.85546875" bestFit="1" customWidth="1"/>
    <col min="6" max="6" width="17.42578125" customWidth="1"/>
    <col min="7" max="8" width="21.7109375" customWidth="1"/>
  </cols>
  <sheetData>
    <row r="1" spans="1:8" x14ac:dyDescent="0.25">
      <c r="A1" t="s">
        <v>0</v>
      </c>
      <c r="B1" t="s">
        <v>1</v>
      </c>
      <c r="C1" t="s">
        <v>77</v>
      </c>
      <c r="D1">
        <v>1</v>
      </c>
      <c r="E1" t="s">
        <v>4</v>
      </c>
      <c r="F1" t="s">
        <v>78</v>
      </c>
      <c r="G1" t="s">
        <v>79</v>
      </c>
      <c r="H1" t="s">
        <v>80</v>
      </c>
    </row>
    <row r="2" spans="1:8" x14ac:dyDescent="0.25">
      <c r="A2" t="s">
        <v>31</v>
      </c>
      <c r="B2" t="s">
        <v>1</v>
      </c>
      <c r="C2" t="s">
        <v>77</v>
      </c>
      <c r="D2">
        <v>1</v>
      </c>
      <c r="E2" s="1">
        <v>45684.416666666664</v>
      </c>
      <c r="F2">
        <v>12345</v>
      </c>
      <c r="G2" t="s">
        <v>81</v>
      </c>
      <c r="H2" t="s">
        <v>82</v>
      </c>
    </row>
    <row r="3" spans="1:8" x14ac:dyDescent="0.25">
      <c r="A3" t="s">
        <v>31</v>
      </c>
      <c r="B3" t="s">
        <v>1</v>
      </c>
      <c r="C3" t="s">
        <v>77</v>
      </c>
      <c r="D3">
        <v>1</v>
      </c>
      <c r="E3" s="1">
        <v>45684.416666666664</v>
      </c>
      <c r="F3">
        <v>6789</v>
      </c>
      <c r="G3" t="s">
        <v>83</v>
      </c>
      <c r="H3" t="s">
        <v>84</v>
      </c>
    </row>
    <row r="4" spans="1:8" x14ac:dyDescent="0.25">
      <c r="A4" t="s">
        <v>31</v>
      </c>
      <c r="B4" t="s">
        <v>1</v>
      </c>
      <c r="C4" t="s">
        <v>77</v>
      </c>
      <c r="D4">
        <v>1</v>
      </c>
      <c r="E4" s="1">
        <v>45684.4375</v>
      </c>
      <c r="F4">
        <v>5547757131</v>
      </c>
      <c r="G4" t="s">
        <v>85</v>
      </c>
      <c r="H4" t="s">
        <v>82</v>
      </c>
    </row>
    <row r="5" spans="1:8" x14ac:dyDescent="0.25">
      <c r="A5" t="s">
        <v>31</v>
      </c>
      <c r="B5" t="s">
        <v>1</v>
      </c>
      <c r="C5" t="s">
        <v>77</v>
      </c>
      <c r="D5">
        <v>1</v>
      </c>
      <c r="E5" s="1">
        <v>45684.479166666664</v>
      </c>
      <c r="F5">
        <v>12345</v>
      </c>
      <c r="G5" t="s">
        <v>81</v>
      </c>
      <c r="H5" t="s">
        <v>82</v>
      </c>
    </row>
  </sheetData>
  <pageMargins left="0.7" right="0.7" top="0.75" bottom="0.75" header="0.3" footer="0.3"/>
  <headerFooter>
    <oddFooter>&amp;C_x000D_&amp;1#&amp;"Calibri"&amp;10&amp;K000000 IN-CONFIDENCE: ORGANISATION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DC25-566D-43D0-B892-9F74FF38C330}">
  <sheetPr>
    <tabColor rgb="FFFFC000"/>
  </sheetPr>
  <dimension ref="A1:G16"/>
  <sheetViews>
    <sheetView workbookViewId="0">
      <selection activeCell="H13" sqref="H13"/>
    </sheetView>
  </sheetViews>
  <sheetFormatPr defaultRowHeight="15" x14ac:dyDescent="0.25"/>
  <cols>
    <col min="1" max="1" width="2.28515625" bestFit="1" customWidth="1"/>
    <col min="3" max="3" width="17.7109375" bestFit="1" customWidth="1"/>
    <col min="4" max="4" width="2" bestFit="1" customWidth="1"/>
    <col min="5" max="5" width="15.85546875" bestFit="1" customWidth="1"/>
    <col min="6" max="6" width="13.1406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86</v>
      </c>
      <c r="D1">
        <v>1</v>
      </c>
      <c r="E1" t="s">
        <v>4</v>
      </c>
      <c r="F1" t="s">
        <v>78</v>
      </c>
      <c r="G1" t="s">
        <v>47</v>
      </c>
    </row>
    <row r="2" spans="1:7" x14ac:dyDescent="0.25">
      <c r="A2" t="s">
        <v>31</v>
      </c>
      <c r="B2" t="s">
        <v>1</v>
      </c>
      <c r="C2" t="s">
        <v>86</v>
      </c>
      <c r="D2">
        <v>1</v>
      </c>
      <c r="E2" s="1">
        <v>45684.416666666664</v>
      </c>
      <c r="F2">
        <v>12345</v>
      </c>
      <c r="G2" t="s">
        <v>60</v>
      </c>
    </row>
    <row r="3" spans="1:7" x14ac:dyDescent="0.25">
      <c r="A3" t="s">
        <v>31</v>
      </c>
      <c r="B3" t="s">
        <v>1</v>
      </c>
      <c r="C3" t="s">
        <v>86</v>
      </c>
      <c r="D3">
        <v>1</v>
      </c>
      <c r="E3" s="1">
        <v>45684.416666666664</v>
      </c>
      <c r="F3">
        <v>12345</v>
      </c>
      <c r="G3" t="s">
        <v>65</v>
      </c>
    </row>
    <row r="4" spans="1:7" x14ac:dyDescent="0.25">
      <c r="A4" t="s">
        <v>31</v>
      </c>
      <c r="B4" t="s">
        <v>1</v>
      </c>
      <c r="C4" t="s">
        <v>86</v>
      </c>
      <c r="D4">
        <v>1</v>
      </c>
      <c r="E4" s="1">
        <v>45684.416666666664</v>
      </c>
      <c r="F4">
        <v>12345</v>
      </c>
      <c r="G4" t="s">
        <v>66</v>
      </c>
    </row>
    <row r="5" spans="1:7" x14ac:dyDescent="0.25">
      <c r="A5" t="s">
        <v>31</v>
      </c>
      <c r="B5" t="s">
        <v>1</v>
      </c>
      <c r="C5" t="s">
        <v>86</v>
      </c>
      <c r="D5">
        <v>1</v>
      </c>
      <c r="E5" s="1">
        <v>45684.416666666664</v>
      </c>
      <c r="F5">
        <v>6789</v>
      </c>
      <c r="G5" t="s">
        <v>66</v>
      </c>
    </row>
    <row r="6" spans="1:7" x14ac:dyDescent="0.25">
      <c r="A6" t="s">
        <v>31</v>
      </c>
      <c r="B6" t="s">
        <v>1</v>
      </c>
      <c r="C6" t="s">
        <v>86</v>
      </c>
      <c r="D6">
        <v>1</v>
      </c>
      <c r="E6" s="1">
        <v>45684.4375</v>
      </c>
      <c r="F6">
        <v>5547757131</v>
      </c>
      <c r="G6" t="s">
        <v>58</v>
      </c>
    </row>
    <row r="7" spans="1:7" x14ac:dyDescent="0.25">
      <c r="A7" t="s">
        <v>31</v>
      </c>
      <c r="B7" t="s">
        <v>1</v>
      </c>
      <c r="C7" t="s">
        <v>86</v>
      </c>
      <c r="D7">
        <v>1</v>
      </c>
      <c r="E7" s="1">
        <v>45684.4375</v>
      </c>
      <c r="F7">
        <v>5547757131</v>
      </c>
      <c r="G7" t="s">
        <v>61</v>
      </c>
    </row>
    <row r="8" spans="1:7" x14ac:dyDescent="0.25">
      <c r="A8" t="s">
        <v>31</v>
      </c>
      <c r="B8" t="s">
        <v>1</v>
      </c>
      <c r="C8" t="s">
        <v>86</v>
      </c>
      <c r="D8">
        <v>1</v>
      </c>
      <c r="E8" s="1">
        <v>45684.4375</v>
      </c>
      <c r="F8">
        <v>5547757131</v>
      </c>
      <c r="G8" t="s">
        <v>62</v>
      </c>
    </row>
    <row r="9" spans="1:7" x14ac:dyDescent="0.25">
      <c r="A9" t="s">
        <v>31</v>
      </c>
      <c r="B9" t="s">
        <v>1</v>
      </c>
      <c r="C9" t="s">
        <v>86</v>
      </c>
      <c r="D9">
        <v>1</v>
      </c>
      <c r="E9" s="1">
        <v>45684.4375</v>
      </c>
      <c r="F9">
        <v>5547757131</v>
      </c>
      <c r="G9" t="s">
        <v>63</v>
      </c>
    </row>
    <row r="10" spans="1:7" x14ac:dyDescent="0.25">
      <c r="A10" t="s">
        <v>31</v>
      </c>
      <c r="B10" t="s">
        <v>1</v>
      </c>
      <c r="C10" t="s">
        <v>86</v>
      </c>
      <c r="D10">
        <v>1</v>
      </c>
      <c r="E10" s="1">
        <v>45684.4375</v>
      </c>
      <c r="F10">
        <v>5547757131</v>
      </c>
      <c r="G10" t="s">
        <v>64</v>
      </c>
    </row>
    <row r="11" spans="1:7" x14ac:dyDescent="0.25">
      <c r="A11" t="s">
        <v>31</v>
      </c>
      <c r="B11" t="s">
        <v>1</v>
      </c>
      <c r="C11" t="s">
        <v>86</v>
      </c>
      <c r="D11">
        <v>1</v>
      </c>
      <c r="E11" s="1">
        <v>45684.4375</v>
      </c>
      <c r="F11">
        <v>5547757131</v>
      </c>
      <c r="G11" t="s">
        <v>67</v>
      </c>
    </row>
    <row r="12" spans="1:7" x14ac:dyDescent="0.25">
      <c r="A12" t="s">
        <v>31</v>
      </c>
      <c r="B12" t="s">
        <v>1</v>
      </c>
      <c r="C12" t="s">
        <v>86</v>
      </c>
      <c r="D12">
        <v>1</v>
      </c>
      <c r="E12" s="1">
        <v>45684.4375</v>
      </c>
      <c r="F12">
        <v>5547757131</v>
      </c>
      <c r="G12" t="s">
        <v>68</v>
      </c>
    </row>
    <row r="13" spans="1:7" x14ac:dyDescent="0.25">
      <c r="A13" t="s">
        <v>31</v>
      </c>
      <c r="B13" t="s">
        <v>1</v>
      </c>
      <c r="C13" t="s">
        <v>86</v>
      </c>
      <c r="D13">
        <v>1</v>
      </c>
      <c r="E13" s="1">
        <v>45684.4375</v>
      </c>
      <c r="F13">
        <v>5547757131</v>
      </c>
      <c r="G13" t="s">
        <v>69</v>
      </c>
    </row>
    <row r="14" spans="1:7" x14ac:dyDescent="0.25">
      <c r="A14" t="s">
        <v>31</v>
      </c>
      <c r="B14" t="s">
        <v>1</v>
      </c>
      <c r="C14" t="s">
        <v>86</v>
      </c>
      <c r="D14">
        <v>1</v>
      </c>
      <c r="E14" s="1">
        <v>45684.479166666664</v>
      </c>
      <c r="F14">
        <v>12345</v>
      </c>
      <c r="G14" t="s">
        <v>60</v>
      </c>
    </row>
    <row r="15" spans="1:7" x14ac:dyDescent="0.25">
      <c r="A15" t="s">
        <v>31</v>
      </c>
      <c r="B15" t="s">
        <v>1</v>
      </c>
      <c r="C15" t="s">
        <v>86</v>
      </c>
      <c r="D15">
        <v>1</v>
      </c>
      <c r="E15" s="1">
        <v>45684.479166666664</v>
      </c>
      <c r="F15">
        <v>12345</v>
      </c>
      <c r="G15" t="s">
        <v>65</v>
      </c>
    </row>
    <row r="16" spans="1:7" x14ac:dyDescent="0.25">
      <c r="A16" t="s">
        <v>31</v>
      </c>
      <c r="B16" t="s">
        <v>1</v>
      </c>
      <c r="C16" t="s">
        <v>86</v>
      </c>
      <c r="D16">
        <v>1</v>
      </c>
      <c r="E16" s="1">
        <v>45684.479166666664</v>
      </c>
      <c r="F16">
        <v>12345</v>
      </c>
      <c r="G16" t="s">
        <v>66</v>
      </c>
    </row>
  </sheetData>
  <pageMargins left="0.7" right="0.7" top="0.75" bottom="0.75" header="0.3" footer="0.3"/>
  <headerFooter>
    <oddFooter>&amp;C_x000D_&amp;1#&amp;"Calibri"&amp;10&amp;K000000 IN-CONFIDENCE: ORGANISATION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1A50-542F-459F-8CE8-9799A21D3A5F}">
  <sheetPr>
    <tabColor rgb="FFFFC000"/>
  </sheetPr>
  <dimension ref="A1:J2"/>
  <sheetViews>
    <sheetView tabSelected="1" workbookViewId="0">
      <selection activeCell="H13" sqref="H13"/>
    </sheetView>
  </sheetViews>
  <sheetFormatPr defaultRowHeight="15" x14ac:dyDescent="0.25"/>
  <cols>
    <col min="1" max="1" width="2.28515625" bestFit="1" customWidth="1"/>
    <col min="3" max="3" width="18.7109375" bestFit="1" customWidth="1"/>
    <col min="4" max="4" width="2" bestFit="1" customWidth="1"/>
    <col min="5" max="5" width="17.42578125" bestFit="1" customWidth="1"/>
    <col min="6" max="6" width="13.140625" bestFit="1" customWidth="1"/>
    <col min="7" max="7" width="5.140625" bestFit="1" customWidth="1"/>
    <col min="8" max="8" width="10.42578125" bestFit="1" customWidth="1"/>
    <col min="9" max="9" width="5.1406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87</v>
      </c>
      <c r="D1">
        <v>1</v>
      </c>
      <c r="E1" t="s">
        <v>4</v>
      </c>
      <c r="F1" t="s">
        <v>78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25">
      <c r="A2" t="s">
        <v>31</v>
      </c>
      <c r="B2" t="s">
        <v>1</v>
      </c>
      <c r="C2" t="s">
        <v>87</v>
      </c>
      <c r="D2">
        <v>1</v>
      </c>
      <c r="E2" t="s">
        <v>92</v>
      </c>
      <c r="F2">
        <v>5547757131</v>
      </c>
      <c r="G2" t="s">
        <v>93</v>
      </c>
      <c r="H2" t="s">
        <v>94</v>
      </c>
      <c r="I2">
        <v>1</v>
      </c>
      <c r="J2" t="s">
        <v>95</v>
      </c>
    </row>
  </sheetData>
  <pageMargins left="0.7" right="0.7" top="0.75" bottom="0.75" header="0.3" footer="0.3"/>
  <headerFooter>
    <oddFooter>&amp;C_x000D_&amp;1#&amp;"Calibri"&amp;10&amp;K000000 IN-CONFIDENCE: ORGANISATION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D476-4071-4B7C-89C5-DDCE3005BF46}">
  <sheetPr>
    <tabColor rgb="FFFFC000"/>
  </sheetPr>
  <dimension ref="A1:G2"/>
  <sheetViews>
    <sheetView workbookViewId="0">
      <selection activeCell="H13" sqref="H13"/>
    </sheetView>
  </sheetViews>
  <sheetFormatPr defaultRowHeight="15" x14ac:dyDescent="0.25"/>
  <cols>
    <col min="1" max="1" width="2.28515625" bestFit="1" customWidth="1"/>
    <col min="3" max="3" width="12.5703125" bestFit="1" customWidth="1"/>
    <col min="4" max="4" width="2" bestFit="1" customWidth="1"/>
    <col min="5" max="5" width="15.85546875" bestFit="1" customWidth="1"/>
    <col min="6" max="6" width="13.1406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96</v>
      </c>
      <c r="D1">
        <v>1</v>
      </c>
      <c r="E1" t="s">
        <v>4</v>
      </c>
      <c r="F1" t="s">
        <v>78</v>
      </c>
      <c r="G1" t="s">
        <v>47</v>
      </c>
    </row>
    <row r="2" spans="1:7" x14ac:dyDescent="0.25">
      <c r="A2" t="s">
        <v>31</v>
      </c>
      <c r="B2" t="s">
        <v>1</v>
      </c>
      <c r="C2" t="s">
        <v>96</v>
      </c>
      <c r="D2">
        <v>1</v>
      </c>
      <c r="E2" s="1">
        <v>45684.4375</v>
      </c>
      <c r="F2">
        <v>5547757131</v>
      </c>
      <c r="G2" t="s">
        <v>97</v>
      </c>
    </row>
  </sheetData>
  <pageMargins left="0.7" right="0.7" top="0.75" bottom="0.75" header="0.3" footer="0.3"/>
  <headerFooter>
    <oddFooter>&amp;C_x000D_&amp;1#&amp;"Calibri"&amp;10&amp;K000000 IN-CONFIDENCE: ORGANISATION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455D-8A16-47EB-9F09-FD6770AD66AA}">
  <dimension ref="A1:AL11"/>
  <sheetViews>
    <sheetView workbookViewId="0">
      <selection activeCell="G7" sqref="G7"/>
    </sheetView>
  </sheetViews>
  <sheetFormatPr defaultRowHeight="15" x14ac:dyDescent="0.25"/>
  <cols>
    <col min="1" max="1" width="5.140625" bestFit="1" customWidth="1"/>
    <col min="3" max="3" width="20.28515625" bestFit="1" customWidth="1"/>
    <col min="4" max="4" width="2" bestFit="1" customWidth="1"/>
    <col min="5" max="5" width="7.28515625" bestFit="1" customWidth="1"/>
    <col min="6" max="6" width="15.85546875" bestFit="1" customWidth="1"/>
    <col min="7" max="7" width="22.140625" bestFit="1" customWidth="1"/>
    <col min="8" max="8" width="17.7109375" bestFit="1" customWidth="1"/>
    <col min="9" max="9" width="17.85546875" bestFit="1" customWidth="1"/>
    <col min="10" max="10" width="19.85546875" bestFit="1" customWidth="1"/>
    <col min="11" max="11" width="21.28515625" bestFit="1" customWidth="1"/>
    <col min="12" max="12" width="23.42578125" bestFit="1" customWidth="1"/>
    <col min="13" max="13" width="11.85546875" bestFit="1" customWidth="1"/>
    <col min="14" max="14" width="14" bestFit="1" customWidth="1"/>
    <col min="15" max="15" width="12.85546875" bestFit="1" customWidth="1"/>
    <col min="16" max="16" width="15" bestFit="1" customWidth="1"/>
    <col min="17" max="17" width="9.42578125" bestFit="1" customWidth="1"/>
    <col min="18" max="18" width="11.42578125" bestFit="1" customWidth="1"/>
    <col min="19" max="19" width="10.42578125" bestFit="1" customWidth="1"/>
    <col min="20" max="20" width="12.42578125" bestFit="1" customWidth="1"/>
    <col min="21" max="21" width="25.5703125" bestFit="1" customWidth="1"/>
    <col min="22" max="22" width="26.42578125" bestFit="1" customWidth="1"/>
    <col min="23" max="23" width="27.42578125" bestFit="1" customWidth="1"/>
    <col min="24" max="24" width="25.140625" bestFit="1" customWidth="1"/>
    <col min="25" max="26" width="27" bestFit="1" customWidth="1"/>
    <col min="27" max="28" width="28" bestFit="1" customWidth="1"/>
    <col min="29" max="29" width="23.140625" bestFit="1" customWidth="1"/>
    <col min="30" max="31" width="17.85546875" bestFit="1" customWidth="1"/>
    <col min="32" max="32" width="12.42578125" bestFit="1" customWidth="1"/>
    <col min="33" max="33" width="22" bestFit="1" customWidth="1"/>
    <col min="34" max="34" width="23" bestFit="1" customWidth="1"/>
    <col min="35" max="35" width="25" bestFit="1" customWidth="1"/>
    <col min="36" max="36" width="26.140625" bestFit="1" customWidth="1"/>
    <col min="37" max="37" width="29" bestFit="1" customWidth="1"/>
    <col min="38" max="38" width="30.140625" bestFit="1" customWidth="1"/>
  </cols>
  <sheetData>
    <row r="1" spans="1:38" x14ac:dyDescent="0.25">
      <c r="A1" s="3" t="s">
        <v>44</v>
      </c>
    </row>
    <row r="2" spans="1:38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  <c r="G2" s="4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8" x14ac:dyDescent="0.25">
      <c r="A3" t="s">
        <v>31</v>
      </c>
      <c r="B3" t="s">
        <v>1</v>
      </c>
      <c r="C3" t="s">
        <v>2</v>
      </c>
      <c r="D3">
        <v>1</v>
      </c>
      <c r="E3" t="s">
        <v>32</v>
      </c>
      <c r="F3" s="1">
        <v>45362.177083333336</v>
      </c>
      <c r="G3">
        <v>145</v>
      </c>
      <c r="H3">
        <v>145</v>
      </c>
      <c r="I3">
        <v>1</v>
      </c>
      <c r="J3">
        <v>1</v>
      </c>
      <c r="K3">
        <v>1</v>
      </c>
      <c r="L3">
        <v>1</v>
      </c>
      <c r="M3">
        <v>58.491999999999997</v>
      </c>
      <c r="N3">
        <v>-11</v>
      </c>
      <c r="O3">
        <v>167.815</v>
      </c>
      <c r="P3">
        <v>274.66899999999998</v>
      </c>
      <c r="Q3">
        <v>31.826000000000001</v>
      </c>
      <c r="R3">
        <v>-11</v>
      </c>
      <c r="S3">
        <v>167.815</v>
      </c>
      <c r="T3">
        <v>274.66899999999998</v>
      </c>
      <c r="U3">
        <v>0</v>
      </c>
      <c r="V3">
        <v>0</v>
      </c>
      <c r="W3">
        <v>0</v>
      </c>
      <c r="X3">
        <v>0</v>
      </c>
      <c r="Y3">
        <v>0.8</v>
      </c>
      <c r="Z3">
        <v>1</v>
      </c>
      <c r="AA3">
        <v>0.8</v>
      </c>
      <c r="AB3">
        <v>1</v>
      </c>
      <c r="AC3">
        <v>100</v>
      </c>
      <c r="AD3">
        <v>75.385999999999996</v>
      </c>
      <c r="AE3">
        <v>75.385999999999996</v>
      </c>
      <c r="AF3">
        <v>1.0181202403143E+17</v>
      </c>
    </row>
    <row r="4" spans="1:38" x14ac:dyDescent="0.25">
      <c r="A4" t="s">
        <v>31</v>
      </c>
      <c r="B4" t="s">
        <v>1</v>
      </c>
      <c r="C4" t="s">
        <v>2</v>
      </c>
      <c r="D4">
        <v>1</v>
      </c>
      <c r="E4" t="s">
        <v>33</v>
      </c>
      <c r="F4" s="1">
        <v>45362.177083333336</v>
      </c>
      <c r="G4">
        <v>128</v>
      </c>
      <c r="H4">
        <v>384</v>
      </c>
      <c r="I4">
        <v>1</v>
      </c>
      <c r="J4">
        <v>1</v>
      </c>
      <c r="K4">
        <v>1</v>
      </c>
      <c r="L4">
        <v>1</v>
      </c>
      <c r="M4">
        <v>44.454999999999998</v>
      </c>
      <c r="N4">
        <v>-11</v>
      </c>
      <c r="O4">
        <v>401.40699999999998</v>
      </c>
      <c r="P4">
        <v>517.51400000000001</v>
      </c>
      <c r="Q4">
        <v>28.042999999999999</v>
      </c>
      <c r="R4">
        <v>0</v>
      </c>
      <c r="S4">
        <v>168.375</v>
      </c>
      <c r="T4">
        <v>133.232</v>
      </c>
      <c r="U4">
        <v>0</v>
      </c>
      <c r="V4">
        <v>0</v>
      </c>
      <c r="W4">
        <v>0</v>
      </c>
      <c r="X4">
        <v>0</v>
      </c>
      <c r="Y4">
        <v>0.8</v>
      </c>
      <c r="Z4">
        <v>1</v>
      </c>
      <c r="AA4">
        <v>0.8</v>
      </c>
      <c r="AB4">
        <v>1</v>
      </c>
      <c r="AC4">
        <v>610</v>
      </c>
      <c r="AD4">
        <v>220</v>
      </c>
      <c r="AE4">
        <v>220</v>
      </c>
      <c r="AF4">
        <v>1.0181202403143E+17</v>
      </c>
    </row>
    <row r="6" spans="1:38" x14ac:dyDescent="0.25">
      <c r="A6" s="3" t="s">
        <v>45</v>
      </c>
    </row>
    <row r="7" spans="1:38" x14ac:dyDescent="0.25">
      <c r="A7" t="s">
        <v>0</v>
      </c>
      <c r="B7" t="s">
        <v>1</v>
      </c>
      <c r="C7" t="s">
        <v>2</v>
      </c>
      <c r="D7">
        <v>1</v>
      </c>
      <c r="E7" t="s">
        <v>3</v>
      </c>
      <c r="F7" t="s">
        <v>4</v>
      </c>
      <c r="G7" s="4" t="s">
        <v>34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35</v>
      </c>
      <c r="AH7" t="s">
        <v>36</v>
      </c>
      <c r="AI7" t="s">
        <v>37</v>
      </c>
      <c r="AJ7" t="s">
        <v>38</v>
      </c>
      <c r="AK7" t="s">
        <v>39</v>
      </c>
      <c r="AL7" t="s">
        <v>40</v>
      </c>
    </row>
    <row r="8" spans="1:38" x14ac:dyDescent="0.25">
      <c r="A8" t="s">
        <v>31</v>
      </c>
      <c r="B8" t="s">
        <v>1</v>
      </c>
      <c r="C8" t="s">
        <v>2</v>
      </c>
      <c r="D8">
        <v>1</v>
      </c>
      <c r="E8" t="s">
        <v>32</v>
      </c>
      <c r="F8" s="1">
        <v>45684.416666666664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68.731999999999999</v>
      </c>
      <c r="N8">
        <v>-11</v>
      </c>
      <c r="O8">
        <v>342.33300000000003</v>
      </c>
      <c r="P8">
        <v>342.33300000000003</v>
      </c>
      <c r="Q8">
        <v>52.161000000000001</v>
      </c>
      <c r="R8">
        <v>-11</v>
      </c>
      <c r="S8">
        <v>467.33300000000003</v>
      </c>
      <c r="T8">
        <v>608.66600000000005</v>
      </c>
      <c r="U8">
        <v>650</v>
      </c>
      <c r="V8">
        <v>0</v>
      </c>
      <c r="W8">
        <v>0</v>
      </c>
      <c r="X8">
        <v>0</v>
      </c>
      <c r="Y8">
        <v>0.8</v>
      </c>
      <c r="Z8">
        <v>1</v>
      </c>
      <c r="AA8">
        <v>0.8</v>
      </c>
      <c r="AB8">
        <v>1</v>
      </c>
      <c r="AC8">
        <v>100</v>
      </c>
      <c r="AD8">
        <v>220</v>
      </c>
      <c r="AE8">
        <v>220</v>
      </c>
      <c r="AF8">
        <v>2.61812025012E+17</v>
      </c>
      <c r="AG8" t="s">
        <v>41</v>
      </c>
      <c r="AH8" t="s">
        <v>41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31</v>
      </c>
      <c r="B9" t="s">
        <v>1</v>
      </c>
      <c r="C9" t="s">
        <v>2</v>
      </c>
      <c r="D9">
        <v>1</v>
      </c>
      <c r="E9" t="s">
        <v>33</v>
      </c>
      <c r="F9" s="1">
        <v>45684.416666666664</v>
      </c>
      <c r="G9">
        <v>128</v>
      </c>
      <c r="H9">
        <v>256</v>
      </c>
      <c r="I9">
        <v>1</v>
      </c>
      <c r="J9">
        <v>1</v>
      </c>
      <c r="K9">
        <v>1</v>
      </c>
      <c r="L9">
        <v>1</v>
      </c>
      <c r="M9">
        <v>72.778000000000006</v>
      </c>
      <c r="N9">
        <v>-11</v>
      </c>
      <c r="O9">
        <v>256</v>
      </c>
      <c r="P9">
        <v>154.90700000000001</v>
      </c>
      <c r="Q9">
        <v>0</v>
      </c>
      <c r="R9">
        <v>0</v>
      </c>
      <c r="S9">
        <v>0</v>
      </c>
      <c r="T9">
        <v>0</v>
      </c>
      <c r="U9">
        <v>618.59699999999998</v>
      </c>
      <c r="V9">
        <v>0</v>
      </c>
      <c r="W9">
        <v>0</v>
      </c>
      <c r="X9">
        <v>0</v>
      </c>
      <c r="Y9">
        <v>0.8</v>
      </c>
      <c r="Z9">
        <v>1</v>
      </c>
      <c r="AA9">
        <v>0.8</v>
      </c>
      <c r="AB9">
        <v>1</v>
      </c>
      <c r="AC9">
        <v>610</v>
      </c>
      <c r="AD9">
        <v>220</v>
      </c>
      <c r="AE9">
        <v>220</v>
      </c>
      <c r="AF9">
        <v>2.6181202501203002E+17</v>
      </c>
      <c r="AG9" t="s">
        <v>42</v>
      </c>
      <c r="AH9" t="s">
        <v>43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31</v>
      </c>
      <c r="B10" t="s">
        <v>1</v>
      </c>
      <c r="C10" t="s">
        <v>2</v>
      </c>
      <c r="D10">
        <v>1</v>
      </c>
      <c r="E10" t="s">
        <v>32</v>
      </c>
      <c r="F10" s="1">
        <v>45684.4375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58.606000000000002</v>
      </c>
      <c r="N10">
        <v>-11</v>
      </c>
      <c r="O10">
        <v>342.88299999999998</v>
      </c>
      <c r="P10">
        <v>342.88299999999998</v>
      </c>
      <c r="Q10">
        <v>53.226999999999997</v>
      </c>
      <c r="R10">
        <v>-11</v>
      </c>
      <c r="S10">
        <v>468.21300000000002</v>
      </c>
      <c r="T10">
        <v>609.76599999999996</v>
      </c>
      <c r="U10">
        <v>650</v>
      </c>
      <c r="V10">
        <v>0</v>
      </c>
      <c r="W10">
        <v>0</v>
      </c>
      <c r="X10">
        <v>0</v>
      </c>
      <c r="Y10">
        <v>0.8</v>
      </c>
      <c r="Z10">
        <v>1</v>
      </c>
      <c r="AA10">
        <v>0.8</v>
      </c>
      <c r="AB10">
        <v>1</v>
      </c>
      <c r="AC10">
        <v>100</v>
      </c>
      <c r="AD10">
        <v>220</v>
      </c>
      <c r="AE10">
        <v>220</v>
      </c>
      <c r="AF10">
        <v>2.6181202501203002E+17</v>
      </c>
      <c r="AG10" t="s">
        <v>41</v>
      </c>
      <c r="AH10" t="s">
        <v>41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31</v>
      </c>
      <c r="B11" t="s">
        <v>1</v>
      </c>
      <c r="C11" t="s">
        <v>2</v>
      </c>
      <c r="D11">
        <v>1</v>
      </c>
      <c r="E11" t="s">
        <v>33</v>
      </c>
      <c r="F11" s="1">
        <v>45684.4375</v>
      </c>
      <c r="G11">
        <v>128</v>
      </c>
      <c r="H11">
        <v>256</v>
      </c>
      <c r="I11">
        <v>1</v>
      </c>
      <c r="J11">
        <v>1</v>
      </c>
      <c r="K11">
        <v>1</v>
      </c>
      <c r="L11">
        <v>1</v>
      </c>
      <c r="M11">
        <v>67.489000000000004</v>
      </c>
      <c r="N11">
        <v>-11</v>
      </c>
      <c r="O11">
        <v>256</v>
      </c>
      <c r="P11">
        <v>150.56800000000001</v>
      </c>
      <c r="Q11">
        <v>0</v>
      </c>
      <c r="R11">
        <v>0</v>
      </c>
      <c r="S11">
        <v>0</v>
      </c>
      <c r="T11">
        <v>0</v>
      </c>
      <c r="U11">
        <v>618.59699999999998</v>
      </c>
      <c r="V11">
        <v>0</v>
      </c>
      <c r="W11">
        <v>0</v>
      </c>
      <c r="X11">
        <v>0</v>
      </c>
      <c r="Y11">
        <v>0.8</v>
      </c>
      <c r="Z11">
        <v>1</v>
      </c>
      <c r="AA11">
        <v>0.8</v>
      </c>
      <c r="AB11">
        <v>1</v>
      </c>
      <c r="AC11">
        <v>610</v>
      </c>
      <c r="AD11">
        <v>220</v>
      </c>
      <c r="AE11">
        <v>220</v>
      </c>
      <c r="AF11">
        <v>2.6181202501203002E+17</v>
      </c>
      <c r="AG11" t="s">
        <v>42</v>
      </c>
      <c r="AH11" t="s">
        <v>43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IN-CONFIDENCE: ORGANISATION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CEF3-37DE-4D5A-95BB-93FA2FB0DECB}">
  <dimension ref="A1:W11"/>
  <sheetViews>
    <sheetView workbookViewId="0"/>
  </sheetViews>
  <sheetFormatPr defaultRowHeight="15" x14ac:dyDescent="0.25"/>
  <cols>
    <col min="1" max="1" width="5.140625" bestFit="1" customWidth="1"/>
    <col min="3" max="3" width="9.85546875" bestFit="1" customWidth="1"/>
    <col min="4" max="4" width="2" bestFit="1" customWidth="1"/>
    <col min="5" max="5" width="15.85546875" bestFit="1" customWidth="1"/>
    <col min="6" max="6" width="16.140625" bestFit="1" customWidth="1"/>
    <col min="7" max="7" width="11.42578125" bestFit="1" customWidth="1"/>
    <col min="8" max="8" width="7.85546875" bestFit="1" customWidth="1"/>
    <col min="9" max="9" width="15.5703125" bestFit="1" customWidth="1"/>
    <col min="10" max="10" width="4.42578125" bestFit="1" customWidth="1"/>
    <col min="11" max="12" width="11.42578125" bestFit="1" customWidth="1"/>
    <col min="13" max="13" width="12.28515625" bestFit="1" customWidth="1"/>
    <col min="14" max="14" width="20.5703125" bestFit="1" customWidth="1"/>
    <col min="15" max="15" width="18.42578125" bestFit="1" customWidth="1"/>
    <col min="16" max="16" width="16.140625" bestFit="1" customWidth="1"/>
    <col min="17" max="17" width="17.28515625" bestFit="1" customWidth="1"/>
    <col min="18" max="18" width="12.7109375" bestFit="1" customWidth="1"/>
    <col min="19" max="19" width="17.85546875" bestFit="1" customWidth="1"/>
    <col min="20" max="20" width="22.85546875" bestFit="1" customWidth="1"/>
    <col min="21" max="21" width="14.28515625" bestFit="1" customWidth="1"/>
    <col min="22" max="22" width="14" bestFit="1" customWidth="1"/>
    <col min="23" max="23" width="10.85546875" bestFit="1" customWidth="1"/>
  </cols>
  <sheetData>
    <row r="1" spans="1:23" x14ac:dyDescent="0.25">
      <c r="A1" s="3" t="s">
        <v>44</v>
      </c>
    </row>
    <row r="2" spans="1:23" x14ac:dyDescent="0.25">
      <c r="A2" t="s">
        <v>0</v>
      </c>
      <c r="B2" t="s">
        <v>1</v>
      </c>
      <c r="C2" t="s">
        <v>46</v>
      </c>
      <c r="D2">
        <v>1</v>
      </c>
      <c r="E2" t="s">
        <v>4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</row>
    <row r="3" spans="1:23" x14ac:dyDescent="0.25">
      <c r="A3" t="s">
        <v>31</v>
      </c>
      <c r="B3" t="s">
        <v>1</v>
      </c>
      <c r="C3" t="s">
        <v>46</v>
      </c>
      <c r="D3">
        <v>1</v>
      </c>
      <c r="E3" s="1">
        <v>45362.170138888891</v>
      </c>
      <c r="F3" t="s">
        <v>57</v>
      </c>
      <c r="G3">
        <v>39464</v>
      </c>
      <c r="H3">
        <v>0</v>
      </c>
      <c r="I3">
        <v>1</v>
      </c>
      <c r="J3">
        <v>1</v>
      </c>
      <c r="K3">
        <v>0</v>
      </c>
      <c r="L3">
        <v>5048960867</v>
      </c>
      <c r="M3">
        <v>5048960867</v>
      </c>
      <c r="N3">
        <v>1</v>
      </c>
      <c r="O3" t="s">
        <v>41</v>
      </c>
    </row>
    <row r="4" spans="1:23" x14ac:dyDescent="0.25">
      <c r="A4" t="s">
        <v>31</v>
      </c>
      <c r="B4" t="s">
        <v>1</v>
      </c>
      <c r="C4" t="s">
        <v>46</v>
      </c>
      <c r="D4">
        <v>1</v>
      </c>
      <c r="E4" s="1">
        <v>45362.170138888891</v>
      </c>
      <c r="F4" t="s">
        <v>59</v>
      </c>
      <c r="G4">
        <v>39642</v>
      </c>
      <c r="H4">
        <v>0</v>
      </c>
      <c r="I4">
        <v>1</v>
      </c>
      <c r="J4">
        <v>1</v>
      </c>
      <c r="K4">
        <v>0</v>
      </c>
      <c r="L4">
        <v>5048960867</v>
      </c>
      <c r="M4">
        <v>5048960867</v>
      </c>
      <c r="N4">
        <v>1</v>
      </c>
      <c r="O4" t="s">
        <v>41</v>
      </c>
    </row>
    <row r="5" spans="1:23" x14ac:dyDescent="0.25">
      <c r="A5" t="s">
        <v>31</v>
      </c>
      <c r="B5" t="s">
        <v>1</v>
      </c>
      <c r="C5" t="s">
        <v>46</v>
      </c>
      <c r="D5">
        <v>1</v>
      </c>
      <c r="E5" s="1">
        <v>45362.170138888891</v>
      </c>
      <c r="F5" t="s">
        <v>60</v>
      </c>
      <c r="G5">
        <v>3905533206</v>
      </c>
      <c r="H5">
        <v>1</v>
      </c>
      <c r="I5">
        <v>1</v>
      </c>
      <c r="J5">
        <v>1</v>
      </c>
      <c r="K5">
        <v>0</v>
      </c>
      <c r="L5">
        <v>5048960867</v>
      </c>
      <c r="M5">
        <v>5048960867</v>
      </c>
      <c r="N5">
        <v>1</v>
      </c>
      <c r="O5" t="s">
        <v>41</v>
      </c>
    </row>
    <row r="7" spans="1:23" x14ac:dyDescent="0.25">
      <c r="A7" s="3" t="s">
        <v>45</v>
      </c>
    </row>
    <row r="8" spans="1:23" x14ac:dyDescent="0.25">
      <c r="A8" t="s">
        <v>0</v>
      </c>
      <c r="B8" t="s">
        <v>1</v>
      </c>
      <c r="C8" t="s">
        <v>46</v>
      </c>
      <c r="D8">
        <v>1</v>
      </c>
      <c r="E8" t="s">
        <v>4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76</v>
      </c>
      <c r="W8" t="s">
        <v>30</v>
      </c>
    </row>
    <row r="9" spans="1:23" x14ac:dyDescent="0.25">
      <c r="A9" t="s">
        <v>31</v>
      </c>
      <c r="B9" t="s">
        <v>1</v>
      </c>
      <c r="C9" t="s">
        <v>46</v>
      </c>
      <c r="D9">
        <v>1</v>
      </c>
      <c r="E9" s="1">
        <v>45684.416666666664</v>
      </c>
      <c r="F9" t="s">
        <v>57</v>
      </c>
      <c r="G9">
        <v>39464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 t="s">
        <v>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31</v>
      </c>
      <c r="B10" t="s">
        <v>1</v>
      </c>
      <c r="C10" t="s">
        <v>46</v>
      </c>
      <c r="D10">
        <v>1</v>
      </c>
      <c r="E10" s="1">
        <v>45684.416666666664</v>
      </c>
      <c r="F10" t="s">
        <v>59</v>
      </c>
      <c r="G10">
        <v>39642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 t="s">
        <v>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31</v>
      </c>
      <c r="B11" t="s">
        <v>1</v>
      </c>
      <c r="C11" t="s">
        <v>46</v>
      </c>
      <c r="D11">
        <v>1</v>
      </c>
      <c r="E11" s="1">
        <v>45684.416666666664</v>
      </c>
      <c r="F11" t="s">
        <v>60</v>
      </c>
      <c r="G11">
        <v>3905533206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 t="s">
        <v>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</sheetData>
  <pageMargins left="0.7" right="0.7" top="0.75" bottom="0.75" header="0.3" footer="0.3"/>
  <headerFooter>
    <oddFooter>&amp;C_x000D_&amp;1#&amp;"Calibri"&amp;10&amp;K000000 IN-CONFIDENCE: ORGANISATION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332C-7B62-4196-9C50-D912BC25BEDF}">
  <dimension ref="A1:DI9"/>
  <sheetViews>
    <sheetView workbookViewId="0"/>
  </sheetViews>
  <sheetFormatPr defaultRowHeight="15" x14ac:dyDescent="0.25"/>
  <cols>
    <col min="1" max="1" width="4.5703125" bestFit="1" customWidth="1"/>
    <col min="2" max="2" width="10" bestFit="1" customWidth="1"/>
    <col min="3" max="3" width="7.28515625" bestFit="1" customWidth="1"/>
    <col min="4" max="4" width="2" bestFit="1" customWidth="1"/>
    <col min="5" max="5" width="14.85546875" bestFit="1" customWidth="1"/>
    <col min="6" max="6" width="12.42578125" bestFit="1" customWidth="1"/>
    <col min="7" max="7" width="17.85546875" bestFit="1" customWidth="1"/>
    <col min="8" max="8" width="19.85546875" bestFit="1" customWidth="1"/>
    <col min="9" max="9" width="21.28515625" bestFit="1" customWidth="1"/>
    <col min="10" max="10" width="23.42578125" bestFit="1" customWidth="1"/>
    <col min="11" max="11" width="19.7109375" bestFit="1" customWidth="1"/>
    <col min="12" max="12" width="21.7109375" bestFit="1" customWidth="1"/>
    <col min="13" max="13" width="23.140625" bestFit="1" customWidth="1"/>
    <col min="14" max="14" width="25.140625" bestFit="1" customWidth="1"/>
    <col min="15" max="15" width="21.5703125" bestFit="1" customWidth="1"/>
    <col min="16" max="16" width="23.7109375" bestFit="1" customWidth="1"/>
    <col min="17" max="17" width="16.28515625" bestFit="1" customWidth="1"/>
    <col min="18" max="18" width="19.85546875" bestFit="1" customWidth="1"/>
    <col min="19" max="19" width="21.85546875" bestFit="1" customWidth="1"/>
    <col min="20" max="20" width="23.85546875" bestFit="1" customWidth="1"/>
    <col min="21" max="21" width="25.85546875" bestFit="1" customWidth="1"/>
    <col min="22" max="22" width="24.85546875" bestFit="1" customWidth="1"/>
    <col min="23" max="23" width="27" bestFit="1" customWidth="1"/>
    <col min="24" max="24" width="14.140625" bestFit="1" customWidth="1"/>
    <col min="25" max="25" width="16" bestFit="1" customWidth="1"/>
    <col min="26" max="26" width="16.140625" bestFit="1" customWidth="1"/>
    <col min="27" max="27" width="26.85546875" bestFit="1" customWidth="1"/>
    <col min="28" max="28" width="22.5703125" bestFit="1" customWidth="1"/>
    <col min="29" max="29" width="24.5703125" bestFit="1" customWidth="1"/>
    <col min="30" max="30" width="23.5703125" bestFit="1" customWidth="1"/>
    <col min="31" max="31" width="25.5703125" bestFit="1" customWidth="1"/>
    <col min="32" max="32" width="25" bestFit="1" customWidth="1"/>
    <col min="33" max="33" width="27.140625" bestFit="1" customWidth="1"/>
    <col min="34" max="34" width="21.140625" bestFit="1" customWidth="1"/>
    <col min="35" max="35" width="23.28515625" bestFit="1" customWidth="1"/>
    <col min="36" max="36" width="23.42578125" bestFit="1" customWidth="1"/>
    <col min="37" max="37" width="25.42578125" bestFit="1" customWidth="1"/>
    <col min="38" max="38" width="7.85546875" bestFit="1" customWidth="1"/>
    <col min="39" max="39" width="9.85546875" bestFit="1" customWidth="1"/>
    <col min="40" max="40" width="10.5703125" bestFit="1" customWidth="1"/>
    <col min="41" max="41" width="11.42578125" bestFit="1" customWidth="1"/>
    <col min="42" max="42" width="11.28515625" bestFit="1" customWidth="1"/>
    <col min="43" max="43" width="9.28515625" bestFit="1" customWidth="1"/>
    <col min="44" max="44" width="9.42578125" bestFit="1" customWidth="1"/>
    <col min="45" max="45" width="16.140625" bestFit="1" customWidth="1"/>
    <col min="46" max="46" width="15.85546875" bestFit="1" customWidth="1"/>
    <col min="47" max="47" width="16.28515625" bestFit="1" customWidth="1"/>
    <col min="48" max="48" width="16.5703125" bestFit="1" customWidth="1"/>
    <col min="49" max="49" width="13.42578125" bestFit="1" customWidth="1"/>
    <col min="50" max="50" width="21.42578125" bestFit="1" customWidth="1"/>
    <col min="51" max="51" width="21" bestFit="1" customWidth="1"/>
    <col min="52" max="52" width="14" bestFit="1" customWidth="1"/>
    <col min="53" max="53" width="15.7109375" bestFit="1" customWidth="1"/>
    <col min="54" max="54" width="14.28515625" bestFit="1" customWidth="1"/>
    <col min="55" max="55" width="11.140625" bestFit="1" customWidth="1"/>
    <col min="56" max="56" width="12" bestFit="1" customWidth="1"/>
    <col min="57" max="57" width="13.140625" bestFit="1" customWidth="1"/>
    <col min="58" max="58" width="13.42578125" bestFit="1" customWidth="1"/>
    <col min="59" max="59" width="14.5703125" bestFit="1" customWidth="1"/>
    <col min="60" max="60" width="17.85546875" bestFit="1" customWidth="1"/>
    <col min="61" max="61" width="12.42578125" bestFit="1" customWidth="1"/>
    <col min="62" max="62" width="37" bestFit="1" customWidth="1"/>
    <col min="63" max="63" width="10.28515625" bestFit="1" customWidth="1"/>
    <col min="64" max="65" width="11.42578125" bestFit="1" customWidth="1"/>
    <col min="66" max="66" width="12.42578125" bestFit="1" customWidth="1"/>
    <col min="67" max="67" width="7.85546875" bestFit="1" customWidth="1"/>
    <col min="68" max="69" width="8.85546875" bestFit="1" customWidth="1"/>
    <col min="70" max="70" width="10" bestFit="1" customWidth="1"/>
    <col min="71" max="71" width="18.85546875" bestFit="1" customWidth="1"/>
    <col min="72" max="72" width="8.42578125" bestFit="1" customWidth="1"/>
    <col min="73" max="73" width="20.5703125" bestFit="1" customWidth="1"/>
    <col min="74" max="74" width="20.7109375" bestFit="1" customWidth="1"/>
    <col min="75" max="75" width="26.42578125" bestFit="1" customWidth="1"/>
    <col min="76" max="76" width="27.42578125" bestFit="1" customWidth="1"/>
    <col min="77" max="77" width="25.140625" bestFit="1" customWidth="1"/>
    <col min="78" max="78" width="16.7109375" bestFit="1" customWidth="1"/>
    <col min="79" max="79" width="21.85546875" bestFit="1" customWidth="1"/>
    <col min="80" max="80" width="16" bestFit="1" customWidth="1"/>
    <col min="81" max="81" width="18.42578125" bestFit="1" customWidth="1"/>
    <col min="82" max="82" width="16.42578125" bestFit="1" customWidth="1"/>
    <col min="83" max="83" width="15.42578125" bestFit="1" customWidth="1"/>
    <col min="84" max="84" width="23.140625" bestFit="1" customWidth="1"/>
    <col min="85" max="85" width="16.7109375" bestFit="1" customWidth="1"/>
    <col min="86" max="86" width="14" bestFit="1" customWidth="1"/>
    <col min="87" max="87" width="15.85546875" bestFit="1" customWidth="1"/>
    <col min="88" max="88" width="13.140625" bestFit="1" customWidth="1"/>
    <col min="89" max="89" width="13.28515625" bestFit="1" customWidth="1"/>
    <col min="90" max="90" width="28.140625" bestFit="1" customWidth="1"/>
    <col min="91" max="91" width="17" bestFit="1" customWidth="1"/>
    <col min="92" max="92" width="20.28515625" bestFit="1" customWidth="1"/>
    <col min="93" max="93" width="21.42578125" bestFit="1" customWidth="1"/>
    <col min="94" max="94" width="16.85546875" bestFit="1" customWidth="1"/>
    <col min="95" max="95" width="14.140625" bestFit="1" customWidth="1"/>
    <col min="96" max="96" width="14.28515625" bestFit="1" customWidth="1"/>
    <col min="97" max="97" width="29.140625" bestFit="1" customWidth="1"/>
    <col min="98" max="98" width="18.140625" bestFit="1" customWidth="1"/>
    <col min="99" max="99" width="21.42578125" bestFit="1" customWidth="1"/>
    <col min="100" max="100" width="22.5703125" bestFit="1" customWidth="1"/>
    <col min="101" max="101" width="13.28515625" bestFit="1" customWidth="1"/>
    <col min="102" max="102" width="17.140625" bestFit="1" customWidth="1"/>
    <col min="103" max="103" width="11.7109375" bestFit="1" customWidth="1"/>
    <col min="104" max="104" width="12.85546875" bestFit="1" customWidth="1"/>
    <col min="105" max="105" width="18.42578125" bestFit="1" customWidth="1"/>
    <col min="106" max="106" width="13.28515625" bestFit="1" customWidth="1"/>
    <col min="107" max="107" width="13.42578125" bestFit="1" customWidth="1"/>
    <col min="108" max="108" width="17.85546875" bestFit="1" customWidth="1"/>
    <col min="109" max="109" width="13" bestFit="1" customWidth="1"/>
    <col min="110" max="110" width="12" bestFit="1" customWidth="1"/>
    <col min="111" max="111" width="14.5703125" bestFit="1" customWidth="1"/>
  </cols>
  <sheetData>
    <row r="1" spans="1:113" x14ac:dyDescent="0.25">
      <c r="A1" s="3" t="s">
        <v>44</v>
      </c>
    </row>
    <row r="2" spans="1:113" x14ac:dyDescent="0.25">
      <c r="A2" t="s">
        <v>0</v>
      </c>
      <c r="B2" t="s">
        <v>98</v>
      </c>
      <c r="C2" t="s">
        <v>3</v>
      </c>
      <c r="D2">
        <v>1</v>
      </c>
      <c r="E2" t="s">
        <v>4</v>
      </c>
      <c r="F2" t="s">
        <v>99</v>
      </c>
      <c r="G2" t="s">
        <v>7</v>
      </c>
      <c r="H2" t="s">
        <v>8</v>
      </c>
      <c r="I2" t="s">
        <v>9</v>
      </c>
      <c r="J2" t="s">
        <v>10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140</v>
      </c>
      <c r="AZ2" t="s">
        <v>141</v>
      </c>
      <c r="BA2" t="s">
        <v>142</v>
      </c>
      <c r="BB2" t="s">
        <v>143</v>
      </c>
      <c r="BC2" t="s">
        <v>144</v>
      </c>
      <c r="BD2" t="s">
        <v>145</v>
      </c>
      <c r="BE2" t="s">
        <v>146</v>
      </c>
      <c r="BF2" t="s">
        <v>147</v>
      </c>
      <c r="BG2" t="s">
        <v>148</v>
      </c>
      <c r="BH2" t="s">
        <v>149</v>
      </c>
      <c r="BI2" t="s">
        <v>150</v>
      </c>
      <c r="BJ2" t="s">
        <v>151</v>
      </c>
      <c r="BK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161</v>
      </c>
      <c r="BU2" t="s">
        <v>162</v>
      </c>
      <c r="BV2" t="s">
        <v>163</v>
      </c>
      <c r="BW2" t="s">
        <v>20</v>
      </c>
      <c r="BX2" t="s">
        <v>21</v>
      </c>
      <c r="BY2" t="s">
        <v>22</v>
      </c>
      <c r="BZ2" t="s">
        <v>164</v>
      </c>
      <c r="CA2" t="s">
        <v>165</v>
      </c>
      <c r="CB2" t="s">
        <v>166</v>
      </c>
      <c r="CC2" t="s">
        <v>167</v>
      </c>
      <c r="CD2" t="s">
        <v>168</v>
      </c>
      <c r="CE2" t="s">
        <v>169</v>
      </c>
      <c r="CF2" t="s">
        <v>27</v>
      </c>
      <c r="CG2" t="s">
        <v>170</v>
      </c>
      <c r="CH2" t="s">
        <v>171</v>
      </c>
      <c r="CI2" t="s">
        <v>172</v>
      </c>
      <c r="CJ2" t="s">
        <v>173</v>
      </c>
      <c r="CK2" t="s">
        <v>174</v>
      </c>
      <c r="CL2" t="s">
        <v>175</v>
      </c>
      <c r="CM2" t="s">
        <v>176</v>
      </c>
      <c r="CN2" t="s">
        <v>177</v>
      </c>
      <c r="CO2" t="s">
        <v>178</v>
      </c>
      <c r="CP2" t="s">
        <v>179</v>
      </c>
      <c r="CQ2" t="s">
        <v>180</v>
      </c>
      <c r="CR2" t="s">
        <v>181</v>
      </c>
      <c r="CS2" t="s">
        <v>182</v>
      </c>
      <c r="CT2" t="s">
        <v>183</v>
      </c>
      <c r="CU2" t="s">
        <v>184</v>
      </c>
      <c r="CV2" t="s">
        <v>185</v>
      </c>
      <c r="CW2" t="s">
        <v>186</v>
      </c>
      <c r="CX2" t="s">
        <v>187</v>
      </c>
      <c r="CY2" t="s">
        <v>188</v>
      </c>
      <c r="CZ2" t="s">
        <v>189</v>
      </c>
      <c r="DA2" t="s">
        <v>190</v>
      </c>
      <c r="DB2" t="s">
        <v>191</v>
      </c>
      <c r="DC2" t="s">
        <v>192</v>
      </c>
      <c r="DD2" t="s">
        <v>193</v>
      </c>
      <c r="DE2" t="s">
        <v>194</v>
      </c>
      <c r="DF2" t="s">
        <v>195</v>
      </c>
      <c r="DG2" t="s">
        <v>196</v>
      </c>
    </row>
    <row r="3" spans="1:113" x14ac:dyDescent="0.25">
      <c r="A3" t="s">
        <v>31</v>
      </c>
      <c r="B3" t="s">
        <v>98</v>
      </c>
      <c r="C3" t="s">
        <v>3</v>
      </c>
      <c r="D3">
        <v>1</v>
      </c>
      <c r="E3" s="1">
        <v>45362.170138888891</v>
      </c>
      <c r="F3" t="s">
        <v>32</v>
      </c>
      <c r="G3">
        <v>1</v>
      </c>
      <c r="H3">
        <v>1</v>
      </c>
      <c r="I3">
        <v>1</v>
      </c>
      <c r="J3">
        <v>1</v>
      </c>
      <c r="K3">
        <v>95.606999999999999</v>
      </c>
      <c r="L3">
        <v>156</v>
      </c>
      <c r="M3">
        <v>0</v>
      </c>
      <c r="N3">
        <v>0</v>
      </c>
      <c r="O3">
        <v>22.164000000000001</v>
      </c>
      <c r="P3">
        <v>64.197000000000003</v>
      </c>
      <c r="Q3">
        <v>1.1140000000000001E-2</v>
      </c>
      <c r="R3">
        <v>0.01</v>
      </c>
      <c r="S3">
        <v>0.09</v>
      </c>
      <c r="T3">
        <v>0</v>
      </c>
      <c r="U3">
        <v>0</v>
      </c>
      <c r="V3">
        <v>0</v>
      </c>
      <c r="W3">
        <v>0</v>
      </c>
      <c r="X3">
        <v>145</v>
      </c>
      <c r="Y3" t="s">
        <v>197</v>
      </c>
      <c r="Z3">
        <v>145</v>
      </c>
      <c r="AA3" t="s">
        <v>198</v>
      </c>
      <c r="AB3">
        <v>31.826000000000001</v>
      </c>
      <c r="AC3">
        <v>-11</v>
      </c>
      <c r="AD3">
        <v>167.815</v>
      </c>
      <c r="AE3">
        <v>274.66899999999998</v>
      </c>
      <c r="AF3">
        <v>49.393000000000001</v>
      </c>
      <c r="AG3">
        <v>-11</v>
      </c>
      <c r="AH3">
        <v>49.393000000000001</v>
      </c>
      <c r="AI3">
        <v>-11</v>
      </c>
      <c r="AJ3">
        <v>158.71600000000001</v>
      </c>
      <c r="AK3">
        <v>274.66899999999998</v>
      </c>
      <c r="AL3">
        <v>-11.417</v>
      </c>
      <c r="AM3">
        <v>1846.2360000000001</v>
      </c>
      <c r="AN3">
        <v>1834.741</v>
      </c>
      <c r="AO3">
        <v>4085.74</v>
      </c>
      <c r="AP3">
        <v>1991.5429999999999</v>
      </c>
      <c r="AQ3">
        <v>1793.4059999999999</v>
      </c>
      <c r="AR3">
        <v>1872.511</v>
      </c>
      <c r="AS3">
        <v>165</v>
      </c>
      <c r="AT3">
        <v>1.0999999999999999E-2</v>
      </c>
      <c r="AU3">
        <v>164.99</v>
      </c>
      <c r="AV3">
        <v>0</v>
      </c>
      <c r="AW3">
        <v>0.03</v>
      </c>
      <c r="AX3">
        <v>5500.0166669999999</v>
      </c>
      <c r="AY3">
        <v>14814.39</v>
      </c>
      <c r="AZ3">
        <v>2570.8701489999999</v>
      </c>
      <c r="BA3">
        <v>1224.5</v>
      </c>
      <c r="BB3">
        <v>41.335000000000001</v>
      </c>
      <c r="BC3">
        <v>156.803</v>
      </c>
      <c r="BD3">
        <v>321.38900000000001</v>
      </c>
      <c r="BE3">
        <v>457.84500000000003</v>
      </c>
      <c r="BF3">
        <v>195.93600000000001</v>
      </c>
      <c r="BG3">
        <v>323.50200000000001</v>
      </c>
      <c r="BH3">
        <v>0</v>
      </c>
      <c r="BI3" t="s">
        <v>199</v>
      </c>
      <c r="BJ3" t="s">
        <v>200</v>
      </c>
      <c r="BK3">
        <v>58.491999999999997</v>
      </c>
      <c r="BL3">
        <v>-11</v>
      </c>
      <c r="BM3">
        <v>167.815</v>
      </c>
      <c r="BN3">
        <v>274.66899999999998</v>
      </c>
      <c r="BO3">
        <v>31.826000000000001</v>
      </c>
      <c r="BP3">
        <v>-11</v>
      </c>
      <c r="BQ3">
        <v>167.815</v>
      </c>
      <c r="BR3">
        <v>274.66899999999998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780</v>
      </c>
      <c r="CC3">
        <v>0</v>
      </c>
      <c r="CD3">
        <v>1693.4059999999999</v>
      </c>
      <c r="CE3">
        <v>16.934000000000001</v>
      </c>
      <c r="CF3">
        <v>100</v>
      </c>
      <c r="CG3">
        <v>0</v>
      </c>
      <c r="CH3">
        <v>9.0990000000000002</v>
      </c>
      <c r="CI3">
        <v>0</v>
      </c>
      <c r="CJ3">
        <v>89.8</v>
      </c>
      <c r="CK3">
        <v>91.802999999999997</v>
      </c>
      <c r="CL3" t="s">
        <v>201</v>
      </c>
      <c r="CM3">
        <v>91.802999999999997</v>
      </c>
      <c r="CN3">
        <v>73.441999999999993</v>
      </c>
      <c r="CO3">
        <v>0</v>
      </c>
      <c r="CP3">
        <v>0</v>
      </c>
      <c r="CQ3">
        <v>89.8</v>
      </c>
      <c r="CR3">
        <v>91.802999999999997</v>
      </c>
      <c r="CS3" t="s">
        <v>201</v>
      </c>
      <c r="CT3">
        <v>91.802999999999997</v>
      </c>
      <c r="CU3">
        <v>91.802999999999997</v>
      </c>
      <c r="CV3">
        <v>0</v>
      </c>
      <c r="CW3">
        <v>0</v>
      </c>
      <c r="CX3">
        <v>41.41337</v>
      </c>
      <c r="CY3" t="s">
        <v>202</v>
      </c>
      <c r="CZ3">
        <v>0</v>
      </c>
      <c r="DA3">
        <v>0</v>
      </c>
      <c r="DB3">
        <v>0</v>
      </c>
      <c r="DC3">
        <v>0</v>
      </c>
      <c r="DD3">
        <v>1872.511</v>
      </c>
      <c r="DE3">
        <v>0</v>
      </c>
      <c r="DF3">
        <v>0</v>
      </c>
      <c r="DG3">
        <v>316.78199999999998</v>
      </c>
    </row>
    <row r="4" spans="1:113" x14ac:dyDescent="0.25">
      <c r="A4" t="s">
        <v>31</v>
      </c>
      <c r="B4" t="s">
        <v>98</v>
      </c>
      <c r="C4" t="s">
        <v>3</v>
      </c>
      <c r="D4">
        <v>1</v>
      </c>
      <c r="E4" s="1">
        <v>45362.170138888891</v>
      </c>
      <c r="F4" t="s">
        <v>33</v>
      </c>
      <c r="G4">
        <v>1</v>
      </c>
      <c r="H4">
        <v>1</v>
      </c>
      <c r="I4">
        <v>1</v>
      </c>
      <c r="J4">
        <v>1</v>
      </c>
      <c r="K4">
        <v>100.479</v>
      </c>
      <c r="L4">
        <v>139</v>
      </c>
      <c r="M4">
        <v>0</v>
      </c>
      <c r="N4">
        <v>0</v>
      </c>
      <c r="O4">
        <v>156.20599999999999</v>
      </c>
      <c r="P4">
        <v>184.249</v>
      </c>
      <c r="Q4">
        <v>0.90995000000000004</v>
      </c>
      <c r="R4">
        <v>0.5</v>
      </c>
      <c r="S4">
        <v>0.5</v>
      </c>
      <c r="T4">
        <v>0</v>
      </c>
      <c r="U4">
        <v>0</v>
      </c>
      <c r="V4">
        <v>0</v>
      </c>
      <c r="W4">
        <v>0</v>
      </c>
      <c r="X4">
        <v>154.249</v>
      </c>
      <c r="Y4" t="s">
        <v>203</v>
      </c>
      <c r="Z4">
        <v>154.249</v>
      </c>
      <c r="AA4" t="s">
        <v>203</v>
      </c>
      <c r="AB4">
        <v>28.042999999999999</v>
      </c>
      <c r="AC4">
        <v>0</v>
      </c>
      <c r="AD4">
        <v>168.375</v>
      </c>
      <c r="AE4">
        <v>133.232</v>
      </c>
      <c r="AF4">
        <v>27.521000000000001</v>
      </c>
      <c r="AG4">
        <v>-11</v>
      </c>
      <c r="AH4">
        <v>27.521000000000001</v>
      </c>
      <c r="AI4">
        <v>-11</v>
      </c>
      <c r="AJ4">
        <v>384.47300000000001</v>
      </c>
      <c r="AK4">
        <v>517.51400000000001</v>
      </c>
      <c r="AL4">
        <v>0</v>
      </c>
      <c r="AM4">
        <v>1564.5060000000001</v>
      </c>
      <c r="AN4">
        <v>1564.4949999999999</v>
      </c>
      <c r="AO4">
        <v>2791.9789999999998</v>
      </c>
      <c r="AP4">
        <v>1407.692</v>
      </c>
      <c r="AQ4">
        <v>1519.85</v>
      </c>
      <c r="AR4">
        <v>1187.597</v>
      </c>
      <c r="AS4">
        <v>1.0229999999999999</v>
      </c>
      <c r="AT4">
        <v>0.88400000000000001</v>
      </c>
      <c r="AU4">
        <v>0.13900000000000001</v>
      </c>
      <c r="AV4">
        <v>0</v>
      </c>
      <c r="AW4">
        <v>0.03</v>
      </c>
      <c r="AX4">
        <v>34.115324999999999</v>
      </c>
      <c r="AY4">
        <v>1.125</v>
      </c>
      <c r="AZ4">
        <v>2570.8701489999999</v>
      </c>
      <c r="BA4">
        <v>48</v>
      </c>
      <c r="BB4">
        <v>44.643999999999998</v>
      </c>
      <c r="BC4">
        <v>-154.249</v>
      </c>
      <c r="BD4">
        <v>389.005</v>
      </c>
      <c r="BE4">
        <v>560.00300000000004</v>
      </c>
      <c r="BF4">
        <v>386.40499999999997</v>
      </c>
      <c r="BG4">
        <v>552.60299999999995</v>
      </c>
      <c r="BH4">
        <v>0</v>
      </c>
      <c r="BI4" t="s">
        <v>204</v>
      </c>
      <c r="BJ4" t="s">
        <v>204</v>
      </c>
      <c r="BK4">
        <v>44.454999999999998</v>
      </c>
      <c r="BL4">
        <v>-11</v>
      </c>
      <c r="BM4">
        <v>401.40699999999998</v>
      </c>
      <c r="BN4">
        <v>517.51400000000001</v>
      </c>
      <c r="BO4">
        <v>28.042999999999999</v>
      </c>
      <c r="BP4">
        <v>0</v>
      </c>
      <c r="BQ4">
        <v>168.375</v>
      </c>
      <c r="BR4">
        <v>133.232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780</v>
      </c>
      <c r="CC4">
        <v>1</v>
      </c>
      <c r="CD4">
        <v>909.85</v>
      </c>
      <c r="CE4">
        <v>9.0990000000000002</v>
      </c>
      <c r="CF4">
        <v>610</v>
      </c>
      <c r="CG4">
        <v>9.0990000000000002</v>
      </c>
      <c r="CH4">
        <v>0</v>
      </c>
      <c r="CI4">
        <v>89.8</v>
      </c>
      <c r="CJ4">
        <v>0</v>
      </c>
      <c r="CK4">
        <v>220</v>
      </c>
      <c r="CL4" t="s">
        <v>205</v>
      </c>
      <c r="CM4">
        <v>0</v>
      </c>
      <c r="CN4">
        <v>0</v>
      </c>
      <c r="CO4">
        <v>0</v>
      </c>
      <c r="CP4">
        <v>89.8</v>
      </c>
      <c r="CQ4">
        <v>0</v>
      </c>
      <c r="CR4">
        <v>220</v>
      </c>
      <c r="CS4" t="s">
        <v>205</v>
      </c>
      <c r="CT4">
        <v>0</v>
      </c>
      <c r="CU4">
        <v>0</v>
      </c>
      <c r="CV4">
        <v>0</v>
      </c>
      <c r="CW4">
        <v>0</v>
      </c>
      <c r="CX4">
        <v>44.655589999999997</v>
      </c>
      <c r="CY4" t="s">
        <v>202</v>
      </c>
      <c r="CZ4">
        <v>0</v>
      </c>
      <c r="DA4">
        <v>0</v>
      </c>
      <c r="DB4">
        <v>0</v>
      </c>
      <c r="DC4">
        <v>0</v>
      </c>
      <c r="DD4">
        <v>1187.597</v>
      </c>
      <c r="DE4">
        <v>0</v>
      </c>
      <c r="DF4">
        <v>0</v>
      </c>
      <c r="DG4">
        <v>133.232</v>
      </c>
    </row>
    <row r="6" spans="1:113" s="5" customFormat="1" x14ac:dyDescent="0.25">
      <c r="A6" s="3" t="s">
        <v>45</v>
      </c>
      <c r="F6" s="5">
        <f>IF(F2=F7,0,1)</f>
        <v>0</v>
      </c>
      <c r="G6" s="5">
        <f t="shared" ref="G6:BR6" si="0">IF(G2=G7,0,1)</f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>
        <f t="shared" si="0"/>
        <v>0</v>
      </c>
      <c r="L6" s="5">
        <f t="shared" si="0"/>
        <v>0</v>
      </c>
      <c r="M6" s="5">
        <f t="shared" si="0"/>
        <v>0</v>
      </c>
      <c r="N6" s="5">
        <f t="shared" si="0"/>
        <v>0</v>
      </c>
      <c r="O6" s="5">
        <f t="shared" si="0"/>
        <v>0</v>
      </c>
      <c r="P6" s="5">
        <f t="shared" si="0"/>
        <v>0</v>
      </c>
      <c r="Q6" s="5">
        <f t="shared" si="0"/>
        <v>0</v>
      </c>
      <c r="R6" s="5">
        <f t="shared" si="0"/>
        <v>0</v>
      </c>
      <c r="S6" s="5">
        <f t="shared" si="0"/>
        <v>0</v>
      </c>
      <c r="T6" s="5">
        <f t="shared" si="0"/>
        <v>0</v>
      </c>
      <c r="U6" s="5">
        <f t="shared" si="0"/>
        <v>0</v>
      </c>
      <c r="V6" s="5">
        <f t="shared" si="0"/>
        <v>0</v>
      </c>
      <c r="W6" s="5">
        <f t="shared" si="0"/>
        <v>0</v>
      </c>
      <c r="X6" s="5">
        <f t="shared" si="0"/>
        <v>0</v>
      </c>
      <c r="Y6" s="5">
        <f t="shared" si="0"/>
        <v>0</v>
      </c>
      <c r="Z6" s="5">
        <f t="shared" si="0"/>
        <v>0</v>
      </c>
      <c r="AA6" s="5">
        <f t="shared" si="0"/>
        <v>0</v>
      </c>
      <c r="AB6" s="5">
        <f t="shared" si="0"/>
        <v>0</v>
      </c>
      <c r="AC6" s="5">
        <f t="shared" si="0"/>
        <v>0</v>
      </c>
      <c r="AD6" s="5">
        <f t="shared" si="0"/>
        <v>0</v>
      </c>
      <c r="AE6" s="5">
        <f t="shared" si="0"/>
        <v>0</v>
      </c>
      <c r="AF6" s="5">
        <f t="shared" si="0"/>
        <v>0</v>
      </c>
      <c r="AG6" s="5">
        <f t="shared" si="0"/>
        <v>0</v>
      </c>
      <c r="AH6" s="5">
        <f t="shared" si="0"/>
        <v>0</v>
      </c>
      <c r="AI6" s="5">
        <f t="shared" si="0"/>
        <v>0</v>
      </c>
      <c r="AJ6" s="5">
        <f t="shared" si="0"/>
        <v>0</v>
      </c>
      <c r="AK6" s="5">
        <f t="shared" si="0"/>
        <v>0</v>
      </c>
      <c r="AL6" s="5">
        <f t="shared" si="0"/>
        <v>0</v>
      </c>
      <c r="AM6" s="5">
        <f t="shared" si="0"/>
        <v>0</v>
      </c>
      <c r="AN6" s="5">
        <f t="shared" si="0"/>
        <v>0</v>
      </c>
      <c r="AO6" s="5">
        <f t="shared" si="0"/>
        <v>0</v>
      </c>
      <c r="AP6" s="5">
        <f t="shared" si="0"/>
        <v>0</v>
      </c>
      <c r="AQ6" s="5">
        <f t="shared" si="0"/>
        <v>0</v>
      </c>
      <c r="AR6" s="5">
        <f t="shared" si="0"/>
        <v>0</v>
      </c>
      <c r="AS6" s="5">
        <f t="shared" si="0"/>
        <v>0</v>
      </c>
      <c r="AT6" s="5">
        <f t="shared" si="0"/>
        <v>0</v>
      </c>
      <c r="AU6" s="5">
        <f t="shared" si="0"/>
        <v>0</v>
      </c>
      <c r="AV6" s="5">
        <f t="shared" si="0"/>
        <v>0</v>
      </c>
      <c r="AW6" s="5">
        <f t="shared" si="0"/>
        <v>0</v>
      </c>
      <c r="AX6" s="5">
        <f t="shared" si="0"/>
        <v>0</v>
      </c>
      <c r="AY6" s="5">
        <f t="shared" si="0"/>
        <v>0</v>
      </c>
      <c r="AZ6" s="5">
        <f t="shared" si="0"/>
        <v>0</v>
      </c>
      <c r="BA6" s="5">
        <f t="shared" si="0"/>
        <v>0</v>
      </c>
      <c r="BB6" s="5">
        <f t="shared" si="0"/>
        <v>0</v>
      </c>
      <c r="BC6" s="5">
        <f t="shared" si="0"/>
        <v>0</v>
      </c>
      <c r="BD6" s="5">
        <f t="shared" si="0"/>
        <v>0</v>
      </c>
      <c r="BE6" s="5">
        <f t="shared" si="0"/>
        <v>0</v>
      </c>
      <c r="BF6" s="5">
        <f t="shared" si="0"/>
        <v>0</v>
      </c>
      <c r="BG6" s="5">
        <f t="shared" si="0"/>
        <v>0</v>
      </c>
      <c r="BH6" s="5">
        <f t="shared" si="0"/>
        <v>0</v>
      </c>
      <c r="BI6" s="5">
        <f t="shared" si="0"/>
        <v>0</v>
      </c>
      <c r="BJ6" s="5">
        <f t="shared" si="0"/>
        <v>0</v>
      </c>
      <c r="BK6" s="5">
        <f t="shared" si="0"/>
        <v>0</v>
      </c>
      <c r="BL6" s="5">
        <f t="shared" si="0"/>
        <v>0</v>
      </c>
      <c r="BM6" s="5">
        <f t="shared" si="0"/>
        <v>0</v>
      </c>
      <c r="BN6" s="5">
        <f t="shared" si="0"/>
        <v>0</v>
      </c>
      <c r="BO6" s="5">
        <f t="shared" si="0"/>
        <v>0</v>
      </c>
      <c r="BP6" s="5">
        <f t="shared" si="0"/>
        <v>0</v>
      </c>
      <c r="BQ6" s="5">
        <f t="shared" si="0"/>
        <v>0</v>
      </c>
      <c r="BR6" s="5">
        <f t="shared" si="0"/>
        <v>0</v>
      </c>
      <c r="BS6" s="5">
        <f t="shared" ref="BS6:DI6" si="1">IF(BS2=BS7,0,1)</f>
        <v>0</v>
      </c>
      <c r="BT6" s="5">
        <f t="shared" si="1"/>
        <v>0</v>
      </c>
      <c r="BU6" s="5">
        <f t="shared" si="1"/>
        <v>0</v>
      </c>
      <c r="BV6" s="5">
        <f t="shared" si="1"/>
        <v>0</v>
      </c>
      <c r="BW6" s="5">
        <f t="shared" si="1"/>
        <v>0</v>
      </c>
      <c r="BX6" s="5">
        <f t="shared" si="1"/>
        <v>0</v>
      </c>
      <c r="BY6" s="5">
        <f t="shared" si="1"/>
        <v>0</v>
      </c>
      <c r="BZ6" s="5">
        <f t="shared" si="1"/>
        <v>0</v>
      </c>
      <c r="CA6" s="5">
        <f t="shared" si="1"/>
        <v>0</v>
      </c>
      <c r="CB6" s="5">
        <f t="shared" si="1"/>
        <v>0</v>
      </c>
      <c r="CC6" s="5">
        <f t="shared" si="1"/>
        <v>0</v>
      </c>
      <c r="CD6" s="5">
        <f t="shared" si="1"/>
        <v>0</v>
      </c>
      <c r="CE6" s="5">
        <f t="shared" si="1"/>
        <v>0</v>
      </c>
      <c r="CF6" s="5">
        <f t="shared" si="1"/>
        <v>0</v>
      </c>
      <c r="CG6" s="5">
        <f t="shared" si="1"/>
        <v>0</v>
      </c>
      <c r="CH6" s="5">
        <f t="shared" si="1"/>
        <v>0</v>
      </c>
      <c r="CI6" s="5">
        <f t="shared" si="1"/>
        <v>0</v>
      </c>
      <c r="CJ6" s="5">
        <f t="shared" si="1"/>
        <v>0</v>
      </c>
      <c r="CK6" s="5">
        <f t="shared" si="1"/>
        <v>0</v>
      </c>
      <c r="CL6" s="5">
        <f t="shared" si="1"/>
        <v>0</v>
      </c>
      <c r="CM6" s="5">
        <f t="shared" si="1"/>
        <v>0</v>
      </c>
      <c r="CN6" s="5">
        <f t="shared" si="1"/>
        <v>0</v>
      </c>
      <c r="CO6" s="5">
        <f t="shared" si="1"/>
        <v>0</v>
      </c>
      <c r="CP6" s="5">
        <f t="shared" si="1"/>
        <v>0</v>
      </c>
      <c r="CQ6" s="5">
        <f t="shared" si="1"/>
        <v>0</v>
      </c>
      <c r="CR6" s="5">
        <f t="shared" si="1"/>
        <v>0</v>
      </c>
      <c r="CS6" s="5">
        <f t="shared" si="1"/>
        <v>0</v>
      </c>
      <c r="CT6" s="5">
        <f t="shared" si="1"/>
        <v>0</v>
      </c>
      <c r="CU6" s="5">
        <f t="shared" si="1"/>
        <v>0</v>
      </c>
      <c r="CV6" s="5">
        <f t="shared" si="1"/>
        <v>0</v>
      </c>
      <c r="CW6" s="5">
        <f t="shared" si="1"/>
        <v>0</v>
      </c>
      <c r="CX6" s="5">
        <f t="shared" si="1"/>
        <v>0</v>
      </c>
      <c r="CY6" s="5">
        <f t="shared" si="1"/>
        <v>0</v>
      </c>
      <c r="CZ6" s="5">
        <f t="shared" si="1"/>
        <v>0</v>
      </c>
      <c r="DA6" s="5">
        <f t="shared" si="1"/>
        <v>0</v>
      </c>
      <c r="DB6" s="5">
        <f t="shared" si="1"/>
        <v>0</v>
      </c>
      <c r="DC6" s="5">
        <f t="shared" si="1"/>
        <v>0</v>
      </c>
      <c r="DD6" s="5">
        <f t="shared" si="1"/>
        <v>0</v>
      </c>
      <c r="DE6" s="5">
        <f t="shared" si="1"/>
        <v>0</v>
      </c>
      <c r="DF6" s="5">
        <f t="shared" si="1"/>
        <v>0</v>
      </c>
      <c r="DG6" s="5">
        <f t="shared" si="1"/>
        <v>0</v>
      </c>
      <c r="DH6" s="5">
        <f t="shared" si="1"/>
        <v>1</v>
      </c>
      <c r="DI6" s="5">
        <f t="shared" si="1"/>
        <v>1</v>
      </c>
    </row>
    <row r="7" spans="1:113" x14ac:dyDescent="0.25">
      <c r="A7" t="s">
        <v>0</v>
      </c>
      <c r="B7" t="s">
        <v>98</v>
      </c>
      <c r="C7" t="s">
        <v>3</v>
      </c>
      <c r="D7">
        <v>1</v>
      </c>
      <c r="E7" t="s">
        <v>4</v>
      </c>
      <c r="F7" t="s">
        <v>99</v>
      </c>
      <c r="G7" t="s">
        <v>7</v>
      </c>
      <c r="H7" t="s">
        <v>8</v>
      </c>
      <c r="I7" t="s">
        <v>9</v>
      </c>
      <c r="J7" t="s">
        <v>10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115</v>
      </c>
      <c r="AA7" t="s">
        <v>116</v>
      </c>
      <c r="AB7" t="s">
        <v>117</v>
      </c>
      <c r="AC7" t="s">
        <v>118</v>
      </c>
      <c r="AD7" t="s">
        <v>119</v>
      </c>
      <c r="AE7" t="s">
        <v>120</v>
      </c>
      <c r="AF7" t="s">
        <v>121</v>
      </c>
      <c r="AG7" t="s">
        <v>122</v>
      </c>
      <c r="AH7" t="s">
        <v>123</v>
      </c>
      <c r="AI7" t="s">
        <v>124</v>
      </c>
      <c r="AJ7" t="s">
        <v>125</v>
      </c>
      <c r="AK7" t="s">
        <v>126</v>
      </c>
      <c r="AL7" t="s">
        <v>127</v>
      </c>
      <c r="AM7" t="s">
        <v>128</v>
      </c>
      <c r="AN7" t="s">
        <v>129</v>
      </c>
      <c r="AO7" t="s">
        <v>130</v>
      </c>
      <c r="AP7" t="s">
        <v>131</v>
      </c>
      <c r="AQ7" t="s">
        <v>132</v>
      </c>
      <c r="AR7" t="s">
        <v>133</v>
      </c>
      <c r="AS7" t="s">
        <v>134</v>
      </c>
      <c r="AT7" t="s">
        <v>135</v>
      </c>
      <c r="AU7" t="s">
        <v>136</v>
      </c>
      <c r="AV7" t="s">
        <v>137</v>
      </c>
      <c r="AW7" t="s">
        <v>138</v>
      </c>
      <c r="AX7" t="s">
        <v>139</v>
      </c>
      <c r="AY7" t="s">
        <v>140</v>
      </c>
      <c r="AZ7" t="s">
        <v>141</v>
      </c>
      <c r="BA7" t="s">
        <v>142</v>
      </c>
      <c r="BB7" t="s">
        <v>143</v>
      </c>
      <c r="BC7" t="s">
        <v>144</v>
      </c>
      <c r="BD7" t="s">
        <v>145</v>
      </c>
      <c r="BE7" t="s">
        <v>146</v>
      </c>
      <c r="BF7" t="s">
        <v>147</v>
      </c>
      <c r="BG7" t="s">
        <v>148</v>
      </c>
      <c r="BH7" t="s">
        <v>149</v>
      </c>
      <c r="BI7" t="s">
        <v>150</v>
      </c>
      <c r="BJ7" t="s">
        <v>151</v>
      </c>
      <c r="BK7" t="s">
        <v>152</v>
      </c>
      <c r="BL7" t="s">
        <v>153</v>
      </c>
      <c r="BM7" t="s">
        <v>154</v>
      </c>
      <c r="BN7" t="s">
        <v>155</v>
      </c>
      <c r="BO7" t="s">
        <v>156</v>
      </c>
      <c r="BP7" t="s">
        <v>157</v>
      </c>
      <c r="BQ7" t="s">
        <v>158</v>
      </c>
      <c r="BR7" t="s">
        <v>159</v>
      </c>
      <c r="BS7" t="s">
        <v>160</v>
      </c>
      <c r="BT7" t="s">
        <v>161</v>
      </c>
      <c r="BU7" t="s">
        <v>162</v>
      </c>
      <c r="BV7" t="s">
        <v>163</v>
      </c>
      <c r="BW7" t="s">
        <v>20</v>
      </c>
      <c r="BX7" t="s">
        <v>21</v>
      </c>
      <c r="BY7" t="s">
        <v>22</v>
      </c>
      <c r="BZ7" t="s">
        <v>164</v>
      </c>
      <c r="CA7" t="s">
        <v>165</v>
      </c>
      <c r="CB7" t="s">
        <v>166</v>
      </c>
      <c r="CC7" t="s">
        <v>167</v>
      </c>
      <c r="CD7" t="s">
        <v>168</v>
      </c>
      <c r="CE7" t="s">
        <v>169</v>
      </c>
      <c r="CF7" t="s">
        <v>27</v>
      </c>
      <c r="CG7" t="s">
        <v>170</v>
      </c>
      <c r="CH7" t="s">
        <v>171</v>
      </c>
      <c r="CI7" t="s">
        <v>172</v>
      </c>
      <c r="CJ7" t="s">
        <v>173</v>
      </c>
      <c r="CK7" t="s">
        <v>174</v>
      </c>
      <c r="CL7" t="s">
        <v>175</v>
      </c>
      <c r="CM7" t="s">
        <v>176</v>
      </c>
      <c r="CN7" t="s">
        <v>177</v>
      </c>
      <c r="CO7" t="s">
        <v>178</v>
      </c>
      <c r="CP7" t="s">
        <v>179</v>
      </c>
      <c r="CQ7" t="s">
        <v>180</v>
      </c>
      <c r="CR7" t="s">
        <v>181</v>
      </c>
      <c r="CS7" t="s">
        <v>182</v>
      </c>
      <c r="CT7" t="s">
        <v>183</v>
      </c>
      <c r="CU7" t="s">
        <v>184</v>
      </c>
      <c r="CV7" t="s">
        <v>185</v>
      </c>
      <c r="CW7" t="s">
        <v>186</v>
      </c>
      <c r="CX7" t="s">
        <v>187</v>
      </c>
      <c r="CY7" t="s">
        <v>188</v>
      </c>
      <c r="CZ7" t="s">
        <v>189</v>
      </c>
      <c r="DA7" t="s">
        <v>190</v>
      </c>
      <c r="DB7" t="s">
        <v>191</v>
      </c>
      <c r="DC7" t="s">
        <v>192</v>
      </c>
      <c r="DD7" t="s">
        <v>193</v>
      </c>
      <c r="DE7" t="s">
        <v>194</v>
      </c>
      <c r="DF7" t="s">
        <v>195</v>
      </c>
      <c r="DG7" t="s">
        <v>196</v>
      </c>
      <c r="DH7" t="s">
        <v>70</v>
      </c>
      <c r="DI7" t="s">
        <v>71</v>
      </c>
    </row>
    <row r="8" spans="1:113" x14ac:dyDescent="0.25">
      <c r="A8" t="s">
        <v>31</v>
      </c>
      <c r="B8" t="s">
        <v>98</v>
      </c>
      <c r="C8" t="s">
        <v>3</v>
      </c>
      <c r="D8">
        <v>1</v>
      </c>
      <c r="E8" s="1">
        <v>45684.5625</v>
      </c>
      <c r="F8" t="s">
        <v>32</v>
      </c>
      <c r="G8">
        <v>1</v>
      </c>
      <c r="H8">
        <v>1</v>
      </c>
      <c r="I8">
        <v>1</v>
      </c>
      <c r="J8">
        <v>1</v>
      </c>
      <c r="K8">
        <v>0</v>
      </c>
      <c r="L8">
        <v>11</v>
      </c>
      <c r="M8">
        <v>0</v>
      </c>
      <c r="N8">
        <v>0</v>
      </c>
      <c r="O8">
        <v>99.507999999999996</v>
      </c>
      <c r="P8">
        <v>143.20400000000001</v>
      </c>
      <c r="Q8">
        <v>88.583190000000002</v>
      </c>
      <c r="R8">
        <v>0.64712000000000003</v>
      </c>
      <c r="S8">
        <v>0.51761999999999997</v>
      </c>
      <c r="T8">
        <v>0</v>
      </c>
      <c r="U8">
        <v>0</v>
      </c>
      <c r="V8">
        <v>0</v>
      </c>
      <c r="W8">
        <v>0</v>
      </c>
      <c r="X8">
        <v>232</v>
      </c>
      <c r="Y8" t="s">
        <v>197</v>
      </c>
      <c r="Z8">
        <v>232</v>
      </c>
      <c r="AA8" t="s">
        <v>197</v>
      </c>
      <c r="AB8">
        <v>700.28599999999994</v>
      </c>
      <c r="AC8">
        <v>639</v>
      </c>
      <c r="AD8">
        <v>413.64800000000002</v>
      </c>
      <c r="AE8">
        <v>582.53</v>
      </c>
      <c r="AF8">
        <v>49.640999999999998</v>
      </c>
      <c r="AG8">
        <v>-11</v>
      </c>
      <c r="AH8">
        <v>49.640999999999998</v>
      </c>
      <c r="AI8">
        <v>-11</v>
      </c>
      <c r="AJ8">
        <v>316.05099999999999</v>
      </c>
      <c r="AK8">
        <v>326.76499999999999</v>
      </c>
      <c r="AL8">
        <v>0</v>
      </c>
      <c r="AM8">
        <v>0</v>
      </c>
      <c r="AN8">
        <v>2702.5540000000001</v>
      </c>
      <c r="AO8">
        <v>4001.2660000000001</v>
      </c>
      <c r="AP8">
        <v>2405.5749999999998</v>
      </c>
      <c r="AQ8">
        <v>2637.74</v>
      </c>
      <c r="AR8">
        <v>1537.31</v>
      </c>
      <c r="AS8">
        <v>98.16</v>
      </c>
      <c r="AT8">
        <v>85.5</v>
      </c>
      <c r="AU8">
        <v>12.661</v>
      </c>
      <c r="AV8">
        <v>0</v>
      </c>
      <c r="AW8">
        <v>90.05</v>
      </c>
      <c r="AX8">
        <v>1.0900650000000001</v>
      </c>
      <c r="AY8">
        <v>1.1080000000000001</v>
      </c>
      <c r="AZ8">
        <v>5224.8204379999997</v>
      </c>
      <c r="BA8">
        <v>1093.5</v>
      </c>
      <c r="BB8">
        <v>64.813999999999993</v>
      </c>
      <c r="BC8">
        <v>-292.64800000000002</v>
      </c>
      <c r="BD8">
        <v>277.971</v>
      </c>
      <c r="BE8">
        <v>424.98500000000001</v>
      </c>
      <c r="BF8">
        <v>192.76499999999999</v>
      </c>
      <c r="BG8">
        <v>338.58</v>
      </c>
      <c r="BH8">
        <v>650</v>
      </c>
      <c r="BI8" t="s">
        <v>206</v>
      </c>
      <c r="BJ8" t="s">
        <v>206</v>
      </c>
      <c r="BK8">
        <v>60.354999999999997</v>
      </c>
      <c r="BL8">
        <v>-11</v>
      </c>
      <c r="BM8">
        <v>326.76499999999999</v>
      </c>
      <c r="BN8">
        <v>326.76499999999999</v>
      </c>
      <c r="BO8">
        <v>50.286000000000001</v>
      </c>
      <c r="BP8">
        <v>-11</v>
      </c>
      <c r="BQ8">
        <v>413.64800000000002</v>
      </c>
      <c r="BR8">
        <v>582.53</v>
      </c>
      <c r="BS8">
        <v>1</v>
      </c>
      <c r="BT8">
        <v>650</v>
      </c>
      <c r="BU8">
        <v>0</v>
      </c>
      <c r="BV8">
        <v>0</v>
      </c>
      <c r="BW8">
        <v>0</v>
      </c>
      <c r="BX8">
        <v>0</v>
      </c>
      <c r="BY8">
        <v>0</v>
      </c>
      <c r="BZ8">
        <v>3.944</v>
      </c>
      <c r="CA8">
        <v>0</v>
      </c>
      <c r="CB8">
        <v>850</v>
      </c>
      <c r="CC8">
        <v>1</v>
      </c>
      <c r="CD8">
        <v>2537.7399999999998</v>
      </c>
      <c r="CE8">
        <v>25.376999999999999</v>
      </c>
      <c r="CF8">
        <v>100</v>
      </c>
      <c r="CG8">
        <v>0</v>
      </c>
      <c r="CH8">
        <v>10.714</v>
      </c>
      <c r="CI8">
        <v>0</v>
      </c>
      <c r="CJ8">
        <v>107.22</v>
      </c>
      <c r="CK8">
        <v>220</v>
      </c>
      <c r="CL8" t="s">
        <v>205</v>
      </c>
      <c r="CM8">
        <v>103.56399999999999</v>
      </c>
      <c r="CN8">
        <v>82.850999999999999</v>
      </c>
      <c r="CO8">
        <v>0</v>
      </c>
      <c r="CP8">
        <v>34.463999999999999</v>
      </c>
      <c r="CQ8">
        <v>103.319</v>
      </c>
      <c r="CR8">
        <v>220</v>
      </c>
      <c r="CS8" t="s">
        <v>205</v>
      </c>
      <c r="CT8">
        <v>99.796000000000006</v>
      </c>
      <c r="CU8">
        <v>99.796000000000006</v>
      </c>
      <c r="CV8">
        <v>0</v>
      </c>
      <c r="CW8">
        <v>0</v>
      </c>
      <c r="CX8">
        <v>0</v>
      </c>
      <c r="CY8" t="s">
        <v>41</v>
      </c>
      <c r="CZ8">
        <v>0</v>
      </c>
      <c r="DA8">
        <v>0</v>
      </c>
      <c r="DB8">
        <v>0</v>
      </c>
      <c r="DC8">
        <v>0</v>
      </c>
      <c r="DD8">
        <v>1537.31</v>
      </c>
      <c r="DE8">
        <v>0</v>
      </c>
      <c r="DF8">
        <v>0</v>
      </c>
      <c r="DG8">
        <v>190.50800000000001</v>
      </c>
      <c r="DH8">
        <v>0</v>
      </c>
      <c r="DI8">
        <v>0</v>
      </c>
    </row>
    <row r="9" spans="1:113" x14ac:dyDescent="0.25">
      <c r="A9" t="s">
        <v>31</v>
      </c>
      <c r="B9" t="s">
        <v>98</v>
      </c>
      <c r="C9" t="s">
        <v>3</v>
      </c>
      <c r="D9">
        <v>1</v>
      </c>
      <c r="E9" s="1">
        <v>45684.5625</v>
      </c>
      <c r="F9" t="s">
        <v>33</v>
      </c>
      <c r="G9">
        <v>1</v>
      </c>
      <c r="H9">
        <v>1</v>
      </c>
      <c r="I9">
        <v>1</v>
      </c>
      <c r="J9">
        <v>1</v>
      </c>
      <c r="K9">
        <v>91.340999999999994</v>
      </c>
      <c r="L9">
        <v>139</v>
      </c>
      <c r="M9">
        <v>25.376999999999999</v>
      </c>
      <c r="N9">
        <v>114.75700000000001</v>
      </c>
      <c r="O9">
        <v>96.506</v>
      </c>
      <c r="P9">
        <v>103.319</v>
      </c>
      <c r="Q9">
        <v>85.765960000000007</v>
      </c>
      <c r="R9">
        <v>0.5</v>
      </c>
      <c r="S9">
        <v>0.5</v>
      </c>
      <c r="T9">
        <v>0</v>
      </c>
      <c r="U9">
        <v>0</v>
      </c>
      <c r="V9">
        <v>0</v>
      </c>
      <c r="W9">
        <v>0</v>
      </c>
      <c r="X9">
        <v>96.506</v>
      </c>
      <c r="Y9" t="s">
        <v>207</v>
      </c>
      <c r="Z9">
        <v>128</v>
      </c>
      <c r="AA9" t="s">
        <v>208</v>
      </c>
      <c r="AB9">
        <v>618.59699999999998</v>
      </c>
      <c r="AC9">
        <v>618.59699999999998</v>
      </c>
      <c r="AD9">
        <v>0</v>
      </c>
      <c r="AE9">
        <v>0</v>
      </c>
      <c r="AF9">
        <v>36.658999999999999</v>
      </c>
      <c r="AG9">
        <v>-11</v>
      </c>
      <c r="AH9">
        <v>36.658999999999999</v>
      </c>
      <c r="AI9">
        <v>-11</v>
      </c>
      <c r="AJ9">
        <v>230.62299999999999</v>
      </c>
      <c r="AK9">
        <v>141.24299999999999</v>
      </c>
      <c r="AL9">
        <v>0</v>
      </c>
      <c r="AM9">
        <v>0</v>
      </c>
      <c r="AN9">
        <v>1732.904</v>
      </c>
      <c r="AO9">
        <v>3319.3850000000002</v>
      </c>
      <c r="AP9">
        <v>2029.884</v>
      </c>
      <c r="AQ9">
        <v>1681.422</v>
      </c>
      <c r="AR9">
        <v>1174.4960000000001</v>
      </c>
      <c r="AS9">
        <v>108.113</v>
      </c>
      <c r="AT9">
        <v>82.338999999999999</v>
      </c>
      <c r="AU9">
        <v>25.774000000000001</v>
      </c>
      <c r="AV9">
        <v>0</v>
      </c>
      <c r="AW9">
        <v>90.05</v>
      </c>
      <c r="AX9">
        <v>1.200585</v>
      </c>
      <c r="AY9">
        <v>1.2609999999999999</v>
      </c>
      <c r="AZ9">
        <v>5224.8204379999997</v>
      </c>
      <c r="BA9">
        <v>157</v>
      </c>
      <c r="BB9">
        <v>51.481999999999999</v>
      </c>
      <c r="BC9">
        <v>296.98</v>
      </c>
      <c r="BD9">
        <v>160.00899999999999</v>
      </c>
      <c r="BE9">
        <v>261.00900000000001</v>
      </c>
      <c r="BF9">
        <v>152.26900000000001</v>
      </c>
      <c r="BG9">
        <v>254.989</v>
      </c>
      <c r="BH9">
        <v>618.59699999999998</v>
      </c>
      <c r="BI9" t="s">
        <v>209</v>
      </c>
      <c r="BJ9" t="s">
        <v>210</v>
      </c>
      <c r="BK9">
        <v>62.036000000000001</v>
      </c>
      <c r="BL9">
        <v>-11</v>
      </c>
      <c r="BM9">
        <v>256</v>
      </c>
      <c r="BN9">
        <v>141.24299999999999</v>
      </c>
      <c r="BO9">
        <v>0</v>
      </c>
      <c r="BP9">
        <v>0</v>
      </c>
      <c r="BQ9">
        <v>0</v>
      </c>
      <c r="BR9">
        <v>0</v>
      </c>
      <c r="BS9">
        <v>1</v>
      </c>
      <c r="BT9">
        <v>618.59699999999998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1200</v>
      </c>
      <c r="CC9">
        <v>0</v>
      </c>
      <c r="CD9">
        <v>1071.422</v>
      </c>
      <c r="CE9">
        <v>10.714</v>
      </c>
      <c r="CF9">
        <v>610</v>
      </c>
      <c r="CG9">
        <v>10.714</v>
      </c>
      <c r="CH9">
        <v>0</v>
      </c>
      <c r="CI9">
        <v>107.22</v>
      </c>
      <c r="CJ9">
        <v>0</v>
      </c>
      <c r="CK9">
        <v>220</v>
      </c>
      <c r="CL9" t="s">
        <v>205</v>
      </c>
      <c r="CM9">
        <v>0</v>
      </c>
      <c r="CN9">
        <v>0</v>
      </c>
      <c r="CO9">
        <v>0</v>
      </c>
      <c r="CP9">
        <v>103.319</v>
      </c>
      <c r="CQ9">
        <v>34.463999999999999</v>
      </c>
      <c r="CR9">
        <v>220</v>
      </c>
      <c r="CS9" t="s">
        <v>205</v>
      </c>
      <c r="CT9">
        <v>35.680999999999997</v>
      </c>
      <c r="CU9">
        <v>35.680999999999997</v>
      </c>
      <c r="CV9">
        <v>11.438000000000001</v>
      </c>
      <c r="CW9">
        <v>0</v>
      </c>
      <c r="CX9">
        <v>0</v>
      </c>
      <c r="CY9" t="s">
        <v>41</v>
      </c>
      <c r="CZ9">
        <v>0</v>
      </c>
      <c r="DA9">
        <v>0</v>
      </c>
      <c r="DB9">
        <v>0</v>
      </c>
      <c r="DC9">
        <v>0</v>
      </c>
      <c r="DD9">
        <v>1174.4960000000001</v>
      </c>
      <c r="DE9">
        <v>0</v>
      </c>
      <c r="DF9">
        <v>0</v>
      </c>
      <c r="DG9">
        <v>363.48599999999999</v>
      </c>
      <c r="DH9">
        <v>0</v>
      </c>
      <c r="DI9">
        <v>0</v>
      </c>
    </row>
  </sheetData>
  <conditionalFormatting sqref="F7">
    <cfRule type="cellIs" priority="1" operator="notEqual">
      <formula>F2</formula>
    </cfRule>
  </conditionalFormatting>
  <pageMargins left="0.7" right="0.7" top="0.75" bottom="0.75" header="0.3" footer="0.3"/>
  <headerFooter>
    <oddFooter>&amp;C_x000D_&amp;1#&amp;"Calibri"&amp;10&amp;K000000 IN-CONFIDENCE: ORGANISATION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18F1-61E4-488E-ACD4-9A10EAD89594}">
  <dimension ref="A1:AY10"/>
  <sheetViews>
    <sheetView workbookViewId="0">
      <selection activeCell="H15" sqref="H15"/>
    </sheetView>
  </sheetViews>
  <sheetFormatPr defaultRowHeight="15" x14ac:dyDescent="0.25"/>
  <cols>
    <col min="1" max="1" width="5.140625" bestFit="1" customWidth="1"/>
    <col min="2" max="2" width="10" bestFit="1" customWidth="1"/>
    <col min="3" max="3" width="7.28515625" bestFit="1" customWidth="1"/>
    <col min="4" max="4" width="2" bestFit="1" customWidth="1"/>
    <col min="5" max="5" width="15.85546875" bestFit="1" customWidth="1"/>
    <col min="6" max="6" width="12.42578125" bestFit="1" customWidth="1"/>
    <col min="7" max="7" width="11.42578125" bestFit="1" customWidth="1"/>
    <col min="8" max="8" width="15" bestFit="1" customWidth="1"/>
    <col min="9" max="9" width="8.28515625" bestFit="1" customWidth="1"/>
    <col min="10" max="10" width="12.42578125" bestFit="1" customWidth="1"/>
    <col min="11" max="11" width="10.42578125" bestFit="1" customWidth="1"/>
    <col min="12" max="12" width="8.28515625" bestFit="1" customWidth="1"/>
    <col min="13" max="13" width="17.140625" bestFit="1" customWidth="1"/>
    <col min="14" max="14" width="15.28515625" bestFit="1" customWidth="1"/>
    <col min="15" max="15" width="14.28515625" bestFit="1" customWidth="1"/>
    <col min="16" max="16" width="15.42578125" bestFit="1" customWidth="1"/>
    <col min="17" max="17" width="10.7109375" bestFit="1" customWidth="1"/>
    <col min="18" max="18" width="5.7109375" bestFit="1" customWidth="1"/>
    <col min="19" max="19" width="13.28515625" bestFit="1" customWidth="1"/>
    <col min="20" max="20" width="23.85546875" bestFit="1" customWidth="1"/>
    <col min="21" max="21" width="25.85546875" bestFit="1" customWidth="1"/>
    <col min="22" max="22" width="16.7109375" bestFit="1" customWidth="1"/>
    <col min="23" max="23" width="23" bestFit="1" customWidth="1"/>
    <col min="24" max="24" width="22.5703125" bestFit="1" customWidth="1"/>
    <col min="25" max="25" width="20.42578125" bestFit="1" customWidth="1"/>
    <col min="26" max="26" width="19.42578125" bestFit="1" customWidth="1"/>
    <col min="27" max="27" width="25.85546875" bestFit="1" customWidth="1"/>
    <col min="28" max="28" width="17.7109375" bestFit="1" customWidth="1"/>
    <col min="29" max="29" width="23.42578125" bestFit="1" customWidth="1"/>
    <col min="30" max="30" width="15.7109375" bestFit="1" customWidth="1"/>
    <col min="31" max="31" width="29.28515625" bestFit="1" customWidth="1"/>
    <col min="32" max="32" width="28.7109375" bestFit="1" customWidth="1"/>
    <col min="33" max="33" width="33.28515625" bestFit="1" customWidth="1"/>
    <col min="34" max="34" width="37.42578125" bestFit="1" customWidth="1"/>
    <col min="35" max="35" width="27.42578125" bestFit="1" customWidth="1"/>
    <col min="36" max="36" width="28.85546875" bestFit="1" customWidth="1"/>
    <col min="37" max="37" width="32.85546875" bestFit="1" customWidth="1"/>
    <col min="38" max="38" width="15.140625" bestFit="1" customWidth="1"/>
    <col min="39" max="39" width="21.5703125" bestFit="1" customWidth="1"/>
    <col min="40" max="40" width="23.42578125" bestFit="1" customWidth="1"/>
    <col min="41" max="41" width="13.140625" bestFit="1" customWidth="1"/>
    <col min="42" max="42" width="12.140625" bestFit="1" customWidth="1"/>
    <col min="43" max="43" width="20.28515625" bestFit="1" customWidth="1"/>
    <col min="44" max="44" width="21.85546875" bestFit="1" customWidth="1"/>
    <col min="45" max="45" width="16.140625" bestFit="1" customWidth="1"/>
    <col min="46" max="46" width="17.28515625" bestFit="1" customWidth="1"/>
    <col min="47" max="47" width="12.7109375" bestFit="1" customWidth="1"/>
    <col min="48" max="48" width="17.85546875" bestFit="1" customWidth="1"/>
    <col min="49" max="49" width="22.85546875" bestFit="1" customWidth="1"/>
    <col min="50" max="50" width="14.28515625" bestFit="1" customWidth="1"/>
    <col min="51" max="51" width="14" bestFit="1" customWidth="1"/>
  </cols>
  <sheetData>
    <row r="1" spans="1:51" x14ac:dyDescent="0.25">
      <c r="A1" s="3" t="s">
        <v>44</v>
      </c>
    </row>
    <row r="2" spans="1:51" x14ac:dyDescent="0.25">
      <c r="A2" t="s">
        <v>0</v>
      </c>
      <c r="B2" t="s">
        <v>98</v>
      </c>
      <c r="C2" t="s">
        <v>211</v>
      </c>
      <c r="D2">
        <v>1</v>
      </c>
      <c r="E2" t="s">
        <v>4</v>
      </c>
      <c r="F2" t="s">
        <v>47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186</v>
      </c>
      <c r="T2" t="s">
        <v>109</v>
      </c>
      <c r="U2" t="s">
        <v>110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 t="s">
        <v>233</v>
      </c>
      <c r="AF2" t="s">
        <v>234</v>
      </c>
      <c r="AG2" t="s">
        <v>235</v>
      </c>
      <c r="AH2" t="s">
        <v>236</v>
      </c>
      <c r="AI2" t="s">
        <v>237</v>
      </c>
      <c r="AJ2" t="s">
        <v>238</v>
      </c>
      <c r="AK2" t="s">
        <v>239</v>
      </c>
      <c r="AL2" t="s">
        <v>240</v>
      </c>
      <c r="AM2" t="s">
        <v>241</v>
      </c>
      <c r="AN2" t="s">
        <v>242</v>
      </c>
      <c r="AO2" t="s">
        <v>243</v>
      </c>
      <c r="AP2" t="s">
        <v>244</v>
      </c>
      <c r="AQ2" t="s">
        <v>245</v>
      </c>
      <c r="AR2" t="s">
        <v>246</v>
      </c>
    </row>
    <row r="3" spans="1:51" x14ac:dyDescent="0.25">
      <c r="A3" t="s">
        <v>31</v>
      </c>
      <c r="B3" t="s">
        <v>98</v>
      </c>
      <c r="C3" t="s">
        <v>211</v>
      </c>
      <c r="D3">
        <v>1</v>
      </c>
      <c r="E3" s="1">
        <v>45362.170138888891</v>
      </c>
      <c r="F3" t="s">
        <v>247</v>
      </c>
      <c r="G3" t="s">
        <v>248</v>
      </c>
      <c r="H3">
        <v>0</v>
      </c>
      <c r="I3">
        <v>-1.7</v>
      </c>
      <c r="J3">
        <v>0</v>
      </c>
      <c r="K3">
        <v>-1.7</v>
      </c>
      <c r="L3">
        <v>0.91879999999999995</v>
      </c>
      <c r="M3">
        <v>1.0097</v>
      </c>
      <c r="N3">
        <v>0</v>
      </c>
      <c r="O3">
        <v>0</v>
      </c>
      <c r="P3">
        <v>0</v>
      </c>
      <c r="Q3">
        <v>-1.7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254</v>
      </c>
      <c r="Y3">
        <v>0</v>
      </c>
      <c r="Z3">
        <v>0</v>
      </c>
      <c r="AA3">
        <v>0</v>
      </c>
      <c r="AB3">
        <v>2</v>
      </c>
      <c r="AC3">
        <v>0</v>
      </c>
      <c r="AE3">
        <v>0</v>
      </c>
      <c r="AF3">
        <v>0</v>
      </c>
      <c r="AG3" t="s">
        <v>250</v>
      </c>
      <c r="AH3">
        <v>0</v>
      </c>
      <c r="AI3">
        <v>0</v>
      </c>
      <c r="AJ3" t="s">
        <v>250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1" x14ac:dyDescent="0.25">
      <c r="A4" t="s">
        <v>31</v>
      </c>
      <c r="B4" t="s">
        <v>98</v>
      </c>
      <c r="C4" t="s">
        <v>211</v>
      </c>
      <c r="D4">
        <v>1</v>
      </c>
      <c r="E4" s="1">
        <v>45362.170138888891</v>
      </c>
      <c r="F4" t="s">
        <v>251</v>
      </c>
      <c r="G4" t="s">
        <v>252</v>
      </c>
      <c r="H4">
        <v>0</v>
      </c>
      <c r="I4">
        <v>0</v>
      </c>
      <c r="J4">
        <v>0</v>
      </c>
      <c r="K4">
        <v>0</v>
      </c>
      <c r="L4">
        <v>0.91979999999999995</v>
      </c>
      <c r="M4">
        <v>1.0107999999999999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2</v>
      </c>
      <c r="AC4">
        <v>0</v>
      </c>
      <c r="AE4">
        <v>0</v>
      </c>
      <c r="AF4">
        <v>0</v>
      </c>
      <c r="AG4" t="s">
        <v>250</v>
      </c>
      <c r="AH4">
        <v>0</v>
      </c>
      <c r="AI4">
        <v>0</v>
      </c>
      <c r="AJ4" t="s">
        <v>250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 x14ac:dyDescent="0.25">
      <c r="A5" t="s">
        <v>31</v>
      </c>
      <c r="B5" t="s">
        <v>98</v>
      </c>
      <c r="C5" t="s">
        <v>211</v>
      </c>
      <c r="D5">
        <v>1</v>
      </c>
      <c r="E5" s="1">
        <v>45362.170138888891</v>
      </c>
      <c r="F5" t="s">
        <v>253</v>
      </c>
      <c r="G5" t="s">
        <v>248</v>
      </c>
      <c r="H5">
        <v>0</v>
      </c>
      <c r="I5">
        <v>39.178699999999999</v>
      </c>
      <c r="J5">
        <v>0</v>
      </c>
      <c r="K5">
        <v>39.1</v>
      </c>
      <c r="L5">
        <v>1.17E-2</v>
      </c>
      <c r="M5">
        <v>1.0518000000000001</v>
      </c>
      <c r="N5">
        <v>0</v>
      </c>
      <c r="O5">
        <v>0</v>
      </c>
      <c r="P5">
        <v>0</v>
      </c>
      <c r="Q5">
        <v>39.179000000000002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255</v>
      </c>
      <c r="Y5">
        <v>0</v>
      </c>
      <c r="Z5">
        <v>0</v>
      </c>
      <c r="AA5">
        <v>0</v>
      </c>
      <c r="AB5">
        <v>1</v>
      </c>
      <c r="AC5">
        <v>0</v>
      </c>
      <c r="AE5">
        <v>0</v>
      </c>
      <c r="AF5">
        <v>0</v>
      </c>
      <c r="AG5" t="s">
        <v>250</v>
      </c>
      <c r="AH5">
        <v>0</v>
      </c>
      <c r="AI5">
        <v>0</v>
      </c>
      <c r="AJ5" t="s">
        <v>250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1" x14ac:dyDescent="0.25">
      <c r="A6" s="3" t="s">
        <v>45</v>
      </c>
      <c r="B6" t="str">
        <f t="shared" ref="B6:AQ6" si="0">IF(B2=B7,"",B7)</f>
        <v/>
      </c>
      <c r="C6" t="str">
        <f t="shared" si="0"/>
        <v/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>IF(AR2=AR7,"",AR7)</f>
        <v/>
      </c>
      <c r="AS6" t="str">
        <f t="shared" ref="AS6:AY6" si="1">IF(AS2=AS7,"",AS7)</f>
        <v>COMMRISKMWCE</v>
      </c>
      <c r="AT6" t="str">
        <f t="shared" si="1"/>
        <v>COMMRISKMWECE</v>
      </c>
      <c r="AU6" t="str">
        <f t="shared" si="1"/>
        <v>ISPARTCOMM</v>
      </c>
      <c r="AV6" t="str">
        <f t="shared" si="1"/>
        <v>ISCOMMISSIONING</v>
      </c>
      <c r="AW6" t="str">
        <f t="shared" si="1"/>
        <v>CEFULLYCOMMISSIONED</v>
      </c>
      <c r="AX6" t="str">
        <f t="shared" si="1"/>
        <v>CECOMMLEVEL</v>
      </c>
      <c r="AY6" t="str">
        <f t="shared" si="1"/>
        <v>MAXCOMMMW</v>
      </c>
    </row>
    <row r="7" spans="1:51" x14ac:dyDescent="0.25">
      <c r="A7" t="s">
        <v>0</v>
      </c>
      <c r="B7" t="s">
        <v>98</v>
      </c>
      <c r="C7" t="s">
        <v>211</v>
      </c>
      <c r="D7">
        <v>1</v>
      </c>
      <c r="E7" s="1" t="s">
        <v>4</v>
      </c>
      <c r="F7" t="s">
        <v>47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186</v>
      </c>
      <c r="T7" t="s">
        <v>109</v>
      </c>
      <c r="U7" t="s">
        <v>110</v>
      </c>
      <c r="V7" t="s">
        <v>224</v>
      </c>
      <c r="W7" t="s">
        <v>225</v>
      </c>
      <c r="X7" t="s">
        <v>226</v>
      </c>
      <c r="Y7" t="s">
        <v>227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E7" t="s">
        <v>233</v>
      </c>
      <c r="AF7" t="s">
        <v>234</v>
      </c>
      <c r="AG7" t="s">
        <v>235</v>
      </c>
      <c r="AH7" t="s">
        <v>236</v>
      </c>
      <c r="AI7" t="s">
        <v>237</v>
      </c>
      <c r="AJ7" t="s">
        <v>238</v>
      </c>
      <c r="AK7" t="s">
        <v>239</v>
      </c>
      <c r="AL7" t="s">
        <v>240</v>
      </c>
      <c r="AM7" t="s">
        <v>241</v>
      </c>
      <c r="AN7" t="s">
        <v>242</v>
      </c>
      <c r="AO7" t="s">
        <v>243</v>
      </c>
      <c r="AP7" t="s">
        <v>244</v>
      </c>
      <c r="AQ7" t="s">
        <v>245</v>
      </c>
      <c r="AR7" t="s">
        <v>246</v>
      </c>
      <c r="AS7" t="s">
        <v>70</v>
      </c>
      <c r="AT7" t="s">
        <v>71</v>
      </c>
      <c r="AU7" t="s">
        <v>72</v>
      </c>
      <c r="AV7" t="s">
        <v>73</v>
      </c>
      <c r="AW7" t="s">
        <v>74</v>
      </c>
      <c r="AX7" t="s">
        <v>75</v>
      </c>
      <c r="AY7" t="s">
        <v>76</v>
      </c>
    </row>
    <row r="8" spans="1:51" x14ac:dyDescent="0.25">
      <c r="A8" t="s">
        <v>31</v>
      </c>
      <c r="B8" t="s">
        <v>98</v>
      </c>
      <c r="C8" t="s">
        <v>211</v>
      </c>
      <c r="D8">
        <v>1</v>
      </c>
      <c r="E8" s="1">
        <v>45684.5625</v>
      </c>
      <c r="F8" t="s">
        <v>247</v>
      </c>
      <c r="G8" t="s">
        <v>248</v>
      </c>
      <c r="H8">
        <v>0</v>
      </c>
      <c r="I8">
        <v>2.4990000000000001</v>
      </c>
      <c r="J8">
        <v>0</v>
      </c>
      <c r="K8">
        <v>0</v>
      </c>
      <c r="L8">
        <v>85.671400000000006</v>
      </c>
      <c r="M8">
        <v>0.99890000000000001</v>
      </c>
      <c r="N8">
        <v>0</v>
      </c>
      <c r="O8">
        <v>0</v>
      </c>
      <c r="P8">
        <v>0</v>
      </c>
      <c r="Q8">
        <v>2.4990000000000001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249</v>
      </c>
      <c r="Y8">
        <v>0</v>
      </c>
      <c r="Z8">
        <v>0</v>
      </c>
      <c r="AA8">
        <v>0</v>
      </c>
      <c r="AB8">
        <v>2</v>
      </c>
      <c r="AC8">
        <v>0</v>
      </c>
      <c r="AE8">
        <v>0</v>
      </c>
      <c r="AF8">
        <v>0</v>
      </c>
      <c r="AG8" t="s">
        <v>250</v>
      </c>
      <c r="AH8">
        <v>0</v>
      </c>
      <c r="AI8">
        <v>0</v>
      </c>
      <c r="AJ8" t="s">
        <v>250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31</v>
      </c>
      <c r="B9" t="s">
        <v>98</v>
      </c>
      <c r="C9" t="s">
        <v>211</v>
      </c>
      <c r="D9">
        <v>1</v>
      </c>
      <c r="E9" s="1">
        <v>45684.5625</v>
      </c>
      <c r="F9" t="s">
        <v>251</v>
      </c>
      <c r="G9" t="s">
        <v>252</v>
      </c>
      <c r="H9">
        <v>0</v>
      </c>
      <c r="I9">
        <v>0</v>
      </c>
      <c r="J9">
        <v>0</v>
      </c>
      <c r="K9">
        <v>0</v>
      </c>
      <c r="L9">
        <v>85.579800000000006</v>
      </c>
      <c r="M9">
        <v>0.99780000000000002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2</v>
      </c>
      <c r="AC9">
        <v>0</v>
      </c>
      <c r="AE9">
        <v>0</v>
      </c>
      <c r="AF9">
        <v>0</v>
      </c>
      <c r="AG9" t="s">
        <v>250</v>
      </c>
      <c r="AH9">
        <v>0</v>
      </c>
      <c r="AI9">
        <v>0</v>
      </c>
      <c r="AJ9" t="s">
        <v>250</v>
      </c>
      <c r="AK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31</v>
      </c>
      <c r="B10" t="s">
        <v>98</v>
      </c>
      <c r="C10" t="s">
        <v>211</v>
      </c>
      <c r="D10">
        <v>1</v>
      </c>
      <c r="E10" s="1">
        <v>45684.5625</v>
      </c>
      <c r="F10" t="s">
        <v>253</v>
      </c>
      <c r="G10" t="s">
        <v>248</v>
      </c>
      <c r="H10">
        <v>0</v>
      </c>
      <c r="I10">
        <v>64.533000000000001</v>
      </c>
      <c r="J10">
        <v>0</v>
      </c>
      <c r="K10">
        <v>0</v>
      </c>
      <c r="L10">
        <v>95.794700000000006</v>
      </c>
      <c r="M10">
        <v>1.0813999999999999</v>
      </c>
      <c r="N10">
        <v>0</v>
      </c>
      <c r="O10">
        <v>0</v>
      </c>
      <c r="P10">
        <v>0</v>
      </c>
      <c r="Q10">
        <v>64.533000000000001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249</v>
      </c>
      <c r="Y10">
        <v>0</v>
      </c>
      <c r="Z10">
        <v>0</v>
      </c>
      <c r="AA10">
        <v>0</v>
      </c>
      <c r="AB10">
        <v>1</v>
      </c>
      <c r="AC10">
        <v>0</v>
      </c>
      <c r="AE10">
        <v>0</v>
      </c>
      <c r="AF10">
        <v>0</v>
      </c>
      <c r="AG10" t="s">
        <v>250</v>
      </c>
      <c r="AH10">
        <v>0</v>
      </c>
      <c r="AI10">
        <v>0</v>
      </c>
      <c r="AJ10" t="s">
        <v>250</v>
      </c>
      <c r="AK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</sheetData>
  <pageMargins left="0.7" right="0.7" top="0.75" bottom="0.75" header="0.3" footer="0.3"/>
  <headerFooter>
    <oddFooter>&amp;C_x000D_&amp;1#&amp;"Calibri"&amp;10&amp;K000000 IN-CONFIDENCE: ORGANISATION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889B-F2D9-4891-9EB1-D54664DEED40}">
  <dimension ref="A3:O37"/>
  <sheetViews>
    <sheetView topLeftCell="E1" workbookViewId="0">
      <selection activeCell="S22" sqref="S22"/>
    </sheetView>
  </sheetViews>
  <sheetFormatPr defaultRowHeight="15" x14ac:dyDescent="0.25"/>
  <cols>
    <col min="5" max="5" width="38.5703125" bestFit="1" customWidth="1"/>
    <col min="6" max="6" width="14.85546875" bestFit="1" customWidth="1"/>
    <col min="8" max="8" width="28.7109375" bestFit="1" customWidth="1"/>
    <col min="9" max="9" width="5.140625" bestFit="1" customWidth="1"/>
    <col min="11" max="11" width="12.42578125" bestFit="1" customWidth="1"/>
    <col min="12" max="12" width="7.5703125" bestFit="1" customWidth="1"/>
    <col min="13" max="13" width="38.5703125" bestFit="1" customWidth="1"/>
    <col min="14" max="14" width="15.85546875" bestFit="1" customWidth="1"/>
    <col min="15" max="15" width="8.28515625" bestFit="1" customWidth="1"/>
  </cols>
  <sheetData>
    <row r="3" spans="1:15" x14ac:dyDescent="0.25">
      <c r="A3" t="s">
        <v>44</v>
      </c>
      <c r="I3" t="s">
        <v>45</v>
      </c>
      <c r="N3" s="6"/>
      <c r="O3" s="7"/>
    </row>
    <row r="4" spans="1:15" x14ac:dyDescent="0.25">
      <c r="A4" t="s">
        <v>0</v>
      </c>
      <c r="B4" t="s">
        <v>1</v>
      </c>
      <c r="C4" t="s">
        <v>256</v>
      </c>
      <c r="D4">
        <v>1</v>
      </c>
      <c r="E4" t="s">
        <v>257</v>
      </c>
      <c r="F4" t="s">
        <v>4</v>
      </c>
      <c r="G4" t="s">
        <v>258</v>
      </c>
      <c r="I4" t="s">
        <v>0</v>
      </c>
      <c r="J4" t="s">
        <v>1</v>
      </c>
      <c r="K4" t="s">
        <v>256</v>
      </c>
      <c r="L4">
        <v>1</v>
      </c>
      <c r="M4" t="s">
        <v>257</v>
      </c>
      <c r="N4" t="s">
        <v>4</v>
      </c>
      <c r="O4" t="s">
        <v>258</v>
      </c>
    </row>
    <row r="5" spans="1:15" x14ac:dyDescent="0.25">
      <c r="A5" t="s">
        <v>31</v>
      </c>
      <c r="B5" t="s">
        <v>1</v>
      </c>
      <c r="C5" t="s">
        <v>256</v>
      </c>
      <c r="D5">
        <v>1</v>
      </c>
      <c r="E5" t="s">
        <v>259</v>
      </c>
      <c r="F5" s="1">
        <v>45362.170138888891</v>
      </c>
      <c r="G5">
        <v>1</v>
      </c>
      <c r="H5" t="str">
        <f>IF(E5=M5,"",M5)</f>
        <v/>
      </c>
      <c r="I5" t="s">
        <v>31</v>
      </c>
      <c r="J5" t="s">
        <v>1</v>
      </c>
      <c r="K5" t="s">
        <v>256</v>
      </c>
      <c r="L5">
        <v>1</v>
      </c>
      <c r="M5" t="s">
        <v>259</v>
      </c>
      <c r="N5" s="1">
        <v>45684.416666666664</v>
      </c>
      <c r="O5">
        <v>1</v>
      </c>
    </row>
    <row r="6" spans="1:15" x14ac:dyDescent="0.25">
      <c r="A6" t="s">
        <v>31</v>
      </c>
      <c r="B6" t="s">
        <v>1</v>
      </c>
      <c r="C6" t="s">
        <v>256</v>
      </c>
      <c r="D6">
        <v>1</v>
      </c>
      <c r="E6" t="s">
        <v>260</v>
      </c>
      <c r="F6" s="1">
        <v>45362.170138888891</v>
      </c>
      <c r="G6">
        <v>1</v>
      </c>
      <c r="H6" t="str">
        <f t="shared" ref="H6:H19" si="0">IF(E6=M6,"",M6)</f>
        <v/>
      </c>
      <c r="I6" t="s">
        <v>31</v>
      </c>
      <c r="J6" t="s">
        <v>1</v>
      </c>
      <c r="K6" t="s">
        <v>256</v>
      </c>
      <c r="L6">
        <v>1</v>
      </c>
      <c r="M6" t="s">
        <v>260</v>
      </c>
      <c r="N6" s="1">
        <v>45684.416666666664</v>
      </c>
      <c r="O6">
        <v>1</v>
      </c>
    </row>
    <row r="7" spans="1:15" x14ac:dyDescent="0.25">
      <c r="A7" t="s">
        <v>31</v>
      </c>
      <c r="B7" t="s">
        <v>1</v>
      </c>
      <c r="C7" t="s">
        <v>256</v>
      </c>
      <c r="D7">
        <v>1</v>
      </c>
      <c r="E7" t="s">
        <v>261</v>
      </c>
      <c r="F7" s="1">
        <v>45362.170138888891</v>
      </c>
      <c r="G7">
        <v>1</v>
      </c>
      <c r="H7" t="str">
        <f t="shared" si="0"/>
        <v/>
      </c>
      <c r="I7" t="s">
        <v>31</v>
      </c>
      <c r="J7" t="s">
        <v>1</v>
      </c>
      <c r="K7" t="s">
        <v>256</v>
      </c>
      <c r="L7">
        <v>1</v>
      </c>
      <c r="M7" t="s">
        <v>261</v>
      </c>
      <c r="N7" s="1">
        <v>45684.416666666664</v>
      </c>
      <c r="O7">
        <v>1</v>
      </c>
    </row>
    <row r="8" spans="1:15" x14ac:dyDescent="0.25">
      <c r="A8" t="s">
        <v>31</v>
      </c>
      <c r="B8" t="s">
        <v>1</v>
      </c>
      <c r="C8" t="s">
        <v>256</v>
      </c>
      <c r="D8">
        <v>1</v>
      </c>
      <c r="E8" t="s">
        <v>262</v>
      </c>
      <c r="F8" s="1">
        <v>45362.170138888891</v>
      </c>
      <c r="G8">
        <v>1</v>
      </c>
      <c r="H8" t="str">
        <f t="shared" si="0"/>
        <v/>
      </c>
      <c r="I8" t="s">
        <v>31</v>
      </c>
      <c r="J8" t="s">
        <v>1</v>
      </c>
      <c r="K8" t="s">
        <v>256</v>
      </c>
      <c r="L8">
        <v>1</v>
      </c>
      <c r="M8" t="s">
        <v>262</v>
      </c>
      <c r="N8" s="1">
        <v>45684.416666666664</v>
      </c>
      <c r="O8">
        <v>1</v>
      </c>
    </row>
    <row r="9" spans="1:15" x14ac:dyDescent="0.25">
      <c r="A9" t="s">
        <v>31</v>
      </c>
      <c r="B9" t="s">
        <v>1</v>
      </c>
      <c r="C9" t="s">
        <v>256</v>
      </c>
      <c r="D9">
        <v>1</v>
      </c>
      <c r="E9" t="s">
        <v>263</v>
      </c>
      <c r="F9" s="1">
        <v>45362.170138888891</v>
      </c>
      <c r="G9">
        <v>2.0000000000000001E-4</v>
      </c>
      <c r="H9" t="str">
        <f t="shared" si="0"/>
        <v/>
      </c>
      <c r="I9" t="s">
        <v>31</v>
      </c>
      <c r="J9" t="s">
        <v>1</v>
      </c>
      <c r="K9" t="s">
        <v>256</v>
      </c>
      <c r="L9">
        <v>1</v>
      </c>
      <c r="M9" t="s">
        <v>263</v>
      </c>
      <c r="N9" s="1">
        <v>45684.416666666664</v>
      </c>
      <c r="O9">
        <v>2.0000000000000001E-4</v>
      </c>
    </row>
    <row r="10" spans="1:15" x14ac:dyDescent="0.25">
      <c r="A10" t="s">
        <v>31</v>
      </c>
      <c r="B10" t="s">
        <v>1</v>
      </c>
      <c r="C10" t="s">
        <v>256</v>
      </c>
      <c r="D10">
        <v>1</v>
      </c>
      <c r="E10" t="s">
        <v>264</v>
      </c>
      <c r="F10" s="1">
        <v>45362.170138888891</v>
      </c>
      <c r="G10">
        <v>1</v>
      </c>
      <c r="H10" t="str">
        <f t="shared" si="0"/>
        <v/>
      </c>
      <c r="I10" t="s">
        <v>31</v>
      </c>
      <c r="J10" t="s">
        <v>1</v>
      </c>
      <c r="K10" t="s">
        <v>256</v>
      </c>
      <c r="L10">
        <v>1</v>
      </c>
      <c r="M10" t="s">
        <v>264</v>
      </c>
      <c r="N10" s="1">
        <v>45684.416666666664</v>
      </c>
      <c r="O10">
        <v>1</v>
      </c>
    </row>
    <row r="11" spans="1:15" x14ac:dyDescent="0.25">
      <c r="A11" t="s">
        <v>31</v>
      </c>
      <c r="B11" t="s">
        <v>1</v>
      </c>
      <c r="C11" t="s">
        <v>256</v>
      </c>
      <c r="D11">
        <v>1</v>
      </c>
      <c r="E11" t="s">
        <v>265</v>
      </c>
      <c r="F11" s="1">
        <v>45362.170138888891</v>
      </c>
      <c r="G11">
        <v>1</v>
      </c>
      <c r="H11" t="str">
        <f t="shared" si="0"/>
        <v/>
      </c>
      <c r="I11" t="s">
        <v>31</v>
      </c>
      <c r="J11" t="s">
        <v>1</v>
      </c>
      <c r="K11" t="s">
        <v>256</v>
      </c>
      <c r="L11">
        <v>1</v>
      </c>
      <c r="M11" t="s">
        <v>265</v>
      </c>
      <c r="N11" s="1">
        <v>45684.416666666664</v>
      </c>
      <c r="O11">
        <v>1</v>
      </c>
    </row>
    <row r="12" spans="1:15" x14ac:dyDescent="0.25">
      <c r="F12" s="1"/>
      <c r="H12" s="2" t="str">
        <f t="shared" si="0"/>
        <v>IGBufferMW</v>
      </c>
      <c r="I12" t="s">
        <v>31</v>
      </c>
      <c r="J12" t="s">
        <v>1</v>
      </c>
      <c r="K12" t="s">
        <v>256</v>
      </c>
      <c r="L12">
        <v>1</v>
      </c>
      <c r="M12" t="s">
        <v>266</v>
      </c>
      <c r="N12" s="1">
        <v>45684.416666666664</v>
      </c>
      <c r="O12">
        <v>5</v>
      </c>
    </row>
    <row r="13" spans="1:15" x14ac:dyDescent="0.25">
      <c r="A13" t="s">
        <v>31</v>
      </c>
      <c r="B13" t="s">
        <v>1</v>
      </c>
      <c r="C13" t="s">
        <v>256</v>
      </c>
      <c r="D13">
        <v>1</v>
      </c>
      <c r="E13" t="s">
        <v>267</v>
      </c>
      <c r="F13" s="1">
        <v>45362.170138888891</v>
      </c>
      <c r="G13">
        <v>30</v>
      </c>
      <c r="H13" t="str">
        <f t="shared" si="0"/>
        <v/>
      </c>
      <c r="I13" t="s">
        <v>31</v>
      </c>
      <c r="J13" t="s">
        <v>1</v>
      </c>
      <c r="K13" t="s">
        <v>256</v>
      </c>
      <c r="L13">
        <v>1</v>
      </c>
      <c r="M13" t="s">
        <v>267</v>
      </c>
      <c r="N13" s="1">
        <v>45684.416666666664</v>
      </c>
      <c r="O13">
        <v>30</v>
      </c>
    </row>
    <row r="14" spans="1:15" x14ac:dyDescent="0.25">
      <c r="A14" t="s">
        <v>31</v>
      </c>
      <c r="B14" t="s">
        <v>1</v>
      </c>
      <c r="C14" t="s">
        <v>256</v>
      </c>
      <c r="D14">
        <v>1</v>
      </c>
      <c r="E14" t="s">
        <v>268</v>
      </c>
      <c r="F14" s="1">
        <v>45362.170138888891</v>
      </c>
      <c r="G14">
        <v>10</v>
      </c>
      <c r="H14" t="str">
        <f t="shared" si="0"/>
        <v/>
      </c>
      <c r="I14" t="s">
        <v>31</v>
      </c>
      <c r="J14" t="s">
        <v>1</v>
      </c>
      <c r="K14" t="s">
        <v>256</v>
      </c>
      <c r="L14">
        <v>1</v>
      </c>
      <c r="M14" t="s">
        <v>268</v>
      </c>
      <c r="N14" s="1">
        <v>45684.416666666664</v>
      </c>
      <c r="O14">
        <v>10</v>
      </c>
    </row>
    <row r="15" spans="1:15" x14ac:dyDescent="0.25">
      <c r="A15" t="s">
        <v>31</v>
      </c>
      <c r="B15" t="s">
        <v>1</v>
      </c>
      <c r="C15" t="s">
        <v>256</v>
      </c>
      <c r="D15">
        <v>1</v>
      </c>
      <c r="E15" t="s">
        <v>269</v>
      </c>
      <c r="F15" s="1">
        <v>45362.170138888891</v>
      </c>
      <c r="G15">
        <v>1</v>
      </c>
      <c r="H15" t="str">
        <f t="shared" si="0"/>
        <v/>
      </c>
      <c r="I15" t="s">
        <v>31</v>
      </c>
      <c r="J15" t="s">
        <v>1</v>
      </c>
      <c r="K15" t="s">
        <v>256</v>
      </c>
      <c r="L15">
        <v>1</v>
      </c>
      <c r="M15" t="s">
        <v>269</v>
      </c>
      <c r="N15" s="1">
        <v>45684.416666666664</v>
      </c>
      <c r="O15">
        <v>1</v>
      </c>
    </row>
    <row r="16" spans="1:15" x14ac:dyDescent="0.25">
      <c r="A16" t="s">
        <v>31</v>
      </c>
      <c r="B16" t="s">
        <v>1</v>
      </c>
      <c r="C16" t="s">
        <v>256</v>
      </c>
      <c r="D16">
        <v>1</v>
      </c>
      <c r="E16" t="s">
        <v>270</v>
      </c>
      <c r="F16" s="1">
        <v>45362.170138888891</v>
      </c>
      <c r="G16">
        <v>1</v>
      </c>
      <c r="H16" t="str">
        <f t="shared" si="0"/>
        <v/>
      </c>
      <c r="I16" t="s">
        <v>31</v>
      </c>
      <c r="J16" t="s">
        <v>1</v>
      </c>
      <c r="K16" t="s">
        <v>256</v>
      </c>
      <c r="L16">
        <v>1</v>
      </c>
      <c r="M16" t="s">
        <v>270</v>
      </c>
      <c r="N16" s="1">
        <v>45684.416666666664</v>
      </c>
      <c r="O16">
        <v>1</v>
      </c>
    </row>
    <row r="17" spans="1:15" x14ac:dyDescent="0.25">
      <c r="A17" t="s">
        <v>31</v>
      </c>
      <c r="B17" t="s">
        <v>1</v>
      </c>
      <c r="C17" t="s">
        <v>256</v>
      </c>
      <c r="D17">
        <v>1</v>
      </c>
      <c r="E17" t="s">
        <v>271</v>
      </c>
      <c r="F17" s="1">
        <v>45362.170138888891</v>
      </c>
      <c r="G17">
        <v>1</v>
      </c>
      <c r="H17" t="str">
        <f t="shared" si="0"/>
        <v/>
      </c>
      <c r="I17" t="s">
        <v>31</v>
      </c>
      <c r="J17" t="s">
        <v>1</v>
      </c>
      <c r="K17" t="s">
        <v>256</v>
      </c>
      <c r="L17">
        <v>1</v>
      </c>
      <c r="M17" t="s">
        <v>271</v>
      </c>
      <c r="N17" s="1">
        <v>45684.416666666664</v>
      </c>
      <c r="O17">
        <v>1</v>
      </c>
    </row>
    <row r="18" spans="1:15" x14ac:dyDescent="0.25">
      <c r="A18" t="s">
        <v>31</v>
      </c>
      <c r="B18" t="s">
        <v>1</v>
      </c>
      <c r="C18" t="s">
        <v>256</v>
      </c>
      <c r="D18">
        <v>1</v>
      </c>
      <c r="E18" t="s">
        <v>272</v>
      </c>
      <c r="F18" s="1">
        <v>45362.170138888891</v>
      </c>
      <c r="G18">
        <v>1</v>
      </c>
      <c r="H18" t="str">
        <f t="shared" si="0"/>
        <v/>
      </c>
      <c r="I18" t="s">
        <v>31</v>
      </c>
      <c r="J18" t="s">
        <v>1</v>
      </c>
      <c r="K18" t="s">
        <v>256</v>
      </c>
      <c r="L18">
        <v>1</v>
      </c>
      <c r="M18" t="s">
        <v>272</v>
      </c>
      <c r="N18" s="1">
        <v>45684.416666666664</v>
      </c>
      <c r="O18">
        <v>1</v>
      </c>
    </row>
    <row r="19" spans="1:15" x14ac:dyDescent="0.25">
      <c r="A19" t="s">
        <v>31</v>
      </c>
      <c r="B19" t="s">
        <v>1</v>
      </c>
      <c r="C19" t="s">
        <v>256</v>
      </c>
      <c r="D19">
        <v>1</v>
      </c>
      <c r="E19" t="s">
        <v>273</v>
      </c>
      <c r="F19" s="1">
        <v>45362.170138888891</v>
      </c>
      <c r="G19">
        <v>1</v>
      </c>
      <c r="H19" t="str">
        <f t="shared" si="0"/>
        <v/>
      </c>
      <c r="I19" t="s">
        <v>31</v>
      </c>
      <c r="J19" t="s">
        <v>1</v>
      </c>
      <c r="K19" t="s">
        <v>256</v>
      </c>
      <c r="L19">
        <v>1</v>
      </c>
      <c r="M19" t="s">
        <v>273</v>
      </c>
      <c r="N19" s="1">
        <v>45684.416666666664</v>
      </c>
      <c r="O19">
        <v>1</v>
      </c>
    </row>
    <row r="25" spans="1:15" x14ac:dyDescent="0.25">
      <c r="F25" s="1"/>
    </row>
    <row r="26" spans="1:15" x14ac:dyDescent="0.25">
      <c r="F26" s="1"/>
    </row>
    <row r="27" spans="1:15" x14ac:dyDescent="0.25">
      <c r="F27" s="1"/>
    </row>
    <row r="28" spans="1:15" x14ac:dyDescent="0.25">
      <c r="F28" s="1"/>
    </row>
    <row r="29" spans="1:15" x14ac:dyDescent="0.25">
      <c r="F29" s="1"/>
    </row>
    <row r="30" spans="1:15" x14ac:dyDescent="0.25">
      <c r="F30" s="1"/>
    </row>
    <row r="31" spans="1:15" x14ac:dyDescent="0.25">
      <c r="F31" s="1"/>
    </row>
    <row r="32" spans="1:15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RISKGROUP (new)</vt:lpstr>
      <vt:lpstr>RISKGROUPPNODE (new)</vt:lpstr>
      <vt:lpstr>RISKGROUPBRANCH (new)</vt:lpstr>
      <vt:lpstr>RISKGROUPIL (new)</vt:lpstr>
      <vt:lpstr>RISKPARAMSCHEDULE</vt:lpstr>
      <vt:lpstr>DAILY.UNITDATA</vt:lpstr>
      <vt:lpstr>SOLUTION_ISLAND</vt:lpstr>
      <vt:lpstr>SOLUTION_PNODE</vt:lpstr>
      <vt:lpstr>SPD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Nguyen</dc:creator>
  <cp:lastModifiedBy>Tuong Nguyen</cp:lastModifiedBy>
  <dcterms:created xsi:type="dcterms:W3CDTF">2025-02-17T22:11:46Z</dcterms:created>
  <dcterms:modified xsi:type="dcterms:W3CDTF">2025-02-23T21:16:22Z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a19d4-3005-49f1-9d8c-8924f528f29b_Enabled">
    <vt:lpwstr>true</vt:lpwstr>
  </property>
  <property fmtid="{D5CDD505-2E9C-101B-9397-08002B2CF9AE}" pid="3" name="MSIP_Label_729a19d4-3005-49f1-9d8c-8924f528f29b_SetDate">
    <vt:lpwstr>2025-02-17T22:26:33Z</vt:lpwstr>
  </property>
  <property fmtid="{D5CDD505-2E9C-101B-9397-08002B2CF9AE}" pid="4" name="MSIP_Label_729a19d4-3005-49f1-9d8c-8924f528f29b_Method">
    <vt:lpwstr>Standard</vt:lpwstr>
  </property>
  <property fmtid="{D5CDD505-2E9C-101B-9397-08002B2CF9AE}" pid="5" name="MSIP_Label_729a19d4-3005-49f1-9d8c-8924f528f29b_Name">
    <vt:lpwstr>Organisation</vt:lpwstr>
  </property>
  <property fmtid="{D5CDD505-2E9C-101B-9397-08002B2CF9AE}" pid="6" name="MSIP_Label_729a19d4-3005-49f1-9d8c-8924f528f29b_SiteId">
    <vt:lpwstr>01ce6efc-7935-414f-b831-2b1d356f92e4</vt:lpwstr>
  </property>
  <property fmtid="{D5CDD505-2E9C-101B-9397-08002B2CF9AE}" pid="7" name="MSIP_Label_729a19d4-3005-49f1-9d8c-8924f528f29b_ActionId">
    <vt:lpwstr>ebffa97f-dd60-406b-8b32-c5ff68f1042a</vt:lpwstr>
  </property>
  <property fmtid="{D5CDD505-2E9C-101B-9397-08002B2CF9AE}" pid="8" name="MSIP_Label_729a19d4-3005-49f1-9d8c-8924f528f29b_ContentBits">
    <vt:lpwstr>2</vt:lpwstr>
  </property>
</Properties>
</file>