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98A4AA1-0D61-42CB-8E16-B6B903B4ADAC}" xr6:coauthVersionLast="47" xr6:coauthVersionMax="47" xr10:uidLastSave="{00000000-0000-0000-0000-000000000000}"/>
  <bookViews>
    <workbookView xWindow="-28898" yWindow="-780" windowWidth="28996" windowHeight="15675" activeTab="2" xr2:uid="{00000000-000D-0000-FFFF-FFFF00000000}"/>
  </bookViews>
  <sheets>
    <sheet name="Лист2" sheetId="2" r:id="rId1"/>
    <sheet name="INDOOR" sheetId="1" r:id="rId2"/>
    <sheet name="OUTDO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3" l="1"/>
  <c r="H63" i="3"/>
  <c r="H62" i="3"/>
  <c r="H61" i="3"/>
  <c r="H60" i="3"/>
  <c r="H39" i="3"/>
  <c r="H38" i="3"/>
  <c r="H37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94" i="3"/>
  <c r="H91" i="3"/>
  <c r="H31" i="1"/>
  <c r="H30" i="1"/>
  <c r="H29" i="1"/>
  <c r="H28" i="1"/>
  <c r="H104" i="1"/>
  <c r="H103" i="1"/>
  <c r="H102" i="1"/>
  <c r="H101" i="1"/>
  <c r="H86" i="1"/>
  <c r="H85" i="1"/>
  <c r="H84" i="1"/>
  <c r="H83" i="1"/>
  <c r="H71" i="1"/>
  <c r="H70" i="1"/>
  <c r="H69" i="1"/>
  <c r="H68" i="1"/>
  <c r="H67" i="1"/>
  <c r="H66" i="1"/>
  <c r="H65" i="1"/>
  <c r="H12" i="1"/>
  <c r="H11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G57" i="1" s="1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2" i="3"/>
  <c r="H93" i="3"/>
  <c r="H59" i="3"/>
  <c r="H36" i="3"/>
  <c r="H77" i="3"/>
  <c r="H76" i="3"/>
  <c r="H75" i="3"/>
  <c r="H58" i="3"/>
  <c r="H57" i="3"/>
  <c r="H56" i="3"/>
  <c r="H55" i="3"/>
  <c r="H54" i="3"/>
  <c r="H53" i="3"/>
  <c r="H52" i="3"/>
  <c r="G71" i="3" s="1"/>
  <c r="H35" i="3"/>
  <c r="H34" i="3"/>
  <c r="H33" i="3"/>
  <c r="H32" i="3"/>
  <c r="H31" i="3"/>
  <c r="H30" i="3"/>
  <c r="H29" i="3"/>
  <c r="H28" i="3"/>
  <c r="G47" i="3" s="1"/>
  <c r="H3" i="3"/>
  <c r="H2" i="3"/>
  <c r="G22" i="3" s="1"/>
  <c r="G95" i="3"/>
  <c r="H96" i="1"/>
  <c r="G113" i="1" s="1"/>
  <c r="H100" i="1"/>
  <c r="H99" i="1"/>
  <c r="H98" i="1"/>
  <c r="H97" i="1"/>
  <c r="H82" i="1"/>
  <c r="H81" i="1"/>
  <c r="H80" i="1"/>
  <c r="H79" i="1"/>
  <c r="H78" i="1"/>
  <c r="G93" i="1" s="1"/>
  <c r="H64" i="1"/>
  <c r="H63" i="1"/>
  <c r="H62" i="1"/>
  <c r="H61" i="1"/>
  <c r="G75" i="1" s="1"/>
  <c r="H60" i="1"/>
  <c r="H7" i="1"/>
  <c r="H8" i="1"/>
  <c r="H9" i="1"/>
  <c r="H10" i="1"/>
  <c r="H27" i="1"/>
  <c r="H26" i="1"/>
  <c r="H25" i="1"/>
  <c r="H6" i="1"/>
  <c r="H5" i="1"/>
  <c r="H4" i="1"/>
  <c r="G19" i="1" s="1"/>
  <c r="H24" i="1"/>
  <c r="H23" i="1"/>
  <c r="G37" i="1" s="1"/>
  <c r="H22" i="1"/>
  <c r="H41" i="1"/>
  <c r="H40" i="1"/>
</calcChain>
</file>

<file path=xl/sharedStrings.xml><?xml version="1.0" encoding="utf-8"?>
<sst xmlns="http://schemas.openxmlformats.org/spreadsheetml/2006/main" count="206" uniqueCount="80">
  <si>
    <t>Описание</t>
  </si>
  <si>
    <t>Дилер</t>
  </si>
  <si>
    <t>Возможные опции</t>
  </si>
  <si>
    <t xml:space="preserve">Лазерная резка логотипа </t>
  </si>
  <si>
    <t>Стоимость</t>
  </si>
  <si>
    <t>Габаритный чертёж</t>
  </si>
  <si>
    <t>Видеокарта</t>
  </si>
  <si>
    <t>Базовая комплектация терминала</t>
  </si>
  <si>
    <t>добавить опцию</t>
  </si>
  <si>
    <t>Встроенная камера для оплаты</t>
  </si>
  <si>
    <t xml:space="preserve">Спец предложеиие </t>
  </si>
  <si>
    <r>
      <rPr>
        <b/>
        <sz val="12"/>
        <color indexed="8"/>
        <rFont val="Calibri"/>
        <family val="2"/>
        <charset val="204"/>
      </rPr>
      <t>Напольный</t>
    </r>
    <r>
      <rPr>
        <sz val="12"/>
        <color indexed="8"/>
        <rFont val="Calibri"/>
        <family val="2"/>
        <charset val="204"/>
      </rPr>
      <t xml:space="preserve">                                                         
- Изящный терминал с большим сенсорным экраном 31,5“ и промышленной матрицей  </t>
    </r>
    <r>
      <rPr>
        <b/>
        <sz val="12"/>
        <color indexed="8"/>
        <rFont val="Calibri"/>
        <family val="2"/>
        <charset val="204"/>
      </rPr>
      <t>класса А</t>
    </r>
    <r>
      <rPr>
        <sz val="12"/>
        <color indexed="8"/>
        <rFont val="Calibri"/>
        <family val="2"/>
        <charset val="204"/>
      </rPr>
      <t xml:space="preserve">
- Возможно добавление большого количества опций (от печати билетов на бланках до  работы с наличными денежными средствами), что позволяет адаптировать эту модель практически под любую задачу в сфере самообслуживания. 
- Работает с большими бобинами чековой ленты (до 180мм в диаметре), что позволяет сократить частоту замены бумаги. 
- Разработан с учетом современных требований к комплектующим и с большим заделом для модернизации.  
- Удобный доступ спереди для обслуживания  или ремонта киоска.</t>
    </r>
  </si>
  <si>
    <r>
      <rPr>
        <b/>
        <sz val="12"/>
        <color indexed="8"/>
        <rFont val="Calibri"/>
        <family val="2"/>
        <charset val="204"/>
      </rPr>
      <t>Напольный или настенный</t>
    </r>
    <r>
      <rPr>
        <sz val="12"/>
        <color indexed="8"/>
        <rFont val="Calibri"/>
        <family val="2"/>
        <charset val="204"/>
      </rPr>
      <t xml:space="preserve">
- Современный, сверхтонкий, стильный терминал с большим сенсорным экраном  31,5“ и промышленной матрицей </t>
    </r>
    <r>
      <rPr>
        <b/>
        <sz val="12"/>
        <color indexed="8"/>
        <rFont val="Calibri"/>
        <family val="2"/>
        <charset val="204"/>
      </rPr>
      <t xml:space="preserve"> класса А.</t>
    </r>
    <r>
      <rPr>
        <sz val="12"/>
        <color indexed="8"/>
        <rFont val="Calibri"/>
        <family val="2"/>
        <charset val="204"/>
      </rPr>
      <t xml:space="preserve"> 
- Идеально подходит для бизнеса со сложным процессом формирования заказа, например покупка билетов в театр или в случае когда нужно красиво преподнести товар как, например, в ресторане. 
- Станет украшением любого интерьера. </t>
    </r>
  </si>
  <si>
    <t xml:space="preserve">Киоски  со склада!  В наличии около 200 шт. Модель из пилотного проекта крупного федерального ретейла. Цена актуальна при наличии необходимого колличества на нашем складе.  </t>
  </si>
  <si>
    <t>Модель/ Фото</t>
  </si>
  <si>
    <r>
      <rPr>
        <b/>
        <sz val="12"/>
        <color indexed="8"/>
        <rFont val="Calibri"/>
        <family val="2"/>
        <charset val="204"/>
      </rPr>
      <t xml:space="preserve"> Напольный</t>
    </r>
    <r>
      <rPr>
        <sz val="12"/>
        <color indexed="8"/>
        <rFont val="Calibri"/>
        <family val="2"/>
        <charset val="204"/>
      </rPr>
      <t xml:space="preserve">
Изящный терминал с сенсорным экраном и промышленной матрицей Диагональ 22” c возможностью увеличения диагонали до 27” и возможностью изменять ориентацию экрана с вертикальной на горизонтальную и наоборот . 
Идеально подходит для процесса со сложным формированием заказа, например покупка билетов в театр или в случае когда нужно красиво преподнести информацию для клиента, соблюсти корпоративный стиль. 
Станет украшением любого интерьера. </t>
    </r>
  </si>
  <si>
    <t>Сенсорный экран диагональ 24"</t>
  </si>
  <si>
    <t>Сенсорный экран диагональ 27"</t>
  </si>
  <si>
    <t>Срок поставки 40 рабочих дней (+ 10 раб. конец года сентябрь-декабрь)</t>
  </si>
  <si>
    <t>Срок поставки 15 рабочих дней (+ 10 раб. конец года сентябрь-декабрь)</t>
  </si>
  <si>
    <t>Срок поставки 30 рабочих дней (+ 10 раб. конец года сентябрь-декабрь)</t>
  </si>
  <si>
    <t>Срок поставки 10 рабочих дней (+ 5 раб. конец года сентябрь-декабрь)</t>
  </si>
  <si>
    <r>
      <t xml:space="preserve">                                                        
</t>
    </r>
    <r>
      <rPr>
        <b/>
        <sz val="12"/>
        <color indexed="8"/>
        <rFont val="Calibri"/>
        <family val="2"/>
        <charset val="204"/>
      </rPr>
      <t xml:space="preserve">Универсальный терминал с большим экраном
</t>
    </r>
    <r>
      <rPr>
        <sz val="12"/>
        <color indexed="8"/>
        <rFont val="Calibri"/>
        <family val="2"/>
        <charset val="204"/>
      </rPr>
      <t xml:space="preserve">- Большой экран  31,5“  (с промышленной матрицей  класса А повышенной яркости) с сочной картинкой для привлечения внимания.
-Возможность установки мощного компьютера для сложных задач 
- Современный (органичный) дизайн, впишется в любое прстранство
- Универсальный (Напольное или настенное / комнатное или уличное) исполнение.
Технологичный (большая номенклатура  оборудования для небольшого размера) 
Спроектирован опытными конструкторами и технологами:
Защита важных узлов, 
грамотная компоновка устройства, 
кабель менеджмент, 
Качественный, современный электромонтаж </t>
    </r>
  </si>
  <si>
    <r>
      <t xml:space="preserve">                                                        
</t>
    </r>
    <r>
      <rPr>
        <b/>
        <sz val="12"/>
        <color indexed="8"/>
        <rFont val="Calibri"/>
        <family val="2"/>
        <charset val="204"/>
      </rPr>
      <t xml:space="preserve">Уличный терминал с большим экраном. . </t>
    </r>
    <r>
      <rPr>
        <sz val="12"/>
        <color indexed="8"/>
        <rFont val="Calibri"/>
        <family val="2"/>
        <charset val="204"/>
      </rPr>
      <t xml:space="preserve">
Внедрены конструкторские решения выработанные на базе 20 летнего опыта, позволяющие киоску нормально работать в уличных условиях  (солнце, пыль, влага, перегрев) 
Возможность установки большого количества устройств в том числе оплаты (наличные и безналичные) и сверхъяркого экрана большой диагонали.
Работает с большими бобинами чековой ленты (до 180мм в диаметре), что позволяет сократить частоту замены бумаги. 
Спроектирован опытными конструкторами и технологами: Защита важных узлов, Грамотная компоновка устройства, Кабель менеджмент, 
Качественный, современный электромонтаж 
Разработан с учетом современных требований к комплектующим и с большим заделом для модернизации.
 Удобный доступ для обслуживания или ремонта киоска. 
 Модульный монтаж узлов позволяет использовать большой модельный ряд комплектующих и не зависеть от наличия их на рынке.       </t>
    </r>
  </si>
  <si>
    <r>
      <rPr>
        <b/>
        <sz val="12"/>
        <color indexed="8"/>
        <rFont val="Calibri"/>
        <family val="2"/>
        <charset val="204"/>
      </rPr>
      <t xml:space="preserve">Уличный терминал в современном дизайне. </t>
    </r>
    <r>
      <rPr>
        <sz val="12"/>
        <color indexed="8"/>
        <rFont val="Calibri"/>
        <family val="2"/>
        <charset val="204"/>
      </rPr>
      <t xml:space="preserve">
-Части которые подвергаются механическому воздействию выполнены из нержавеющей стали.
-Раздельные зоны доступа к устройствам, что бы при обслуживании (инкассации, смены чековой ленты и т.д.) случайно не повредить критические узлы управления.  
-Внедрены конструкторские решения выработанные на базе 20 летнего опыта, позволяющие киоску нормально работать в уличных условиях  (солнце, пыль, влага, перегрев, насекомые) 
-Возможность установки большого количества устройств в том числе оплаты (наличные и безналичные) и сверхъяркого экрана.
-Работает с большими бобинами чековой ленты (до 180мм в диаметре), что позволяет сократить частоту замены бумаги. 
-Спроектирован опытными конструкторами и технологами: Защита важных узлов, Грамотная компоновка устройства, Кабель менеджмент, качественный электромонтаж 
-Разработан с учетом современных требований к комплектующим и с большим заделом для модернизации.
 -Удобный доступ для обслуживания или ремонта киоска. 
 -Модульный монтаж узлов позволяет использовать большой модельный ряд комплектующих и не зависеть от наличия их на рынке. </t>
    </r>
  </si>
  <si>
    <r>
      <t xml:space="preserve">Сканер паспорта Regula              </t>
    </r>
    <r>
      <rPr>
        <b/>
        <i/>
        <sz val="12"/>
        <color indexed="10"/>
        <rFont val="Calibri"/>
        <family val="2"/>
        <charset val="204"/>
      </rPr>
      <t>*срок + 2 мес</t>
    </r>
  </si>
  <si>
    <r>
      <rPr>
        <b/>
        <sz val="12"/>
        <color indexed="8"/>
        <rFont val="Calibri"/>
        <family val="2"/>
        <charset val="204"/>
      </rPr>
      <t>Напольный или настенный</t>
    </r>
    <r>
      <rPr>
        <sz val="12"/>
        <color indexed="8"/>
        <rFont val="Calibri"/>
        <family val="2"/>
        <charset val="204"/>
      </rPr>
      <t xml:space="preserve">
- Большой экран  31,5“  (с промышленной матрицей </t>
    </r>
    <r>
      <rPr>
        <sz val="12"/>
        <color indexed="8"/>
        <rFont val="Calibri"/>
        <family val="2"/>
        <charset val="204"/>
      </rPr>
      <t xml:space="preserve"> </t>
    </r>
    <r>
      <rPr>
        <b/>
        <sz val="12"/>
        <color indexed="8"/>
        <rFont val="Calibri"/>
        <family val="2"/>
        <charset val="204"/>
      </rPr>
      <t>класса А</t>
    </r>
    <r>
      <rPr>
        <b/>
        <i/>
        <sz val="12"/>
        <color indexed="8"/>
        <rFont val="Calibri"/>
        <family val="2"/>
        <charset val="204"/>
      </rPr>
      <t xml:space="preserve"> </t>
    </r>
    <r>
      <rPr>
        <sz val="12"/>
        <color indexed="8"/>
        <rFont val="Calibri"/>
        <family val="2"/>
        <charset val="204"/>
      </rPr>
      <t xml:space="preserve">повышенной яркости) с сочной картинкой для привлечения внимания.
-Возможность установки мощного компьютера для сложных задач 
- Современный (органичный) дизайн, впишется в любое прстранство
- Универсальный (Напольное или настенное / комнатное или уличное) исполнение.
- Технологичный (большая номенклатура  оборудования для небольшого размера)                                                     -Спроектирован опытными конструкторами и технологами, </t>
    </r>
    <r>
      <rPr>
        <b/>
        <i/>
        <sz val="12"/>
        <color indexed="8"/>
        <rFont val="Calibri"/>
        <family val="2"/>
        <charset val="204"/>
      </rPr>
      <t> (защита важных узлов, грамотная компоновка устройства, кабельменеджмент, качественный и современный электромонтаж)</t>
    </r>
  </si>
  <si>
    <r>
      <rPr>
        <b/>
        <sz val="12"/>
        <color indexed="8"/>
        <rFont val="Calibri"/>
        <family val="2"/>
        <charset val="204"/>
      </rPr>
      <t xml:space="preserve"> Настольный</t>
    </r>
    <r>
      <rPr>
        <sz val="12"/>
        <color indexed="8"/>
        <rFont val="Calibri"/>
        <family val="2"/>
        <charset val="204"/>
      </rPr>
      <t xml:space="preserve">
-Компактный терминал с внутренней кассой, на база промышленного компьютера intel J4125, 
-Минималистичный дизайн. 
-Спроектирован опытными конструкторами и технологами, </t>
    </r>
    <r>
      <rPr>
        <b/>
        <sz val="12"/>
        <color indexed="8"/>
        <rFont val="Calibri"/>
        <family val="2"/>
        <charset val="204"/>
      </rPr>
      <t>(защита важных узлов, грамотная компоновка устройства, кабельменеджмент, качественный и современный электромонтаж)</t>
    </r>
    <r>
      <rPr>
        <sz val="12"/>
        <color indexed="8"/>
        <rFont val="Calibri"/>
        <family val="2"/>
        <charset val="204"/>
      </rPr>
      <t xml:space="preserve">
-Увеличенный сенсорный экран 21,5“ с изменяемой ориентацией.   
-Промышленной матрицей </t>
    </r>
    <r>
      <rPr>
        <b/>
        <sz val="12"/>
        <color indexed="8"/>
        <rFont val="Calibri"/>
        <family val="2"/>
        <charset val="204"/>
      </rPr>
      <t>класса А</t>
    </r>
    <r>
      <rPr>
        <sz val="12"/>
        <color indexed="8"/>
        <rFont val="Calibri"/>
        <family val="2"/>
        <charset val="204"/>
      </rPr>
      <t xml:space="preserve">.
-Удобный доступ для обслуживания или ремонта киоска. 
-Модульный монтаж узлов позволяет использовать большой модельный ряд комплектующих и не зависеть от наличия их на рынке.             </t>
    </r>
  </si>
  <si>
    <r>
      <t xml:space="preserve">Встроенный термопринтер          </t>
    </r>
    <r>
      <rPr>
        <b/>
        <sz val="12"/>
        <color indexed="8"/>
        <rFont val="Calibri"/>
        <family val="2"/>
        <charset val="204"/>
      </rPr>
      <t>HS k33</t>
    </r>
  </si>
  <si>
    <r>
      <t xml:space="preserve">Процессор </t>
    </r>
    <r>
      <rPr>
        <b/>
        <sz val="12"/>
        <color indexed="8"/>
        <rFont val="Calibri"/>
        <family val="2"/>
        <charset val="204"/>
      </rPr>
      <t>Core™  i3</t>
    </r>
  </si>
  <si>
    <r>
      <t xml:space="preserve">Процессор </t>
    </r>
    <r>
      <rPr>
        <b/>
        <sz val="12"/>
        <color indexed="8"/>
        <rFont val="Calibri"/>
        <family val="2"/>
        <charset val="204"/>
      </rPr>
      <t>Intel N95</t>
    </r>
  </si>
  <si>
    <r>
      <t xml:space="preserve">Встроенная ККТ с фн 15 мес                          </t>
    </r>
    <r>
      <rPr>
        <b/>
        <sz val="12"/>
        <color indexed="8"/>
        <rFont val="Calibri"/>
        <family val="2"/>
        <charset val="204"/>
      </rPr>
      <t>Казначей ФА / PayOnline01 ФА</t>
    </r>
  </si>
  <si>
    <r>
      <t xml:space="preserve"> Сканер 1D, 2D кода                               </t>
    </r>
    <r>
      <rPr>
        <b/>
        <sz val="12"/>
        <color indexed="8"/>
        <rFont val="Calibri"/>
        <family val="2"/>
        <charset val="204"/>
      </rPr>
      <t>Newland FM430</t>
    </r>
    <r>
      <rPr>
        <sz val="12"/>
        <color indexed="8"/>
        <rFont val="Calibri"/>
        <family val="2"/>
        <charset val="204"/>
      </rPr>
      <t xml:space="preserve"> или аналог</t>
    </r>
  </si>
  <si>
    <r>
      <t>Источник бесперебойного питания</t>
    </r>
    <r>
      <rPr>
        <b/>
        <sz val="12"/>
        <color indexed="8"/>
        <rFont val="Calibri"/>
        <family val="2"/>
        <charset val="204"/>
      </rPr>
      <t xml:space="preserve"> 650+VA</t>
    </r>
  </si>
  <si>
    <r>
      <t xml:space="preserve">Процессор </t>
    </r>
    <r>
      <rPr>
        <b/>
        <sz val="12"/>
        <color indexed="8"/>
        <rFont val="Calibri"/>
        <family val="2"/>
        <charset val="204"/>
      </rPr>
      <t xml:space="preserve">Core™ i3 </t>
    </r>
  </si>
  <si>
    <r>
      <t>Процессор</t>
    </r>
    <r>
      <rPr>
        <b/>
        <sz val="12"/>
        <color indexed="8"/>
        <rFont val="Calibri"/>
        <family val="2"/>
        <charset val="204"/>
      </rPr>
      <t xml:space="preserve"> Core™  i5</t>
    </r>
  </si>
  <si>
    <r>
      <t xml:space="preserve">Процессор </t>
    </r>
    <r>
      <rPr>
        <b/>
        <sz val="12"/>
        <color indexed="8"/>
        <rFont val="Calibri"/>
        <family val="2"/>
        <charset val="204"/>
      </rPr>
      <t>Intel N95</t>
    </r>
    <r>
      <rPr>
        <sz val="12"/>
        <color indexed="8"/>
        <rFont val="Calibri"/>
        <family val="2"/>
        <charset val="204"/>
      </rPr>
      <t xml:space="preserve"> или </t>
    </r>
    <r>
      <rPr>
        <b/>
        <sz val="12"/>
        <color indexed="8"/>
        <rFont val="Calibri"/>
        <family val="2"/>
        <charset val="204"/>
      </rPr>
      <t xml:space="preserve">J6412 </t>
    </r>
  </si>
  <si>
    <r>
      <t xml:space="preserve">Покраска корпуса </t>
    </r>
    <r>
      <rPr>
        <b/>
        <sz val="12"/>
        <color indexed="8"/>
        <rFont val="Calibri"/>
        <family val="2"/>
        <charset val="204"/>
      </rPr>
      <t>Premium</t>
    </r>
    <r>
      <rPr>
        <i/>
        <sz val="12"/>
        <color indexed="8"/>
        <rFont val="Calibri"/>
        <family val="2"/>
        <charset val="204"/>
      </rPr>
      <t xml:space="preserve"> </t>
    </r>
    <r>
      <rPr>
        <i/>
        <sz val="11"/>
        <color indexed="8"/>
        <rFont val="Calibri"/>
        <family val="2"/>
        <charset val="204"/>
      </rPr>
      <t>Полуглянец / Полумат</t>
    </r>
  </si>
  <si>
    <r>
      <t xml:space="preserve">Встроенная камера </t>
    </r>
    <r>
      <rPr>
        <i/>
        <sz val="11"/>
        <color indexed="8"/>
        <rFont val="Calibri"/>
        <family val="2"/>
        <charset val="204"/>
      </rPr>
      <t>широкоугольная  IP/ Web</t>
    </r>
  </si>
  <si>
    <r>
      <t xml:space="preserve">Встроенный термопринтер </t>
    </r>
    <r>
      <rPr>
        <b/>
        <sz val="12"/>
        <color indexed="8"/>
        <rFont val="Calibri"/>
        <family val="2"/>
        <charset val="204"/>
      </rPr>
      <t>Custom VKP80II</t>
    </r>
    <r>
      <rPr>
        <i/>
        <sz val="10"/>
        <color indexed="8"/>
        <rFont val="Calibri"/>
        <family val="2"/>
        <charset val="204"/>
      </rPr>
      <t>+ датчик бумаги</t>
    </r>
  </si>
  <si>
    <r>
      <t>Диспенсер</t>
    </r>
    <r>
      <rPr>
        <b/>
        <sz val="12"/>
        <color indexed="8"/>
        <rFont val="Calibri"/>
        <family val="2"/>
        <charset val="204"/>
      </rPr>
      <t xml:space="preserve"> PULOON</t>
    </r>
    <r>
      <rPr>
        <sz val="12"/>
        <color indexed="8"/>
        <rFont val="Calibri"/>
        <family val="2"/>
        <charset val="204"/>
      </rPr>
      <t xml:space="preserve">                            </t>
    </r>
    <r>
      <rPr>
        <i/>
        <sz val="11"/>
        <color indexed="8"/>
        <rFont val="Calibri"/>
        <family val="2"/>
        <charset val="204"/>
      </rPr>
      <t xml:space="preserve">2 номинала     </t>
    </r>
    <r>
      <rPr>
        <b/>
        <i/>
        <sz val="11"/>
        <color indexed="10"/>
        <rFont val="Calibri"/>
        <family val="2"/>
        <charset val="204"/>
      </rPr>
      <t>*срок + 1 мес</t>
    </r>
  </si>
  <si>
    <r>
      <t xml:space="preserve">Наличные </t>
    </r>
    <r>
      <rPr>
        <b/>
        <sz val="12"/>
        <color indexed="8"/>
        <rFont val="Calibri"/>
        <family val="2"/>
        <charset val="204"/>
      </rPr>
      <t xml:space="preserve">Creator C-100   </t>
    </r>
    <r>
      <rPr>
        <sz val="12"/>
        <color indexed="8"/>
        <rFont val="Calibri"/>
        <family val="2"/>
        <charset val="204"/>
      </rPr>
      <t xml:space="preserve">                     </t>
    </r>
    <r>
      <rPr>
        <i/>
        <sz val="11"/>
        <color indexed="8"/>
        <rFont val="Calibri"/>
        <family val="2"/>
        <charset val="204"/>
      </rPr>
      <t>с касетой на 1500 купюр</t>
    </r>
  </si>
  <si>
    <r>
      <t xml:space="preserve">Диспенсер карт </t>
    </r>
    <r>
      <rPr>
        <b/>
        <sz val="12"/>
        <color indexed="8"/>
        <rFont val="Calibri"/>
        <family val="2"/>
        <charset val="204"/>
      </rPr>
      <t xml:space="preserve">Creator CRT  </t>
    </r>
    <r>
      <rPr>
        <sz val="12"/>
        <color indexed="8"/>
        <rFont val="Calibri"/>
        <family val="2"/>
        <charset val="204"/>
      </rPr>
      <t xml:space="preserve"> </t>
    </r>
    <r>
      <rPr>
        <b/>
        <i/>
        <sz val="11"/>
        <color indexed="10"/>
        <rFont val="Calibri"/>
        <family val="2"/>
        <charset val="204"/>
      </rPr>
      <t>*срок + 1 мес</t>
    </r>
  </si>
  <si>
    <r>
      <t xml:space="preserve">Принтер билетный </t>
    </r>
    <r>
      <rPr>
        <b/>
        <sz val="12"/>
        <color indexed="8"/>
        <rFont val="Calibri"/>
        <family val="2"/>
        <charset val="204"/>
      </rPr>
      <t>CUSTOM KPM302</t>
    </r>
    <r>
      <rPr>
        <sz val="12"/>
        <color indexed="8"/>
        <rFont val="Calibri"/>
        <family val="2"/>
        <charset val="204"/>
      </rPr>
      <t xml:space="preserve">   </t>
    </r>
    <r>
      <rPr>
        <b/>
        <i/>
        <sz val="11"/>
        <color indexed="10"/>
        <rFont val="Calibri"/>
        <family val="2"/>
        <charset val="204"/>
      </rPr>
      <t>*срок + 1 мес</t>
    </r>
  </si>
  <si>
    <r>
      <t xml:space="preserve">Доп. касета для инкасации  </t>
    </r>
    <r>
      <rPr>
        <i/>
        <sz val="11"/>
        <color indexed="8"/>
        <rFont val="Calibri"/>
        <family val="2"/>
        <charset val="204"/>
      </rPr>
      <t>(1500 купюр)  Канада</t>
    </r>
  </si>
  <si>
    <r>
      <t xml:space="preserve">Сканер паспорта </t>
    </r>
    <r>
      <rPr>
        <b/>
        <sz val="12"/>
        <color indexed="8"/>
        <rFont val="Calibri"/>
        <family val="2"/>
        <charset val="204"/>
      </rPr>
      <t xml:space="preserve">Regula </t>
    </r>
    <r>
      <rPr>
        <sz val="12"/>
        <color indexed="8"/>
        <rFont val="Calibri"/>
        <family val="2"/>
        <charset val="204"/>
      </rPr>
      <t xml:space="preserve">             </t>
    </r>
    <r>
      <rPr>
        <b/>
        <i/>
        <sz val="11"/>
        <color indexed="10"/>
        <rFont val="Calibri"/>
        <family val="2"/>
        <charset val="204"/>
      </rPr>
      <t>*срок + 2 мес</t>
    </r>
  </si>
  <si>
    <r>
      <t xml:space="preserve">Свехяркий экран </t>
    </r>
    <r>
      <rPr>
        <b/>
        <sz val="12"/>
        <color indexed="8"/>
        <rFont val="Calibri"/>
        <family val="2"/>
        <charset val="204"/>
      </rPr>
      <t>1000кд</t>
    </r>
    <r>
      <rPr>
        <sz val="12"/>
        <color indexed="8"/>
        <rFont val="Calibri"/>
        <family val="2"/>
        <charset val="204"/>
      </rPr>
      <t xml:space="preserve"> *</t>
    </r>
    <r>
      <rPr>
        <i/>
        <sz val="11"/>
        <color indexed="10"/>
        <rFont val="Calibri"/>
        <family val="2"/>
        <charset val="204"/>
      </rPr>
      <t>рекомендуется</t>
    </r>
    <r>
      <rPr>
        <i/>
        <sz val="11"/>
        <color indexed="8"/>
        <rFont val="Calibri"/>
        <family val="2"/>
        <charset val="204"/>
      </rPr>
      <t xml:space="preserve"> </t>
    </r>
  </si>
  <si>
    <r>
      <t>Свехяркий экран</t>
    </r>
    <r>
      <rPr>
        <b/>
        <sz val="12"/>
        <color indexed="8"/>
        <rFont val="Calibri"/>
        <family val="2"/>
        <charset val="204"/>
      </rPr>
      <t xml:space="preserve"> 2000кд</t>
    </r>
  </si>
  <si>
    <r>
      <t xml:space="preserve">Банковский модуль </t>
    </r>
    <r>
      <rPr>
        <b/>
        <sz val="12"/>
        <color indexed="8"/>
        <rFont val="Calibri"/>
        <family val="2"/>
        <charset val="204"/>
      </rPr>
      <t>Pax IM20</t>
    </r>
  </si>
  <si>
    <r>
      <t xml:space="preserve">Процессор  </t>
    </r>
    <r>
      <rPr>
        <b/>
        <sz val="12"/>
        <color indexed="8"/>
        <rFont val="Calibri"/>
        <family val="2"/>
        <charset val="204"/>
      </rPr>
      <t>Celeron® J6412</t>
    </r>
  </si>
  <si>
    <r>
      <t xml:space="preserve">                                                        
</t>
    </r>
    <r>
      <rPr>
        <b/>
        <sz val="12"/>
        <color indexed="8"/>
        <rFont val="Calibri"/>
        <family val="2"/>
        <charset val="204"/>
      </rPr>
      <t>Стильный, компактный Уличный терминал, на базе промышленного компьютера</t>
    </r>
    <r>
      <rPr>
        <sz val="12"/>
        <color indexed="8"/>
        <rFont val="Calibri"/>
        <family val="2"/>
        <charset val="204"/>
      </rPr>
      <t xml:space="preserve">
-Спроектирован опытными конструкторами и технологами, внутри всё как под капотом Audi:
Защита важных узлов, 
грамотная компоновка устройства, 
кабель менеджмент, 
Качественный, современный электромонтаж 
электромонтаж        
-Промышленная матрица класса А.
-Удобный доступ для обслуживания или ремонта киоска. 
-Модульный монтаж узлов позволяет использовать большой модельный ряд комплектующих и не зависеть от наличия их на рынке.</t>
    </r>
  </si>
  <si>
    <r>
      <rPr>
        <b/>
        <sz val="12"/>
        <color indexed="8"/>
        <rFont val="Calibri"/>
        <family val="2"/>
        <charset val="204"/>
      </rPr>
      <t xml:space="preserve"> </t>
    </r>
    <r>
      <rPr>
        <b/>
        <sz val="12"/>
        <color indexed="10"/>
        <rFont val="Calibri"/>
        <family val="2"/>
        <charset val="204"/>
      </rPr>
      <t xml:space="preserve">Промышленная матрица с большим ресурсом. </t>
    </r>
    <r>
      <rPr>
        <sz val="12"/>
        <color indexed="8"/>
        <rFont val="Calibri"/>
        <family val="2"/>
        <charset val="204"/>
      </rPr>
      <t xml:space="preserve">
Диагональ 31,5, FullHD, 1920 x 1080, соотношение 9:16
Повышенная контрастность и яркость 500кд/м для четкой картинки
  Настраивается под климатический режим и освещённость.  Разработана для систем самообслуживания , работа 24\ - Длительный ресурс эксплуатации (более 50000 часов)</t>
    </r>
    <r>
      <rPr>
        <b/>
        <sz val="12"/>
        <color indexed="8"/>
        <rFont val="Calibri"/>
        <family val="2"/>
        <charset val="204"/>
      </rPr>
      <t xml:space="preserve">                                                 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10"/>
        <rFont val="Calibri"/>
        <family val="2"/>
        <charset val="204"/>
      </rPr>
      <t xml:space="preserve"> </t>
    </r>
    <r>
      <rPr>
        <sz val="12"/>
        <color indexed="8"/>
        <rFont val="Calibri"/>
        <family val="2"/>
        <charset val="204"/>
      </rPr>
      <t xml:space="preserve">
Инновационная сенсорная технология (как на смартфонах) Обеспечивает быстрый и чувствительный отклик
Технология MultiTouch может реагировать на несколько касаний Не требует постоянного обслуживания и специфических настроек</t>
    </r>
    <r>
      <rPr>
        <b/>
        <sz val="12"/>
        <color indexed="8"/>
        <rFont val="Calibri"/>
        <family val="2"/>
        <charset val="204"/>
      </rPr>
      <t xml:space="preserve">                                                 </t>
    </r>
    <r>
      <rPr>
        <b/>
        <sz val="12"/>
        <color indexed="10"/>
        <rFont val="Calibri"/>
        <family val="2"/>
        <charset val="204"/>
      </rPr>
      <t xml:space="preserve">Мощный компонентный компьютер </t>
    </r>
    <r>
      <rPr>
        <b/>
        <sz val="12"/>
        <color indexed="8"/>
        <rFont val="Calibri"/>
        <family val="2"/>
        <charset val="204"/>
      </rPr>
      <t xml:space="preserve"> 
</t>
    </r>
    <r>
      <rPr>
        <sz val="12"/>
        <color indexed="8"/>
        <rFont val="Calibri"/>
        <family val="2"/>
        <charset val="204"/>
      </rPr>
      <t>- Процессор - Intel Celeron® G5905, LGA 1200 
- Оперативная память – 8Gb+ 
- SSD накопитель - 120Gb+ 
- интерфейсы: RJ45, USB, HDMI, VGA AUDIO, RS232</t>
    </r>
    <r>
      <rPr>
        <i/>
        <sz val="12"/>
        <color indexed="8"/>
        <rFont val="Calibri"/>
        <family val="2"/>
        <charset val="204"/>
      </rPr>
      <t xml:space="preserve">         </t>
    </r>
    <r>
      <rPr>
        <sz val="12"/>
        <color indexed="8"/>
        <rFont val="Calibri"/>
        <family val="2"/>
        <charset val="204"/>
      </rPr>
      <t xml:space="preserve">                                                         </t>
    </r>
    <r>
      <rPr>
        <b/>
        <sz val="12"/>
        <color indexed="10"/>
        <rFont val="Calibri"/>
        <family val="2"/>
        <charset val="204"/>
      </rPr>
      <t>Прочие характеристики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 xml:space="preserve">Утепление и автоматическая система климат-контроля
-Система охлаждения монитора в жаркое время
-Система циркуляции воздуха, вытяжная и приточная
-Система фильтрации для защиты от пыли и насекомых
-Сталь с антикоррозийным покрытием 
- С добавлением элементов из нержавеющей стали 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>Шина на DIN-рейку в корпусе</t>
    </r>
    <r>
      <rPr>
        <sz val="12"/>
        <color indexed="8"/>
        <rFont val="Calibri"/>
        <family val="2"/>
        <charset val="204"/>
      </rPr>
      <t xml:space="preserve"> 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 для каждого отсека
-Проходные клеммы        
</t>
    </r>
  </si>
  <si>
    <r>
      <rPr>
        <b/>
        <sz val="12"/>
        <color indexed="8"/>
        <rFont val="Calibri"/>
        <family val="2"/>
        <charset val="204"/>
      </rPr>
      <t xml:space="preserve"> </t>
    </r>
    <r>
      <rPr>
        <b/>
        <sz val="12"/>
        <color indexed="10"/>
        <rFont val="Calibri"/>
        <family val="2"/>
        <charset val="204"/>
      </rPr>
      <t xml:space="preserve">Промышленная матрица с большим ресурсом. </t>
    </r>
    <r>
      <rPr>
        <sz val="12"/>
        <color indexed="8"/>
        <rFont val="Calibri"/>
        <family val="2"/>
        <charset val="204"/>
      </rPr>
      <t xml:space="preserve">
Диагональ 31,5, FullHD, 1920 x 1080, соотношение 9:16
 Повышенная контрастность и яркость 500кд/м для четкой картинки
  Настраивается под климатический режим и освещённость.  Разработана для систем самообслуживания , работа 24\ - Длительный ресурс эксплуатации (более 50000 часов)</t>
    </r>
    <r>
      <rPr>
        <b/>
        <sz val="12"/>
        <color indexed="8"/>
        <rFont val="Calibri"/>
        <family val="2"/>
        <charset val="204"/>
      </rPr>
      <t xml:space="preserve">                                                 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10"/>
        <rFont val="Calibri"/>
        <family val="2"/>
        <charset val="204"/>
      </rPr>
      <t xml:space="preserve"> </t>
    </r>
    <r>
      <rPr>
        <sz val="12"/>
        <color indexed="8"/>
        <rFont val="Calibri"/>
        <family val="2"/>
        <charset val="204"/>
      </rPr>
      <t xml:space="preserve">
Инновационная сенсорная технология (как на смартфонах) Обеспечивает быстрый и чувствительный отклик
Технология MultiTouch может реагировать на несколько касаний Не требует постоянного обслуживания и специфических настроек</t>
    </r>
    <r>
      <rPr>
        <b/>
        <sz val="12"/>
        <color indexed="8"/>
        <rFont val="Calibri"/>
        <family val="2"/>
        <charset val="204"/>
      </rPr>
      <t xml:space="preserve">                                                        </t>
    </r>
    <r>
      <rPr>
        <b/>
        <sz val="12"/>
        <color indexed="10"/>
        <rFont val="Calibri"/>
        <family val="2"/>
        <charset val="204"/>
      </rPr>
      <t xml:space="preserve">Мощный компонентный компьютер </t>
    </r>
    <r>
      <rPr>
        <b/>
        <sz val="12"/>
        <color indexed="8"/>
        <rFont val="Calibri"/>
        <family val="2"/>
        <charset val="204"/>
      </rPr>
      <t xml:space="preserve"> 
</t>
    </r>
    <r>
      <rPr>
        <sz val="12"/>
        <color indexed="8"/>
        <rFont val="Calibri"/>
        <family val="2"/>
        <charset val="204"/>
      </rPr>
      <t>- Процессор - Intel Celeron® G5905, LGA 1200 
- Оперативная память – 8Gb+
- SSD накопитель - 120Gb+ 
- интерфейсы: RJ45, USB, HDMI, VGA AUDIO, RS232</t>
    </r>
    <r>
      <rPr>
        <i/>
        <sz val="12"/>
        <color indexed="8"/>
        <rFont val="Calibri"/>
        <family val="2"/>
        <charset val="204"/>
      </rPr>
      <t xml:space="preserve">         </t>
    </r>
    <r>
      <rPr>
        <sz val="12"/>
        <color indexed="8"/>
        <rFont val="Calibri"/>
        <family val="2"/>
        <charset val="204"/>
      </rPr>
      <t xml:space="preserve">                                                         </t>
    </r>
    <r>
      <rPr>
        <b/>
        <sz val="12"/>
        <color indexed="10"/>
        <rFont val="Calibri"/>
        <family val="2"/>
        <charset val="204"/>
      </rPr>
      <t>Прочие характеристики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 xml:space="preserve">Утепление и автоматическая система климат-контроля
-Система охлаждения монитора в жаркое время
-Система циркуляции воздуха, вытяжная и приточная
-Система фильтрации для защиты от пыли и насекомых 
-Сталь с антикоррозийным покрытием 
- С добавлением элементов из нержавеющей стали 
</t>
    </r>
    <r>
      <rPr>
        <b/>
        <sz val="12"/>
        <color indexed="10"/>
        <rFont val="Calibri"/>
        <family val="2"/>
        <charset val="204"/>
      </rPr>
      <t>Электрика</t>
    </r>
    <r>
      <rPr>
        <i/>
        <sz val="12"/>
        <color indexed="8"/>
        <rFont val="Calibri"/>
        <family val="2"/>
        <charset val="204"/>
      </rPr>
      <t xml:space="preserve">
</t>
    </r>
    <r>
      <rPr>
        <sz val="12"/>
        <color indexed="8"/>
        <rFont val="Calibri"/>
        <family val="2"/>
        <charset val="204"/>
      </rPr>
      <t xml:space="preserve">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</t>
    </r>
    <r>
      <rPr>
        <i/>
        <sz val="12"/>
        <color indexed="8"/>
        <rFont val="Calibri"/>
        <family val="2"/>
        <charset val="204"/>
      </rPr>
      <t xml:space="preserve">    
</t>
    </r>
  </si>
  <si>
    <r>
      <rPr>
        <b/>
        <sz val="12"/>
        <color indexed="8"/>
        <rFont val="Calibri"/>
        <family val="2"/>
        <charset val="204"/>
      </rPr>
      <t xml:space="preserve"> </t>
    </r>
    <r>
      <rPr>
        <b/>
        <sz val="12"/>
        <color indexed="10"/>
        <rFont val="Calibri"/>
        <family val="2"/>
        <charset val="204"/>
      </rPr>
      <t>Промышленная матрица с большим ресурсом</t>
    </r>
    <r>
      <rPr>
        <b/>
        <sz val="12"/>
        <color indexed="8"/>
        <rFont val="Calibri"/>
        <family val="2"/>
        <charset val="204"/>
      </rPr>
      <t xml:space="preserve">. 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>Диагональ 22’,FullHD, 1920 x 1080,  9:16        Настраивается под климатический режим и освещённость.  Разработана для систем самообслуживания , работа 24\ - Длительный ресурс эксплуатации (более 50000 часов)</t>
    </r>
    <r>
      <rPr>
        <sz val="12"/>
        <color indexed="8"/>
        <rFont val="Calibri"/>
        <family val="2"/>
        <charset val="204"/>
      </rPr>
      <t xml:space="preserve">
</t>
    </r>
    <r>
      <rPr>
        <b/>
        <sz val="12"/>
        <color indexed="10"/>
        <rFont val="Calibri"/>
        <family val="2"/>
        <charset val="204"/>
      </rPr>
      <t>Проекционно-емкостной сенсор (PCAP</t>
    </r>
    <r>
      <rPr>
        <sz val="12"/>
        <color indexed="10"/>
        <rFont val="Calibri"/>
        <family val="2"/>
        <charset val="204"/>
      </rPr>
      <t xml:space="preserve">) 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 xml:space="preserve">Инновационная сенсорная технология (как на смартфонах) Обеспечивает быстрый и чувствительный отклик
Технология MultiTouch может реагировать на несколько касаний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Оптимальный промышленный компьютер</t>
    </r>
    <r>
      <rPr>
        <b/>
        <sz val="12"/>
        <color indexed="8"/>
        <rFont val="Calibri"/>
        <family val="2"/>
        <charset val="204"/>
      </rPr>
      <t xml:space="preserve">  
</t>
    </r>
    <r>
      <rPr>
        <sz val="12"/>
        <color indexed="8"/>
        <rFont val="Calibri"/>
        <family val="2"/>
        <charset val="204"/>
      </rPr>
      <t>- Процессор - Intel Celeron® J4125 
- Оперативная память –8Gb+ 
- SSD накопитель - 120Gb+</t>
    </r>
    <r>
      <rPr>
        <i/>
        <sz val="12"/>
        <color indexed="8"/>
        <rFont val="Calibri"/>
        <family val="2"/>
        <charset val="204"/>
      </rPr>
      <t xml:space="preserve"> </t>
    </r>
    <r>
      <rPr>
        <sz val="12"/>
        <color indexed="8"/>
        <rFont val="Calibri"/>
        <family val="2"/>
        <charset val="204"/>
      </rPr>
      <t xml:space="preserve">
- интерфейсы: RJ45, USB, HDMI, VGA 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</t>
    </r>
    <r>
      <rPr>
        <i/>
        <sz val="12"/>
        <color indexed="8"/>
        <rFont val="Calibri"/>
        <family val="2"/>
        <charset val="204"/>
      </rPr>
      <t xml:space="preserve">          </t>
    </r>
    <r>
      <rPr>
        <sz val="12"/>
        <color indexed="8"/>
        <rFont val="Calibri"/>
        <family val="2"/>
        <charset val="204"/>
      </rPr>
      <t xml:space="preserve">                                                                                                              </t>
    </r>
    <r>
      <rPr>
        <b/>
        <sz val="12"/>
        <color indexed="10"/>
        <rFont val="Calibri"/>
        <family val="2"/>
        <charset val="204"/>
      </rPr>
      <t>Прочие характеристики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 xml:space="preserve">Утепление и автоматическая система климат-контроля
-Система охлаждения монитора в жаркое время
-Система циркуляции воздуха, вытяжная и приточная
-Система фильтрации для защиты от пыли и насекомых
-Сталь с антикоррозийным покрытием 
- С добавлением элементов из нержавеющей стали 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) для каждого отсека
-Проходные клеммы   </t>
    </r>
    <r>
      <rPr>
        <i/>
        <sz val="12"/>
        <color indexed="8"/>
        <rFont val="Calibri"/>
        <family val="2"/>
        <charset val="204"/>
      </rPr>
      <t xml:space="preserve">     </t>
    </r>
  </si>
  <si>
    <r>
      <rPr>
        <b/>
        <sz val="12"/>
        <color indexed="8"/>
        <rFont val="Calibri"/>
        <family val="2"/>
        <charset val="204"/>
      </rPr>
      <t xml:space="preserve"> </t>
    </r>
    <r>
      <rPr>
        <b/>
        <sz val="12"/>
        <color indexed="10"/>
        <rFont val="Calibri"/>
        <family val="2"/>
        <charset val="204"/>
      </rPr>
      <t xml:space="preserve">Промышленная матрица с большим ресурсом. </t>
    </r>
    <r>
      <rPr>
        <sz val="12"/>
        <color indexed="8"/>
        <rFont val="Calibri"/>
        <family val="2"/>
        <charset val="204"/>
      </rPr>
      <t xml:space="preserve">
Диагональ 17’’, 1280x1024, 5:4
Настраивается под климатический режим и освещённость.  Разработана для систем самообслуживания , работа 24\ - Длительный ресурс эксплуатации (более 50000 часов)
</t>
    </r>
    <r>
      <rPr>
        <b/>
        <sz val="12"/>
        <color indexed="10"/>
        <rFont val="Calibri"/>
        <family val="2"/>
        <charset val="204"/>
      </rPr>
      <t>Проекционно-емкостной сенсор (PCAP</t>
    </r>
    <r>
      <rPr>
        <sz val="12"/>
        <color indexed="10"/>
        <rFont val="Calibri"/>
        <family val="2"/>
        <charset val="204"/>
      </rPr>
      <t>)</t>
    </r>
    <r>
      <rPr>
        <sz val="12"/>
        <color indexed="8"/>
        <rFont val="Calibri"/>
        <family val="2"/>
        <charset val="204"/>
      </rPr>
      <t xml:space="preserve"> 
Инновационная сенсорная технология (как на смартфонах) Обеспечивает быстрый и чувствительный отклик
Технология MultiTouch может реагировать на несколько касаний Не требует постоянного обслуживания и специфических настроек </t>
    </r>
    <r>
      <rPr>
        <b/>
        <sz val="12"/>
        <color indexed="8"/>
        <rFont val="Calibri"/>
        <family val="2"/>
        <charset val="204"/>
      </rPr>
      <t xml:space="preserve">                                                      </t>
    </r>
    <r>
      <rPr>
        <b/>
        <sz val="12"/>
        <color indexed="10"/>
        <rFont val="Calibri"/>
        <family val="2"/>
        <charset val="204"/>
      </rPr>
      <t xml:space="preserve">Мощный компонентный компьютер </t>
    </r>
    <r>
      <rPr>
        <b/>
        <sz val="12"/>
        <color indexed="8"/>
        <rFont val="Calibri"/>
        <family val="2"/>
        <charset val="204"/>
      </rPr>
      <t xml:space="preserve"> 
</t>
    </r>
    <r>
      <rPr>
        <sz val="12"/>
        <color indexed="8"/>
        <rFont val="Calibri"/>
        <family val="2"/>
        <charset val="204"/>
      </rPr>
      <t>- Процессор - Intel Celeron® G5905, LGA 1200  
- Оперативная память – 8Gb+ 
- SSD накопитель - 120Gb+ 
- интерфейсы: RJ45, USB, HDMI, VGA AUDIO, RS232</t>
    </r>
    <r>
      <rPr>
        <i/>
        <sz val="12"/>
        <color indexed="8"/>
        <rFont val="Calibri"/>
        <family val="2"/>
        <charset val="204"/>
      </rPr>
      <t xml:space="preserve">         </t>
    </r>
    <r>
      <rPr>
        <sz val="12"/>
        <color indexed="8"/>
        <rFont val="Calibri"/>
        <family val="2"/>
        <charset val="204"/>
      </rPr>
      <t xml:space="preserve">                                                         </t>
    </r>
    <r>
      <rPr>
        <b/>
        <sz val="12"/>
        <color indexed="10"/>
        <rFont val="Calibri"/>
        <family val="2"/>
        <charset val="204"/>
      </rPr>
      <t>Прочие характеристики</t>
    </r>
    <r>
      <rPr>
        <sz val="12"/>
        <color indexed="8"/>
        <rFont val="Calibri"/>
        <family val="2"/>
        <charset val="204"/>
      </rPr>
      <t xml:space="preserve">
</t>
    </r>
    <r>
      <rPr>
        <i/>
        <sz val="12"/>
        <color indexed="8"/>
        <rFont val="Calibri"/>
        <family val="2"/>
        <charset val="204"/>
      </rPr>
      <t xml:space="preserve">Утепление и автоматическая система климат-контроля
-Система охлаждения монитора в жаркое время
-Система циркуляции воздуха, вытяжная и приточная
-Система фильтрации для защиты от пыли и насекомых
-Сталь с антикоррозийным покрытием 
- С добавлением элементов из нержавеющей стали 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>Шина на DIN-рейку в корпусе</t>
    </r>
    <r>
      <rPr>
        <sz val="12"/>
        <color indexed="8"/>
        <rFont val="Calibri"/>
        <family val="2"/>
        <charset val="204"/>
      </rPr>
      <t xml:space="preserve"> 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</si>
  <si>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Диагональ </t>
    </r>
    <r>
      <rPr>
        <b/>
        <sz val="12"/>
        <color indexed="8"/>
        <rFont val="Calibri"/>
        <family val="2"/>
        <charset val="204"/>
      </rPr>
      <t xml:space="preserve">21,5“ </t>
    </r>
    <r>
      <rPr>
        <sz val="12"/>
        <color indexed="8"/>
        <rFont val="Calibri"/>
        <family val="2"/>
        <charset val="204"/>
      </rPr>
      <t xml:space="preserve"> FullHD, 1920 x 1080, 9:16
- Повышенная контрастность и яркость 500кд/м для четкой картинки
- Разработана для систем самообслуживания , работа 24\7
- Длительный ресурс,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*Термопринтер Custom VKP80</t>
    </r>
    <r>
      <rPr>
        <sz val="12"/>
        <rFont val="Calibri"/>
        <family val="2"/>
        <charset val="204"/>
      </rPr>
      <t xml:space="preserve"> -  является одним из самых надежных и распространенных. Сильный мотор , мощный процессор и долговечная печатающая головка                                                                                                  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PAXS300/VerifoneVX820/IngenicoiPP320 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PAXD200, KozenP12 (Сбер) 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Оптимальный промышленный компьютер   
</t>
    </r>
    <r>
      <rPr>
        <sz val="12"/>
        <color indexed="8"/>
        <rFont val="Calibri"/>
        <family val="2"/>
        <charset val="204"/>
      </rPr>
      <t>- Процессор - Intel Celeron® J4125 
- Оперативная память – 8Gb
- SSD накопитель - 120Gb+ 
- интерфейсы: RJ45, USB, HDMI, VGA ,AUDIO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</si>
  <si>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Большая диагональ </t>
    </r>
    <r>
      <rPr>
        <b/>
        <sz val="12"/>
        <color indexed="8"/>
        <rFont val="Calibri"/>
        <family val="2"/>
        <charset val="204"/>
      </rPr>
      <t xml:space="preserve">21,5“ </t>
    </r>
    <r>
      <rPr>
        <sz val="12"/>
        <color indexed="8"/>
        <rFont val="Calibri"/>
        <family val="2"/>
        <charset val="204"/>
      </rPr>
      <t xml:space="preserve"> FullHD, 1920 x 1080, 9:16
- Повышенная контрастность и яркость 500кд/м для четкой картинки
- Разработана для систем самообслуживания , работа 24\7
- Длительный ресурс, 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</t>
    </r>
    <r>
      <rPr>
        <i/>
        <sz val="12"/>
        <color indexed="8"/>
        <rFont val="Calibri"/>
        <family val="2"/>
        <charset val="204"/>
      </rPr>
      <t xml:space="preserve"> </t>
    </r>
    <r>
      <rPr>
        <i/>
        <sz val="12"/>
        <color indexed="10"/>
        <rFont val="Calibri"/>
        <family val="2"/>
        <charset val="204"/>
      </rPr>
      <t>Опция</t>
    </r>
    <r>
      <rPr>
        <i/>
        <sz val="12"/>
        <color indexed="8"/>
        <rFont val="Calibri"/>
        <family val="2"/>
        <charset val="204"/>
      </rPr>
      <t xml:space="preserve"> PAXD200, KozenP12 (Сбер)</t>
    </r>
    <r>
      <rPr>
        <sz val="12"/>
        <color indexed="8"/>
        <rFont val="Calibri"/>
        <family val="2"/>
        <charset val="204"/>
      </rPr>
      <t xml:space="preserve"> 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Оптимальный промышленный компьютер   
</t>
    </r>
    <r>
      <rPr>
        <sz val="12"/>
        <color indexed="8"/>
        <rFont val="Calibri"/>
        <family val="2"/>
        <charset val="204"/>
      </rPr>
      <t>- Процессор - Intel Celeron® J4125 
- Оперативная память – 8Gb+
- SSD накопитель - 120Gb+ 
- интерфейсы: RJ45, USB, HDMI, VGA, 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</si>
  <si>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Большая диагональ </t>
    </r>
    <r>
      <rPr>
        <b/>
        <sz val="12"/>
        <color indexed="8"/>
        <rFont val="Calibri"/>
        <family val="2"/>
        <charset val="204"/>
      </rPr>
      <t xml:space="preserve">21,5“ </t>
    </r>
    <r>
      <rPr>
        <sz val="12"/>
        <color indexed="8"/>
        <rFont val="Calibri"/>
        <family val="2"/>
        <charset val="204"/>
      </rPr>
      <t xml:space="preserve"> FullHD, 1920 x 1080, 9:16
- Повышенная контрастность и яркость 500кд/м для четкой картинки
- Разработана для систем самообслуживания , работа 24\7
- Длительный ресурс,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 </t>
    </r>
    <r>
      <rPr>
        <i/>
        <sz val="12"/>
        <color indexed="10"/>
        <rFont val="Calibri"/>
        <family val="2"/>
        <charset val="204"/>
      </rPr>
      <t>Опция</t>
    </r>
    <r>
      <rPr>
        <i/>
        <sz val="12"/>
        <color indexed="8"/>
        <rFont val="Calibri"/>
        <family val="2"/>
        <charset val="204"/>
      </rPr>
      <t xml:space="preserve"> PAXD200, KozenP12 (Сбер) </t>
    </r>
    <r>
      <rPr>
        <sz val="12"/>
        <color indexed="8"/>
        <rFont val="Calibri"/>
        <family val="2"/>
        <charset val="204"/>
      </rPr>
      <t xml:space="preserve">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Оптимальный промышленный компьютер  
</t>
    </r>
    <r>
      <rPr>
        <sz val="12"/>
        <color indexed="8"/>
        <rFont val="Calibri"/>
        <family val="2"/>
        <charset val="204"/>
      </rPr>
      <t>- Процессор - Intel Celeron® J4125 
- Оперативная память –8Gb+ 
- SSD накопитель - 120Gb+ 
- интерфейсы: RJ45, USB, HDMI, VGA 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</si>
  <si>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Большая диагональ </t>
    </r>
    <r>
      <rPr>
        <b/>
        <sz val="12"/>
        <color indexed="8"/>
        <rFont val="Calibri"/>
        <family val="2"/>
        <charset val="204"/>
      </rPr>
      <t xml:space="preserve"> 31,5“</t>
    </r>
    <r>
      <rPr>
        <sz val="12"/>
        <color indexed="8"/>
        <rFont val="Calibri"/>
        <family val="2"/>
        <charset val="204"/>
      </rPr>
      <t xml:space="preserve"> FullHD, 1920 x 1080,  9:16
- Повышенная контрастность и яркость 500кд/м для четкой картинки
- Разработана для систем самообслуживания , работа 24\7
- Длительный ресурс,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PAXS300/VerifoneVX820/IngenicoiPP320 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PAXD200, KozenP12 (Сбер) 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Мощный Компонентный компьютер  
</t>
    </r>
    <r>
      <rPr>
        <sz val="12"/>
        <color indexed="8"/>
        <rFont val="Calibri"/>
        <family val="2"/>
        <charset val="204"/>
      </rPr>
      <t>- Процессор - Intel Celeron® G5905, LGA 1200 
- Оперативная память – 8Gb+ 
- SSD накопитель - 120Gb+ 
- интерфейсы: RJ45, USB, HDMI, VGA, 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</t>
    </r>
    <r>
      <rPr>
        <i/>
        <sz val="11"/>
        <color indexed="8"/>
        <rFont val="Calibri"/>
        <family val="2"/>
        <charset val="204"/>
      </rPr>
      <t xml:space="preserve"> 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 xml:space="preserve">Автоматический выключатель дифференциального тока </t>
    </r>
    <r>
      <rPr>
        <sz val="12"/>
        <color indexed="8"/>
        <rFont val="Calibri"/>
        <family val="2"/>
        <charset val="204"/>
      </rPr>
      <t xml:space="preserve">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</si>
  <si>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Большая диагональ </t>
    </r>
    <r>
      <rPr>
        <b/>
        <sz val="12"/>
        <color indexed="8"/>
        <rFont val="Calibri"/>
        <family val="2"/>
        <charset val="204"/>
      </rPr>
      <t>31,5“</t>
    </r>
    <r>
      <rPr>
        <sz val="12"/>
        <color indexed="8"/>
        <rFont val="Calibri"/>
        <family val="2"/>
        <charset val="204"/>
      </rPr>
      <t xml:space="preserve"> FullHD, 1920 x 1080, 9:16
- Повышенная контрастность и яркость 500кд/м для четкой картинки
- Разработана для систем самообслуживания , работа 24\7
- Длительный ресурс,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 </t>
    </r>
    <r>
      <rPr>
        <i/>
        <sz val="12"/>
        <color indexed="10"/>
        <rFont val="Calibri"/>
        <family val="2"/>
        <charset val="204"/>
      </rPr>
      <t>Опция</t>
    </r>
    <r>
      <rPr>
        <i/>
        <sz val="12"/>
        <color indexed="8"/>
        <rFont val="Calibri"/>
        <family val="2"/>
        <charset val="204"/>
      </rPr>
      <t xml:space="preserve"> PAXD200, KozenP12 (Сбер</t>
    </r>
    <r>
      <rPr>
        <sz val="12"/>
        <color indexed="8"/>
        <rFont val="Calibri"/>
        <family val="2"/>
        <charset val="204"/>
      </rPr>
      <t xml:space="preserve">) 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Мощный компонентный компьютер  
</t>
    </r>
    <r>
      <rPr>
        <sz val="12"/>
        <color indexed="8"/>
        <rFont val="Calibri"/>
        <family val="2"/>
        <charset val="204"/>
      </rPr>
      <t>- Процессор - Intel Celeron® G5905, LGA 1200 
- Оперативная память – 8Gb+ 
- SSD накопитель - 120Gb+
- интерфейсы: RJ45, USB, HDMI, VGA, AUDIO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</si>
  <si>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rPr>
        <b/>
        <sz val="12"/>
        <color indexed="10"/>
        <rFont val="Calibri"/>
        <family val="2"/>
        <charset val="204"/>
      </rPr>
      <t>Премиальная промышленная матрица</t>
    </r>
    <r>
      <rPr>
        <sz val="12"/>
        <color indexed="8"/>
        <rFont val="Calibri"/>
        <family val="2"/>
        <charset val="204"/>
      </rPr>
      <t xml:space="preserve">
- Большая диагональ </t>
    </r>
    <r>
      <rPr>
        <b/>
        <sz val="12"/>
        <color indexed="8"/>
        <rFont val="Calibri"/>
        <family val="2"/>
        <charset val="204"/>
      </rPr>
      <t>31,5“</t>
    </r>
    <r>
      <rPr>
        <sz val="12"/>
        <color indexed="8"/>
        <rFont val="Calibri"/>
        <family val="2"/>
        <charset val="204"/>
      </rPr>
      <t xml:space="preserve"> FullHD, 1920 x 1080, 9:16
- Повышенная контрастность и яркость 500кд/м для четкой картинки
- Разработана для систем самообслуживания , работа 24\7
- Длительный ресурс, более 50000 часов (5,5 лет)
</t>
    </r>
    <r>
      <rPr>
        <b/>
        <sz val="12"/>
        <color indexed="10"/>
        <rFont val="Calibri"/>
        <family val="2"/>
        <charset val="204"/>
      </rPr>
      <t>Проекционно-емкостной сенсор (PCAP)</t>
    </r>
    <r>
      <rPr>
        <sz val="12"/>
        <color indexed="8"/>
        <rFont val="Calibri"/>
        <family val="2"/>
        <charset val="204"/>
      </rPr>
      <t xml:space="preserve"> 
- Обеспечивает быстрый и чувствительный отклик, не боится грязных пальцев
- Технология MultiTouch может реагировать на несколько касаний 
- Не требует постоянного обслуживания и специфических настроек
</t>
    </r>
    <r>
      <rPr>
        <b/>
        <sz val="12"/>
        <color indexed="10"/>
        <rFont val="Calibri"/>
        <family val="2"/>
        <charset val="204"/>
      </rPr>
      <t>Модуль «Эквайринг»</t>
    </r>
    <r>
      <rPr>
        <sz val="12"/>
        <color indexed="8"/>
        <rFont val="Calibri"/>
        <family val="2"/>
        <charset val="204"/>
      </rPr>
      <t xml:space="preserve">
- Посадочное места для банковского POS терминала
- PAXS300/VerifoneVX820 </t>
    </r>
    <r>
      <rPr>
        <i/>
        <sz val="12"/>
        <color indexed="10"/>
        <rFont val="Calibri"/>
        <family val="2"/>
        <charset val="204"/>
      </rPr>
      <t>Опция</t>
    </r>
    <r>
      <rPr>
        <i/>
        <sz val="12"/>
        <color indexed="8"/>
        <rFont val="Calibri"/>
        <family val="2"/>
        <charset val="204"/>
      </rPr>
      <t xml:space="preserve"> PAXD200, KozenP12 (Сбер)</t>
    </r>
    <r>
      <rPr>
        <sz val="12"/>
        <color indexed="8"/>
        <rFont val="Calibri"/>
        <family val="2"/>
        <charset val="204"/>
      </rPr>
      <t xml:space="preserve"> 
- Оборудование предоставляется банком
</t>
    </r>
    <r>
      <rPr>
        <b/>
        <sz val="12"/>
        <color indexed="10"/>
        <rFont val="Calibri"/>
        <family val="2"/>
        <charset val="204"/>
      </rPr>
      <t xml:space="preserve">Мини компьютер (неттоп) 
</t>
    </r>
    <r>
      <rPr>
        <sz val="12"/>
        <color indexed="8"/>
        <rFont val="Calibri"/>
        <family val="2"/>
        <charset val="204"/>
      </rPr>
      <t>- Процессор - Intel Celeron® J4005 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J6412 Mini-ITX) 
- Оперативная память – 8Gb+ 
- SSD накопитель - 120Gb+ 
- интерфейсы: RJ45, USB, HDMI, VGA AUDIO(</t>
    </r>
    <r>
      <rPr>
        <sz val="12"/>
        <color indexed="10"/>
        <rFont val="Calibri"/>
        <family val="2"/>
        <charset val="204"/>
      </rPr>
      <t>Опция</t>
    </r>
    <r>
      <rPr>
        <sz val="12"/>
        <color indexed="8"/>
        <rFont val="Calibri"/>
        <family val="2"/>
        <charset val="204"/>
      </rPr>
      <t xml:space="preserve"> RS232)                                                                                                            
</t>
    </r>
    <r>
      <rPr>
        <b/>
        <sz val="12"/>
        <color indexed="10"/>
        <rFont val="Calibri"/>
        <family val="2"/>
        <charset val="204"/>
      </rPr>
      <t>Электрика</t>
    </r>
    <r>
      <rPr>
        <sz val="12"/>
        <color indexed="8"/>
        <rFont val="Calibri"/>
        <family val="2"/>
        <charset val="204"/>
      </rPr>
      <t xml:space="preserve">
-Кросс-модуль </t>
    </r>
    <r>
      <rPr>
        <i/>
        <sz val="11"/>
        <color indexed="8"/>
        <rFont val="Calibri"/>
        <family val="2"/>
        <charset val="204"/>
      </rPr>
      <t xml:space="preserve">Шина на DIN-рейку в корпусе </t>
    </r>
    <r>
      <rPr>
        <sz val="12"/>
        <color indexed="8"/>
        <rFont val="Calibri"/>
        <family val="2"/>
        <charset val="204"/>
      </rPr>
      <t xml:space="preserve">
-Дифавтомат, АВДТ(</t>
    </r>
    <r>
      <rPr>
        <i/>
        <sz val="11"/>
        <color indexed="8"/>
        <rFont val="Calibri"/>
        <family val="2"/>
        <charset val="204"/>
      </rPr>
      <t>Автоматический выключатель дифференциального тока</t>
    </r>
    <r>
      <rPr>
        <sz val="12"/>
        <color indexed="8"/>
        <rFont val="Calibri"/>
        <family val="2"/>
        <charset val="204"/>
      </rPr>
      <t xml:space="preserve"> )
-Проходные клеммы        </t>
    </r>
  </si>
  <si>
    <r>
      <t xml:space="preserve">Стол \ Тумба </t>
    </r>
    <r>
      <rPr>
        <i/>
        <sz val="11"/>
        <color indexed="8"/>
        <rFont val="Calibri"/>
        <family val="2"/>
        <charset val="204"/>
      </rPr>
      <t>для весов</t>
    </r>
  </si>
  <si>
    <r>
      <t xml:space="preserve">Стол </t>
    </r>
    <r>
      <rPr>
        <i/>
        <sz val="11"/>
        <color indexed="8"/>
        <rFont val="Calibri"/>
        <family val="2"/>
        <charset val="204"/>
      </rPr>
      <t>для размещения покупок</t>
    </r>
  </si>
  <si>
    <r>
      <t xml:space="preserve">Считыватель RFID / IC / MSR             </t>
    </r>
    <r>
      <rPr>
        <b/>
        <sz val="12"/>
        <color indexed="8"/>
        <rFont val="Calibri"/>
        <family val="2"/>
        <charset val="204"/>
      </rPr>
      <t xml:space="preserve">Iron Logic Z-2 </t>
    </r>
    <r>
      <rPr>
        <sz val="12"/>
        <color indexed="8"/>
        <rFont val="Calibri"/>
        <family val="2"/>
        <charset val="204"/>
      </rPr>
      <t>или аналог</t>
    </r>
  </si>
  <si>
    <r>
      <t xml:space="preserve">Считыватель RFID / IC / MSR             </t>
    </r>
    <r>
      <rPr>
        <b/>
        <sz val="12"/>
        <color indexed="8"/>
        <rFont val="Calibri"/>
        <family val="2"/>
        <charset val="204"/>
      </rPr>
      <t>Iron Logic Z-2</t>
    </r>
    <r>
      <rPr>
        <sz val="12"/>
        <color indexed="8"/>
        <rFont val="Calibri"/>
        <family val="2"/>
        <charset val="204"/>
      </rPr>
      <t xml:space="preserve"> или аналог</t>
    </r>
  </si>
  <si>
    <r>
      <t xml:space="preserve">Наличные </t>
    </r>
    <r>
      <rPr>
        <b/>
        <sz val="12"/>
        <color indexed="8"/>
        <rFont val="Calibri"/>
        <family val="2"/>
        <charset val="204"/>
      </rPr>
      <t xml:space="preserve">CashCode SM </t>
    </r>
    <r>
      <rPr>
        <sz val="12"/>
        <color indexed="8"/>
        <rFont val="Calibri"/>
        <family val="2"/>
        <charset val="204"/>
      </rPr>
      <t xml:space="preserve">                      </t>
    </r>
    <r>
      <rPr>
        <i/>
        <sz val="11"/>
        <color indexed="8"/>
        <rFont val="Calibri"/>
        <family val="2"/>
        <charset val="204"/>
      </rPr>
      <t>с касетой на 1500 купюр</t>
    </r>
  </si>
  <si>
    <r>
      <t xml:space="preserve">Кронштейн                                         </t>
    </r>
    <r>
      <rPr>
        <i/>
        <sz val="12"/>
        <color indexed="8"/>
        <rFont val="Calibri"/>
        <family val="2"/>
        <charset val="204"/>
      </rPr>
      <t>для крепление на стену</t>
    </r>
  </si>
  <si>
    <r>
      <t xml:space="preserve">Настольное крепление             </t>
    </r>
    <r>
      <rPr>
        <i/>
        <sz val="11"/>
        <color indexed="8"/>
        <rFont val="Calibri"/>
        <family val="2"/>
        <charset val="204"/>
      </rPr>
      <t xml:space="preserve">для крепления к столешнице </t>
    </r>
  </si>
  <si>
    <r>
      <rPr>
        <b/>
        <sz val="12"/>
        <color indexed="8"/>
        <rFont val="Calibri"/>
        <family val="2"/>
        <charset val="204"/>
      </rPr>
      <t>Напольный, Настенный, Настольный</t>
    </r>
    <r>
      <rPr>
        <sz val="12"/>
        <color indexed="8"/>
        <rFont val="Calibri"/>
        <family val="2"/>
        <charset val="204"/>
      </rPr>
      <t xml:space="preserve">
-Стильный терминал с внешней кассой, на база промышленного компьютера intel J4125, 
-Cовременный запатентованый дизайн. 
-Спроектирован опытными конструкторами и технологами</t>
    </r>
    <r>
      <rPr>
        <b/>
        <sz val="12"/>
        <color indexed="8"/>
        <rFont val="Calibri"/>
        <family val="2"/>
        <charset val="204"/>
      </rPr>
      <t> (защита важных узлов, грамотная компоновка устройства, кабельменеджмент, качественный и современный электромонтаж)</t>
    </r>
    <r>
      <rPr>
        <sz val="12"/>
        <color indexed="8"/>
        <rFont val="Calibri"/>
        <family val="2"/>
        <charset val="204"/>
      </rPr>
      <t xml:space="preserve">
-Увеличенный сенсорный экран 21,5“ 
-Промышленной матрицей </t>
    </r>
    <r>
      <rPr>
        <b/>
        <sz val="12"/>
        <color indexed="8"/>
        <rFont val="Calibri"/>
        <family val="2"/>
        <charset val="204"/>
      </rPr>
      <t>класса А</t>
    </r>
    <r>
      <rPr>
        <sz val="12"/>
        <color indexed="8"/>
        <rFont val="Calibri"/>
        <family val="2"/>
        <charset val="204"/>
      </rPr>
      <t xml:space="preserve">.
-Удобный доступ для обслуживания или ремонта киоска. 
-Модульный монтаж узлов позволяет использовать большой модельный ряд комплектующих и не зависеть от наличия их на рынке.             </t>
    </r>
  </si>
  <si>
    <t>Цена</t>
  </si>
  <si>
    <r>
      <t xml:space="preserve">S-1 Pro Max (А-17 </t>
    </r>
    <r>
      <rPr>
        <b/>
        <i/>
        <sz val="20"/>
        <color indexed="8"/>
        <rFont val="Calibri"/>
        <family val="2"/>
        <charset val="204"/>
      </rPr>
      <t>rest)</t>
    </r>
  </si>
  <si>
    <t>S-5 (К-22st)</t>
  </si>
  <si>
    <t>S-10 (MD-32st)</t>
  </si>
  <si>
    <r>
      <t>S-30 (А-32</t>
    </r>
    <r>
      <rPr>
        <b/>
        <i/>
        <sz val="20"/>
        <color indexed="8"/>
        <rFont val="Calibri"/>
        <family val="2"/>
        <charset val="204"/>
      </rPr>
      <t>st)</t>
    </r>
  </si>
  <si>
    <t>A-10 (S-32)</t>
  </si>
  <si>
    <t>A-20 (MD-32)</t>
  </si>
  <si>
    <t>A-30 (А-32r)</t>
  </si>
  <si>
    <t>K-5so (K-22so)</t>
  </si>
  <si>
    <t>T-5 (Т-22)</t>
  </si>
  <si>
    <t>X-5 (X-22)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</si>
</sst>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</numFmts>
  <fonts count="34" x14ac:knownFonts="1">
    <font>
      <sz val="11"/>
      <color theme="1"/>
      <name val="Calibri"/>
      <family val="2"/>
      <charset val="204"/>
      <scheme val="minor"/>
    </font>
    <font>
      <b/>
      <sz val="14"/>
      <color indexed="8"/>
      <name val="Calibri"/>
      <family val="2"/>
      <charset val="204"/>
    </font>
    <font>
      <b/>
      <sz val="20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11"/>
      <color indexed="23"/>
      <name val="Calibri"/>
      <family val="2"/>
      <charset val="204"/>
    </font>
    <font>
      <sz val="8"/>
      <name val="Calibri"/>
      <family val="2"/>
      <charset val="204"/>
    </font>
    <font>
      <sz val="11"/>
      <color indexed="23"/>
      <name val="Calibri"/>
      <family val="2"/>
      <charset val="204"/>
    </font>
    <font>
      <sz val="12"/>
      <color indexed="8"/>
      <name val="Calibri"/>
      <family val="2"/>
      <charset val="204"/>
    </font>
    <font>
      <sz val="18"/>
      <color indexed="10"/>
      <name val="Calibri"/>
      <family val="2"/>
      <charset val="204"/>
    </font>
    <font>
      <b/>
      <sz val="12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i/>
      <sz val="12"/>
      <color indexed="8"/>
      <name val="Calibri"/>
      <family val="2"/>
      <charset val="204"/>
    </font>
    <font>
      <b/>
      <i/>
      <sz val="11"/>
      <color indexed="10"/>
      <name val="Calibri"/>
      <family val="2"/>
      <charset val="204"/>
    </font>
    <font>
      <sz val="11"/>
      <color indexed="8"/>
      <name val="Calibri"/>
      <family val="2"/>
      <charset val="204"/>
    </font>
    <font>
      <b/>
      <i/>
      <sz val="20"/>
      <color indexed="8"/>
      <name val="Calibri"/>
      <family val="2"/>
      <charset val="204"/>
    </font>
    <font>
      <b/>
      <sz val="12"/>
      <color indexed="10"/>
      <name val="Calibri"/>
      <family val="2"/>
      <charset val="204"/>
    </font>
    <font>
      <sz val="12"/>
      <color indexed="10"/>
      <name val="Calibri"/>
      <family val="2"/>
      <charset val="204"/>
    </font>
    <font>
      <i/>
      <sz val="12"/>
      <color indexed="8"/>
      <name val="Calibri"/>
      <family val="2"/>
      <charset val="204"/>
    </font>
    <font>
      <i/>
      <sz val="12"/>
      <color indexed="10"/>
      <name val="Calibri"/>
      <family val="2"/>
      <charset val="204"/>
    </font>
    <font>
      <sz val="12"/>
      <color indexed="8"/>
      <name val="Calibri"/>
      <family val="2"/>
      <charset val="204"/>
    </font>
    <font>
      <b/>
      <i/>
      <sz val="12"/>
      <color indexed="10"/>
      <name val="Calibri"/>
      <family val="2"/>
      <charset val="204"/>
    </font>
    <font>
      <b/>
      <sz val="12"/>
      <color indexed="10"/>
      <name val="Calibri"/>
      <family val="2"/>
      <charset val="204"/>
    </font>
    <font>
      <sz val="12"/>
      <color indexed="23"/>
      <name val="Calibri"/>
      <family val="2"/>
      <charset val="204"/>
    </font>
    <font>
      <sz val="12"/>
      <color indexed="55"/>
      <name val="Calibri"/>
      <family val="2"/>
      <charset val="204"/>
    </font>
    <font>
      <sz val="14"/>
      <color indexed="8"/>
      <name val="Calibri"/>
      <family val="2"/>
      <charset val="204"/>
    </font>
    <font>
      <sz val="12"/>
      <name val="Calibri"/>
      <family val="2"/>
      <charset val="204"/>
    </font>
    <font>
      <sz val="12"/>
      <color indexed="23"/>
      <name val="Calibri"/>
      <family val="2"/>
      <charset val="204"/>
    </font>
    <font>
      <b/>
      <sz val="12"/>
      <color indexed="23"/>
      <name val="Calibri"/>
      <family val="2"/>
      <charset val="204"/>
    </font>
    <font>
      <sz val="12"/>
      <color indexed="23"/>
      <name val="Calibri"/>
      <family val="2"/>
      <charset val="204"/>
    </font>
    <font>
      <i/>
      <sz val="10"/>
      <color indexed="8"/>
      <name val="Calibri"/>
      <family val="2"/>
      <charset val="204"/>
    </font>
    <font>
      <i/>
      <sz val="11"/>
      <color indexed="8"/>
      <name val="Calibri"/>
      <family val="2"/>
      <charset val="204"/>
    </font>
    <font>
      <i/>
      <sz val="11"/>
      <color indexed="10"/>
      <name val="Calibri"/>
      <family val="2"/>
      <charset val="204"/>
    </font>
    <font>
      <b/>
      <sz val="11"/>
      <color indexed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23"/>
      </top>
      <bottom style="thin">
        <color indexed="55"/>
      </bottom>
      <diagonal/>
    </border>
    <border>
      <left style="thin">
        <color indexed="55"/>
      </left>
      <right/>
      <top style="medium">
        <color indexed="23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thin">
        <color indexed="23"/>
      </bottom>
      <diagonal/>
    </border>
    <border>
      <left style="medium">
        <color indexed="55"/>
      </left>
      <right style="thin">
        <color indexed="55"/>
      </right>
      <top style="medium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medium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medium">
        <color indexed="23"/>
      </left>
      <right style="thin">
        <color indexed="55"/>
      </right>
      <top style="medium">
        <color indexed="23"/>
      </top>
      <bottom style="thin">
        <color indexed="55"/>
      </bottom>
      <diagonal/>
    </border>
    <border>
      <left style="medium">
        <color indexed="23"/>
      </left>
      <right style="thin">
        <color indexed="55"/>
      </right>
      <top style="thin">
        <color indexed="55"/>
      </top>
      <bottom style="medium">
        <color indexed="23"/>
      </bottom>
      <diagonal/>
    </border>
    <border>
      <left style="medium">
        <color indexed="23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medium">
        <color indexed="23"/>
      </top>
      <bottom style="thin">
        <color indexed="55"/>
      </bottom>
      <diagonal/>
    </border>
    <border>
      <left style="medium">
        <color indexed="23"/>
      </left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thin">
        <color indexed="55"/>
      </left>
      <right style="medium">
        <color indexed="23"/>
      </right>
      <top style="medium">
        <color indexed="23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23"/>
      </bottom>
      <diagonal/>
    </border>
    <border>
      <left style="thin">
        <color indexed="55"/>
      </left>
      <right style="medium">
        <color indexed="23"/>
      </right>
      <top style="thin">
        <color indexed="55"/>
      </top>
      <bottom style="medium">
        <color indexed="23"/>
      </bottom>
      <diagonal/>
    </border>
    <border>
      <left/>
      <right style="thin">
        <color indexed="55"/>
      </right>
      <top/>
      <bottom style="medium">
        <color indexed="55"/>
      </bottom>
      <diagonal/>
    </border>
    <border>
      <left style="thin">
        <color indexed="55"/>
      </left>
      <right/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thin">
        <color indexed="63"/>
      </left>
      <right/>
      <top style="medium">
        <color indexed="55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 style="medium">
        <color indexed="55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medium">
        <color indexed="55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63"/>
      </bottom>
      <diagonal/>
    </border>
    <border>
      <left style="medium">
        <color indexed="55"/>
      </left>
      <right style="medium">
        <color indexed="55"/>
      </right>
      <top style="thin">
        <color indexed="63"/>
      </top>
      <bottom style="thin">
        <color indexed="63"/>
      </bottom>
      <diagonal/>
    </border>
    <border>
      <left style="medium">
        <color indexed="55"/>
      </left>
      <right style="medium">
        <color indexed="55"/>
      </right>
      <top style="thin">
        <color indexed="63"/>
      </top>
      <bottom/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/>
      <right style="medium">
        <color indexed="55"/>
      </right>
      <top style="medium">
        <color indexed="23"/>
      </top>
      <bottom/>
      <diagonal/>
    </border>
    <border>
      <left style="medium">
        <color indexed="23"/>
      </left>
      <right/>
      <top/>
      <bottom style="medium">
        <color indexed="55"/>
      </bottom>
      <diagonal/>
    </border>
    <border>
      <left style="medium">
        <color indexed="55"/>
      </left>
      <right/>
      <top style="medium">
        <color indexed="23"/>
      </top>
      <bottom style="thin">
        <color indexed="63"/>
      </bottom>
      <diagonal/>
    </border>
    <border>
      <left style="medium">
        <color indexed="55"/>
      </left>
      <right/>
      <top style="thin">
        <color indexed="63"/>
      </top>
      <bottom style="thin">
        <color indexed="63"/>
      </bottom>
      <diagonal/>
    </border>
    <border>
      <left style="medium">
        <color indexed="55"/>
      </left>
      <right/>
      <top style="thin">
        <color indexed="63"/>
      </top>
      <bottom style="medium">
        <color indexed="55"/>
      </bottom>
      <diagonal/>
    </border>
    <border>
      <left style="medium">
        <color indexed="23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23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23"/>
      </top>
      <bottom/>
      <diagonal/>
    </border>
    <border>
      <left style="medium">
        <color indexed="23"/>
      </left>
      <right/>
      <top style="medium">
        <color indexed="55"/>
      </top>
      <bottom/>
      <diagonal/>
    </border>
    <border>
      <left/>
      <right/>
      <top style="medium">
        <color indexed="23"/>
      </top>
      <bottom style="thin">
        <color indexed="55"/>
      </bottom>
      <diagonal/>
    </border>
    <border>
      <left/>
      <right style="medium">
        <color indexed="23"/>
      </right>
      <top style="medium">
        <color indexed="23"/>
      </top>
      <bottom style="thin">
        <color indexed="55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42" fontId="4" fillId="2" borderId="0" xfId="2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 indent="1"/>
    </xf>
    <xf numFmtId="0" fontId="20" fillId="0" borderId="4" xfId="0" applyFont="1" applyBorder="1" applyAlignment="1">
      <alignment horizontal="left" vertical="center" wrapText="1" indent="1"/>
    </xf>
    <xf numFmtId="0" fontId="20" fillId="2" borderId="0" xfId="0" applyFont="1" applyFill="1" applyAlignment="1">
      <alignment horizontal="left" wrapText="1" indent="1"/>
    </xf>
    <xf numFmtId="0" fontId="20" fillId="2" borderId="0" xfId="0" applyFont="1" applyFill="1"/>
    <xf numFmtId="42" fontId="20" fillId="2" borderId="0" xfId="2" applyFont="1" applyFill="1"/>
    <xf numFmtId="42" fontId="23" fillId="2" borderId="5" xfId="2" applyFont="1" applyFill="1" applyBorder="1" applyAlignment="1">
      <alignment horizontal="center" vertical="center" wrapText="1"/>
    </xf>
    <xf numFmtId="42" fontId="24" fillId="2" borderId="6" xfId="2" applyFont="1" applyFill="1" applyBorder="1" applyAlignment="1">
      <alignment horizontal="right" vertical="center"/>
    </xf>
    <xf numFmtId="42" fontId="23" fillId="2" borderId="2" xfId="2" applyFont="1" applyFill="1" applyBorder="1" applyAlignment="1">
      <alignment horizontal="center" vertical="center" wrapText="1"/>
    </xf>
    <xf numFmtId="42" fontId="24" fillId="2" borderId="7" xfId="2" applyFont="1" applyFill="1" applyBorder="1" applyAlignment="1">
      <alignment horizontal="right" vertical="center"/>
    </xf>
    <xf numFmtId="2" fontId="4" fillId="2" borderId="0" xfId="0" applyNumberFormat="1" applyFont="1" applyFill="1" applyAlignment="1">
      <alignment horizontal="center"/>
    </xf>
    <xf numFmtId="42" fontId="4" fillId="2" borderId="0" xfId="2" applyFont="1" applyFill="1" applyAlignment="1">
      <alignment horizontal="center"/>
    </xf>
    <xf numFmtId="42" fontId="23" fillId="2" borderId="8" xfId="2" applyFont="1" applyFill="1" applyBorder="1" applyAlignment="1">
      <alignment horizontal="center" vertical="center" wrapText="1"/>
    </xf>
    <xf numFmtId="42" fontId="24" fillId="2" borderId="9" xfId="2" applyFont="1" applyFill="1" applyBorder="1" applyAlignment="1">
      <alignment horizontal="right" vertical="center"/>
    </xf>
    <xf numFmtId="0" fontId="20" fillId="0" borderId="0" xfId="0" applyFont="1" applyAlignment="1">
      <alignment horizontal="left" wrapText="1" indent="1"/>
    </xf>
    <xf numFmtId="0" fontId="20" fillId="0" borderId="0" xfId="0" applyFont="1"/>
    <xf numFmtId="0" fontId="25" fillId="2" borderId="0" xfId="0" applyFont="1" applyFill="1" applyAlignment="1">
      <alignment horizontal="center"/>
    </xf>
    <xf numFmtId="0" fontId="25" fillId="0" borderId="0" xfId="0" applyFont="1"/>
    <xf numFmtId="0" fontId="22" fillId="3" borderId="1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 indent="1"/>
    </xf>
    <xf numFmtId="0" fontId="20" fillId="3" borderId="11" xfId="0" applyFont="1" applyFill="1" applyBorder="1" applyAlignment="1">
      <alignment horizontal="center" vertical="center" wrapText="1"/>
    </xf>
    <xf numFmtId="44" fontId="23" fillId="0" borderId="11" xfId="1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44" fontId="23" fillId="0" borderId="2" xfId="1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44" fontId="23" fillId="0" borderId="12" xfId="1" applyFont="1" applyBorder="1" applyAlignment="1">
      <alignment horizontal="center" vertical="center" wrapText="1"/>
    </xf>
    <xf numFmtId="44" fontId="4" fillId="2" borderId="0" xfId="1" applyFont="1" applyFill="1" applyAlignment="1">
      <alignment horizontal="center"/>
    </xf>
    <xf numFmtId="0" fontId="20" fillId="0" borderId="13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horizontal="left" vertical="center" wrapText="1" indent="1"/>
    </xf>
    <xf numFmtId="44" fontId="20" fillId="2" borderId="0" xfId="1" applyFont="1" applyFill="1"/>
    <xf numFmtId="44" fontId="20" fillId="0" borderId="0" xfId="1" applyFont="1"/>
    <xf numFmtId="0" fontId="20" fillId="3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20" fillId="0" borderId="14" xfId="0" applyFont="1" applyBorder="1" applyAlignment="1">
      <alignment horizontal="left" vertical="center" wrapText="1" indent="1"/>
    </xf>
    <xf numFmtId="0" fontId="4" fillId="2" borderId="0" xfId="0" applyFont="1" applyFill="1" applyAlignment="1">
      <alignment horizontal="left" wrapText="1" indent="1"/>
    </xf>
    <xf numFmtId="0" fontId="20" fillId="0" borderId="15" xfId="0" applyFont="1" applyBorder="1" applyAlignment="1">
      <alignment horizontal="left" vertical="center" wrapText="1" indent="1"/>
    </xf>
    <xf numFmtId="0" fontId="20" fillId="2" borderId="4" xfId="0" applyFont="1" applyFill="1" applyBorder="1" applyAlignment="1">
      <alignment horizontal="left" vertical="center" wrapText="1" indent="1"/>
    </xf>
    <xf numFmtId="0" fontId="20" fillId="3" borderId="5" xfId="0" applyFont="1" applyFill="1" applyBorder="1" applyAlignment="1">
      <alignment horizontal="center" vertical="center" wrapText="1"/>
    </xf>
    <xf numFmtId="42" fontId="27" fillId="2" borderId="7" xfId="2" applyFont="1" applyFill="1" applyBorder="1" applyAlignment="1">
      <alignment horizontal="right" vertical="center"/>
    </xf>
    <xf numFmtId="42" fontId="20" fillId="0" borderId="0" xfId="2" applyFont="1"/>
    <xf numFmtId="42" fontId="27" fillId="0" borderId="16" xfId="2" applyFont="1" applyBorder="1" applyAlignment="1">
      <alignment horizontal="right" vertical="center"/>
    </xf>
    <xf numFmtId="42" fontId="27" fillId="0" borderId="17" xfId="2" applyFont="1" applyBorder="1" applyAlignment="1">
      <alignment horizontal="right" vertical="center"/>
    </xf>
    <xf numFmtId="42" fontId="27" fillId="0" borderId="18" xfId="2" applyFont="1" applyBorder="1" applyAlignment="1">
      <alignment horizontal="right" vertical="center"/>
    </xf>
    <xf numFmtId="42" fontId="28" fillId="2" borderId="0" xfId="2" applyFont="1" applyFill="1" applyAlignment="1">
      <alignment horizontal="right" vertical="center"/>
    </xf>
    <xf numFmtId="42" fontId="27" fillId="0" borderId="19" xfId="2" applyFont="1" applyBorder="1" applyAlignment="1">
      <alignment horizontal="right" vertical="center"/>
    </xf>
    <xf numFmtId="42" fontId="27" fillId="0" borderId="7" xfId="2" applyFont="1" applyBorder="1" applyAlignment="1">
      <alignment horizontal="right" vertical="center"/>
    </xf>
    <xf numFmtId="42" fontId="29" fillId="2" borderId="0" xfId="2" applyFont="1" applyFill="1" applyAlignment="1">
      <alignment horizontal="right" vertical="center"/>
    </xf>
    <xf numFmtId="42" fontId="27" fillId="2" borderId="17" xfId="2" applyFont="1" applyFill="1" applyBorder="1" applyAlignment="1">
      <alignment horizontal="right" vertical="center"/>
    </xf>
    <xf numFmtId="42" fontId="29" fillId="0" borderId="0" xfId="2" applyFont="1" applyAlignment="1">
      <alignment horizontal="right" vertical="center"/>
    </xf>
    <xf numFmtId="42" fontId="23" fillId="2" borderId="12" xfId="2" applyFont="1" applyFill="1" applyBorder="1" applyAlignment="1">
      <alignment horizontal="center" vertical="center" wrapText="1"/>
    </xf>
    <xf numFmtId="42" fontId="24" fillId="2" borderId="20" xfId="2" applyFont="1" applyFill="1" applyBorder="1" applyAlignment="1">
      <alignment horizontal="right" vertical="center"/>
    </xf>
    <xf numFmtId="0" fontId="1" fillId="4" borderId="21" xfId="0" applyFont="1" applyFill="1" applyBorder="1" applyAlignment="1">
      <alignment horizontal="left" wrapText="1" indent="1"/>
    </xf>
    <xf numFmtId="0" fontId="1" fillId="4" borderId="22" xfId="0" applyFont="1" applyFill="1" applyBorder="1" applyAlignment="1">
      <alignment horizontal="left" wrapText="1" indent="1"/>
    </xf>
    <xf numFmtId="42" fontId="27" fillId="2" borderId="20" xfId="2" applyFont="1" applyFill="1" applyBorder="1" applyAlignment="1">
      <alignment horizontal="right" vertical="center"/>
    </xf>
    <xf numFmtId="42" fontId="27" fillId="0" borderId="20" xfId="2" applyFont="1" applyBorder="1" applyAlignment="1">
      <alignment horizontal="right" vertical="center"/>
    </xf>
    <xf numFmtId="0" fontId="20" fillId="2" borderId="23" xfId="0" applyFont="1" applyFill="1" applyBorder="1" applyAlignment="1">
      <alignment horizontal="left" vertical="center" wrapText="1" indent="1"/>
    </xf>
    <xf numFmtId="0" fontId="1" fillId="4" borderId="21" xfId="0" applyFont="1" applyFill="1" applyBorder="1" applyAlignment="1">
      <alignment horizontal="left" vertical="center" wrapText="1" indent="1"/>
    </xf>
    <xf numFmtId="0" fontId="1" fillId="4" borderId="22" xfId="0" applyFont="1" applyFill="1" applyBorder="1" applyAlignment="1">
      <alignment horizontal="left" vertical="center" wrapText="1" inden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3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44" fontId="1" fillId="4" borderId="5" xfId="1" applyFont="1" applyFill="1" applyBorder="1" applyAlignment="1">
      <alignment horizontal="center"/>
    </xf>
    <xf numFmtId="44" fontId="1" fillId="4" borderId="33" xfId="1" applyFont="1" applyFill="1" applyBorder="1" applyAlignment="1">
      <alignment horizontal="center"/>
    </xf>
    <xf numFmtId="44" fontId="1" fillId="4" borderId="34" xfId="1" applyFont="1" applyFill="1" applyBorder="1" applyAlignment="1">
      <alignment horizontal="center"/>
    </xf>
    <xf numFmtId="44" fontId="1" fillId="4" borderId="35" xfId="1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 wrapText="1" indent="1"/>
    </xf>
    <xf numFmtId="0" fontId="20" fillId="2" borderId="28" xfId="0" applyFont="1" applyFill="1" applyBorder="1" applyAlignment="1">
      <alignment horizontal="left" vertical="center" wrapText="1" indent="1"/>
    </xf>
    <xf numFmtId="0" fontId="20" fillId="2" borderId="29" xfId="0" applyFont="1" applyFill="1" applyBorder="1" applyAlignment="1">
      <alignment horizontal="left" vertical="center" wrapText="1" indent="1"/>
    </xf>
    <xf numFmtId="0" fontId="20" fillId="2" borderId="30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44" fontId="4" fillId="2" borderId="37" xfId="1" applyFont="1" applyFill="1" applyBorder="1" applyAlignment="1">
      <alignment horizontal="center" vertical="center"/>
    </xf>
    <xf numFmtId="44" fontId="4" fillId="2" borderId="36" xfId="1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 vertical="top"/>
    </xf>
    <xf numFmtId="0" fontId="4" fillId="3" borderId="28" xfId="0" applyFont="1" applyFill="1" applyBorder="1" applyAlignment="1">
      <alignment horizontal="center" vertical="top"/>
    </xf>
    <xf numFmtId="0" fontId="4" fillId="3" borderId="29" xfId="0" applyFont="1" applyFill="1" applyBorder="1" applyAlignment="1">
      <alignment horizontal="center" vertical="top"/>
    </xf>
    <xf numFmtId="0" fontId="4" fillId="3" borderId="30" xfId="0" applyFont="1" applyFill="1" applyBorder="1" applyAlignment="1">
      <alignment horizontal="center" vertical="top"/>
    </xf>
    <xf numFmtId="0" fontId="3" fillId="4" borderId="39" xfId="0" applyFont="1" applyFill="1" applyBorder="1" applyAlignment="1">
      <alignment horizontal="left" vertical="center" wrapText="1" indent="1"/>
    </xf>
    <xf numFmtId="0" fontId="3" fillId="4" borderId="40" xfId="0" applyFont="1" applyFill="1" applyBorder="1" applyAlignment="1">
      <alignment horizontal="left" vertical="center" wrapText="1" indent="1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left" vertical="center" wrapText="1" indent="1"/>
    </xf>
    <xf numFmtId="0" fontId="20" fillId="2" borderId="48" xfId="0" applyFont="1" applyFill="1" applyBorder="1" applyAlignment="1">
      <alignment horizontal="left" vertical="center" wrapText="1" indent="1"/>
    </xf>
    <xf numFmtId="0" fontId="8" fillId="4" borderId="49" xfId="0" applyFont="1" applyFill="1" applyBorder="1" applyAlignment="1">
      <alignment horizontal="left" vertical="center" wrapText="1" indent="1"/>
    </xf>
    <xf numFmtId="0" fontId="3" fillId="4" borderId="50" xfId="0" applyFont="1" applyFill="1" applyBorder="1" applyAlignment="1">
      <alignment horizontal="left" vertical="center" wrapText="1" indent="1"/>
    </xf>
    <xf numFmtId="0" fontId="3" fillId="4" borderId="51" xfId="0" applyFont="1" applyFill="1" applyBorder="1" applyAlignment="1">
      <alignment horizontal="left" vertical="center" wrapText="1" indent="1"/>
    </xf>
    <xf numFmtId="0" fontId="3" fillId="4" borderId="52" xfId="0" applyFont="1" applyFill="1" applyBorder="1" applyAlignment="1">
      <alignment horizontal="left" vertical="center" wrapText="1" indent="1"/>
    </xf>
    <xf numFmtId="0" fontId="3" fillId="4" borderId="53" xfId="0" applyFont="1" applyFill="1" applyBorder="1" applyAlignment="1">
      <alignment horizontal="left" vertical="center" wrapText="1" indent="1"/>
    </xf>
    <xf numFmtId="0" fontId="3" fillId="4" borderId="54" xfId="0" applyFont="1" applyFill="1" applyBorder="1" applyAlignment="1">
      <alignment horizontal="left" vertical="center" wrapText="1" indent="1"/>
    </xf>
    <xf numFmtId="0" fontId="4" fillId="4" borderId="26" xfId="0" applyFont="1" applyFill="1" applyBorder="1" applyAlignment="1">
      <alignment horizontal="center" vertical="top"/>
    </xf>
    <xf numFmtId="0" fontId="4" fillId="4" borderId="28" xfId="0" applyFont="1" applyFill="1" applyBorder="1" applyAlignment="1">
      <alignment horizontal="center" vertical="top"/>
    </xf>
    <xf numFmtId="0" fontId="4" fillId="4" borderId="29" xfId="0" applyFont="1" applyFill="1" applyBorder="1" applyAlignment="1">
      <alignment horizontal="center" vertical="top"/>
    </xf>
    <xf numFmtId="0" fontId="4" fillId="4" borderId="30" xfId="0" applyFont="1" applyFill="1" applyBorder="1" applyAlignment="1">
      <alignment horizontal="center" vertical="top"/>
    </xf>
    <xf numFmtId="0" fontId="3" fillId="4" borderId="55" xfId="0" applyFont="1" applyFill="1" applyBorder="1" applyAlignment="1">
      <alignment horizontal="left" vertical="center" wrapText="1" indent="1"/>
    </xf>
    <xf numFmtId="0" fontId="3" fillId="4" borderId="56" xfId="0" applyFont="1" applyFill="1" applyBorder="1" applyAlignment="1">
      <alignment horizontal="left" vertical="center" wrapText="1" indent="1"/>
    </xf>
    <xf numFmtId="0" fontId="3" fillId="4" borderId="57" xfId="0" applyFont="1" applyFill="1" applyBorder="1" applyAlignment="1">
      <alignment horizontal="left" vertical="center" wrapText="1" indent="1"/>
    </xf>
    <xf numFmtId="0" fontId="20" fillId="2" borderId="41" xfId="0" applyFont="1" applyFill="1" applyBorder="1" applyAlignment="1">
      <alignment horizontal="left" vertical="center" wrapText="1" indent="1"/>
    </xf>
    <xf numFmtId="0" fontId="20" fillId="2" borderId="43" xfId="0" applyFont="1" applyFill="1" applyBorder="1" applyAlignment="1">
      <alignment horizontal="left" vertical="center" wrapText="1" indent="1"/>
    </xf>
    <xf numFmtId="0" fontId="20" fillId="2" borderId="58" xfId="0" applyFont="1" applyFill="1" applyBorder="1" applyAlignment="1">
      <alignment horizontal="left" vertical="center" wrapText="1" indent="1"/>
    </xf>
    <xf numFmtId="0" fontId="20" fillId="2" borderId="59" xfId="0" applyFont="1" applyFill="1" applyBorder="1" applyAlignment="1">
      <alignment horizontal="left" vertical="center" wrapText="1" indent="1"/>
    </xf>
    <xf numFmtId="0" fontId="20" fillId="2" borderId="44" xfId="0" applyFont="1" applyFill="1" applyBorder="1" applyAlignment="1">
      <alignment horizontal="left" vertical="center" wrapText="1" indent="1"/>
    </xf>
    <xf numFmtId="0" fontId="20" fillId="2" borderId="46" xfId="0" applyFont="1" applyFill="1" applyBorder="1" applyAlignment="1">
      <alignment horizontal="left" vertical="center" wrapText="1" indent="1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44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2" fontId="1" fillId="4" borderId="33" xfId="0" applyNumberFormat="1" applyFont="1" applyFill="1" applyBorder="1" applyAlignment="1">
      <alignment horizontal="center" vertical="center"/>
    </xf>
    <xf numFmtId="44" fontId="1" fillId="4" borderId="34" xfId="1" applyFont="1" applyFill="1" applyBorder="1" applyAlignment="1">
      <alignment horizontal="right"/>
    </xf>
    <xf numFmtId="44" fontId="1" fillId="4" borderId="35" xfId="1" applyFont="1" applyFill="1" applyBorder="1" applyAlignment="1">
      <alignment horizontal="right"/>
    </xf>
    <xf numFmtId="0" fontId="0" fillId="4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left" vertical="center" wrapText="1" indent="1"/>
    </xf>
    <xf numFmtId="0" fontId="3" fillId="2" borderId="53" xfId="0" applyFont="1" applyFill="1" applyBorder="1" applyAlignment="1">
      <alignment horizontal="left" vertical="center" wrapText="1" indent="1"/>
    </xf>
    <xf numFmtId="0" fontId="3" fillId="2" borderId="54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top" wrapText="1"/>
    </xf>
    <xf numFmtId="0" fontId="2" fillId="4" borderId="60" xfId="0" applyFont="1" applyFill="1" applyBorder="1" applyAlignment="1">
      <alignment horizontal="center" vertical="top" wrapText="1"/>
    </xf>
    <xf numFmtId="0" fontId="2" fillId="4" borderId="58" xfId="0" applyFont="1" applyFill="1" applyBorder="1" applyAlignment="1">
      <alignment horizontal="center" vertical="top" wrapText="1"/>
    </xf>
    <xf numFmtId="0" fontId="2" fillId="4" borderId="30" xfId="0" applyFont="1" applyFill="1" applyBorder="1" applyAlignment="1">
      <alignment horizontal="center" vertical="top" wrapText="1"/>
    </xf>
    <xf numFmtId="0" fontId="2" fillId="4" borderId="61" xfId="0" applyFont="1" applyFill="1" applyBorder="1" applyAlignment="1">
      <alignment horizontal="center" vertical="top" wrapText="1"/>
    </xf>
    <xf numFmtId="0" fontId="2" fillId="4" borderId="32" xfId="0" applyFont="1" applyFill="1" applyBorder="1" applyAlignment="1">
      <alignment horizontal="center" vertical="top" wrapText="1"/>
    </xf>
    <xf numFmtId="0" fontId="3" fillId="2" borderId="62" xfId="0" applyFont="1" applyFill="1" applyBorder="1" applyAlignment="1">
      <alignment horizontal="left" vertical="center" wrapText="1" indent="1"/>
    </xf>
    <xf numFmtId="0" fontId="3" fillId="2" borderId="63" xfId="0" applyFont="1" applyFill="1" applyBorder="1" applyAlignment="1">
      <alignment horizontal="left" vertical="center" wrapText="1" indent="1"/>
    </xf>
    <xf numFmtId="0" fontId="3" fillId="2" borderId="64" xfId="0" applyFont="1" applyFill="1" applyBorder="1" applyAlignment="1">
      <alignment horizontal="left" vertical="center" wrapText="1" indent="1"/>
    </xf>
    <xf numFmtId="0" fontId="3" fillId="2" borderId="21" xfId="0" applyFont="1" applyFill="1" applyBorder="1" applyAlignment="1">
      <alignment horizontal="left" vertical="center" wrapText="1" indent="1"/>
    </xf>
    <xf numFmtId="0" fontId="3" fillId="2" borderId="33" xfId="0" applyFont="1" applyFill="1" applyBorder="1" applyAlignment="1">
      <alignment horizontal="left" vertical="center" wrapText="1" indent="1"/>
    </xf>
    <xf numFmtId="0" fontId="3" fillId="2" borderId="65" xfId="0" applyFont="1" applyFill="1" applyBorder="1" applyAlignment="1">
      <alignment horizontal="left" vertical="center" wrapText="1" indent="1"/>
    </xf>
    <xf numFmtId="0" fontId="3" fillId="2" borderId="66" xfId="0" applyFont="1" applyFill="1" applyBorder="1" applyAlignment="1">
      <alignment horizontal="left" vertical="center" wrapText="1" indent="1"/>
    </xf>
    <xf numFmtId="0" fontId="3" fillId="2" borderId="22" xfId="0" applyFont="1" applyFill="1" applyBorder="1" applyAlignment="1">
      <alignment horizontal="left" vertical="center" wrapText="1" indent="1"/>
    </xf>
    <xf numFmtId="0" fontId="3" fillId="2" borderId="35" xfId="0" applyFont="1" applyFill="1" applyBorder="1" applyAlignment="1">
      <alignment horizontal="left" vertical="center" wrapText="1" indent="1"/>
    </xf>
    <xf numFmtId="0" fontId="5" fillId="4" borderId="67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59" xfId="0" applyFont="1" applyFill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5" fillId="4" borderId="46" xfId="0" applyFont="1" applyFill="1" applyBorder="1" applyAlignment="1">
      <alignment horizontal="center"/>
    </xf>
    <xf numFmtId="0" fontId="1" fillId="4" borderId="6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44" fontId="1" fillId="4" borderId="34" xfId="1" applyFont="1" applyFill="1" applyBorder="1" applyAlignment="1">
      <alignment horizontal="center" vertical="center"/>
    </xf>
    <xf numFmtId="44" fontId="1" fillId="4" borderId="35" xfId="1" applyFont="1" applyFill="1" applyBorder="1" applyAlignment="1">
      <alignment horizontal="center" vertical="center"/>
    </xf>
    <xf numFmtId="44" fontId="1" fillId="4" borderId="6" xfId="1" applyFont="1" applyFill="1" applyBorder="1" applyAlignment="1">
      <alignment horizontal="center" vertical="center"/>
    </xf>
    <xf numFmtId="44" fontId="1" fillId="4" borderId="69" xfId="1" applyFont="1" applyFill="1" applyBorder="1" applyAlignment="1">
      <alignment horizontal="center" vertical="center"/>
    </xf>
    <xf numFmtId="44" fontId="1" fillId="4" borderId="70" xfId="1" applyFont="1" applyFill="1" applyBorder="1" applyAlignment="1">
      <alignment horizontal="center" vertical="center"/>
    </xf>
  </cellXfs>
  <cellStyles count="3">
    <cellStyle name="Денежный" xfId="1" builtinId="4"/>
    <cellStyle name="Денежный [0]" xfId="2" builtinId="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40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12" Type="http://schemas.openxmlformats.org/officeDocument/2006/relationships/image" Target="../media/image39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5572</xdr:colOff>
      <xdr:row>25</xdr:row>
      <xdr:rowOff>168086</xdr:rowOff>
    </xdr:to>
    <xdr:sp macro="" textlink="">
      <xdr:nvSpPr>
        <xdr:cNvPr id="3" name="Текст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>
        <a:xfrm>
          <a:off x="609600" y="190500"/>
          <a:ext cx="5491972" cy="4740086"/>
        </a:xfrm>
        <a:prstGeom prst="roundRect">
          <a:avLst>
            <a:gd name="adj" fmla="val 0"/>
          </a:avLst>
        </a:prstGeom>
        <a:noFill/>
      </xdr:spPr>
      <xdr:txBody>
        <a:bodyPr vert="horz" wrap="square" lIns="91440" tIns="0" rIns="91440" bIns="0" rtlCol="0" anchor="ctr" anchorCtr="0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88900" marR="0" lvl="0" indent="-8890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Премиальная промышленная матрица</a:t>
          </a:r>
          <a:endParaRPr kumimoji="0" lang="en-US" sz="1100" b="0" i="0" u="none" strike="noStrike" kern="1200" cap="none" spc="130" normalizeH="0" baseline="0" noProof="0">
            <a:ln>
              <a:noFill/>
            </a:ln>
            <a:solidFill>
              <a:srgbClr val="FF0000"/>
            </a:solidFill>
            <a:effectLst>
              <a:glow rad="228600">
                <a:sysClr val="window" lastClr="FFFFFF">
                  <a:alpha val="40000"/>
                </a:sysClr>
              </a:glo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1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Большая</a:t>
          </a: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ru-RU" sz="1100" b="0" i="1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диагональ 31,5“ FullHD, 1920 x 1080, соотношение 9:16</a:t>
          </a:r>
        </a:p>
        <a:p>
          <a:pPr marL="0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1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Повышенная контрастность и яркость 500кд/м </a:t>
          </a:r>
          <a:r>
            <a:rPr kumimoji="0" lang="ru-RU" sz="1100" b="0" i="1" u="none" strike="noStrike" kern="120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для четкой картинки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Разработана для систем самообслуживания , работа 24\7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sysClr val="window" lastClr="FFFFFF">
                    <a:alpha val="40000"/>
                  </a:sys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Длительный ресурс эксплуатации (более 50000 часов)</a:t>
          </a:r>
        </a:p>
        <a:p>
          <a:pPr marL="88900" marR="0" lvl="0" indent="-8890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Проекционно-емкостной сенсор 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(</a:t>
          </a:r>
          <a:r>
            <a:rPr kumimoji="0" lang="en-US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PCAP)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Инновационная сенсорная технология (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как на смартфонах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Обеспечивает быстрый и чувствительный отклик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Технология </a:t>
          </a:r>
          <a:r>
            <a:rPr kumimoji="0" lang="en-US" sz="1100" b="1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MultiTouch</a:t>
          </a:r>
          <a:r>
            <a:rPr kumimoji="0" lang="ru-RU" sz="1100" b="1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может реагировать на несколько касаний Поддерживает большинство ОС </a:t>
          </a:r>
          <a:r>
            <a:rPr kumimoji="0" lang="en-US" sz="1100" b="1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Linux, Android, Windows</a:t>
          </a:r>
          <a:endParaRPr kumimoji="0" lang="ru-RU" sz="1100" b="1" i="1" u="none" strike="noStrike" kern="0" cap="none" spc="130" normalizeH="0" baseline="0" noProof="0">
            <a:ln>
              <a:noFill/>
            </a:ln>
            <a:solidFill>
              <a:sysClr val="windowText" lastClr="000000"/>
            </a:solidFill>
            <a:effectLst>
              <a:glow rad="228600">
                <a:prstClr val="white">
                  <a:alpha val="40000"/>
                </a:prstClr>
              </a:glo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Не требует постоянного обслуживания и специфических настроек</a:t>
          </a:r>
        </a:p>
        <a:p>
          <a:pPr marL="88900" marR="0" lvl="0" indent="-87313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Модуль «Эквайринг»</a:t>
          </a:r>
          <a:endParaRPr kumimoji="0" lang="en-US" sz="1100" b="0" i="0" u="none" strike="noStrike" kern="0" cap="none" spc="130" normalizeH="0" baseline="0" noProof="0">
            <a:ln>
              <a:noFill/>
            </a:ln>
            <a:solidFill>
              <a:srgbClr val="FF0000"/>
            </a:solidFill>
            <a:effectLst>
              <a:glow rad="228600">
                <a:prstClr val="white">
                  <a:alpha val="40000"/>
                </a:prstClr>
              </a:glo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66700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Посадочное места для банковского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POS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терминала</a:t>
          </a:r>
        </a:p>
        <a:p>
          <a:pPr marL="266700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itchFamily="2" charset="2"/>
            <a:buChar char="ü"/>
            <a:tabLst/>
            <a:defRPr/>
          </a:pPr>
          <a:r>
            <a:rPr kumimoji="0" lang="it-IT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PAXS300/VerifoneVX820/IngenicoiPP320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ru-RU" sz="1100" b="1" i="1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опция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it-IT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PAX</a:t>
          </a:r>
          <a:r>
            <a:rPr kumimoji="0" lang="en-US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D</a:t>
          </a:r>
          <a:r>
            <a:rPr kumimoji="0" lang="it-IT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200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,</a:t>
          </a:r>
          <a:r>
            <a:rPr kumimoji="0" lang="it-IT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KozenP12 (</a:t>
          </a:r>
          <a:r>
            <a:rPr kumimoji="0" lang="ru-RU" sz="1100" b="0" i="1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Сбер) </a:t>
          </a:r>
          <a:endParaRPr kumimoji="0" lang="it-IT" sz="1100" b="0" i="1" u="none" strike="noStrike" kern="0" cap="none" spc="130" normalizeH="0" baseline="0" noProof="0">
            <a:ln>
              <a:noFill/>
            </a:ln>
            <a:solidFill>
              <a:sysClr val="windowText" lastClr="000000"/>
            </a:solidFill>
            <a:effectLst>
              <a:glow rad="228600">
                <a:prstClr val="white">
                  <a:alpha val="40000"/>
                </a:prstClr>
              </a:glow>
            </a:effectLst>
            <a:uLnTx/>
            <a:uFillTx/>
            <a:latin typeface="Calibri" panose="020F0502020204030204"/>
            <a:ea typeface="+mn-ea"/>
            <a:cs typeface="+mn-cs"/>
          </a:endParaRPr>
        </a:p>
        <a:p>
          <a:pPr marL="266700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itchFamily="2" charset="2"/>
            <a:buChar char="ü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Оборудование предоставляется банком</a:t>
          </a:r>
        </a:p>
        <a:p>
          <a:pPr marL="176213" marR="0" lvl="0" indent="-88900" algn="l" defTabSz="914400" rtl="0" eaLnBrk="1" fontAlgn="auto" latinLnBrk="0" hangingPunct="1">
            <a:lnSpc>
              <a:spcPts val="1500"/>
            </a:lnSpc>
            <a:spcBef>
              <a:spcPct val="2000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>
              <a:tab pos="265113" algn="l"/>
            </a:tabLst>
            <a:defRPr/>
          </a:pP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Современный компьютер на базе процессора </a:t>
          </a:r>
          <a:r>
            <a:rPr kumimoji="0" lang="ru-RU" sz="1100" b="0" i="1" u="none" strike="noStrike" kern="1200" cap="none" spc="130" normalizeH="0" baseline="0" noProof="0">
              <a:ln>
                <a:noFill/>
              </a:ln>
              <a:solidFill>
                <a:prstClr val="black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Intel</a:t>
          </a:r>
          <a:r>
            <a:rPr kumimoji="0" lang="ru-RU" sz="1100" b="0" i="0" u="none" strike="noStrike" kern="1200" cap="none" spc="130" normalizeH="0" baseline="0" noProof="0">
              <a:ln>
                <a:noFill/>
              </a:ln>
              <a:solidFill>
                <a:srgbClr val="FF0000"/>
              </a:solidFill>
              <a:effectLst>
                <a:glow rad="228600">
                  <a:prstClr val="white">
                    <a:alpha val="40000"/>
                  </a:prstClr>
                </a:glow>
              </a:effectLst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  <a:p>
          <a:pPr marL="354013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Процессор -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Intel Celeron® (</a:t>
          </a:r>
          <a:r>
            <a:rPr kumimoji="0" lang="ru-RU" sz="1100" b="1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Опция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Core™ i3 | i5 | i7) </a:t>
          </a:r>
        </a:p>
        <a:p>
          <a:pPr marL="354013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Оперативная память – 4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Gb (</a:t>
          </a:r>
          <a:r>
            <a:rPr kumimoji="0" lang="ru-RU" sz="1100" b="1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Опция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max 32Gb) </a:t>
          </a:r>
        </a:p>
        <a:p>
          <a:pPr marL="354013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SSD 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накопитель - 120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Gb (</a:t>
          </a:r>
          <a:r>
            <a:rPr kumimoji="0" lang="ru-RU" sz="1100" b="1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Опция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max 1Tb)</a:t>
          </a:r>
        </a:p>
        <a:p>
          <a:pPr marL="354013" marR="0" lvl="0" indent="-17145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интерфейсы: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RJ45, USB, HDMI, VGA AUDIO\MIC IN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(</a:t>
          </a:r>
          <a:r>
            <a:rPr kumimoji="0" lang="ru-RU" sz="1100" b="1" i="0" u="none" strike="noStrike" kern="0" cap="none" spc="13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Опция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  <a:r>
            <a:rPr kumimoji="0" lang="en-US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RS232</a:t>
          </a:r>
          <a:r>
            <a:rPr kumimoji="0" lang="ru-RU" sz="1100" b="0" i="0" u="none" strike="noStrike" kern="0" cap="none" spc="13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)</a:t>
          </a:r>
        </a:p>
        <a:p>
          <a:pPr marL="180975" marR="0" lvl="0" indent="-180975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ü"/>
            <a:tabLst/>
            <a:defRPr/>
          </a:pPr>
          <a:endParaRPr kumimoji="0" lang="ru-RU" sz="1100" b="0" i="0" u="none" strike="noStrike" kern="1200" cap="none" spc="130" normalizeH="0" baseline="0" noProof="0">
            <a:ln>
              <a:noFill/>
            </a:ln>
            <a:solidFill>
              <a:sysClr val="windowText" lastClr="000000"/>
            </a:solidFill>
            <a:effectLst>
              <a:glow rad="228600">
                <a:sysClr val="window" lastClr="FFFFFF">
                  <a:alpha val="40000"/>
                </a:sysClr>
              </a:glow>
            </a:effectLst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171450</xdr:colOff>
      <xdr:row>25</xdr:row>
      <xdr:rowOff>66675</xdr:rowOff>
    </xdr:from>
    <xdr:to>
      <xdr:col>10</xdr:col>
      <xdr:colOff>553702</xdr:colOff>
      <xdr:row>59</xdr:row>
      <xdr:rowOff>131281</xdr:rowOff>
    </xdr:to>
    <xdr:sp macro="" textlink="">
      <xdr:nvSpPr>
        <xdr:cNvPr id="5" name="TextBox 7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81050" y="4670425"/>
          <a:ext cx="5868652" cy="6325706"/>
        </a:xfrm>
        <a:prstGeom prst="roundRect">
          <a:avLst>
            <a:gd name="adj" fmla="val 0"/>
          </a:avLst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20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Встроенный термопринтер</a:t>
          </a:r>
          <a:r>
            <a:rPr lang="en-US" sz="120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 </a:t>
          </a:r>
          <a:endParaRPr lang="ru-RU" sz="1200" spc="70">
            <a:effectLst>
              <a:glow rad="711200">
                <a:schemeClr val="bg1">
                  <a:alpha val="17000"/>
                </a:schemeClr>
              </a:glow>
            </a:effectLst>
            <a:latin typeface="Montserrat Medium" panose="00000600000000000000" pitchFamily="2" charset="-52"/>
          </a:endParaRPr>
        </a:p>
        <a:p>
          <a:pPr>
            <a:spcAft>
              <a:spcPts val="600"/>
            </a:spcAft>
          </a:pPr>
          <a:r>
            <a:rPr kumimoji="0" lang="ru-RU" sz="100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Печать квитанций или фискальных чеков на бумажном носителе</a:t>
          </a:r>
          <a:r>
            <a:rPr kumimoji="0" lang="ru-RU" sz="100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Встроенная Онлайн касса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Соответствие требованию налоговой и 54Федеральному закону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Модуль «Наличные»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0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*Проверяет подлинность, 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принимает покупюрно или пачкой, возможность выдачи сдачи (купюрами, монетами)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Считыватель </a:t>
          </a: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RFID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 / </a:t>
          </a:r>
          <a:r>
            <a:rPr kumimoji="0" lang="ru-RU" sz="1200" b="0" i="0" u="none" strike="noStrike" kern="1200" cap="none" spc="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IC</a:t>
          </a:r>
          <a:r>
            <a:rPr kumimoji="0" lang="ru-RU" sz="1000" b="0" i="1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"/>
              <a:ea typeface="+mn-ea"/>
              <a:cs typeface="+mn-cs"/>
            </a:rPr>
            <a:t> смарт карты 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/ </a:t>
          </a: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MSR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 </a:t>
          </a:r>
          <a:r>
            <a:rPr kumimoji="0" lang="ru-RU" sz="1000" b="0" i="1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"/>
              <a:ea typeface="+mn-ea"/>
              <a:cs typeface="+mn-cs"/>
            </a:rPr>
            <a:t>магнитные карты</a:t>
          </a:r>
          <a:endParaRPr kumimoji="0" lang="ru-RU" sz="1000" b="0" i="0" u="none" strike="noStrike" kern="1200" cap="none" spc="7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Montserrat Medium" panose="00000600000000000000" pitchFamily="2" charset="-52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Упрощает авторизацию пользователя в системе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Многоплоскостной сканер 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штрих/</a:t>
          </a: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QR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 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кода</a:t>
          </a:r>
          <a:endParaRPr kumimoji="0" lang="ru-RU" sz="1100" b="0" i="0" u="none" strike="noStrike" kern="1200" cap="none" spc="7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Montserrat Medium" panose="00000600000000000000" pitchFamily="2" charset="-52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Упрощает ввод информации, формат кода </a:t>
          </a:r>
          <a:r>
            <a:rPr kumimoji="0" lang="en-US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1D/2D</a:t>
          </a:r>
          <a:endParaRPr kumimoji="0" lang="ru-RU" sz="1000" b="0" i="1" u="none" strike="noStrike" kern="1200" cap="none" spc="7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Montserrat Medium" panose="00000600000000000000" pitchFamily="2" charset="-52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Встроенная камера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для организации видео наблюдения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Диспенсер </a:t>
          </a: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RFID</a:t>
          </a:r>
          <a:r>
            <a:rPr kumimoji="0" lang="en-US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 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карт   </a:t>
          </a: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tabLst/>
            <a:defRPr/>
          </a:pP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Разгружает менеджера Выдаёт карты клиентские, бонусные.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Принтер для печати билета на бланках (</a:t>
          </a:r>
          <a:r>
            <a:rPr kumimoji="0" lang="ru-RU" sz="1200" b="0" i="1" u="none" strike="noStrike" kern="1200" cap="none" spc="70" normalizeH="0" baseline="0">
              <a:ln>
                <a:noFill/>
              </a:ln>
              <a:solidFill>
                <a:srgbClr val="FF0000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БСО</a:t>
          </a: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) </a:t>
          </a:r>
        </a:p>
        <a:p>
          <a:pPr marR="0" lvl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tabLst/>
            <a:defRPr/>
          </a:pP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Красивый фирменный бланк, (не порвётся, не помнётся)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50800">
                  <a:prstClr val="white">
                    <a:alpha val="75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Лазерная резка логотипа заказчика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 Подчёркивает статус и корпоративный стиль компании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Покраска корпуса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 </a:t>
          </a:r>
          <a:r>
            <a:rPr kumimoji="0" lang="en-US" sz="1000" b="0" i="0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*</a:t>
          </a:r>
          <a:r>
            <a:rPr kumimoji="0" lang="ru-RU" sz="1000" b="0" i="1" u="none" strike="noStrike" kern="1200" cap="none" spc="70" normalizeH="0" baseline="0">
              <a:ln>
                <a:noFill/>
              </a:ln>
              <a:solidFill>
                <a:prstClr val="black"/>
              </a:solidFill>
              <a:effectLst>
                <a:glow rad="711200">
                  <a:prstClr val="white">
                    <a:alpha val="17000"/>
                  </a:prstClr>
                </a:glow>
              </a:effectLst>
              <a:uLnTx/>
              <a:uFillTx/>
              <a:latin typeface="Montserrat Medium" panose="00000600000000000000" pitchFamily="2" charset="-52"/>
              <a:ea typeface="+mn-ea"/>
              <a:cs typeface="+mn-cs"/>
            </a:rPr>
            <a:t>Соблюдение корпоративного стиля компании</a:t>
          </a:r>
          <a:endParaRPr lang="ru-RU" sz="1200" spc="70">
            <a:effectLst>
              <a:glow rad="711200">
                <a:schemeClr val="bg1">
                  <a:alpha val="17000"/>
                </a:schemeClr>
              </a:glow>
            </a:effectLst>
            <a:latin typeface="Montserrat Medium" panose="00000600000000000000" pitchFamily="2" charset="-52"/>
          </a:endParaRPr>
        </a:p>
      </xdr:txBody>
    </xdr:sp>
    <xdr:clientData/>
  </xdr:twoCellAnchor>
  <xdr:twoCellAnchor>
    <xdr:from>
      <xdr:col>11</xdr:col>
      <xdr:colOff>104774</xdr:colOff>
      <xdr:row>13</xdr:row>
      <xdr:rowOff>180975</xdr:rowOff>
    </xdr:from>
    <xdr:to>
      <xdr:col>21</xdr:col>
      <xdr:colOff>209549</xdr:colOff>
      <xdr:row>63</xdr:row>
      <xdr:rowOff>29031</xdr:rowOff>
    </xdr:to>
    <xdr:sp macro="" textlink="">
      <xdr:nvSpPr>
        <xdr:cNvPr id="6" name="TextBox 7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10374" y="2574925"/>
          <a:ext cx="6200775" cy="9055556"/>
        </a:xfrm>
        <a:prstGeom prst="roundRect">
          <a:avLst>
            <a:gd name="adj" fmla="val 0"/>
          </a:avLst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200" b="1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Напольный или настенный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-Современный, сверхтонкий, стильный терминал с большим сенсорным экраном и промышленной матрицей.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-Идеально подходит для бизнеса со сложным процессом формирования заказа, например покупка билетов в театр или в случае когда нужно красиво преподнести товар как например в ресторане.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-Станет украшением любого интерьера. </a:t>
          </a:r>
        </a:p>
        <a:p>
          <a:endParaRPr lang="ru-RU" sz="1200" b="0" spc="70">
            <a:effectLst>
              <a:glow rad="711200">
                <a:schemeClr val="bg1">
                  <a:alpha val="17000"/>
                </a:schemeClr>
              </a:glow>
            </a:effectLst>
            <a:latin typeface="Montserrat Medium" panose="00000600000000000000" pitchFamily="2" charset="-52"/>
          </a:endParaRP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Напольный, Настенный, Настольный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-Стильный терминал с внешней кассой, на база процессора </a:t>
          </a:r>
          <a:r>
            <a:rPr lang="en-US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intel J4125, </a:t>
          </a:r>
        </a:p>
        <a:p>
          <a:r>
            <a:rPr lang="en-US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-C</a:t>
          </a:r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овременный запатентованый дизайн.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-Спроектирован опытными конструкторами и технологами, внутри всё как под капотом </a:t>
          </a:r>
          <a:r>
            <a:rPr lang="en-US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Audi (</a:t>
          </a:r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защита важных узлов,гармотная компановка устройста, кабельменеджмент, качественный и современный электромонтаж)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-Увеличенный сенсорный экран 21,5“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-Промышленной матрицей класса А.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-Удобный доступ для обслуживания или ремонта киоска.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-Модульный монтаж узлов позволяет использовать большой модельный ряд комплектующих и не зависеть от наличия их на рынке.     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-Спроектирован опытными конструкторами и технологами, (защита важных узлов, гармотная компановка устройста, кабельменеджмент, качественный и современный электромонтаж)</a:t>
          </a:r>
        </a:p>
        <a:p>
          <a:endParaRPr lang="ru-RU" sz="1200" b="0" spc="70">
            <a:effectLst>
              <a:glow rad="711200">
                <a:schemeClr val="bg1">
                  <a:alpha val="17000"/>
                </a:schemeClr>
              </a:glow>
            </a:effectLst>
            <a:latin typeface="Montserrat Medium" panose="00000600000000000000" pitchFamily="2" charset="-52"/>
          </a:endParaRP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Электрика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-Шина на </a:t>
          </a:r>
          <a:r>
            <a:rPr lang="en-US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DIN-</a:t>
          </a:r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рейку в корпусе (кросс-модуль)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-Дифавтомат, АВДТ(Автоматический выключатель дифференциального тока )</a:t>
          </a:r>
        </a:p>
        <a:p>
          <a:r>
            <a:rPr lang="ru-RU" sz="1200" b="0" spc="70">
              <a:effectLst>
                <a:glow rad="711200">
                  <a:schemeClr val="bg1">
                    <a:alpha val="17000"/>
                  </a:schemeClr>
                </a:glow>
              </a:effectLst>
              <a:latin typeface="Montserrat Medium" panose="00000600000000000000" pitchFamily="2" charset="-52"/>
            </a:rPr>
            <a:t>-Проходные клеммы      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76</xdr:row>
      <xdr:rowOff>359475</xdr:rowOff>
    </xdr:from>
    <xdr:ext cx="1528348" cy="2583098"/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5232" t="26245" r="25334"/>
        <a:stretch/>
      </xdr:blipFill>
      <xdr:spPr>
        <a:xfrm>
          <a:off x="0" y="29274654"/>
          <a:ext cx="1528348" cy="2583098"/>
        </a:xfrm>
        <a:prstGeom prst="rect">
          <a:avLst/>
        </a:prstGeom>
        <a:effectLst>
          <a:innerShdw blurRad="304800" dist="355600" dir="8100000">
            <a:prstClr val="black">
              <a:alpha val="20000"/>
            </a:prstClr>
          </a:innerShdw>
        </a:effectLst>
      </xdr:spPr>
    </xdr:pic>
    <xdr:clientData/>
  </xdr:oneCellAnchor>
  <xdr:oneCellAnchor>
    <xdr:from>
      <xdr:col>0</xdr:col>
      <xdr:colOff>830036</xdr:colOff>
      <xdr:row>97</xdr:row>
      <xdr:rowOff>343148</xdr:rowOff>
    </xdr:from>
    <xdr:ext cx="1428750" cy="3162169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9925" r="19925"/>
        <a:stretch/>
      </xdr:blipFill>
      <xdr:spPr>
        <a:xfrm>
          <a:off x="830036" y="37259327"/>
          <a:ext cx="1428750" cy="3162169"/>
        </a:xfrm>
        <a:prstGeom prst="rect">
          <a:avLst/>
        </a:prstGeom>
        <a:effectLst>
          <a:outerShdw blurRad="50800" dist="38100" dir="8100000" algn="tr" rotWithShape="0">
            <a:prstClr val="black">
              <a:alpha val="11000"/>
            </a:prstClr>
          </a:outerShdw>
        </a:effectLst>
      </xdr:spPr>
    </xdr:pic>
    <xdr:clientData/>
  </xdr:oneCellAnchor>
  <xdr:oneCellAnchor>
    <xdr:from>
      <xdr:col>0</xdr:col>
      <xdr:colOff>983490</xdr:colOff>
      <xdr:row>80</xdr:row>
      <xdr:rowOff>229676</xdr:rowOff>
    </xdr:from>
    <xdr:ext cx="1356370" cy="2484548"/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085" r="12460"/>
        <a:stretch/>
      </xdr:blipFill>
      <xdr:spPr>
        <a:xfrm>
          <a:off x="983490" y="30668855"/>
          <a:ext cx="1356370" cy="2484548"/>
        </a:xfrm>
        <a:prstGeom prst="rect">
          <a:avLst/>
        </a:prstGeom>
        <a:effectLst>
          <a:innerShdw blurRad="304800" dist="355600" dir="8100000">
            <a:prstClr val="black">
              <a:alpha val="20000"/>
            </a:prstClr>
          </a:innerShdw>
        </a:effectLst>
      </xdr:spPr>
    </xdr:pic>
    <xdr:clientData/>
  </xdr:oneCellAnchor>
  <xdr:twoCellAnchor editAs="oneCell">
    <xdr:from>
      <xdr:col>0</xdr:col>
      <xdr:colOff>930376</xdr:colOff>
      <xdr:row>25</xdr:row>
      <xdr:rowOff>168088</xdr:rowOff>
    </xdr:from>
    <xdr:to>
      <xdr:col>1</xdr:col>
      <xdr:colOff>863937</xdr:colOff>
      <xdr:row>34</xdr:row>
      <xdr:rowOff>135842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33929" r="28786"/>
        <a:stretch/>
      </xdr:blipFill>
      <xdr:spPr>
        <a:xfrm>
          <a:off x="1221729" y="9637059"/>
          <a:ext cx="1401532" cy="339675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50994</xdr:colOff>
      <xdr:row>9</xdr:row>
      <xdr:rowOff>190499</xdr:rowOff>
    </xdr:from>
    <xdr:to>
      <xdr:col>0</xdr:col>
      <xdr:colOff>1307222</xdr:colOff>
      <xdr:row>17</xdr:row>
      <xdr:rowOff>272743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2129" r="2129"/>
        <a:stretch/>
      </xdr:blipFill>
      <xdr:spPr>
        <a:xfrm>
          <a:off x="336744" y="3578678"/>
          <a:ext cx="1256228" cy="313024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76200</xdr:colOff>
      <xdr:row>5</xdr:row>
      <xdr:rowOff>146050</xdr:rowOff>
    </xdr:from>
    <xdr:to>
      <xdr:col>13</xdr:col>
      <xdr:colOff>158750</xdr:colOff>
      <xdr:row>15</xdr:row>
      <xdr:rowOff>107950</xdr:rowOff>
    </xdr:to>
    <xdr:pic>
      <xdr:nvPicPr>
        <xdr:cNvPr id="3078" name="Рисунок 100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4859000" y="2000250"/>
          <a:ext cx="3378200" cy="3771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781050</xdr:colOff>
      <xdr:row>21</xdr:row>
      <xdr:rowOff>120650</xdr:rowOff>
    </xdr:from>
    <xdr:to>
      <xdr:col>13</xdr:col>
      <xdr:colOff>228600</xdr:colOff>
      <xdr:row>32</xdr:row>
      <xdr:rowOff>260350</xdr:rowOff>
    </xdr:to>
    <xdr:pic>
      <xdr:nvPicPr>
        <xdr:cNvPr id="3079" name="Рисунок 101"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478000" y="8070850"/>
          <a:ext cx="3829050" cy="4330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69850</xdr:rowOff>
    </xdr:from>
    <xdr:to>
      <xdr:col>12</xdr:col>
      <xdr:colOff>527050</xdr:colOff>
      <xdr:row>53</xdr:row>
      <xdr:rowOff>12700</xdr:rowOff>
    </xdr:to>
    <xdr:grpSp>
      <xdr:nvGrpSpPr>
        <xdr:cNvPr id="3080" name="Группа 102"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GrpSpPr>
          <a:grpSpLocks/>
        </xdr:cNvGrpSpPr>
      </xdr:nvGrpSpPr>
      <xdr:grpSpPr bwMode="auto">
        <a:xfrm>
          <a:off x="15124340" y="16024226"/>
          <a:ext cx="3302907" cy="4133850"/>
          <a:chOff x="371364" y="1286762"/>
          <a:chExt cx="4176464" cy="5409219"/>
        </a:xfrm>
      </xdr:grpSpPr>
      <xdr:pic>
        <xdr:nvPicPr>
          <xdr:cNvPr id="3100" name="Рисунок 103">
            <a:extLst>
              <a:ext uri="{FF2B5EF4-FFF2-40B4-BE49-F238E27FC236}">
                <a16:creationId xmlns:a16="http://schemas.microsoft.com/office/drawing/2014/main" id="{00000000-0008-0000-0100-00001C0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t="331" r="40337" b="331"/>
          <a:stretch>
            <a:fillRect/>
          </a:stretch>
        </xdr:blipFill>
        <xdr:spPr bwMode="auto">
          <a:xfrm>
            <a:off x="371364" y="1286762"/>
            <a:ext cx="2803635" cy="54092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101" name="Рисунок 104">
            <a:extLst>
              <a:ext uri="{FF2B5EF4-FFF2-40B4-BE49-F238E27FC236}">
                <a16:creationId xmlns:a16="http://schemas.microsoft.com/office/drawing/2014/main" id="{00000000-0008-0000-0100-00001D0C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59663" t="331" r="18987" b="331"/>
          <a:stretch>
            <a:fillRect/>
          </a:stretch>
        </xdr:blipFill>
        <xdr:spPr bwMode="auto">
          <a:xfrm>
            <a:off x="3544528" y="1286762"/>
            <a:ext cx="1003300" cy="54092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oneCellAnchor>
    <xdr:from>
      <xdr:col>0</xdr:col>
      <xdr:colOff>136072</xdr:colOff>
      <xdr:row>64</xdr:row>
      <xdr:rowOff>174491</xdr:rowOff>
    </xdr:from>
    <xdr:ext cx="1487350" cy="369664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23140" r="23140"/>
        <a:stretch/>
      </xdr:blipFill>
      <xdr:spPr>
        <a:xfrm>
          <a:off x="136072" y="24517670"/>
          <a:ext cx="1487350" cy="3696645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>
    <xdr:from>
      <xdr:col>9</xdr:col>
      <xdr:colOff>38100</xdr:colOff>
      <xdr:row>60</xdr:row>
      <xdr:rowOff>298450</xdr:rowOff>
    </xdr:from>
    <xdr:to>
      <xdr:col>12</xdr:col>
      <xdr:colOff>501650</xdr:colOff>
      <xdr:row>75</xdr:row>
      <xdr:rowOff>292100</xdr:rowOff>
    </xdr:to>
    <xdr:pic>
      <xdr:nvPicPr>
        <xdr:cNvPr id="3082" name="Рисунок 4"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4939" t="-1289" r="9161" b="-8508"/>
        <a:stretch>
          <a:fillRect/>
        </a:stretch>
      </xdr:blipFill>
      <xdr:spPr bwMode="auto">
        <a:xfrm>
          <a:off x="14820900" y="23107650"/>
          <a:ext cx="3149600" cy="570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23666</xdr:colOff>
      <xdr:row>82</xdr:row>
      <xdr:rowOff>183897</xdr:rowOff>
    </xdr:from>
    <xdr:ext cx="1591662" cy="3198194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11343" r="23771"/>
        <a:stretch/>
      </xdr:blipFill>
      <xdr:spPr>
        <a:xfrm>
          <a:off x="23666" y="31385076"/>
          <a:ext cx="1591662" cy="319819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8</xdr:col>
      <xdr:colOff>866193</xdr:colOff>
      <xdr:row>84</xdr:row>
      <xdr:rowOff>137287</xdr:rowOff>
    </xdr:from>
    <xdr:to>
      <xdr:col>11</xdr:col>
      <xdr:colOff>88590</xdr:colOff>
      <xdr:row>90</xdr:row>
      <xdr:rowOff>356407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/>
        <a:srcRect/>
        <a:stretch/>
      </xdr:blipFill>
      <xdr:spPr>
        <a:xfrm>
          <a:off x="14310050" y="32100466"/>
          <a:ext cx="1848576" cy="250512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10</xdr:col>
      <xdr:colOff>399084</xdr:colOff>
      <xdr:row>84</xdr:row>
      <xdr:rowOff>42035</xdr:rowOff>
    </xdr:from>
    <xdr:to>
      <xdr:col>13</xdr:col>
      <xdr:colOff>285750</xdr:colOff>
      <xdr:row>90</xdr:row>
      <xdr:rowOff>261157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/>
        <a:srcRect/>
        <a:stretch/>
      </xdr:blipFill>
      <xdr:spPr>
        <a:xfrm>
          <a:off x="15856798" y="32005214"/>
          <a:ext cx="2118238" cy="250512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9</xdr:col>
      <xdr:colOff>63500</xdr:colOff>
      <xdr:row>77</xdr:row>
      <xdr:rowOff>323850</xdr:rowOff>
    </xdr:from>
    <xdr:to>
      <xdr:col>11</xdr:col>
      <xdr:colOff>488950</xdr:colOff>
      <xdr:row>84</xdr:row>
      <xdr:rowOff>361950</xdr:rowOff>
    </xdr:to>
    <xdr:pic>
      <xdr:nvPicPr>
        <xdr:cNvPr id="3086" name="Рисунок 12"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t="-1591"/>
        <a:stretch>
          <a:fillRect/>
        </a:stretch>
      </xdr:blipFill>
      <xdr:spPr bwMode="auto">
        <a:xfrm>
          <a:off x="14846300" y="29610050"/>
          <a:ext cx="2063750" cy="270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355600</xdr:colOff>
      <xdr:row>77</xdr:row>
      <xdr:rowOff>266700</xdr:rowOff>
    </xdr:from>
    <xdr:to>
      <xdr:col>13</xdr:col>
      <xdr:colOff>165100</xdr:colOff>
      <xdr:row>84</xdr:row>
      <xdr:rowOff>311150</xdr:rowOff>
    </xdr:to>
    <xdr:pic>
      <xdr:nvPicPr>
        <xdr:cNvPr id="3087" name="Рисунок 13"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r="-10887" b="-262"/>
        <a:stretch>
          <a:fillRect/>
        </a:stretch>
      </xdr:blipFill>
      <xdr:spPr bwMode="auto">
        <a:xfrm>
          <a:off x="16167100" y="29552900"/>
          <a:ext cx="2076450" cy="271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0</xdr:colOff>
      <xdr:row>102</xdr:row>
      <xdr:rowOff>65635</xdr:rowOff>
    </xdr:from>
    <xdr:ext cx="1608458" cy="3559904"/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/>
        <a:srcRect l="21710" t="-353" r="18141" b="353"/>
        <a:stretch/>
      </xdr:blipFill>
      <xdr:spPr>
        <a:xfrm>
          <a:off x="0" y="38886814"/>
          <a:ext cx="1608458" cy="355990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9</xdr:col>
      <xdr:colOff>63500</xdr:colOff>
      <xdr:row>99</xdr:row>
      <xdr:rowOff>222250</xdr:rowOff>
    </xdr:from>
    <xdr:to>
      <xdr:col>12</xdr:col>
      <xdr:colOff>558800</xdr:colOff>
      <xdr:row>109</xdr:row>
      <xdr:rowOff>44450</xdr:rowOff>
    </xdr:to>
    <xdr:pic>
      <xdr:nvPicPr>
        <xdr:cNvPr id="3089" name="Рисунок 7"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846300" y="37890450"/>
          <a:ext cx="3181350" cy="3632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987220</xdr:colOff>
      <xdr:row>62</xdr:row>
      <xdr:rowOff>95249</xdr:rowOff>
    </xdr:from>
    <xdr:ext cx="1486878" cy="3695473"/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4319" r="4319"/>
        <a:stretch/>
      </xdr:blipFill>
      <xdr:spPr>
        <a:xfrm>
          <a:off x="987220" y="23676428"/>
          <a:ext cx="1486878" cy="3695473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0</xdr:col>
      <xdr:colOff>112507</xdr:colOff>
      <xdr:row>21</xdr:row>
      <xdr:rowOff>201708</xdr:rowOff>
    </xdr:from>
    <xdr:to>
      <xdr:col>0</xdr:col>
      <xdr:colOff>1310645</xdr:colOff>
      <xdr:row>28</xdr:row>
      <xdr:rowOff>115672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11505" r="11505"/>
        <a:stretch/>
      </xdr:blipFill>
      <xdr:spPr>
        <a:xfrm>
          <a:off x="403860" y="8146679"/>
          <a:ext cx="1198138" cy="258096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49628</xdr:colOff>
      <xdr:row>2</xdr:row>
      <xdr:rowOff>430625</xdr:rowOff>
    </xdr:from>
    <xdr:to>
      <xdr:col>0</xdr:col>
      <xdr:colOff>1407603</xdr:colOff>
      <xdr:row>9</xdr:row>
      <xdr:rowOff>265196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l="171" r="171"/>
        <a:stretch/>
      </xdr:blipFill>
      <xdr:spPr>
        <a:xfrm>
          <a:off x="335378" y="1097375"/>
          <a:ext cx="1357975" cy="2556000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1327150</xdr:colOff>
      <xdr:row>40</xdr:row>
      <xdr:rowOff>12700</xdr:rowOff>
    </xdr:from>
    <xdr:to>
      <xdr:col>1</xdr:col>
      <xdr:colOff>723900</xdr:colOff>
      <xdr:row>46</xdr:row>
      <xdr:rowOff>361950</xdr:rowOff>
    </xdr:to>
    <xdr:pic>
      <xdr:nvPicPr>
        <xdr:cNvPr id="3093" name="Рисунок 21"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22350" r="22350"/>
        <a:stretch>
          <a:fillRect/>
        </a:stretch>
      </xdr:blipFill>
      <xdr:spPr bwMode="auto">
        <a:xfrm>
          <a:off x="1327150" y="15201900"/>
          <a:ext cx="933450" cy="26352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twoCellAnchor>
  <xdr:twoCellAnchor editAs="oneCell">
    <xdr:from>
      <xdr:col>0</xdr:col>
      <xdr:colOff>24577</xdr:colOff>
      <xdr:row>43</xdr:row>
      <xdr:rowOff>100066</xdr:rowOff>
    </xdr:from>
    <xdr:to>
      <xdr:col>0</xdr:col>
      <xdr:colOff>1219275</xdr:colOff>
      <xdr:row>52</xdr:row>
      <xdr:rowOff>324970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/>
        <a:srcRect l="23897" t="4191" r="23120"/>
        <a:stretch/>
      </xdr:blipFill>
      <xdr:spPr>
        <a:xfrm>
          <a:off x="315930" y="16427037"/>
          <a:ext cx="1194698" cy="365390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1200598</xdr:colOff>
      <xdr:row>46</xdr:row>
      <xdr:rowOff>347382</xdr:rowOff>
    </xdr:from>
    <xdr:to>
      <xdr:col>1</xdr:col>
      <xdr:colOff>844996</xdr:colOff>
      <xdr:row>55</xdr:row>
      <xdr:rowOff>320488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l="32692" r="32692"/>
        <a:stretch/>
      </xdr:blipFill>
      <xdr:spPr>
        <a:xfrm>
          <a:off x="1491951" y="17817353"/>
          <a:ext cx="1112369" cy="3402106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59719</xdr:colOff>
      <xdr:row>27</xdr:row>
      <xdr:rowOff>179293</xdr:rowOff>
    </xdr:from>
    <xdr:to>
      <xdr:col>0</xdr:col>
      <xdr:colOff>1355833</xdr:colOff>
      <xdr:row>35</xdr:row>
      <xdr:rowOff>272555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 l="10197" r="10197"/>
        <a:stretch/>
      </xdr:blipFill>
      <xdr:spPr>
        <a:xfrm>
          <a:off x="351072" y="10410264"/>
          <a:ext cx="1296114" cy="3141262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734786</xdr:colOff>
      <xdr:row>6</xdr:row>
      <xdr:rowOff>332185</xdr:rowOff>
    </xdr:from>
    <xdr:to>
      <xdr:col>1</xdr:col>
      <xdr:colOff>792161</xdr:colOff>
      <xdr:row>16</xdr:row>
      <xdr:rowOff>326999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 l="31867" r="31867"/>
        <a:stretch/>
      </xdr:blipFill>
      <xdr:spPr>
        <a:xfrm>
          <a:off x="1020536" y="2577364"/>
          <a:ext cx="1526946" cy="3804814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0</xdr:colOff>
      <xdr:row>59</xdr:row>
      <xdr:rowOff>177213</xdr:rowOff>
    </xdr:from>
    <xdr:ext cx="1487350" cy="2244859"/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/>
        <a:srcRect l="23140" r="23140" b="39273"/>
        <a:stretch/>
      </xdr:blipFill>
      <xdr:spPr>
        <a:xfrm>
          <a:off x="0" y="22615392"/>
          <a:ext cx="1487350" cy="2244859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0</xdr:col>
      <xdr:colOff>13608</xdr:colOff>
      <xdr:row>95</xdr:row>
      <xdr:rowOff>136072</xdr:rowOff>
    </xdr:from>
    <xdr:ext cx="1141569" cy="2843412"/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 l="19925" r="19925"/>
        <a:stretch/>
      </xdr:blipFill>
      <xdr:spPr>
        <a:xfrm>
          <a:off x="13608" y="36290251"/>
          <a:ext cx="1141569" cy="284341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358588</xdr:colOff>
      <xdr:row>52</xdr:row>
      <xdr:rowOff>329772</xdr:rowOff>
    </xdr:from>
    <xdr:ext cx="1591236" cy="3401784"/>
    <xdr:pic>
      <xdr:nvPicPr>
        <xdr:cNvPr id="6" name="Рисунок 2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3402" t="1344" r="10472" b="1344"/>
        <a:stretch/>
      </xdr:blipFill>
      <xdr:spPr bwMode="auto">
        <a:xfrm>
          <a:off x="358588" y="18875507"/>
          <a:ext cx="1591236" cy="340178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oneCellAnchor>
  <xdr:oneCellAnchor>
    <xdr:from>
      <xdr:col>0</xdr:col>
      <xdr:colOff>0</xdr:colOff>
      <xdr:row>77</xdr:row>
      <xdr:rowOff>134473</xdr:rowOff>
    </xdr:from>
    <xdr:ext cx="2428414" cy="6155106"/>
    <xdr:pic>
      <xdr:nvPicPr>
        <xdr:cNvPr id="7" name="Рисунок 2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6081" r="20453"/>
        <a:stretch/>
      </xdr:blipFill>
      <xdr:spPr bwMode="auto">
        <a:xfrm>
          <a:off x="0" y="27857826"/>
          <a:ext cx="2428414" cy="615510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oneCellAnchor>
  <xdr:twoCellAnchor editAs="oneCell">
    <xdr:from>
      <xdr:col>8</xdr:col>
      <xdr:colOff>469900</xdr:colOff>
      <xdr:row>78</xdr:row>
      <xdr:rowOff>234950</xdr:rowOff>
    </xdr:from>
    <xdr:to>
      <xdr:col>13</xdr:col>
      <xdr:colOff>285750</xdr:colOff>
      <xdr:row>92</xdr:row>
      <xdr:rowOff>171450</xdr:rowOff>
    </xdr:to>
    <xdr:pic>
      <xdr:nvPicPr>
        <xdr:cNvPr id="1027" name="Рисунок 6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-432" t="-584" r="432" b="1208"/>
        <a:stretch>
          <a:fillRect/>
        </a:stretch>
      </xdr:blipFill>
      <xdr:spPr bwMode="auto">
        <a:xfrm>
          <a:off x="13931900" y="28289250"/>
          <a:ext cx="3937000" cy="527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419100</xdr:colOff>
      <xdr:row>54</xdr:row>
      <xdr:rowOff>234950</xdr:rowOff>
    </xdr:from>
    <xdr:to>
      <xdr:col>12</xdr:col>
      <xdr:colOff>431800</xdr:colOff>
      <xdr:row>68</xdr:row>
      <xdr:rowOff>38100</xdr:rowOff>
    </xdr:to>
    <xdr:grpSp>
      <xdr:nvGrpSpPr>
        <xdr:cNvPr id="1028" name="Группа 2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GrpSpPr>
          <a:grpSpLocks/>
        </xdr:cNvGrpSpPr>
      </xdr:nvGrpSpPr>
      <xdr:grpSpPr bwMode="auto">
        <a:xfrm>
          <a:off x="15031571" y="19537083"/>
          <a:ext cx="2786156" cy="5137150"/>
          <a:chOff x="16406793" y="14184131"/>
          <a:chExt cx="2614395" cy="4914402"/>
        </a:xfrm>
      </xdr:grpSpPr>
      <xdr:pic>
        <xdr:nvPicPr>
          <xdr:cNvPr id="1040" name="Рисунок 4">
            <a:extLst>
              <a:ext uri="{FF2B5EF4-FFF2-40B4-BE49-F238E27FC236}">
                <a16:creationId xmlns:a16="http://schemas.microsoft.com/office/drawing/2014/main" id="{00000000-0008-0000-0200-000010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62872" r="11540"/>
          <a:stretch>
            <a:fillRect/>
          </a:stretch>
        </xdr:blipFill>
        <xdr:spPr bwMode="auto">
          <a:xfrm>
            <a:off x="17947819" y="14184131"/>
            <a:ext cx="1073369" cy="49144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41" name="Рисунок 1">
            <a:extLst>
              <a:ext uri="{FF2B5EF4-FFF2-40B4-BE49-F238E27FC236}">
                <a16:creationId xmlns:a16="http://schemas.microsoft.com/office/drawing/2014/main" id="{00000000-0008-0000-0200-000011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11540" r="46860"/>
          <a:stretch>
            <a:fillRect/>
          </a:stretch>
        </xdr:blipFill>
        <xdr:spPr bwMode="auto">
          <a:xfrm>
            <a:off x="16406793" y="14184131"/>
            <a:ext cx="1745136" cy="49144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8</xdr:col>
      <xdr:colOff>1028700</xdr:colOff>
      <xdr:row>5</xdr:row>
      <xdr:rowOff>6350</xdr:rowOff>
    </xdr:from>
    <xdr:to>
      <xdr:col>11</xdr:col>
      <xdr:colOff>273050</xdr:colOff>
      <xdr:row>16</xdr:row>
      <xdr:rowOff>44450</xdr:rowOff>
    </xdr:to>
    <xdr:pic>
      <xdr:nvPicPr>
        <xdr:cNvPr id="1029" name="Рисунок 14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-2" r="64520"/>
        <a:stretch>
          <a:fillRect/>
        </a:stretch>
      </xdr:blipFill>
      <xdr:spPr bwMode="auto">
        <a:xfrm>
          <a:off x="14287500" y="1898650"/>
          <a:ext cx="1911350" cy="422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38100</xdr:colOff>
      <xdr:row>5</xdr:row>
      <xdr:rowOff>50800</xdr:rowOff>
    </xdr:from>
    <xdr:to>
      <xdr:col>12</xdr:col>
      <xdr:colOff>438150</xdr:colOff>
      <xdr:row>16</xdr:row>
      <xdr:rowOff>88900</xdr:rowOff>
    </xdr:to>
    <xdr:pic>
      <xdr:nvPicPr>
        <xdr:cNvPr id="1030" name="Рисунок 15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36720" r="36295"/>
        <a:stretch>
          <a:fillRect/>
        </a:stretch>
      </xdr:blipFill>
      <xdr:spPr bwMode="auto">
        <a:xfrm>
          <a:off x="15963900" y="1943100"/>
          <a:ext cx="1447800" cy="422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</xdr:col>
      <xdr:colOff>882650</xdr:colOff>
      <xdr:row>20</xdr:row>
      <xdr:rowOff>101600</xdr:rowOff>
    </xdr:to>
    <xdr:pic>
      <xdr:nvPicPr>
        <xdr:cNvPr id="1031" name="Рисунок 16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8184" t="-211" r="23988" b="211"/>
        <a:stretch>
          <a:fillRect/>
        </a:stretch>
      </xdr:blipFill>
      <xdr:spPr bwMode="auto">
        <a:xfrm>
          <a:off x="0" y="1282700"/>
          <a:ext cx="2419350" cy="64262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twoCellAnchor>
  <xdr:twoCellAnchor editAs="oneCell">
    <xdr:from>
      <xdr:col>0</xdr:col>
      <xdr:colOff>360694</xdr:colOff>
      <xdr:row>27</xdr:row>
      <xdr:rowOff>354614</xdr:rowOff>
    </xdr:from>
    <xdr:to>
      <xdr:col>1</xdr:col>
      <xdr:colOff>551783</xdr:colOff>
      <xdr:row>36</xdr:row>
      <xdr:rowOff>201706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24652" r="27294"/>
        <a:stretch/>
      </xdr:blipFill>
      <xdr:spPr>
        <a:xfrm>
          <a:off x="360694" y="9902026"/>
          <a:ext cx="1659060" cy="3276092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8</xdr:col>
      <xdr:colOff>1022350</xdr:colOff>
      <xdr:row>32</xdr:row>
      <xdr:rowOff>273050</xdr:rowOff>
    </xdr:from>
    <xdr:to>
      <xdr:col>13</xdr:col>
      <xdr:colOff>44450</xdr:colOff>
      <xdr:row>42</xdr:row>
      <xdr:rowOff>101600</xdr:rowOff>
    </xdr:to>
    <xdr:grpSp>
      <xdr:nvGrpSpPr>
        <xdr:cNvPr id="1033" name="Группа 8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GrpSpPr>
          <a:grpSpLocks/>
        </xdr:cNvGrpSpPr>
      </xdr:nvGrpSpPr>
      <xdr:grpSpPr bwMode="auto">
        <a:xfrm>
          <a:off x="14613404" y="11725462"/>
          <a:ext cx="3466914" cy="3638550"/>
          <a:chOff x="16356691" y="8733972"/>
          <a:chExt cx="3012624" cy="2898322"/>
        </a:xfrm>
      </xdr:grpSpPr>
      <xdr:pic>
        <xdr:nvPicPr>
          <xdr:cNvPr id="1038" name="Рисунок 24">
            <a:extLst>
              <a:ext uri="{FF2B5EF4-FFF2-40B4-BE49-F238E27FC236}">
                <a16:creationId xmlns:a16="http://schemas.microsoft.com/office/drawing/2014/main" id="{00000000-0008-0000-0200-00000E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rcRect l="34058" r="8727"/>
          <a:stretch>
            <a:fillRect/>
          </a:stretch>
        </xdr:blipFill>
        <xdr:spPr bwMode="auto">
          <a:xfrm>
            <a:off x="17104179" y="8733972"/>
            <a:ext cx="2265136" cy="28983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9" name="Рисунок 24">
            <a:extLst>
              <a:ext uri="{FF2B5EF4-FFF2-40B4-BE49-F238E27FC236}">
                <a16:creationId xmlns:a16="http://schemas.microsoft.com/office/drawing/2014/main" id="{00000000-0008-0000-0200-00000F04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rcRect l="10020" r="66974"/>
          <a:stretch>
            <a:fillRect/>
          </a:stretch>
        </xdr:blipFill>
        <xdr:spPr bwMode="auto">
          <a:xfrm>
            <a:off x="16356691" y="8733972"/>
            <a:ext cx="910771" cy="28983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oneCellAnchor>
    <xdr:from>
      <xdr:col>0</xdr:col>
      <xdr:colOff>1371541</xdr:colOff>
      <xdr:row>61</xdr:row>
      <xdr:rowOff>246529</xdr:rowOff>
    </xdr:from>
    <xdr:ext cx="954860" cy="2541174"/>
    <xdr:pic>
      <xdr:nvPicPr>
        <xdr:cNvPr id="5" name="Рисунок 2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/>
        <a:srcRect l="22819" r="21248"/>
        <a:stretch/>
      </xdr:blipFill>
      <xdr:spPr bwMode="auto">
        <a:xfrm>
          <a:off x="1371541" y="22221264"/>
          <a:ext cx="954860" cy="2541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oneCellAnchor>
  <xdr:twoCellAnchor editAs="oneCell">
    <xdr:from>
      <xdr:col>0</xdr:col>
      <xdr:colOff>1165413</xdr:colOff>
      <xdr:row>36</xdr:row>
      <xdr:rowOff>235323</xdr:rowOff>
    </xdr:from>
    <xdr:to>
      <xdr:col>2</xdr:col>
      <xdr:colOff>11207</xdr:colOff>
      <xdr:row>45</xdr:row>
      <xdr:rowOff>210059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38982" t="14789" r="32176"/>
        <a:stretch/>
      </xdr:blipFill>
      <xdr:spPr>
        <a:xfrm>
          <a:off x="1165413" y="13211735"/>
          <a:ext cx="1277470" cy="3403736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0</xdr:col>
      <xdr:colOff>246530</xdr:colOff>
      <xdr:row>61</xdr:row>
      <xdr:rowOff>33619</xdr:rowOff>
    </xdr:from>
    <xdr:ext cx="1098176" cy="2778738"/>
    <xdr:pic>
      <xdr:nvPicPr>
        <xdr:cNvPr id="9" name="Рисунок 2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/>
        <a:srcRect l="5508" r="18244"/>
        <a:stretch/>
      </xdr:blipFill>
      <xdr:spPr bwMode="auto">
        <a:xfrm>
          <a:off x="246530" y="22008354"/>
          <a:ext cx="1098176" cy="277873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dist="38100" dir="8100000" algn="tr" rotWithShape="0">
            <a:srgbClr val="000000">
              <a:alpha val="39999"/>
            </a:srgbClr>
          </a:outerShdw>
        </a:effectLst>
      </xdr:spPr>
    </xdr:pic>
    <xdr:clientData/>
  </xdr:oneCellAnchor>
  <xdr:twoCellAnchor editAs="oneCell">
    <xdr:from>
      <xdr:col>0</xdr:col>
      <xdr:colOff>114302</xdr:colOff>
      <xdr:row>35</xdr:row>
      <xdr:rowOff>234016</xdr:rowOff>
    </xdr:from>
    <xdr:to>
      <xdr:col>1</xdr:col>
      <xdr:colOff>89647</xdr:colOff>
      <xdr:row>45</xdr:row>
      <xdr:rowOff>269638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23693" r="23693"/>
        <a:stretch/>
      </xdr:blipFill>
      <xdr:spPr>
        <a:xfrm>
          <a:off x="114302" y="12829428"/>
          <a:ext cx="1443316" cy="3845622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topLeftCell="A28" workbookViewId="0">
      <selection activeCell="L42" sqref="L42"/>
    </sheetView>
  </sheetViews>
  <sheetFormatPr defaultRowHeight="14.25" x14ac:dyDescent="0.45"/>
  <sheetData/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AU300"/>
  <sheetViews>
    <sheetView zoomScale="70" zoomScaleNormal="70" workbookViewId="0">
      <pane ySplit="1" topLeftCell="A105" activePane="bottomLeft" state="frozen"/>
      <selection pane="bottomLeft" activeCell="A113" sqref="A113:E114"/>
    </sheetView>
  </sheetViews>
  <sheetFormatPr defaultRowHeight="15.75" x14ac:dyDescent="0.5"/>
  <cols>
    <col min="1" max="1" width="22" style="24" customWidth="1"/>
    <col min="2" max="2" width="13.19921875" style="24" customWidth="1"/>
    <col min="3" max="3" width="42.53125" style="24" customWidth="1"/>
    <col min="4" max="4" width="17.53125" style="24" customWidth="1"/>
    <col min="5" max="5" width="44.73046875" style="24" customWidth="1"/>
    <col min="6" max="6" width="32.53125" style="23" customWidth="1"/>
    <col min="7" max="7" width="8.796875" style="24" customWidth="1"/>
    <col min="8" max="8" width="14.73046875" style="39" customWidth="1"/>
    <col min="9" max="9" width="15.53125" style="57" customWidth="1"/>
    <col min="10" max="10" width="14.73046875" customWidth="1"/>
    <col min="12" max="12" width="15" customWidth="1"/>
    <col min="14" max="14" width="15.796875" style="1" customWidth="1"/>
    <col min="18" max="18" width="20.73046875" customWidth="1"/>
  </cols>
  <sheetData>
    <row r="1" spans="1:14" ht="29.25" customHeight="1" thickBot="1" x14ac:dyDescent="0.5">
      <c r="A1" s="101" t="s">
        <v>14</v>
      </c>
      <c r="B1" s="102"/>
      <c r="C1" s="4" t="s">
        <v>0</v>
      </c>
      <c r="D1" s="4"/>
      <c r="E1" s="4" t="s">
        <v>7</v>
      </c>
      <c r="F1" s="41" t="s">
        <v>2</v>
      </c>
      <c r="G1" s="27" t="s">
        <v>8</v>
      </c>
      <c r="H1" s="109" t="s">
        <v>4</v>
      </c>
      <c r="I1" s="110"/>
      <c r="J1" s="107" t="s">
        <v>5</v>
      </c>
      <c r="K1" s="107"/>
      <c r="L1" s="107"/>
      <c r="M1" s="108"/>
      <c r="N1" s="2"/>
    </row>
    <row r="2" spans="1:14" ht="23.25" x14ac:dyDescent="0.7">
      <c r="A2" s="114" t="s">
        <v>10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1:14" ht="33.75" customHeight="1" thickBot="1" x14ac:dyDescent="0.5">
      <c r="A3" s="111" t="s">
        <v>13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3"/>
    </row>
    <row r="4" spans="1:14" ht="30" customHeight="1" x14ac:dyDescent="0.45">
      <c r="A4" s="117" t="s">
        <v>74</v>
      </c>
      <c r="B4" s="118"/>
      <c r="C4" s="121" t="s">
        <v>12</v>
      </c>
      <c r="D4" s="103" t="s">
        <v>60</v>
      </c>
      <c r="E4" s="104"/>
      <c r="F4" s="28" t="s">
        <v>30</v>
      </c>
      <c r="G4" s="29"/>
      <c r="H4" s="30">
        <f>G4*I4</f>
        <v>0</v>
      </c>
      <c r="I4" s="49">
        <v>15000</v>
      </c>
      <c r="J4" s="91"/>
      <c r="K4" s="91"/>
      <c r="L4" s="91"/>
      <c r="M4" s="92"/>
    </row>
    <row r="5" spans="1:14" ht="30" customHeight="1" x14ac:dyDescent="0.45">
      <c r="A5" s="119"/>
      <c r="B5" s="120"/>
      <c r="C5" s="122"/>
      <c r="D5" s="105"/>
      <c r="E5" s="106"/>
      <c r="F5" s="11" t="s">
        <v>29</v>
      </c>
      <c r="G5" s="31"/>
      <c r="H5" s="32">
        <f t="shared" ref="H5:H10" si="0">G5*I5</f>
        <v>0</v>
      </c>
      <c r="I5" s="50">
        <v>20000</v>
      </c>
      <c r="J5" s="93"/>
      <c r="K5" s="93"/>
      <c r="L5" s="93"/>
      <c r="M5" s="94"/>
    </row>
    <row r="6" spans="1:14" ht="30" customHeight="1" x14ac:dyDescent="0.45">
      <c r="A6" s="119"/>
      <c r="B6" s="120"/>
      <c r="C6" s="122"/>
      <c r="D6" s="105"/>
      <c r="E6" s="106"/>
      <c r="F6" s="11" t="s">
        <v>28</v>
      </c>
      <c r="G6" s="31"/>
      <c r="H6" s="32">
        <f t="shared" si="0"/>
        <v>0</v>
      </c>
      <c r="I6" s="50">
        <v>10000</v>
      </c>
      <c r="J6" s="93"/>
      <c r="K6" s="93"/>
      <c r="L6" s="93"/>
      <c r="M6" s="94"/>
    </row>
    <row r="7" spans="1:14" ht="30" customHeight="1" x14ac:dyDescent="0.45">
      <c r="A7" s="119"/>
      <c r="B7" s="120"/>
      <c r="C7" s="122"/>
      <c r="D7" s="105"/>
      <c r="E7" s="106"/>
      <c r="F7" s="10" t="s">
        <v>39</v>
      </c>
      <c r="G7" s="31"/>
      <c r="H7" s="32">
        <f t="shared" si="0"/>
        <v>0</v>
      </c>
      <c r="I7" s="50">
        <v>35000</v>
      </c>
      <c r="J7" s="93"/>
      <c r="K7" s="93"/>
      <c r="L7" s="93"/>
      <c r="M7" s="94"/>
    </row>
    <row r="8" spans="1:14" ht="30" customHeight="1" x14ac:dyDescent="0.45">
      <c r="A8" s="119"/>
      <c r="B8" s="120"/>
      <c r="C8" s="122"/>
      <c r="D8" s="105"/>
      <c r="E8" s="106"/>
      <c r="F8" s="10" t="s">
        <v>31</v>
      </c>
      <c r="G8" s="31"/>
      <c r="H8" s="32">
        <f t="shared" si="0"/>
        <v>0</v>
      </c>
      <c r="I8" s="50">
        <v>28000</v>
      </c>
      <c r="J8" s="93"/>
      <c r="K8" s="93"/>
      <c r="L8" s="93"/>
      <c r="M8" s="94"/>
    </row>
    <row r="9" spans="1:14" ht="30" customHeight="1" x14ac:dyDescent="0.45">
      <c r="A9" s="119"/>
      <c r="B9" s="120"/>
      <c r="C9" s="122"/>
      <c r="D9" s="105"/>
      <c r="E9" s="106"/>
      <c r="F9" s="10" t="s">
        <v>64</v>
      </c>
      <c r="G9" s="31"/>
      <c r="H9" s="32">
        <f t="shared" si="0"/>
        <v>0</v>
      </c>
      <c r="I9" s="50">
        <v>20000</v>
      </c>
      <c r="J9" s="93"/>
      <c r="K9" s="93"/>
      <c r="L9" s="93"/>
      <c r="M9" s="94"/>
    </row>
    <row r="10" spans="1:14" ht="30" customHeight="1" x14ac:dyDescent="0.45">
      <c r="A10" s="119"/>
      <c r="B10" s="120"/>
      <c r="C10" s="122"/>
      <c r="D10" s="105"/>
      <c r="E10" s="106"/>
      <c r="F10" s="10" t="s">
        <v>32</v>
      </c>
      <c r="G10" s="31"/>
      <c r="H10" s="32">
        <f t="shared" si="0"/>
        <v>0</v>
      </c>
      <c r="I10" s="50">
        <v>15000</v>
      </c>
      <c r="J10" s="93"/>
      <c r="K10" s="93"/>
      <c r="L10" s="93"/>
      <c r="M10" s="94"/>
    </row>
    <row r="11" spans="1:14" ht="30" customHeight="1" x14ac:dyDescent="0.45">
      <c r="A11" s="119"/>
      <c r="B11" s="120"/>
      <c r="C11" s="122"/>
      <c r="D11" s="105"/>
      <c r="E11" s="106"/>
      <c r="F11" s="45" t="s">
        <v>38</v>
      </c>
      <c r="G11" s="31"/>
      <c r="H11" s="32">
        <f>G11*I11</f>
        <v>0</v>
      </c>
      <c r="I11" s="50">
        <v>9000</v>
      </c>
      <c r="J11" s="93"/>
      <c r="K11" s="93"/>
      <c r="L11" s="93"/>
      <c r="M11" s="94"/>
    </row>
    <row r="12" spans="1:14" ht="30" customHeight="1" x14ac:dyDescent="0.45">
      <c r="A12" s="119"/>
      <c r="B12" s="120"/>
      <c r="C12" s="122"/>
      <c r="D12" s="105"/>
      <c r="E12" s="106"/>
      <c r="F12" s="37" t="s">
        <v>66</v>
      </c>
      <c r="G12" s="31"/>
      <c r="H12" s="32">
        <f>G12*I12</f>
        <v>0</v>
      </c>
      <c r="I12" s="50">
        <v>10000</v>
      </c>
      <c r="J12" s="93"/>
      <c r="K12" s="93"/>
      <c r="L12" s="93"/>
      <c r="M12" s="94"/>
    </row>
    <row r="13" spans="1:14" ht="30" customHeight="1" x14ac:dyDescent="0.45">
      <c r="A13" s="119"/>
      <c r="B13" s="120"/>
      <c r="C13" s="122"/>
      <c r="D13" s="105"/>
      <c r="E13" s="106"/>
      <c r="F13" s="37"/>
      <c r="G13" s="31"/>
      <c r="H13" s="32"/>
      <c r="I13" s="50"/>
      <c r="J13" s="93"/>
      <c r="K13" s="93"/>
      <c r="L13" s="93"/>
      <c r="M13" s="94"/>
    </row>
    <row r="14" spans="1:14" ht="30" customHeight="1" x14ac:dyDescent="0.45">
      <c r="A14" s="119"/>
      <c r="B14" s="120"/>
      <c r="C14" s="122"/>
      <c r="D14" s="105"/>
      <c r="E14" s="106"/>
      <c r="F14" s="11"/>
      <c r="G14" s="31"/>
      <c r="H14" s="32"/>
      <c r="I14" s="50"/>
      <c r="J14" s="93"/>
      <c r="K14" s="93"/>
      <c r="L14" s="93"/>
      <c r="M14" s="94"/>
    </row>
    <row r="15" spans="1:14" ht="30" customHeight="1" x14ac:dyDescent="0.45">
      <c r="A15" s="119"/>
      <c r="B15" s="120"/>
      <c r="C15" s="122"/>
      <c r="D15" s="105"/>
      <c r="E15" s="106"/>
      <c r="F15" s="11"/>
      <c r="G15" s="31"/>
      <c r="H15" s="32"/>
      <c r="I15" s="50"/>
      <c r="J15" s="93"/>
      <c r="K15" s="93"/>
      <c r="L15" s="93"/>
      <c r="M15" s="94"/>
    </row>
    <row r="16" spans="1:14" ht="30" customHeight="1" x14ac:dyDescent="0.45">
      <c r="A16" s="119"/>
      <c r="B16" s="120"/>
      <c r="C16" s="122"/>
      <c r="D16" s="105"/>
      <c r="E16" s="106"/>
      <c r="F16" s="11"/>
      <c r="G16" s="31"/>
      <c r="H16" s="32"/>
      <c r="I16" s="50"/>
      <c r="J16" s="93"/>
      <c r="K16" s="93"/>
      <c r="L16" s="93"/>
      <c r="M16" s="94"/>
    </row>
    <row r="17" spans="1:47" ht="30" customHeight="1" x14ac:dyDescent="0.45">
      <c r="A17" s="119"/>
      <c r="B17" s="120"/>
      <c r="C17" s="122"/>
      <c r="D17" s="105"/>
      <c r="E17" s="106"/>
      <c r="F17" s="11"/>
      <c r="G17" s="31"/>
      <c r="H17" s="32"/>
      <c r="I17" s="50"/>
      <c r="J17" s="93"/>
      <c r="K17" s="93"/>
      <c r="L17" s="93"/>
      <c r="M17" s="94"/>
    </row>
    <row r="18" spans="1:47" ht="30" customHeight="1" thickBot="1" x14ac:dyDescent="0.5">
      <c r="A18" s="119"/>
      <c r="B18" s="120"/>
      <c r="C18" s="122"/>
      <c r="D18" s="105"/>
      <c r="E18" s="106"/>
      <c r="F18" s="42"/>
      <c r="G18" s="33"/>
      <c r="H18" s="34"/>
      <c r="I18" s="51"/>
      <c r="J18" s="93"/>
      <c r="K18" s="93"/>
      <c r="L18" s="93"/>
      <c r="M18" s="94"/>
    </row>
    <row r="19" spans="1:47" ht="30" customHeight="1" x14ac:dyDescent="0.55000000000000004">
      <c r="A19" s="123" t="s">
        <v>21</v>
      </c>
      <c r="B19" s="124"/>
      <c r="C19" s="124"/>
      <c r="D19" s="124"/>
      <c r="E19" s="125"/>
      <c r="F19" s="60" t="s">
        <v>69</v>
      </c>
      <c r="G19" s="97">
        <f>(SUM(H4:H18)+169000)</f>
        <v>169000</v>
      </c>
      <c r="H19" s="97"/>
      <c r="I19" s="98"/>
      <c r="J19" s="93"/>
      <c r="K19" s="93"/>
      <c r="L19" s="93"/>
      <c r="M19" s="94"/>
    </row>
    <row r="20" spans="1:47" ht="30" customHeight="1" thickBot="1" x14ac:dyDescent="0.6">
      <c r="A20" s="126"/>
      <c r="B20" s="127"/>
      <c r="C20" s="127"/>
      <c r="D20" s="127"/>
      <c r="E20" s="128"/>
      <c r="F20" s="61" t="s">
        <v>1</v>
      </c>
      <c r="G20" s="99"/>
      <c r="H20" s="99"/>
      <c r="I20" s="100"/>
      <c r="J20" s="95"/>
      <c r="K20" s="95"/>
      <c r="L20" s="95"/>
      <c r="M20" s="96"/>
    </row>
    <row r="21" spans="1:47" s="1" customFormat="1" ht="30" customHeight="1" thickBot="1" x14ac:dyDescent="0.55000000000000004">
      <c r="A21" s="3"/>
      <c r="B21" s="3"/>
      <c r="C21" s="3"/>
      <c r="D21" s="3"/>
      <c r="E21" s="3"/>
      <c r="F21" s="43"/>
      <c r="G21" s="19"/>
      <c r="H21" s="35"/>
      <c r="I21" s="52"/>
      <c r="J21" s="2"/>
      <c r="K21" s="2"/>
      <c r="L21" s="2"/>
      <c r="M21" s="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0" customHeight="1" x14ac:dyDescent="0.45">
      <c r="A22" s="143" t="s">
        <v>75</v>
      </c>
      <c r="B22" s="144"/>
      <c r="C22" s="140" t="s">
        <v>26</v>
      </c>
      <c r="D22" s="103" t="s">
        <v>59</v>
      </c>
      <c r="E22" s="104"/>
      <c r="F22" s="36" t="s">
        <v>34</v>
      </c>
      <c r="G22" s="29"/>
      <c r="H22" s="30">
        <f t="shared" ref="H22:H31" si="1">G22*I22</f>
        <v>0</v>
      </c>
      <c r="I22" s="49">
        <v>15000</v>
      </c>
      <c r="J22" s="84"/>
      <c r="K22" s="84"/>
      <c r="L22" s="84"/>
      <c r="M22" s="85"/>
    </row>
    <row r="23" spans="1:47" ht="30" customHeight="1" x14ac:dyDescent="0.45">
      <c r="A23" s="145"/>
      <c r="B23" s="146"/>
      <c r="C23" s="141"/>
      <c r="D23" s="105"/>
      <c r="E23" s="106"/>
      <c r="F23" s="37" t="s">
        <v>35</v>
      </c>
      <c r="G23" s="31"/>
      <c r="H23" s="32">
        <f t="shared" si="1"/>
        <v>0</v>
      </c>
      <c r="I23" s="50">
        <v>20000</v>
      </c>
      <c r="J23" s="87"/>
      <c r="K23" s="87"/>
      <c r="L23" s="87"/>
      <c r="M23" s="88"/>
    </row>
    <row r="24" spans="1:47" ht="30" customHeight="1" x14ac:dyDescent="0.45">
      <c r="A24" s="145"/>
      <c r="B24" s="146"/>
      <c r="C24" s="141"/>
      <c r="D24" s="105"/>
      <c r="E24" s="106"/>
      <c r="F24" s="10" t="s">
        <v>39</v>
      </c>
      <c r="G24" s="31"/>
      <c r="H24" s="32">
        <f t="shared" si="1"/>
        <v>0</v>
      </c>
      <c r="I24" s="50">
        <v>35000</v>
      </c>
      <c r="J24" s="87"/>
      <c r="K24" s="87"/>
      <c r="L24" s="87"/>
      <c r="M24" s="88"/>
    </row>
    <row r="25" spans="1:47" ht="30" customHeight="1" x14ac:dyDescent="0.45">
      <c r="A25" s="145"/>
      <c r="B25" s="146"/>
      <c r="C25" s="141"/>
      <c r="D25" s="105"/>
      <c r="E25" s="106"/>
      <c r="F25" s="10" t="s">
        <v>31</v>
      </c>
      <c r="G25" s="31"/>
      <c r="H25" s="32">
        <f t="shared" si="1"/>
        <v>0</v>
      </c>
      <c r="I25" s="50">
        <v>28000</v>
      </c>
      <c r="J25" s="87"/>
      <c r="K25" s="87"/>
      <c r="L25" s="87"/>
      <c r="M25" s="88"/>
    </row>
    <row r="26" spans="1:47" ht="30" customHeight="1" x14ac:dyDescent="0.45">
      <c r="A26" s="145"/>
      <c r="B26" s="146"/>
      <c r="C26" s="141"/>
      <c r="D26" s="105"/>
      <c r="E26" s="106"/>
      <c r="F26" s="10" t="s">
        <v>64</v>
      </c>
      <c r="G26" s="31"/>
      <c r="H26" s="32">
        <f t="shared" si="1"/>
        <v>0</v>
      </c>
      <c r="I26" s="50">
        <v>20000</v>
      </c>
      <c r="J26" s="87"/>
      <c r="K26" s="87"/>
      <c r="L26" s="87"/>
      <c r="M26" s="88"/>
    </row>
    <row r="27" spans="1:47" ht="30" customHeight="1" x14ac:dyDescent="0.45">
      <c r="A27" s="145"/>
      <c r="B27" s="146"/>
      <c r="C27" s="141"/>
      <c r="D27" s="105"/>
      <c r="E27" s="106"/>
      <c r="F27" s="10" t="s">
        <v>32</v>
      </c>
      <c r="G27" s="31"/>
      <c r="H27" s="32">
        <f t="shared" si="1"/>
        <v>0</v>
      </c>
      <c r="I27" s="50">
        <v>15000</v>
      </c>
      <c r="J27" s="87"/>
      <c r="K27" s="87"/>
      <c r="L27" s="87"/>
      <c r="M27" s="88"/>
    </row>
    <row r="28" spans="1:47" ht="30" customHeight="1" x14ac:dyDescent="0.45">
      <c r="A28" s="145"/>
      <c r="B28" s="146"/>
      <c r="C28" s="141"/>
      <c r="D28" s="105"/>
      <c r="E28" s="106"/>
      <c r="F28" s="10" t="s">
        <v>33</v>
      </c>
      <c r="G28" s="31"/>
      <c r="H28" s="32">
        <f t="shared" si="1"/>
        <v>0</v>
      </c>
      <c r="I28" s="50">
        <v>5000</v>
      </c>
      <c r="J28" s="87"/>
      <c r="K28" s="87"/>
      <c r="L28" s="87"/>
      <c r="M28" s="88"/>
    </row>
    <row r="29" spans="1:47" ht="30" customHeight="1" x14ac:dyDescent="0.45">
      <c r="A29" s="145"/>
      <c r="B29" s="146"/>
      <c r="C29" s="141"/>
      <c r="D29" s="105"/>
      <c r="E29" s="106"/>
      <c r="F29" s="45" t="s">
        <v>38</v>
      </c>
      <c r="G29" s="31"/>
      <c r="H29" s="32">
        <f t="shared" si="1"/>
        <v>0</v>
      </c>
      <c r="I29" s="50">
        <v>9000</v>
      </c>
      <c r="J29" s="87"/>
      <c r="K29" s="87"/>
      <c r="L29" s="87"/>
      <c r="M29" s="88"/>
    </row>
    <row r="30" spans="1:47" ht="30" customHeight="1" x14ac:dyDescent="0.45">
      <c r="A30" s="145"/>
      <c r="B30" s="146"/>
      <c r="C30" s="141"/>
      <c r="D30" s="105"/>
      <c r="E30" s="106"/>
      <c r="F30" s="37" t="s">
        <v>66</v>
      </c>
      <c r="G30" s="31"/>
      <c r="H30" s="32">
        <f t="shared" si="1"/>
        <v>0</v>
      </c>
      <c r="I30" s="50">
        <v>5000</v>
      </c>
      <c r="J30" s="87"/>
      <c r="K30" s="87"/>
      <c r="L30" s="87"/>
      <c r="M30" s="88"/>
    </row>
    <row r="31" spans="1:47" ht="30" customHeight="1" x14ac:dyDescent="0.45">
      <c r="A31" s="145"/>
      <c r="B31" s="146"/>
      <c r="C31" s="141"/>
      <c r="D31" s="105"/>
      <c r="E31" s="106"/>
      <c r="F31" s="11" t="s">
        <v>37</v>
      </c>
      <c r="G31" s="31"/>
      <c r="H31" s="32">
        <f t="shared" si="1"/>
        <v>0</v>
      </c>
      <c r="I31" s="50">
        <v>7000</v>
      </c>
      <c r="J31" s="87"/>
      <c r="K31" s="87"/>
      <c r="L31" s="87"/>
      <c r="M31" s="88"/>
    </row>
    <row r="32" spans="1:47" ht="30" customHeight="1" x14ac:dyDescent="0.45">
      <c r="A32" s="145"/>
      <c r="B32" s="146"/>
      <c r="C32" s="141"/>
      <c r="D32" s="105"/>
      <c r="E32" s="106"/>
      <c r="F32" s="11"/>
      <c r="G32" s="31"/>
      <c r="H32" s="32"/>
      <c r="I32" s="50"/>
      <c r="J32" s="87"/>
      <c r="K32" s="87"/>
      <c r="L32" s="87"/>
      <c r="M32" s="88"/>
    </row>
    <row r="33" spans="1:47" ht="30" customHeight="1" x14ac:dyDescent="0.45">
      <c r="A33" s="145"/>
      <c r="B33" s="146"/>
      <c r="C33" s="141"/>
      <c r="D33" s="105"/>
      <c r="E33" s="106"/>
      <c r="F33" s="10"/>
      <c r="G33" s="31"/>
      <c r="H33" s="32"/>
      <c r="I33" s="50"/>
      <c r="J33" s="87"/>
      <c r="K33" s="87"/>
      <c r="L33" s="87"/>
      <c r="M33" s="88"/>
    </row>
    <row r="34" spans="1:47" ht="30" customHeight="1" x14ac:dyDescent="0.45">
      <c r="A34" s="145"/>
      <c r="B34" s="146"/>
      <c r="C34" s="141"/>
      <c r="D34" s="105"/>
      <c r="E34" s="106"/>
      <c r="F34" s="37"/>
      <c r="G34" s="31"/>
      <c r="H34" s="32"/>
      <c r="I34" s="50"/>
      <c r="J34" s="87"/>
      <c r="K34" s="87"/>
      <c r="L34" s="87"/>
      <c r="M34" s="88"/>
    </row>
    <row r="35" spans="1:47" ht="30" customHeight="1" x14ac:dyDescent="0.45">
      <c r="A35" s="145"/>
      <c r="B35" s="146"/>
      <c r="C35" s="141"/>
      <c r="D35" s="105"/>
      <c r="E35" s="106"/>
      <c r="F35" s="10"/>
      <c r="G35" s="31"/>
      <c r="H35" s="32"/>
      <c r="I35" s="50"/>
      <c r="J35" s="87"/>
      <c r="K35" s="87"/>
      <c r="L35" s="87"/>
      <c r="M35" s="88"/>
    </row>
    <row r="36" spans="1:47" ht="30" customHeight="1" thickBot="1" x14ac:dyDescent="0.5">
      <c r="A36" s="145"/>
      <c r="B36" s="146"/>
      <c r="C36" s="142"/>
      <c r="D36" s="105"/>
      <c r="E36" s="106"/>
      <c r="F36" s="44"/>
      <c r="G36" s="33"/>
      <c r="H36" s="34"/>
      <c r="I36" s="51"/>
      <c r="J36" s="87"/>
      <c r="K36" s="87"/>
      <c r="L36" s="87"/>
      <c r="M36" s="88"/>
    </row>
    <row r="37" spans="1:47" ht="30" customHeight="1" x14ac:dyDescent="0.55000000000000004">
      <c r="A37" s="129" t="s">
        <v>18</v>
      </c>
      <c r="B37" s="130"/>
      <c r="C37" s="130"/>
      <c r="D37" s="130"/>
      <c r="E37" s="131"/>
      <c r="F37" s="60" t="s">
        <v>69</v>
      </c>
      <c r="G37" s="97">
        <f>(SUM(H22:H36)+239000)</f>
        <v>239000</v>
      </c>
      <c r="H37" s="97"/>
      <c r="I37" s="98"/>
      <c r="J37" s="87"/>
      <c r="K37" s="87"/>
      <c r="L37" s="87"/>
      <c r="M37" s="88"/>
    </row>
    <row r="38" spans="1:47" ht="30" customHeight="1" thickBot="1" x14ac:dyDescent="0.6">
      <c r="A38" s="132"/>
      <c r="B38" s="133"/>
      <c r="C38" s="133"/>
      <c r="D38" s="133"/>
      <c r="E38" s="134"/>
      <c r="F38" s="61" t="s">
        <v>1</v>
      </c>
      <c r="G38" s="99"/>
      <c r="H38" s="99"/>
      <c r="I38" s="100"/>
      <c r="J38" s="89"/>
      <c r="K38" s="89"/>
      <c r="L38" s="89"/>
      <c r="M38" s="90"/>
    </row>
    <row r="39" spans="1:47" s="1" customFormat="1" ht="30" customHeight="1" thickBot="1" x14ac:dyDescent="0.55000000000000004">
      <c r="A39" s="3"/>
      <c r="B39" s="3"/>
      <c r="C39" s="3"/>
      <c r="D39" s="3"/>
      <c r="E39" s="3"/>
      <c r="F39" s="43"/>
      <c r="G39" s="19"/>
      <c r="H39" s="35"/>
      <c r="I39" s="52"/>
      <c r="J39" s="2"/>
      <c r="K39" s="2"/>
      <c r="L39" s="2"/>
      <c r="M39" s="2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ht="30" customHeight="1" x14ac:dyDescent="0.45">
      <c r="A40" s="143" t="s">
        <v>76</v>
      </c>
      <c r="B40" s="144"/>
      <c r="C40" s="147" t="s">
        <v>11</v>
      </c>
      <c r="D40" s="103" t="s">
        <v>58</v>
      </c>
      <c r="E40" s="104"/>
      <c r="F40" s="36" t="s">
        <v>34</v>
      </c>
      <c r="G40" s="29"/>
      <c r="H40" s="30">
        <f>G40*I40</f>
        <v>0</v>
      </c>
      <c r="I40" s="53">
        <v>15000</v>
      </c>
      <c r="J40" s="83"/>
      <c r="K40" s="84"/>
      <c r="L40" s="84"/>
      <c r="M40" s="85"/>
      <c r="N40" s="2"/>
    </row>
    <row r="41" spans="1:47" ht="30" customHeight="1" x14ac:dyDescent="0.45">
      <c r="A41" s="145"/>
      <c r="B41" s="146"/>
      <c r="C41" s="148"/>
      <c r="D41" s="105"/>
      <c r="E41" s="106"/>
      <c r="F41" s="37" t="s">
        <v>35</v>
      </c>
      <c r="G41" s="31"/>
      <c r="H41" s="32">
        <f t="shared" ref="H41:H54" si="2">G41*I41</f>
        <v>0</v>
      </c>
      <c r="I41" s="54">
        <v>20000</v>
      </c>
      <c r="J41" s="86"/>
      <c r="K41" s="87"/>
      <c r="L41" s="87"/>
      <c r="M41" s="88"/>
      <c r="N41" s="2"/>
    </row>
    <row r="42" spans="1:47" ht="30" customHeight="1" x14ac:dyDescent="0.45">
      <c r="A42" s="145"/>
      <c r="B42" s="146"/>
      <c r="C42" s="148"/>
      <c r="D42" s="105"/>
      <c r="E42" s="106"/>
      <c r="F42" s="10" t="s">
        <v>39</v>
      </c>
      <c r="G42" s="31"/>
      <c r="H42" s="17">
        <f t="shared" si="2"/>
        <v>0</v>
      </c>
      <c r="I42" s="47">
        <v>35000</v>
      </c>
      <c r="J42" s="86"/>
      <c r="K42" s="87"/>
      <c r="L42" s="87"/>
      <c r="M42" s="88"/>
      <c r="N42" s="2"/>
    </row>
    <row r="43" spans="1:47" ht="30" customHeight="1" x14ac:dyDescent="0.45">
      <c r="A43" s="145"/>
      <c r="B43" s="146"/>
      <c r="C43" s="148"/>
      <c r="D43" s="105"/>
      <c r="E43" s="106"/>
      <c r="F43" s="10" t="s">
        <v>31</v>
      </c>
      <c r="G43" s="31"/>
      <c r="H43" s="17">
        <f t="shared" si="2"/>
        <v>0</v>
      </c>
      <c r="I43" s="47">
        <v>28000</v>
      </c>
      <c r="J43" s="86"/>
      <c r="K43" s="87"/>
      <c r="L43" s="87"/>
      <c r="M43" s="88"/>
      <c r="N43" s="2"/>
    </row>
    <row r="44" spans="1:47" ht="30" customHeight="1" x14ac:dyDescent="0.45">
      <c r="A44" s="145"/>
      <c r="B44" s="146"/>
      <c r="C44" s="148"/>
      <c r="D44" s="105"/>
      <c r="E44" s="106"/>
      <c r="F44" s="10" t="s">
        <v>65</v>
      </c>
      <c r="G44" s="31"/>
      <c r="H44" s="17">
        <f t="shared" si="2"/>
        <v>0</v>
      </c>
      <c r="I44" s="47">
        <v>65000</v>
      </c>
      <c r="J44" s="86"/>
      <c r="K44" s="87"/>
      <c r="L44" s="87"/>
      <c r="M44" s="88"/>
      <c r="N44" s="2"/>
    </row>
    <row r="45" spans="1:47" ht="30" customHeight="1" x14ac:dyDescent="0.45">
      <c r="A45" s="145"/>
      <c r="B45" s="146"/>
      <c r="C45" s="148"/>
      <c r="D45" s="105"/>
      <c r="E45" s="106"/>
      <c r="F45" s="10" t="s">
        <v>41</v>
      </c>
      <c r="G45" s="31"/>
      <c r="H45" s="17">
        <f t="shared" si="2"/>
        <v>0</v>
      </c>
      <c r="I45" s="47">
        <v>75000</v>
      </c>
      <c r="J45" s="86"/>
      <c r="K45" s="87"/>
      <c r="L45" s="87"/>
      <c r="M45" s="88"/>
      <c r="N45" s="2"/>
    </row>
    <row r="46" spans="1:47" ht="30" customHeight="1" x14ac:dyDescent="0.45">
      <c r="A46" s="145"/>
      <c r="B46" s="146"/>
      <c r="C46" s="148"/>
      <c r="D46" s="105"/>
      <c r="E46" s="106"/>
      <c r="F46" s="10" t="s">
        <v>40</v>
      </c>
      <c r="G46" s="31"/>
      <c r="H46" s="17">
        <f t="shared" si="2"/>
        <v>0</v>
      </c>
      <c r="I46" s="47">
        <v>170000</v>
      </c>
      <c r="J46" s="86"/>
      <c r="K46" s="87"/>
      <c r="L46" s="87"/>
      <c r="M46" s="88"/>
      <c r="N46" s="2"/>
    </row>
    <row r="47" spans="1:47" ht="30" customHeight="1" x14ac:dyDescent="0.45">
      <c r="A47" s="145"/>
      <c r="B47" s="146"/>
      <c r="C47" s="148"/>
      <c r="D47" s="105"/>
      <c r="E47" s="106"/>
      <c r="F47" s="10" t="s">
        <v>44</v>
      </c>
      <c r="G47" s="31"/>
      <c r="H47" s="17">
        <f t="shared" si="2"/>
        <v>0</v>
      </c>
      <c r="I47" s="47">
        <v>20000</v>
      </c>
      <c r="J47" s="86"/>
      <c r="K47" s="87"/>
      <c r="L47" s="87"/>
      <c r="M47" s="88"/>
      <c r="N47" s="2"/>
    </row>
    <row r="48" spans="1:47" ht="30" customHeight="1" x14ac:dyDescent="0.45">
      <c r="A48" s="145"/>
      <c r="B48" s="146"/>
      <c r="C48" s="148"/>
      <c r="D48" s="105"/>
      <c r="E48" s="106"/>
      <c r="F48" s="10" t="s">
        <v>64</v>
      </c>
      <c r="G48" s="31"/>
      <c r="H48" s="17">
        <f t="shared" si="2"/>
        <v>0</v>
      </c>
      <c r="I48" s="47">
        <v>20000</v>
      </c>
      <c r="J48" s="86"/>
      <c r="K48" s="87"/>
      <c r="L48" s="87"/>
      <c r="M48" s="88"/>
      <c r="N48" s="2"/>
    </row>
    <row r="49" spans="1:47" ht="30" customHeight="1" x14ac:dyDescent="0.45">
      <c r="A49" s="145"/>
      <c r="B49" s="146"/>
      <c r="C49" s="148"/>
      <c r="D49" s="105"/>
      <c r="E49" s="106"/>
      <c r="F49" s="10" t="s">
        <v>32</v>
      </c>
      <c r="G49" s="31"/>
      <c r="H49" s="17">
        <f t="shared" si="2"/>
        <v>0</v>
      </c>
      <c r="I49" s="47">
        <v>17000</v>
      </c>
      <c r="J49" s="86"/>
      <c r="K49" s="87"/>
      <c r="L49" s="87"/>
      <c r="M49" s="88"/>
      <c r="N49" s="2"/>
    </row>
    <row r="50" spans="1:47" ht="30" customHeight="1" x14ac:dyDescent="0.45">
      <c r="A50" s="145"/>
      <c r="B50" s="146"/>
      <c r="C50" s="148"/>
      <c r="D50" s="105"/>
      <c r="E50" s="106"/>
      <c r="F50" s="10" t="s">
        <v>42</v>
      </c>
      <c r="G50" s="31"/>
      <c r="H50" s="17">
        <f t="shared" si="2"/>
        <v>0</v>
      </c>
      <c r="I50" s="47">
        <v>55000</v>
      </c>
      <c r="J50" s="86"/>
      <c r="K50" s="87"/>
      <c r="L50" s="87"/>
      <c r="M50" s="88"/>
      <c r="N50" s="2"/>
    </row>
    <row r="51" spans="1:47" ht="30" customHeight="1" x14ac:dyDescent="0.45">
      <c r="A51" s="145"/>
      <c r="B51" s="146"/>
      <c r="C51" s="148"/>
      <c r="D51" s="105"/>
      <c r="E51" s="106"/>
      <c r="F51" s="10" t="s">
        <v>43</v>
      </c>
      <c r="G51" s="31"/>
      <c r="H51" s="17">
        <f t="shared" si="2"/>
        <v>0</v>
      </c>
      <c r="I51" s="47">
        <v>85000</v>
      </c>
      <c r="J51" s="86"/>
      <c r="K51" s="87"/>
      <c r="L51" s="87"/>
      <c r="M51" s="88"/>
      <c r="N51" s="2"/>
    </row>
    <row r="52" spans="1:47" ht="30" customHeight="1" x14ac:dyDescent="0.45">
      <c r="A52" s="145"/>
      <c r="B52" s="146"/>
      <c r="C52" s="148"/>
      <c r="D52" s="105"/>
      <c r="E52" s="106"/>
      <c r="F52" s="10" t="s">
        <v>3</v>
      </c>
      <c r="G52" s="31"/>
      <c r="H52" s="17">
        <f t="shared" si="2"/>
        <v>0</v>
      </c>
      <c r="I52" s="47">
        <v>25000</v>
      </c>
      <c r="J52" s="86"/>
      <c r="K52" s="87"/>
      <c r="L52" s="87"/>
      <c r="M52" s="88"/>
      <c r="N52" s="2"/>
    </row>
    <row r="53" spans="1:47" ht="30" customHeight="1" x14ac:dyDescent="0.45">
      <c r="A53" s="145"/>
      <c r="B53" s="146"/>
      <c r="C53" s="148"/>
      <c r="D53" s="105"/>
      <c r="E53" s="106"/>
      <c r="F53" s="11" t="s">
        <v>37</v>
      </c>
      <c r="G53" s="31"/>
      <c r="H53" s="17">
        <f t="shared" si="2"/>
        <v>0</v>
      </c>
      <c r="I53" s="47">
        <v>7000</v>
      </c>
      <c r="J53" s="86"/>
      <c r="K53" s="87"/>
      <c r="L53" s="87"/>
      <c r="M53" s="88"/>
      <c r="N53" s="2"/>
    </row>
    <row r="54" spans="1:47" ht="30" customHeight="1" x14ac:dyDescent="0.45">
      <c r="A54" s="145"/>
      <c r="B54" s="146"/>
      <c r="C54" s="148"/>
      <c r="D54" s="105"/>
      <c r="E54" s="106"/>
      <c r="F54" s="10" t="s">
        <v>33</v>
      </c>
      <c r="G54" s="31"/>
      <c r="H54" s="17">
        <f t="shared" si="2"/>
        <v>0</v>
      </c>
      <c r="I54" s="47">
        <v>5000</v>
      </c>
      <c r="J54" s="86"/>
      <c r="K54" s="87"/>
      <c r="L54" s="87"/>
      <c r="M54" s="88"/>
      <c r="N54" s="2"/>
    </row>
    <row r="55" spans="1:47" ht="30" customHeight="1" x14ac:dyDescent="0.45">
      <c r="A55" s="145"/>
      <c r="B55" s="146"/>
      <c r="C55" s="148"/>
      <c r="D55" s="105"/>
      <c r="E55" s="106"/>
      <c r="F55" s="45" t="s">
        <v>38</v>
      </c>
      <c r="G55" s="31"/>
      <c r="H55" s="17">
        <f>G55*I55</f>
        <v>0</v>
      </c>
      <c r="I55" s="47">
        <v>9000</v>
      </c>
      <c r="J55" s="86"/>
      <c r="K55" s="87"/>
      <c r="L55" s="87"/>
      <c r="M55" s="88"/>
      <c r="N55" s="2"/>
    </row>
    <row r="56" spans="1:47" ht="30" customHeight="1" thickBot="1" x14ac:dyDescent="0.5">
      <c r="A56" s="145"/>
      <c r="B56" s="146"/>
      <c r="C56" s="149"/>
      <c r="D56" s="105"/>
      <c r="E56" s="106"/>
      <c r="F56" s="64" t="s">
        <v>25</v>
      </c>
      <c r="G56" s="33"/>
      <c r="H56" s="58">
        <f>G56*I56</f>
        <v>0</v>
      </c>
      <c r="I56" s="62">
        <v>170000</v>
      </c>
      <c r="J56" s="86"/>
      <c r="K56" s="87"/>
      <c r="L56" s="87"/>
      <c r="M56" s="88"/>
      <c r="N56" s="2"/>
    </row>
    <row r="57" spans="1:47" ht="30" customHeight="1" x14ac:dyDescent="0.55000000000000004">
      <c r="A57" s="129" t="s">
        <v>20</v>
      </c>
      <c r="B57" s="130"/>
      <c r="C57" s="130"/>
      <c r="D57" s="130"/>
      <c r="E57" s="131"/>
      <c r="F57" s="65" t="s">
        <v>69</v>
      </c>
      <c r="G57" s="97">
        <f>(SUM(H40:H56)+249000)</f>
        <v>249000</v>
      </c>
      <c r="H57" s="97"/>
      <c r="I57" s="98"/>
      <c r="J57" s="87"/>
      <c r="K57" s="87"/>
      <c r="L57" s="87"/>
      <c r="M57" s="88"/>
      <c r="N57" s="2"/>
      <c r="R57" s="82"/>
    </row>
    <row r="58" spans="1:47" ht="30" customHeight="1" thickBot="1" x14ac:dyDescent="0.6">
      <c r="A58" s="132"/>
      <c r="B58" s="133"/>
      <c r="C58" s="133"/>
      <c r="D58" s="133"/>
      <c r="E58" s="134"/>
      <c r="F58" s="66" t="s">
        <v>1</v>
      </c>
      <c r="G58" s="99"/>
      <c r="H58" s="99"/>
      <c r="I58" s="100"/>
      <c r="J58" s="89"/>
      <c r="K58" s="89"/>
      <c r="L58" s="89"/>
      <c r="M58" s="90"/>
      <c r="N58" s="2"/>
      <c r="R58" s="82"/>
    </row>
    <row r="59" spans="1:47" s="1" customFormat="1" ht="30" customHeight="1" thickBot="1" x14ac:dyDescent="0.55000000000000004">
      <c r="A59" s="13"/>
      <c r="B59" s="13"/>
      <c r="C59" s="13"/>
      <c r="D59" s="13"/>
      <c r="E59" s="13"/>
      <c r="F59" s="12"/>
      <c r="G59" s="13"/>
      <c r="H59" s="38"/>
      <c r="I59" s="55"/>
      <c r="O59"/>
      <c r="P59"/>
      <c r="Q59"/>
      <c r="R59" s="82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</row>
    <row r="60" spans="1:47" ht="30" customHeight="1" x14ac:dyDescent="0.45">
      <c r="A60" s="143" t="s">
        <v>77</v>
      </c>
      <c r="B60" s="144"/>
      <c r="C60" s="137" t="s">
        <v>68</v>
      </c>
      <c r="D60" s="135" t="s">
        <v>57</v>
      </c>
      <c r="E60" s="104"/>
      <c r="F60" s="28" t="s">
        <v>36</v>
      </c>
      <c r="G60" s="29"/>
      <c r="H60" s="30">
        <f>G60*I60</f>
        <v>0</v>
      </c>
      <c r="I60" s="53">
        <v>10000</v>
      </c>
      <c r="J60" s="156"/>
      <c r="K60" s="157"/>
      <c r="L60" s="157"/>
      <c r="M60" s="158"/>
      <c r="R60" s="82"/>
    </row>
    <row r="61" spans="1:47" ht="30" customHeight="1" x14ac:dyDescent="0.45">
      <c r="A61" s="145"/>
      <c r="B61" s="146"/>
      <c r="C61" s="138"/>
      <c r="D61" s="136"/>
      <c r="E61" s="106"/>
      <c r="F61" s="10" t="s">
        <v>39</v>
      </c>
      <c r="G61" s="31"/>
      <c r="H61" s="32">
        <f t="shared" ref="H61:H71" si="3">G61*I61</f>
        <v>0</v>
      </c>
      <c r="I61" s="54">
        <v>45000</v>
      </c>
      <c r="J61" s="159"/>
      <c r="K61" s="160"/>
      <c r="L61" s="160"/>
      <c r="M61" s="161"/>
      <c r="R61" s="82"/>
    </row>
    <row r="62" spans="1:47" ht="30" customHeight="1" x14ac:dyDescent="0.45">
      <c r="A62" s="145"/>
      <c r="B62" s="146"/>
      <c r="C62" s="138"/>
      <c r="D62" s="136"/>
      <c r="E62" s="106"/>
      <c r="F62" s="10" t="s">
        <v>31</v>
      </c>
      <c r="G62" s="31"/>
      <c r="H62" s="32">
        <f t="shared" si="3"/>
        <v>0</v>
      </c>
      <c r="I62" s="54">
        <v>28000</v>
      </c>
      <c r="J62" s="159"/>
      <c r="K62" s="160"/>
      <c r="L62" s="160"/>
      <c r="M62" s="161"/>
      <c r="R62" s="82"/>
    </row>
    <row r="63" spans="1:47" ht="30" customHeight="1" x14ac:dyDescent="0.45">
      <c r="A63" s="145"/>
      <c r="B63" s="146"/>
      <c r="C63" s="138"/>
      <c r="D63" s="136"/>
      <c r="E63" s="106"/>
      <c r="F63" s="10" t="s">
        <v>64</v>
      </c>
      <c r="G63" s="31"/>
      <c r="H63" s="32">
        <f t="shared" si="3"/>
        <v>0</v>
      </c>
      <c r="I63" s="54">
        <v>20000</v>
      </c>
      <c r="J63" s="159"/>
      <c r="K63" s="160"/>
      <c r="L63" s="160"/>
      <c r="M63" s="161"/>
    </row>
    <row r="64" spans="1:47" ht="30" customHeight="1" x14ac:dyDescent="0.45">
      <c r="A64" s="145"/>
      <c r="B64" s="146"/>
      <c r="C64" s="138"/>
      <c r="D64" s="136"/>
      <c r="E64" s="106"/>
      <c r="F64" s="10" t="s">
        <v>32</v>
      </c>
      <c r="G64" s="31"/>
      <c r="H64" s="32">
        <f t="shared" si="3"/>
        <v>0</v>
      </c>
      <c r="I64" s="54">
        <v>20000</v>
      </c>
      <c r="J64" s="159"/>
      <c r="K64" s="160"/>
      <c r="L64" s="160"/>
      <c r="M64" s="161"/>
    </row>
    <row r="65" spans="1:47" ht="30" customHeight="1" x14ac:dyDescent="0.45">
      <c r="A65" s="145"/>
      <c r="B65" s="146"/>
      <c r="C65" s="138"/>
      <c r="D65" s="136"/>
      <c r="E65" s="106"/>
      <c r="F65" s="11" t="s">
        <v>9</v>
      </c>
      <c r="G65" s="31"/>
      <c r="H65" s="32">
        <f t="shared" si="3"/>
        <v>0</v>
      </c>
      <c r="I65" s="54">
        <v>15000</v>
      </c>
      <c r="J65" s="159"/>
      <c r="K65" s="160"/>
      <c r="L65" s="160"/>
      <c r="M65" s="161"/>
    </row>
    <row r="66" spans="1:47" ht="30" customHeight="1" x14ac:dyDescent="0.45">
      <c r="A66" s="145"/>
      <c r="B66" s="146"/>
      <c r="C66" s="138"/>
      <c r="D66" s="136"/>
      <c r="E66" s="106"/>
      <c r="F66" s="37" t="s">
        <v>66</v>
      </c>
      <c r="G66" s="31"/>
      <c r="H66" s="32">
        <f t="shared" si="3"/>
        <v>0</v>
      </c>
      <c r="I66" s="54">
        <v>5000</v>
      </c>
      <c r="J66" s="159"/>
      <c r="K66" s="160"/>
      <c r="L66" s="160"/>
      <c r="M66" s="161"/>
    </row>
    <row r="67" spans="1:47" ht="30" customHeight="1" x14ac:dyDescent="0.45">
      <c r="A67" s="145"/>
      <c r="B67" s="146"/>
      <c r="C67" s="138"/>
      <c r="D67" s="136"/>
      <c r="E67" s="106"/>
      <c r="F67" s="11" t="s">
        <v>67</v>
      </c>
      <c r="G67" s="31"/>
      <c r="H67" s="32">
        <f t="shared" si="3"/>
        <v>0</v>
      </c>
      <c r="I67" s="54">
        <v>5000</v>
      </c>
      <c r="J67" s="159"/>
      <c r="K67" s="160"/>
      <c r="L67" s="160"/>
      <c r="M67" s="161"/>
    </row>
    <row r="68" spans="1:47" ht="30" customHeight="1" x14ac:dyDescent="0.45">
      <c r="A68" s="145"/>
      <c r="B68" s="146"/>
      <c r="C68" s="138"/>
      <c r="D68" s="136"/>
      <c r="E68" s="106"/>
      <c r="F68" s="11" t="s">
        <v>62</v>
      </c>
      <c r="G68" s="31"/>
      <c r="H68" s="32">
        <f t="shared" si="3"/>
        <v>0</v>
      </c>
      <c r="I68" s="54">
        <v>40000</v>
      </c>
      <c r="J68" s="159"/>
      <c r="K68" s="160"/>
      <c r="L68" s="160"/>
      <c r="M68" s="161"/>
    </row>
    <row r="69" spans="1:47" ht="30" customHeight="1" x14ac:dyDescent="0.45">
      <c r="A69" s="145"/>
      <c r="B69" s="146"/>
      <c r="C69" s="138"/>
      <c r="D69" s="136"/>
      <c r="E69" s="106"/>
      <c r="F69" s="11" t="s">
        <v>61</v>
      </c>
      <c r="G69" s="31"/>
      <c r="H69" s="32">
        <f t="shared" si="3"/>
        <v>0</v>
      </c>
      <c r="I69" s="54">
        <v>55000</v>
      </c>
      <c r="J69" s="159"/>
      <c r="K69" s="160"/>
      <c r="L69" s="160"/>
      <c r="M69" s="161"/>
    </row>
    <row r="70" spans="1:47" ht="30" customHeight="1" x14ac:dyDescent="0.45">
      <c r="A70" s="145"/>
      <c r="B70" s="146"/>
      <c r="C70" s="138"/>
      <c r="D70" s="136"/>
      <c r="E70" s="106"/>
      <c r="F70" s="45" t="s">
        <v>38</v>
      </c>
      <c r="G70" s="31"/>
      <c r="H70" s="32">
        <f t="shared" si="3"/>
        <v>0</v>
      </c>
      <c r="I70" s="54">
        <v>9000</v>
      </c>
      <c r="J70" s="159"/>
      <c r="K70" s="160"/>
      <c r="L70" s="160"/>
      <c r="M70" s="161"/>
    </row>
    <row r="71" spans="1:47" ht="30" customHeight="1" x14ac:dyDescent="0.45">
      <c r="A71" s="145"/>
      <c r="B71" s="146"/>
      <c r="C71" s="138"/>
      <c r="D71" s="136"/>
      <c r="E71" s="106"/>
      <c r="F71" s="11" t="s">
        <v>37</v>
      </c>
      <c r="G71" s="31"/>
      <c r="H71" s="17">
        <f t="shared" si="3"/>
        <v>0</v>
      </c>
      <c r="I71" s="47">
        <v>7000</v>
      </c>
      <c r="J71" s="159"/>
      <c r="K71" s="160"/>
      <c r="L71" s="160"/>
      <c r="M71" s="161"/>
    </row>
    <row r="72" spans="1:47" ht="30" customHeight="1" x14ac:dyDescent="0.45">
      <c r="A72" s="145"/>
      <c r="B72" s="146"/>
      <c r="C72" s="138"/>
      <c r="D72" s="136"/>
      <c r="E72" s="106"/>
      <c r="F72" s="11"/>
      <c r="G72" s="31"/>
      <c r="H72" s="17"/>
      <c r="I72" s="47"/>
      <c r="J72" s="159"/>
      <c r="K72" s="160"/>
      <c r="L72" s="160"/>
      <c r="M72" s="161"/>
    </row>
    <row r="73" spans="1:47" ht="30" customHeight="1" x14ac:dyDescent="0.45">
      <c r="A73" s="145"/>
      <c r="B73" s="146"/>
      <c r="C73" s="138"/>
      <c r="D73" s="136"/>
      <c r="E73" s="106"/>
      <c r="F73" s="11"/>
      <c r="G73" s="31"/>
      <c r="H73" s="32"/>
      <c r="I73" s="54"/>
      <c r="J73" s="159"/>
      <c r="K73" s="160"/>
      <c r="L73" s="160"/>
      <c r="M73" s="161"/>
    </row>
    <row r="74" spans="1:47" ht="30" customHeight="1" thickBot="1" x14ac:dyDescent="0.5">
      <c r="A74" s="145"/>
      <c r="B74" s="146"/>
      <c r="C74" s="139"/>
      <c r="D74" s="136"/>
      <c r="E74" s="106"/>
      <c r="F74" s="42"/>
      <c r="G74" s="33"/>
      <c r="H74" s="34"/>
      <c r="I74" s="63"/>
      <c r="J74" s="159"/>
      <c r="K74" s="160"/>
      <c r="L74" s="160"/>
      <c r="M74" s="161"/>
    </row>
    <row r="75" spans="1:47" ht="30" customHeight="1" x14ac:dyDescent="0.55000000000000004">
      <c r="A75" s="129" t="s">
        <v>19</v>
      </c>
      <c r="B75" s="130"/>
      <c r="C75" s="130"/>
      <c r="D75" s="130"/>
      <c r="E75" s="131"/>
      <c r="F75" s="60" t="s">
        <v>69</v>
      </c>
      <c r="G75" s="164">
        <f>(SUM(H60:H74)+184000)</f>
        <v>184000</v>
      </c>
      <c r="H75" s="165"/>
      <c r="I75" s="166"/>
      <c r="J75" s="160"/>
      <c r="K75" s="160"/>
      <c r="L75" s="160"/>
      <c r="M75" s="161"/>
    </row>
    <row r="76" spans="1:47" ht="30" customHeight="1" thickBot="1" x14ac:dyDescent="0.6">
      <c r="A76" s="132"/>
      <c r="B76" s="133"/>
      <c r="C76" s="133"/>
      <c r="D76" s="133"/>
      <c r="E76" s="134"/>
      <c r="F76" s="61" t="s">
        <v>1</v>
      </c>
      <c r="G76" s="167"/>
      <c r="H76" s="167"/>
      <c r="I76" s="168"/>
      <c r="J76" s="162"/>
      <c r="K76" s="162"/>
      <c r="L76" s="162"/>
      <c r="M76" s="163"/>
    </row>
    <row r="77" spans="1:47" s="1" customFormat="1" ht="30" customHeight="1" thickBot="1" x14ac:dyDescent="0.55000000000000004">
      <c r="A77" s="13"/>
      <c r="B77" s="13"/>
      <c r="C77" s="13"/>
      <c r="D77" s="13"/>
      <c r="E77" s="13"/>
      <c r="F77" s="12"/>
      <c r="G77" s="13"/>
      <c r="H77" s="38"/>
      <c r="I77" s="55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ht="30" customHeight="1" x14ac:dyDescent="0.45">
      <c r="A78" s="143" t="s">
        <v>78</v>
      </c>
      <c r="B78" s="144"/>
      <c r="C78" s="137" t="s">
        <v>27</v>
      </c>
      <c r="D78" s="135" t="s">
        <v>56</v>
      </c>
      <c r="E78" s="104"/>
      <c r="F78" s="28" t="s">
        <v>36</v>
      </c>
      <c r="G78" s="29"/>
      <c r="H78" s="30">
        <f>G78*I78</f>
        <v>0</v>
      </c>
      <c r="I78" s="53">
        <v>10000</v>
      </c>
      <c r="J78" s="156"/>
      <c r="K78" s="157"/>
      <c r="L78" s="157"/>
      <c r="M78" s="158"/>
    </row>
    <row r="79" spans="1:47" ht="30" customHeight="1" x14ac:dyDescent="0.45">
      <c r="A79" s="145"/>
      <c r="B79" s="146"/>
      <c r="C79" s="138"/>
      <c r="D79" s="136"/>
      <c r="E79" s="106"/>
      <c r="F79" s="10" t="s">
        <v>39</v>
      </c>
      <c r="G79" s="31"/>
      <c r="H79" s="32">
        <f t="shared" ref="H79:H86" si="4">G79*I79</f>
        <v>0</v>
      </c>
      <c r="I79" s="54">
        <v>35000</v>
      </c>
      <c r="J79" s="159"/>
      <c r="K79" s="160"/>
      <c r="L79" s="160"/>
      <c r="M79" s="161"/>
    </row>
    <row r="80" spans="1:47" ht="30" customHeight="1" x14ac:dyDescent="0.45">
      <c r="A80" s="145"/>
      <c r="B80" s="146"/>
      <c r="C80" s="138"/>
      <c r="D80" s="136"/>
      <c r="E80" s="106"/>
      <c r="F80" s="10" t="s">
        <v>31</v>
      </c>
      <c r="G80" s="31"/>
      <c r="H80" s="32">
        <f t="shared" si="4"/>
        <v>0</v>
      </c>
      <c r="I80" s="54">
        <v>28000</v>
      </c>
      <c r="J80" s="159"/>
      <c r="K80" s="160"/>
      <c r="L80" s="160"/>
      <c r="M80" s="161"/>
    </row>
    <row r="81" spans="1:47" ht="30" customHeight="1" x14ac:dyDescent="0.45">
      <c r="A81" s="145"/>
      <c r="B81" s="146"/>
      <c r="C81" s="138"/>
      <c r="D81" s="136"/>
      <c r="E81" s="106"/>
      <c r="F81" s="10" t="s">
        <v>63</v>
      </c>
      <c r="G81" s="31"/>
      <c r="H81" s="32">
        <f t="shared" si="4"/>
        <v>0</v>
      </c>
      <c r="I81" s="54">
        <v>20000</v>
      </c>
      <c r="J81" s="159"/>
      <c r="K81" s="160"/>
      <c r="L81" s="160"/>
      <c r="M81" s="161"/>
    </row>
    <row r="82" spans="1:47" ht="30" customHeight="1" x14ac:dyDescent="0.45">
      <c r="A82" s="145"/>
      <c r="B82" s="146"/>
      <c r="C82" s="138"/>
      <c r="D82" s="136"/>
      <c r="E82" s="106"/>
      <c r="F82" s="10" t="s">
        <v>32</v>
      </c>
      <c r="G82" s="31"/>
      <c r="H82" s="32">
        <f t="shared" si="4"/>
        <v>0</v>
      </c>
      <c r="I82" s="54">
        <v>20000</v>
      </c>
      <c r="J82" s="159"/>
      <c r="K82" s="160"/>
      <c r="L82" s="160"/>
      <c r="M82" s="161"/>
    </row>
    <row r="83" spans="1:47" ht="30" customHeight="1" x14ac:dyDescent="0.45">
      <c r="A83" s="145"/>
      <c r="B83" s="146"/>
      <c r="C83" s="138"/>
      <c r="D83" s="136"/>
      <c r="E83" s="106"/>
      <c r="F83" s="11" t="s">
        <v>62</v>
      </c>
      <c r="G83" s="31"/>
      <c r="H83" s="32">
        <f t="shared" si="4"/>
        <v>0</v>
      </c>
      <c r="I83" s="54">
        <v>40000</v>
      </c>
      <c r="J83" s="159"/>
      <c r="K83" s="160"/>
      <c r="L83" s="160"/>
      <c r="M83" s="161"/>
    </row>
    <row r="84" spans="1:47" ht="30" customHeight="1" x14ac:dyDescent="0.45">
      <c r="A84" s="145"/>
      <c r="B84" s="146"/>
      <c r="C84" s="138"/>
      <c r="D84" s="136"/>
      <c r="E84" s="106"/>
      <c r="F84" s="11" t="s">
        <v>61</v>
      </c>
      <c r="G84" s="31"/>
      <c r="H84" s="32">
        <f t="shared" si="4"/>
        <v>0</v>
      </c>
      <c r="I84" s="54">
        <v>55000</v>
      </c>
      <c r="J84" s="159"/>
      <c r="K84" s="160"/>
      <c r="L84" s="160"/>
      <c r="M84" s="161"/>
    </row>
    <row r="85" spans="1:47" ht="30" customHeight="1" x14ac:dyDescent="0.45">
      <c r="A85" s="145"/>
      <c r="B85" s="146"/>
      <c r="C85" s="138"/>
      <c r="D85" s="136"/>
      <c r="E85" s="106"/>
      <c r="F85" s="45" t="s">
        <v>38</v>
      </c>
      <c r="G85" s="31"/>
      <c r="H85" s="32">
        <f t="shared" si="4"/>
        <v>0</v>
      </c>
      <c r="I85" s="54">
        <v>9000</v>
      </c>
      <c r="J85" s="159"/>
      <c r="K85" s="160"/>
      <c r="L85" s="160"/>
      <c r="M85" s="161"/>
    </row>
    <row r="86" spans="1:47" ht="30" customHeight="1" x14ac:dyDescent="0.45">
      <c r="A86" s="145"/>
      <c r="B86" s="146"/>
      <c r="C86" s="138"/>
      <c r="D86" s="136"/>
      <c r="E86" s="106"/>
      <c r="F86" s="11" t="s">
        <v>37</v>
      </c>
      <c r="G86" s="31"/>
      <c r="H86" s="17">
        <f t="shared" si="4"/>
        <v>0</v>
      </c>
      <c r="I86" s="47">
        <v>7000</v>
      </c>
      <c r="J86" s="159"/>
      <c r="K86" s="160"/>
      <c r="L86" s="160"/>
      <c r="M86" s="161"/>
    </row>
    <row r="87" spans="1:47" ht="30" customHeight="1" x14ac:dyDescent="0.45">
      <c r="A87" s="145"/>
      <c r="B87" s="146"/>
      <c r="C87" s="138"/>
      <c r="D87" s="136"/>
      <c r="E87" s="106"/>
      <c r="F87" s="11"/>
      <c r="G87" s="31"/>
      <c r="H87" s="32"/>
      <c r="I87" s="54"/>
      <c r="J87" s="159"/>
      <c r="K87" s="160"/>
      <c r="L87" s="160"/>
      <c r="M87" s="161"/>
    </row>
    <row r="88" spans="1:47" ht="30" customHeight="1" x14ac:dyDescent="0.45">
      <c r="A88" s="145"/>
      <c r="B88" s="146"/>
      <c r="C88" s="138"/>
      <c r="D88" s="136"/>
      <c r="E88" s="106"/>
      <c r="F88" s="11"/>
      <c r="G88" s="31"/>
      <c r="H88" s="32"/>
      <c r="I88" s="54"/>
      <c r="J88" s="159"/>
      <c r="K88" s="160"/>
      <c r="L88" s="160"/>
      <c r="M88" s="161"/>
    </row>
    <row r="89" spans="1:47" ht="30" customHeight="1" x14ac:dyDescent="0.45">
      <c r="A89" s="145"/>
      <c r="B89" s="146"/>
      <c r="C89" s="138"/>
      <c r="D89" s="136"/>
      <c r="E89" s="106"/>
      <c r="F89" s="11"/>
      <c r="G89" s="31"/>
      <c r="H89" s="32"/>
      <c r="I89" s="54"/>
      <c r="J89" s="159"/>
      <c r="K89" s="160"/>
      <c r="L89" s="160"/>
      <c r="M89" s="161"/>
    </row>
    <row r="90" spans="1:47" ht="30" customHeight="1" x14ac:dyDescent="0.45">
      <c r="A90" s="145"/>
      <c r="B90" s="146"/>
      <c r="C90" s="138"/>
      <c r="D90" s="136"/>
      <c r="E90" s="106"/>
      <c r="F90" s="11"/>
      <c r="G90" s="31"/>
      <c r="H90" s="32"/>
      <c r="I90" s="54"/>
      <c r="J90" s="159"/>
      <c r="K90" s="160"/>
      <c r="L90" s="160"/>
      <c r="M90" s="161"/>
    </row>
    <row r="91" spans="1:47" ht="30" customHeight="1" x14ac:dyDescent="0.45">
      <c r="A91" s="145"/>
      <c r="B91" s="146"/>
      <c r="C91" s="138"/>
      <c r="D91" s="136"/>
      <c r="E91" s="106"/>
      <c r="F91" s="11"/>
      <c r="G91" s="31"/>
      <c r="H91" s="32"/>
      <c r="I91" s="54"/>
      <c r="J91" s="159"/>
      <c r="K91" s="160"/>
      <c r="L91" s="160"/>
      <c r="M91" s="161"/>
    </row>
    <row r="92" spans="1:47" ht="30" customHeight="1" thickBot="1" x14ac:dyDescent="0.5">
      <c r="A92" s="145"/>
      <c r="B92" s="146"/>
      <c r="C92" s="139"/>
      <c r="D92" s="136"/>
      <c r="E92" s="106"/>
      <c r="F92" s="42"/>
      <c r="G92" s="33"/>
      <c r="H92" s="34"/>
      <c r="I92" s="63"/>
      <c r="J92" s="159"/>
      <c r="K92" s="160"/>
      <c r="L92" s="160"/>
      <c r="M92" s="161"/>
    </row>
    <row r="93" spans="1:47" ht="30" customHeight="1" x14ac:dyDescent="0.55000000000000004">
      <c r="A93" s="129" t="s">
        <v>19</v>
      </c>
      <c r="B93" s="130"/>
      <c r="C93" s="130"/>
      <c r="D93" s="130"/>
      <c r="E93" s="131"/>
      <c r="F93" s="60" t="s">
        <v>69</v>
      </c>
      <c r="G93" s="97">
        <f>(SUM(H78:H92)+169000)</f>
        <v>169000</v>
      </c>
      <c r="H93" s="97"/>
      <c r="I93" s="98"/>
      <c r="J93" s="160"/>
      <c r="K93" s="160"/>
      <c r="L93" s="160"/>
      <c r="M93" s="161"/>
    </row>
    <row r="94" spans="1:47" ht="30" customHeight="1" thickBot="1" x14ac:dyDescent="0.6">
      <c r="A94" s="132"/>
      <c r="B94" s="133"/>
      <c r="C94" s="133"/>
      <c r="D94" s="133"/>
      <c r="E94" s="134"/>
      <c r="F94" s="61" t="s">
        <v>1</v>
      </c>
      <c r="G94" s="99"/>
      <c r="H94" s="99"/>
      <c r="I94" s="100"/>
      <c r="J94" s="162"/>
      <c r="K94" s="162"/>
      <c r="L94" s="162"/>
      <c r="M94" s="163"/>
    </row>
    <row r="95" spans="1:47" s="1" customFormat="1" ht="30" customHeight="1" thickBot="1" x14ac:dyDescent="0.55000000000000004">
      <c r="A95" s="13"/>
      <c r="B95" s="13"/>
      <c r="C95" s="13"/>
      <c r="D95" s="13"/>
      <c r="E95" s="13"/>
      <c r="F95" s="12"/>
      <c r="G95" s="13"/>
      <c r="H95" s="38"/>
      <c r="I95" s="5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ht="30" customHeight="1" x14ac:dyDescent="0.45">
      <c r="A96" s="143" t="s">
        <v>79</v>
      </c>
      <c r="B96" s="144"/>
      <c r="C96" s="176" t="s">
        <v>15</v>
      </c>
      <c r="D96" s="150" t="s">
        <v>55</v>
      </c>
      <c r="E96" s="151"/>
      <c r="F96" s="36" t="s">
        <v>36</v>
      </c>
      <c r="G96" s="29"/>
      <c r="H96" s="30">
        <f t="shared" ref="H96:H104" si="5">G96*I96</f>
        <v>0</v>
      </c>
      <c r="I96" s="49">
        <v>10000</v>
      </c>
      <c r="J96" s="169"/>
      <c r="K96" s="169"/>
      <c r="L96" s="169"/>
      <c r="M96" s="170"/>
    </row>
    <row r="97" spans="1:13" ht="30" customHeight="1" x14ac:dyDescent="0.45">
      <c r="A97" s="145"/>
      <c r="B97" s="146"/>
      <c r="C97" s="177"/>
      <c r="D97" s="152"/>
      <c r="E97" s="153"/>
      <c r="F97" s="10" t="s">
        <v>39</v>
      </c>
      <c r="G97" s="31"/>
      <c r="H97" s="32">
        <f t="shared" si="5"/>
        <v>0</v>
      </c>
      <c r="I97" s="50">
        <v>28000</v>
      </c>
      <c r="J97" s="160"/>
      <c r="K97" s="160"/>
      <c r="L97" s="160"/>
      <c r="M97" s="171"/>
    </row>
    <row r="98" spans="1:13" ht="30" customHeight="1" x14ac:dyDescent="0.45">
      <c r="A98" s="145"/>
      <c r="B98" s="146"/>
      <c r="C98" s="177"/>
      <c r="D98" s="152"/>
      <c r="E98" s="153"/>
      <c r="F98" s="10" t="s">
        <v>31</v>
      </c>
      <c r="G98" s="31"/>
      <c r="H98" s="32">
        <f t="shared" si="5"/>
        <v>0</v>
      </c>
      <c r="I98" s="50">
        <v>35000</v>
      </c>
      <c r="J98" s="160"/>
      <c r="K98" s="160"/>
      <c r="L98" s="160"/>
      <c r="M98" s="171"/>
    </row>
    <row r="99" spans="1:13" ht="30" customHeight="1" x14ac:dyDescent="0.45">
      <c r="A99" s="145"/>
      <c r="B99" s="146"/>
      <c r="C99" s="177"/>
      <c r="D99" s="152"/>
      <c r="E99" s="153"/>
      <c r="F99" s="10" t="s">
        <v>63</v>
      </c>
      <c r="G99" s="31"/>
      <c r="H99" s="32">
        <f t="shared" si="5"/>
        <v>0</v>
      </c>
      <c r="I99" s="50">
        <v>15000</v>
      </c>
      <c r="J99" s="160"/>
      <c r="K99" s="160"/>
      <c r="L99" s="160"/>
      <c r="M99" s="171"/>
    </row>
    <row r="100" spans="1:13" ht="30" customHeight="1" x14ac:dyDescent="0.45">
      <c r="A100" s="145"/>
      <c r="B100" s="146"/>
      <c r="C100" s="177"/>
      <c r="D100" s="152"/>
      <c r="E100" s="153"/>
      <c r="F100" s="10" t="s">
        <v>32</v>
      </c>
      <c r="G100" s="31"/>
      <c r="H100" s="32">
        <f t="shared" si="5"/>
        <v>0</v>
      </c>
      <c r="I100" s="50">
        <v>15000</v>
      </c>
      <c r="J100" s="160"/>
      <c r="K100" s="160"/>
      <c r="L100" s="160"/>
      <c r="M100" s="171"/>
    </row>
    <row r="101" spans="1:13" ht="30" customHeight="1" x14ac:dyDescent="0.45">
      <c r="A101" s="145"/>
      <c r="B101" s="146"/>
      <c r="C101" s="177"/>
      <c r="D101" s="152"/>
      <c r="E101" s="153"/>
      <c r="F101" s="37" t="s">
        <v>16</v>
      </c>
      <c r="G101" s="31"/>
      <c r="H101" s="32">
        <f t="shared" si="5"/>
        <v>0</v>
      </c>
      <c r="I101" s="50">
        <v>20000</v>
      </c>
      <c r="J101" s="160"/>
      <c r="K101" s="160"/>
      <c r="L101" s="160"/>
      <c r="M101" s="171"/>
    </row>
    <row r="102" spans="1:13" ht="30" customHeight="1" x14ac:dyDescent="0.45">
      <c r="A102" s="145"/>
      <c r="B102" s="146"/>
      <c r="C102" s="177"/>
      <c r="D102" s="152"/>
      <c r="E102" s="153"/>
      <c r="F102" s="37" t="s">
        <v>17</v>
      </c>
      <c r="G102" s="31"/>
      <c r="H102" s="32">
        <f t="shared" si="5"/>
        <v>0</v>
      </c>
      <c r="I102" s="50">
        <v>25000</v>
      </c>
      <c r="J102" s="160"/>
      <c r="K102" s="160"/>
      <c r="L102" s="160"/>
      <c r="M102" s="171"/>
    </row>
    <row r="103" spans="1:13" ht="30" customHeight="1" x14ac:dyDescent="0.45">
      <c r="A103" s="145"/>
      <c r="B103" s="146"/>
      <c r="C103" s="177"/>
      <c r="D103" s="152"/>
      <c r="E103" s="153"/>
      <c r="F103" s="10" t="s">
        <v>38</v>
      </c>
      <c r="G103" s="31"/>
      <c r="H103" s="32">
        <f t="shared" si="5"/>
        <v>0</v>
      </c>
      <c r="I103" s="50">
        <v>9000</v>
      </c>
      <c r="J103" s="160"/>
      <c r="K103" s="160"/>
      <c r="L103" s="160"/>
      <c r="M103" s="171"/>
    </row>
    <row r="104" spans="1:13" ht="30" customHeight="1" x14ac:dyDescent="0.45">
      <c r="A104" s="145"/>
      <c r="B104" s="146"/>
      <c r="C104" s="177"/>
      <c r="D104" s="152"/>
      <c r="E104" s="153"/>
      <c r="F104" s="37" t="s">
        <v>37</v>
      </c>
      <c r="G104" s="31"/>
      <c r="H104" s="17">
        <f t="shared" si="5"/>
        <v>0</v>
      </c>
      <c r="I104" s="56">
        <v>7000</v>
      </c>
      <c r="J104" s="160"/>
      <c r="K104" s="160"/>
      <c r="L104" s="160"/>
      <c r="M104" s="171"/>
    </row>
    <row r="105" spans="1:13" ht="30" customHeight="1" x14ac:dyDescent="0.45">
      <c r="A105" s="145"/>
      <c r="B105" s="146"/>
      <c r="C105" s="177"/>
      <c r="D105" s="152"/>
      <c r="E105" s="153"/>
      <c r="F105" s="37"/>
      <c r="G105" s="31"/>
      <c r="H105" s="32"/>
      <c r="I105" s="50"/>
      <c r="J105" s="160"/>
      <c r="K105" s="160"/>
      <c r="L105" s="160"/>
      <c r="M105" s="171"/>
    </row>
    <row r="106" spans="1:13" ht="30" customHeight="1" x14ac:dyDescent="0.45">
      <c r="A106" s="145"/>
      <c r="B106" s="146"/>
      <c r="C106" s="177"/>
      <c r="D106" s="152"/>
      <c r="E106" s="153"/>
      <c r="F106" s="10"/>
      <c r="G106" s="31"/>
      <c r="H106" s="32"/>
      <c r="I106" s="50"/>
      <c r="J106" s="160"/>
      <c r="K106" s="160"/>
      <c r="L106" s="160"/>
      <c r="M106" s="171"/>
    </row>
    <row r="107" spans="1:13" ht="30" customHeight="1" x14ac:dyDescent="0.45">
      <c r="A107" s="145"/>
      <c r="B107" s="146"/>
      <c r="C107" s="177"/>
      <c r="D107" s="152"/>
      <c r="E107" s="153"/>
      <c r="F107" s="37"/>
      <c r="G107" s="31"/>
      <c r="H107" s="32"/>
      <c r="I107" s="50"/>
      <c r="J107" s="160"/>
      <c r="K107" s="160"/>
      <c r="L107" s="160"/>
      <c r="M107" s="171"/>
    </row>
    <row r="108" spans="1:13" ht="30" customHeight="1" x14ac:dyDescent="0.45">
      <c r="A108" s="145"/>
      <c r="B108" s="146"/>
      <c r="C108" s="177"/>
      <c r="D108" s="152"/>
      <c r="E108" s="153"/>
      <c r="F108" s="37"/>
      <c r="G108" s="31"/>
      <c r="H108" s="32"/>
      <c r="I108" s="50"/>
      <c r="J108" s="160"/>
      <c r="K108" s="160"/>
      <c r="L108" s="160"/>
      <c r="M108" s="171"/>
    </row>
    <row r="109" spans="1:13" ht="30" customHeight="1" x14ac:dyDescent="0.45">
      <c r="A109" s="145"/>
      <c r="B109" s="146"/>
      <c r="C109" s="177"/>
      <c r="D109" s="152"/>
      <c r="E109" s="153"/>
      <c r="F109" s="37"/>
      <c r="G109" s="31"/>
      <c r="H109" s="32"/>
      <c r="I109" s="50"/>
      <c r="J109" s="160"/>
      <c r="K109" s="160"/>
      <c r="L109" s="160"/>
      <c r="M109" s="171"/>
    </row>
    <row r="110" spans="1:13" ht="30" customHeight="1" x14ac:dyDescent="0.45">
      <c r="A110" s="145"/>
      <c r="B110" s="146"/>
      <c r="C110" s="177"/>
      <c r="D110" s="152"/>
      <c r="E110" s="153"/>
      <c r="F110" s="37"/>
      <c r="G110" s="31"/>
      <c r="H110" s="32"/>
      <c r="I110" s="50"/>
      <c r="J110" s="160"/>
      <c r="K110" s="160"/>
      <c r="L110" s="160"/>
      <c r="M110" s="171"/>
    </row>
    <row r="111" spans="1:13" ht="30" customHeight="1" x14ac:dyDescent="0.45">
      <c r="A111" s="145"/>
      <c r="B111" s="146"/>
      <c r="C111" s="178"/>
      <c r="D111" s="152"/>
      <c r="E111" s="153"/>
      <c r="F111" s="37"/>
      <c r="G111" s="31"/>
      <c r="H111" s="32"/>
      <c r="I111" s="50"/>
      <c r="J111" s="160"/>
      <c r="K111" s="160"/>
      <c r="L111" s="160"/>
      <c r="M111" s="171"/>
    </row>
    <row r="112" spans="1:13" ht="30" customHeight="1" thickBot="1" x14ac:dyDescent="0.5">
      <c r="A112" s="145"/>
      <c r="B112" s="146"/>
      <c r="C112" s="178"/>
      <c r="D112" s="154"/>
      <c r="E112" s="155"/>
      <c r="F112" s="44"/>
      <c r="G112" s="33"/>
      <c r="H112" s="34"/>
      <c r="I112" s="51"/>
      <c r="J112" s="160"/>
      <c r="K112" s="160"/>
      <c r="L112" s="160"/>
      <c r="M112" s="171"/>
    </row>
    <row r="113" spans="1:47" ht="30" customHeight="1" x14ac:dyDescent="0.55000000000000004">
      <c r="A113" s="129" t="s">
        <v>18</v>
      </c>
      <c r="B113" s="130"/>
      <c r="C113" s="130"/>
      <c r="D113" s="174"/>
      <c r="E113" s="175"/>
      <c r="F113" s="60" t="s">
        <v>69</v>
      </c>
      <c r="G113" s="97">
        <f>(SUM(H96:H112)+249000)</f>
        <v>249000</v>
      </c>
      <c r="H113" s="97"/>
      <c r="I113" s="98"/>
      <c r="J113" s="160"/>
      <c r="K113" s="160"/>
      <c r="L113" s="160"/>
      <c r="M113" s="171"/>
    </row>
    <row r="114" spans="1:47" ht="30" customHeight="1" thickBot="1" x14ac:dyDescent="0.6">
      <c r="A114" s="132"/>
      <c r="B114" s="133"/>
      <c r="C114" s="133"/>
      <c r="D114" s="133"/>
      <c r="E114" s="134"/>
      <c r="F114" s="61" t="s">
        <v>1</v>
      </c>
      <c r="G114" s="99"/>
      <c r="H114" s="99"/>
      <c r="I114" s="100"/>
      <c r="J114" s="172"/>
      <c r="K114" s="172"/>
      <c r="L114" s="172"/>
      <c r="M114" s="173"/>
    </row>
    <row r="115" spans="1:47" s="1" customFormat="1" x14ac:dyDescent="0.5">
      <c r="A115" s="13"/>
      <c r="B115" s="13"/>
      <c r="C115" s="13"/>
      <c r="D115" s="13"/>
      <c r="E115" s="13"/>
      <c r="F115" s="12"/>
      <c r="G115" s="13"/>
      <c r="H115" s="38"/>
      <c r="I115" s="5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s="1" customFormat="1" x14ac:dyDescent="0.5">
      <c r="A116" s="13"/>
      <c r="B116" s="13"/>
      <c r="C116" s="13"/>
      <c r="D116" s="13"/>
      <c r="E116" s="13"/>
      <c r="F116" s="12"/>
      <c r="G116" s="13"/>
      <c r="H116" s="38"/>
      <c r="I116" s="55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s="1" customFormat="1" x14ac:dyDescent="0.5">
      <c r="A117" s="13"/>
      <c r="B117" s="13"/>
      <c r="C117" s="13"/>
      <c r="D117" s="13"/>
      <c r="E117" s="13"/>
      <c r="F117" s="12"/>
      <c r="G117" s="13"/>
      <c r="H117" s="38"/>
      <c r="I117" s="55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s="1" customFormat="1" x14ac:dyDescent="0.5">
      <c r="A118" s="13"/>
      <c r="B118" s="13"/>
      <c r="C118" s="13"/>
      <c r="D118" s="13"/>
      <c r="E118" s="13"/>
      <c r="F118" s="12"/>
      <c r="G118" s="13"/>
      <c r="H118" s="38"/>
      <c r="I118" s="55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s="1" customFormat="1" x14ac:dyDescent="0.5">
      <c r="A119" s="13"/>
      <c r="B119" s="13"/>
      <c r="C119" s="13"/>
      <c r="D119" s="13"/>
      <c r="E119" s="13"/>
      <c r="F119" s="12"/>
      <c r="G119" s="13"/>
      <c r="H119" s="38"/>
      <c r="I119" s="55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s="1" customFormat="1" x14ac:dyDescent="0.5">
      <c r="A120" s="13"/>
      <c r="B120" s="13"/>
      <c r="C120" s="13"/>
      <c r="D120" s="13"/>
      <c r="E120" s="13"/>
      <c r="F120" s="12"/>
      <c r="G120" s="13"/>
      <c r="H120" s="38"/>
      <c r="I120" s="55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s="1" customFormat="1" x14ac:dyDescent="0.5">
      <c r="A121" s="13"/>
      <c r="B121" s="13"/>
      <c r="C121" s="13"/>
      <c r="D121" s="13"/>
      <c r="E121" s="13"/>
      <c r="F121" s="12"/>
      <c r="G121" s="13"/>
      <c r="H121" s="38"/>
      <c r="I121" s="55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s="1" customFormat="1" x14ac:dyDescent="0.5">
      <c r="A122" s="13"/>
      <c r="B122" s="13"/>
      <c r="C122" s="13"/>
      <c r="D122" s="13"/>
      <c r="E122" s="13"/>
      <c r="F122" s="12"/>
      <c r="G122" s="13"/>
      <c r="H122" s="38"/>
      <c r="I122" s="55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s="1" customFormat="1" x14ac:dyDescent="0.5">
      <c r="A123" s="13"/>
      <c r="B123" s="13"/>
      <c r="C123" s="13"/>
      <c r="D123" s="13"/>
      <c r="E123" s="13"/>
      <c r="F123" s="12"/>
      <c r="G123" s="13"/>
      <c r="H123" s="38"/>
      <c r="I123" s="55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s="1" customFormat="1" x14ac:dyDescent="0.5">
      <c r="A124" s="13"/>
      <c r="B124" s="13"/>
      <c r="C124" s="13"/>
      <c r="D124" s="13"/>
      <c r="E124" s="13"/>
      <c r="F124" s="12"/>
      <c r="G124" s="13"/>
      <c r="H124" s="38"/>
      <c r="I124" s="55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s="1" customFormat="1" x14ac:dyDescent="0.5">
      <c r="A125" s="13"/>
      <c r="B125" s="13"/>
      <c r="C125" s="13"/>
      <c r="D125" s="13"/>
      <c r="E125" s="13"/>
      <c r="F125" s="12"/>
      <c r="G125" s="13"/>
      <c r="H125" s="38"/>
      <c r="I125" s="5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s="1" customFormat="1" x14ac:dyDescent="0.5">
      <c r="A126" s="13"/>
      <c r="B126" s="13"/>
      <c r="C126" s="13"/>
      <c r="D126" s="13"/>
      <c r="E126" s="13"/>
      <c r="F126" s="12"/>
      <c r="G126" s="13"/>
      <c r="H126" s="38"/>
      <c r="I126" s="55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s="1" customFormat="1" x14ac:dyDescent="0.5">
      <c r="A127" s="13"/>
      <c r="B127" s="13"/>
      <c r="C127" s="13"/>
      <c r="D127" s="13"/>
      <c r="E127" s="13"/>
      <c r="F127" s="12"/>
      <c r="G127" s="13"/>
      <c r="H127" s="38"/>
      <c r="I127" s="55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s="1" customFormat="1" x14ac:dyDescent="0.5">
      <c r="A128" s="13"/>
      <c r="B128" s="13"/>
      <c r="C128" s="13"/>
      <c r="D128" s="13"/>
      <c r="E128" s="13"/>
      <c r="F128" s="12"/>
      <c r="G128" s="13"/>
      <c r="H128" s="38"/>
      <c r="I128" s="55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s="1" customFormat="1" x14ac:dyDescent="0.5">
      <c r="A129" s="13"/>
      <c r="B129" s="13"/>
      <c r="C129" s="13"/>
      <c r="D129" s="13"/>
      <c r="E129" s="13"/>
      <c r="F129" s="12"/>
      <c r="G129" s="13"/>
      <c r="H129" s="38"/>
      <c r="I129" s="55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1" customFormat="1" x14ac:dyDescent="0.5">
      <c r="A130" s="13"/>
      <c r="B130" s="13"/>
      <c r="C130" s="13"/>
      <c r="D130" s="13"/>
      <c r="E130" s="13"/>
      <c r="F130" s="12"/>
      <c r="G130" s="13"/>
      <c r="H130" s="38"/>
      <c r="I130" s="55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s="1" customFormat="1" x14ac:dyDescent="0.5">
      <c r="A131" s="13"/>
      <c r="B131" s="13"/>
      <c r="C131" s="13"/>
      <c r="D131" s="13"/>
      <c r="E131" s="13"/>
      <c r="F131" s="12"/>
      <c r="G131" s="13"/>
      <c r="H131" s="38"/>
      <c r="I131" s="55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s="1" customFormat="1" x14ac:dyDescent="0.5">
      <c r="A132" s="13"/>
      <c r="B132" s="13"/>
      <c r="C132" s="13"/>
      <c r="D132" s="13"/>
      <c r="E132" s="13"/>
      <c r="F132" s="12"/>
      <c r="G132" s="13"/>
      <c r="H132" s="38"/>
      <c r="I132" s="55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s="1" customFormat="1" x14ac:dyDescent="0.5">
      <c r="A133" s="13"/>
      <c r="B133" s="13"/>
      <c r="C133" s="13"/>
      <c r="D133" s="13"/>
      <c r="E133" s="13"/>
      <c r="F133" s="12"/>
      <c r="G133" s="13"/>
      <c r="H133" s="38"/>
      <c r="I133" s="55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s="1" customFormat="1" x14ac:dyDescent="0.5">
      <c r="A134" s="13"/>
      <c r="B134" s="13"/>
      <c r="C134" s="13"/>
      <c r="D134" s="13"/>
      <c r="E134" s="13"/>
      <c r="F134" s="12"/>
      <c r="G134" s="13"/>
      <c r="H134" s="38"/>
      <c r="I134" s="55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s="1" customFormat="1" x14ac:dyDescent="0.5">
      <c r="A135" s="13"/>
      <c r="B135" s="13"/>
      <c r="C135" s="13"/>
      <c r="D135" s="13"/>
      <c r="E135" s="13"/>
      <c r="F135" s="12"/>
      <c r="G135" s="13"/>
      <c r="H135" s="38"/>
      <c r="I135" s="5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s="1" customFormat="1" x14ac:dyDescent="0.5">
      <c r="A136" s="13"/>
      <c r="B136" s="13"/>
      <c r="C136" s="13"/>
      <c r="D136" s="13"/>
      <c r="E136" s="13"/>
      <c r="F136" s="12"/>
      <c r="G136" s="13"/>
      <c r="H136" s="38"/>
      <c r="I136" s="55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s="1" customFormat="1" x14ac:dyDescent="0.5">
      <c r="A137" s="13"/>
      <c r="B137" s="13"/>
      <c r="C137" s="13"/>
      <c r="D137" s="13"/>
      <c r="E137" s="13"/>
      <c r="F137" s="12"/>
      <c r="G137" s="13"/>
      <c r="H137" s="38"/>
      <c r="I137" s="55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s="1" customFormat="1" x14ac:dyDescent="0.5">
      <c r="A138" s="13"/>
      <c r="B138" s="13"/>
      <c r="C138" s="13"/>
      <c r="D138" s="13"/>
      <c r="E138" s="13"/>
      <c r="F138" s="12"/>
      <c r="G138" s="13"/>
      <c r="H138" s="38"/>
      <c r="I138" s="55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s="1" customFormat="1" x14ac:dyDescent="0.5">
      <c r="A139" s="13"/>
      <c r="B139" s="13"/>
      <c r="C139" s="13"/>
      <c r="D139" s="13"/>
      <c r="E139" s="13"/>
      <c r="F139" s="12"/>
      <c r="G139" s="13"/>
      <c r="H139" s="38"/>
      <c r="I139" s="55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s="1" customFormat="1" x14ac:dyDescent="0.5">
      <c r="A140" s="13"/>
      <c r="B140" s="13"/>
      <c r="C140" s="13"/>
      <c r="D140" s="13"/>
      <c r="E140" s="13"/>
      <c r="F140" s="12"/>
      <c r="G140" s="13"/>
      <c r="H140" s="38"/>
      <c r="I140" s="55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s="1" customFormat="1" x14ac:dyDescent="0.5">
      <c r="A141" s="13"/>
      <c r="B141" s="13"/>
      <c r="C141" s="13"/>
      <c r="D141" s="13"/>
      <c r="E141" s="13"/>
      <c r="F141" s="12"/>
      <c r="G141" s="13"/>
      <c r="H141" s="38"/>
      <c r="I141" s="55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s="1" customFormat="1" x14ac:dyDescent="0.5">
      <c r="A142" s="13"/>
      <c r="B142" s="13"/>
      <c r="C142" s="13"/>
      <c r="D142" s="13"/>
      <c r="E142" s="13"/>
      <c r="F142" s="12"/>
      <c r="G142" s="13"/>
      <c r="H142" s="38"/>
      <c r="I142" s="55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s="1" customFormat="1" x14ac:dyDescent="0.5">
      <c r="A143" s="13"/>
      <c r="B143" s="13"/>
      <c r="C143" s="13"/>
      <c r="D143" s="13"/>
      <c r="E143" s="13"/>
      <c r="F143" s="12"/>
      <c r="G143" s="13"/>
      <c r="H143" s="38"/>
      <c r="I143" s="55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s="1" customFormat="1" x14ac:dyDescent="0.5">
      <c r="A144" s="13"/>
      <c r="B144" s="13"/>
      <c r="C144" s="13"/>
      <c r="D144" s="13"/>
      <c r="E144" s="13"/>
      <c r="F144" s="12"/>
      <c r="G144" s="13"/>
      <c r="H144" s="38"/>
      <c r="I144" s="55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s="1" customFormat="1" x14ac:dyDescent="0.5">
      <c r="A145" s="13"/>
      <c r="B145" s="13"/>
      <c r="C145" s="13"/>
      <c r="D145" s="13"/>
      <c r="E145" s="13"/>
      <c r="F145" s="12"/>
      <c r="G145" s="13"/>
      <c r="H145" s="38"/>
      <c r="I145" s="5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s="1" customFormat="1" x14ac:dyDescent="0.5">
      <c r="A146" s="13"/>
      <c r="B146" s="13"/>
      <c r="C146" s="13"/>
      <c r="D146" s="13"/>
      <c r="E146" s="13"/>
      <c r="F146" s="12"/>
      <c r="G146" s="13"/>
      <c r="H146" s="38"/>
      <c r="I146" s="55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s="1" customFormat="1" x14ac:dyDescent="0.5">
      <c r="A147" s="13"/>
      <c r="B147" s="13"/>
      <c r="C147" s="13"/>
      <c r="D147" s="13"/>
      <c r="E147" s="13"/>
      <c r="F147" s="12"/>
      <c r="G147" s="13"/>
      <c r="H147" s="38"/>
      <c r="I147" s="55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s="1" customFormat="1" x14ac:dyDescent="0.5">
      <c r="A148" s="13"/>
      <c r="B148" s="13"/>
      <c r="C148" s="13"/>
      <c r="D148" s="13"/>
      <c r="E148" s="13"/>
      <c r="F148" s="12"/>
      <c r="G148" s="13"/>
      <c r="H148" s="38"/>
      <c r="I148" s="55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s="1" customFormat="1" x14ac:dyDescent="0.5">
      <c r="A149" s="13"/>
      <c r="B149" s="13"/>
      <c r="C149" s="13"/>
      <c r="D149" s="13"/>
      <c r="E149" s="13"/>
      <c r="F149" s="12"/>
      <c r="G149" s="13"/>
      <c r="H149" s="38"/>
      <c r="I149" s="55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s="1" customFormat="1" x14ac:dyDescent="0.5">
      <c r="A150" s="13"/>
      <c r="B150" s="13"/>
      <c r="C150" s="13"/>
      <c r="D150" s="13"/>
      <c r="E150" s="13"/>
      <c r="F150" s="12"/>
      <c r="G150" s="13"/>
      <c r="H150" s="38"/>
      <c r="I150" s="55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s="1" customFormat="1" x14ac:dyDescent="0.5">
      <c r="A151" s="13"/>
      <c r="B151" s="13"/>
      <c r="C151" s="13"/>
      <c r="D151" s="13"/>
      <c r="E151" s="13"/>
      <c r="F151" s="12"/>
      <c r="G151" s="13"/>
      <c r="H151" s="38"/>
      <c r="I151" s="55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s="1" customFormat="1" x14ac:dyDescent="0.5">
      <c r="A152" s="13"/>
      <c r="B152" s="13"/>
      <c r="C152" s="13"/>
      <c r="D152" s="13"/>
      <c r="E152" s="13"/>
      <c r="F152" s="12"/>
      <c r="G152" s="13"/>
      <c r="H152" s="38"/>
      <c r="I152" s="55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s="1" customFormat="1" x14ac:dyDescent="0.5">
      <c r="A153" s="13"/>
      <c r="B153" s="13"/>
      <c r="C153" s="13"/>
      <c r="D153" s="13"/>
      <c r="E153" s="13"/>
      <c r="F153" s="12"/>
      <c r="G153" s="13"/>
      <c r="H153" s="38"/>
      <c r="I153" s="55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s="1" customFormat="1" x14ac:dyDescent="0.5">
      <c r="A154" s="13"/>
      <c r="B154" s="13"/>
      <c r="C154" s="13"/>
      <c r="D154" s="13"/>
      <c r="E154" s="13"/>
      <c r="F154" s="12"/>
      <c r="G154" s="13"/>
      <c r="H154" s="38"/>
      <c r="I154" s="55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s="1" customFormat="1" x14ac:dyDescent="0.5">
      <c r="A155" s="13"/>
      <c r="B155" s="13"/>
      <c r="C155" s="13"/>
      <c r="D155" s="13"/>
      <c r="E155" s="13"/>
      <c r="F155" s="12"/>
      <c r="G155" s="13"/>
      <c r="H155" s="38"/>
      <c r="I155" s="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s="1" customFormat="1" x14ac:dyDescent="0.5">
      <c r="A156" s="13"/>
      <c r="B156" s="13"/>
      <c r="C156" s="13"/>
      <c r="D156" s="13"/>
      <c r="E156" s="13"/>
      <c r="F156" s="12"/>
      <c r="G156" s="13"/>
      <c r="H156" s="38"/>
      <c r="I156" s="55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s="1" customFormat="1" x14ac:dyDescent="0.5">
      <c r="A157" s="13"/>
      <c r="B157" s="13"/>
      <c r="C157" s="13"/>
      <c r="D157" s="13"/>
      <c r="E157" s="13"/>
      <c r="F157" s="12"/>
      <c r="G157" s="13"/>
      <c r="H157" s="38"/>
      <c r="I157" s="55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s="1" customFormat="1" x14ac:dyDescent="0.5">
      <c r="A158" s="13"/>
      <c r="B158" s="13"/>
      <c r="C158" s="13"/>
      <c r="D158" s="13"/>
      <c r="E158" s="13"/>
      <c r="F158" s="12"/>
      <c r="G158" s="13"/>
      <c r="H158" s="38"/>
      <c r="I158" s="55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s="1" customFormat="1" x14ac:dyDescent="0.5">
      <c r="A159" s="13"/>
      <c r="B159" s="13"/>
      <c r="C159" s="13"/>
      <c r="D159" s="13"/>
      <c r="E159" s="13"/>
      <c r="F159" s="12"/>
      <c r="G159" s="13"/>
      <c r="H159" s="38"/>
      <c r="I159" s="55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s="1" customFormat="1" x14ac:dyDescent="0.5">
      <c r="A160" s="13"/>
      <c r="B160" s="13"/>
      <c r="C160" s="13"/>
      <c r="D160" s="13"/>
      <c r="E160" s="13"/>
      <c r="F160" s="12"/>
      <c r="G160" s="13"/>
      <c r="H160" s="38"/>
      <c r="I160" s="55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s="1" customFormat="1" x14ac:dyDescent="0.5">
      <c r="A161" s="13"/>
      <c r="B161" s="13"/>
      <c r="C161" s="13"/>
      <c r="D161" s="13"/>
      <c r="E161" s="13"/>
      <c r="F161" s="12"/>
      <c r="G161" s="13"/>
      <c r="H161" s="38"/>
      <c r="I161" s="55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s="1" customFormat="1" x14ac:dyDescent="0.5">
      <c r="A162" s="13"/>
      <c r="B162" s="13"/>
      <c r="C162" s="13"/>
      <c r="D162" s="13"/>
      <c r="E162" s="13"/>
      <c r="F162" s="12"/>
      <c r="G162" s="13"/>
      <c r="H162" s="38"/>
      <c r="I162" s="55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s="1" customFormat="1" x14ac:dyDescent="0.5">
      <c r="A163" s="13"/>
      <c r="B163" s="13"/>
      <c r="C163" s="13"/>
      <c r="D163" s="13"/>
      <c r="E163" s="13"/>
      <c r="F163" s="12"/>
      <c r="G163" s="13"/>
      <c r="H163" s="38"/>
      <c r="I163" s="55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s="1" customFormat="1" x14ac:dyDescent="0.5">
      <c r="A164" s="13"/>
      <c r="B164" s="13"/>
      <c r="C164" s="13"/>
      <c r="D164" s="13"/>
      <c r="E164" s="13"/>
      <c r="F164" s="12"/>
      <c r="G164" s="13"/>
      <c r="H164" s="38"/>
      <c r="I164" s="55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s="1" customFormat="1" x14ac:dyDescent="0.5">
      <c r="A165" s="13"/>
      <c r="B165" s="13"/>
      <c r="C165" s="13"/>
      <c r="D165" s="13"/>
      <c r="E165" s="13"/>
      <c r="F165" s="12"/>
      <c r="G165" s="13"/>
      <c r="H165" s="38"/>
      <c r="I165" s="5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s="1" customFormat="1" x14ac:dyDescent="0.5">
      <c r="A166" s="13"/>
      <c r="B166" s="13"/>
      <c r="C166" s="13"/>
      <c r="D166" s="13"/>
      <c r="E166" s="13"/>
      <c r="F166" s="12"/>
      <c r="G166" s="13"/>
      <c r="H166" s="38"/>
      <c r="I166" s="55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s="1" customFormat="1" x14ac:dyDescent="0.5">
      <c r="A167" s="13"/>
      <c r="B167" s="13"/>
      <c r="C167" s="13"/>
      <c r="D167" s="13"/>
      <c r="E167" s="13"/>
      <c r="F167" s="12"/>
      <c r="G167" s="13"/>
      <c r="H167" s="38"/>
      <c r="I167" s="55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s="1" customFormat="1" x14ac:dyDescent="0.5">
      <c r="A168" s="13"/>
      <c r="B168" s="13"/>
      <c r="C168" s="13"/>
      <c r="D168" s="13"/>
      <c r="E168" s="13"/>
      <c r="F168" s="12"/>
      <c r="G168" s="13"/>
      <c r="H168" s="38"/>
      <c r="I168" s="55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s="1" customFormat="1" x14ac:dyDescent="0.5">
      <c r="A169" s="13"/>
      <c r="B169" s="13"/>
      <c r="C169" s="13"/>
      <c r="D169" s="13"/>
      <c r="E169" s="13"/>
      <c r="F169" s="12"/>
      <c r="G169" s="13"/>
      <c r="H169" s="38"/>
      <c r="I169" s="55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s="1" customFormat="1" x14ac:dyDescent="0.5">
      <c r="A170" s="13"/>
      <c r="B170" s="13"/>
      <c r="C170" s="13"/>
      <c r="D170" s="13"/>
      <c r="E170" s="13"/>
      <c r="F170" s="12"/>
      <c r="G170" s="13"/>
      <c r="H170" s="38"/>
      <c r="I170" s="55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s="1" customFormat="1" x14ac:dyDescent="0.5">
      <c r="A171" s="13"/>
      <c r="B171" s="13"/>
      <c r="C171" s="13"/>
      <c r="D171" s="13"/>
      <c r="E171" s="13"/>
      <c r="F171" s="12"/>
      <c r="G171" s="13"/>
      <c r="H171" s="38"/>
      <c r="I171" s="55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s="1" customFormat="1" x14ac:dyDescent="0.5">
      <c r="A172" s="13"/>
      <c r="B172" s="13"/>
      <c r="C172" s="13"/>
      <c r="D172" s="13"/>
      <c r="E172" s="13"/>
      <c r="F172" s="12"/>
      <c r="G172" s="13"/>
      <c r="H172" s="38"/>
      <c r="I172" s="55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1:47" s="1" customFormat="1" x14ac:dyDescent="0.5">
      <c r="A173" s="13"/>
      <c r="B173" s="13"/>
      <c r="C173" s="13"/>
      <c r="D173" s="13"/>
      <c r="E173" s="13"/>
      <c r="F173" s="12"/>
      <c r="G173" s="13"/>
      <c r="H173" s="38"/>
      <c r="I173" s="55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</row>
    <row r="174" spans="1:47" s="1" customFormat="1" x14ac:dyDescent="0.5">
      <c r="A174" s="13"/>
      <c r="B174" s="13"/>
      <c r="C174" s="13"/>
      <c r="D174" s="13"/>
      <c r="E174" s="13"/>
      <c r="F174" s="12"/>
      <c r="G174" s="13"/>
      <c r="H174" s="38"/>
      <c r="I174" s="55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</row>
    <row r="175" spans="1:47" s="1" customFormat="1" x14ac:dyDescent="0.5">
      <c r="A175" s="13"/>
      <c r="B175" s="13"/>
      <c r="C175" s="13"/>
      <c r="D175" s="13"/>
      <c r="E175" s="13"/>
      <c r="F175" s="12"/>
      <c r="G175" s="13"/>
      <c r="H175" s="38"/>
      <c r="I175" s="5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</row>
    <row r="176" spans="1:47" s="1" customFormat="1" x14ac:dyDescent="0.5">
      <c r="A176" s="13"/>
      <c r="B176" s="13"/>
      <c r="C176" s="13"/>
      <c r="D176" s="13"/>
      <c r="E176" s="13"/>
      <c r="F176" s="12"/>
      <c r="G176" s="13"/>
      <c r="H176" s="38"/>
      <c r="I176" s="55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</row>
    <row r="177" spans="1:47" s="1" customFormat="1" x14ac:dyDescent="0.5">
      <c r="A177" s="13"/>
      <c r="B177" s="13"/>
      <c r="C177" s="13"/>
      <c r="D177" s="13"/>
      <c r="E177" s="13"/>
      <c r="F177" s="12"/>
      <c r="G177" s="13"/>
      <c r="H177" s="38"/>
      <c r="I177" s="55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</row>
    <row r="178" spans="1:47" s="1" customFormat="1" x14ac:dyDescent="0.5">
      <c r="A178" s="13"/>
      <c r="B178" s="13"/>
      <c r="C178" s="13"/>
      <c r="D178" s="13"/>
      <c r="E178" s="13"/>
      <c r="F178" s="12"/>
      <c r="G178" s="13"/>
      <c r="H178" s="38"/>
      <c r="I178" s="55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</row>
    <row r="179" spans="1:47" s="1" customFormat="1" x14ac:dyDescent="0.5">
      <c r="A179" s="13"/>
      <c r="B179" s="13"/>
      <c r="C179" s="13"/>
      <c r="D179" s="13"/>
      <c r="E179" s="13"/>
      <c r="F179" s="12"/>
      <c r="G179" s="13"/>
      <c r="H179" s="38"/>
      <c r="I179" s="55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</row>
    <row r="180" spans="1:47" s="1" customFormat="1" x14ac:dyDescent="0.5">
      <c r="A180" s="13"/>
      <c r="B180" s="13"/>
      <c r="C180" s="13"/>
      <c r="D180" s="13"/>
      <c r="E180" s="13"/>
      <c r="F180" s="12"/>
      <c r="G180" s="13"/>
      <c r="H180" s="38"/>
      <c r="I180" s="55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</row>
    <row r="181" spans="1:47" s="1" customFormat="1" x14ac:dyDescent="0.5">
      <c r="A181" s="13"/>
      <c r="B181" s="13"/>
      <c r="C181" s="13"/>
      <c r="D181" s="13"/>
      <c r="E181" s="13"/>
      <c r="F181" s="12"/>
      <c r="G181" s="13"/>
      <c r="H181" s="38"/>
      <c r="I181" s="55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47" s="1" customFormat="1" x14ac:dyDescent="0.5">
      <c r="A182" s="13"/>
      <c r="B182" s="13"/>
      <c r="C182" s="13"/>
      <c r="D182" s="13"/>
      <c r="E182" s="13"/>
      <c r="F182" s="12"/>
      <c r="G182" s="13"/>
      <c r="H182" s="38"/>
      <c r="I182" s="55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</row>
    <row r="183" spans="1:47" s="1" customFormat="1" x14ac:dyDescent="0.5">
      <c r="A183" s="13"/>
      <c r="B183" s="13"/>
      <c r="C183" s="13"/>
      <c r="D183" s="13"/>
      <c r="E183" s="13"/>
      <c r="F183" s="12"/>
      <c r="G183" s="13"/>
      <c r="H183" s="38"/>
      <c r="I183" s="55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</row>
    <row r="184" spans="1:47" s="1" customFormat="1" x14ac:dyDescent="0.5">
      <c r="A184" s="13"/>
      <c r="B184" s="13"/>
      <c r="C184" s="13"/>
      <c r="D184" s="13"/>
      <c r="E184" s="13"/>
      <c r="F184" s="12"/>
      <c r="G184" s="13"/>
      <c r="H184" s="38"/>
      <c r="I184" s="55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</row>
    <row r="185" spans="1:47" s="1" customFormat="1" x14ac:dyDescent="0.5">
      <c r="A185" s="13"/>
      <c r="B185" s="13"/>
      <c r="C185" s="13"/>
      <c r="D185" s="13"/>
      <c r="E185" s="13"/>
      <c r="F185" s="12"/>
      <c r="G185" s="13"/>
      <c r="H185" s="38"/>
      <c r="I185" s="5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</row>
    <row r="186" spans="1:47" s="1" customFormat="1" x14ac:dyDescent="0.5">
      <c r="A186" s="13"/>
      <c r="B186" s="13"/>
      <c r="C186" s="13"/>
      <c r="D186" s="13"/>
      <c r="E186" s="13"/>
      <c r="F186" s="12"/>
      <c r="G186" s="13"/>
      <c r="H186" s="38"/>
      <c r="I186" s="55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</row>
    <row r="187" spans="1:47" s="1" customFormat="1" x14ac:dyDescent="0.5">
      <c r="A187" s="13"/>
      <c r="B187" s="13"/>
      <c r="C187" s="13"/>
      <c r="D187" s="13"/>
      <c r="E187" s="13"/>
      <c r="F187" s="12"/>
      <c r="G187" s="13"/>
      <c r="H187" s="38"/>
      <c r="I187" s="55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</row>
    <row r="188" spans="1:47" s="1" customFormat="1" x14ac:dyDescent="0.5">
      <c r="A188" s="13"/>
      <c r="B188" s="13"/>
      <c r="C188" s="13"/>
      <c r="D188" s="13"/>
      <c r="E188" s="13"/>
      <c r="F188" s="12"/>
      <c r="G188" s="13"/>
      <c r="H188" s="38"/>
      <c r="I188" s="55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</row>
    <row r="189" spans="1:47" s="1" customFormat="1" x14ac:dyDescent="0.5">
      <c r="A189" s="13"/>
      <c r="B189" s="13"/>
      <c r="C189" s="13"/>
      <c r="D189" s="13"/>
      <c r="E189" s="13"/>
      <c r="F189" s="12"/>
      <c r="G189" s="13"/>
      <c r="H189" s="38"/>
      <c r="I189" s="55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</row>
    <row r="190" spans="1:47" s="1" customFormat="1" x14ac:dyDescent="0.5">
      <c r="A190" s="13"/>
      <c r="B190" s="13"/>
      <c r="C190" s="13"/>
      <c r="D190" s="13"/>
      <c r="E190" s="13"/>
      <c r="F190" s="12"/>
      <c r="G190" s="13"/>
      <c r="H190" s="38"/>
      <c r="I190" s="55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</row>
    <row r="191" spans="1:47" s="1" customFormat="1" x14ac:dyDescent="0.5">
      <c r="A191" s="13"/>
      <c r="B191" s="13"/>
      <c r="C191" s="13"/>
      <c r="D191" s="13"/>
      <c r="E191" s="13"/>
      <c r="F191" s="12"/>
      <c r="G191" s="13"/>
      <c r="H191" s="38"/>
      <c r="I191" s="55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</row>
    <row r="192" spans="1:47" s="1" customFormat="1" x14ac:dyDescent="0.5">
      <c r="A192" s="13"/>
      <c r="B192" s="13"/>
      <c r="C192" s="13"/>
      <c r="D192" s="13"/>
      <c r="E192" s="13"/>
      <c r="F192" s="12"/>
      <c r="G192" s="13"/>
      <c r="H192" s="38"/>
      <c r="I192" s="55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</row>
    <row r="193" spans="1:47" s="1" customFormat="1" x14ac:dyDescent="0.5">
      <c r="A193" s="13"/>
      <c r="B193" s="13"/>
      <c r="C193" s="13"/>
      <c r="D193" s="13"/>
      <c r="E193" s="13"/>
      <c r="F193" s="12"/>
      <c r="G193" s="13"/>
      <c r="H193" s="38"/>
      <c r="I193" s="55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</row>
    <row r="194" spans="1:47" s="1" customFormat="1" x14ac:dyDescent="0.5">
      <c r="A194" s="13"/>
      <c r="B194" s="13"/>
      <c r="C194" s="13"/>
      <c r="D194" s="13"/>
      <c r="E194" s="13"/>
      <c r="F194" s="12"/>
      <c r="G194" s="13"/>
      <c r="H194" s="38"/>
      <c r="I194" s="55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</row>
    <row r="195" spans="1:47" s="1" customFormat="1" x14ac:dyDescent="0.5">
      <c r="A195" s="13"/>
      <c r="B195" s="13"/>
      <c r="C195" s="13"/>
      <c r="D195" s="13"/>
      <c r="E195" s="13"/>
      <c r="F195" s="12"/>
      <c r="G195" s="13"/>
      <c r="H195" s="38"/>
      <c r="I195" s="5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</row>
    <row r="196" spans="1:47" s="1" customFormat="1" x14ac:dyDescent="0.5">
      <c r="A196" s="13"/>
      <c r="B196" s="13"/>
      <c r="C196" s="13"/>
      <c r="D196" s="13"/>
      <c r="E196" s="13"/>
      <c r="F196" s="12"/>
      <c r="G196" s="13"/>
      <c r="H196" s="38"/>
      <c r="I196" s="55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</row>
    <row r="197" spans="1:47" s="1" customFormat="1" x14ac:dyDescent="0.5">
      <c r="A197" s="13"/>
      <c r="B197" s="13"/>
      <c r="C197" s="13"/>
      <c r="D197" s="13"/>
      <c r="E197" s="13"/>
      <c r="F197" s="12"/>
      <c r="G197" s="13"/>
      <c r="H197" s="38"/>
      <c r="I197" s="55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</row>
    <row r="198" spans="1:47" s="1" customFormat="1" x14ac:dyDescent="0.5">
      <c r="A198" s="13"/>
      <c r="B198" s="13"/>
      <c r="C198" s="13"/>
      <c r="D198" s="13"/>
      <c r="E198" s="13"/>
      <c r="F198" s="12"/>
      <c r="G198" s="13"/>
      <c r="H198" s="38"/>
      <c r="I198" s="55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</row>
    <row r="199" spans="1:47" s="1" customFormat="1" x14ac:dyDescent="0.5">
      <c r="A199" s="13"/>
      <c r="B199" s="13"/>
      <c r="C199" s="13"/>
      <c r="D199" s="13"/>
      <c r="E199" s="13"/>
      <c r="F199" s="12"/>
      <c r="G199" s="13"/>
      <c r="H199" s="38"/>
      <c r="I199" s="55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</row>
    <row r="200" spans="1:47" s="1" customFormat="1" x14ac:dyDescent="0.5">
      <c r="A200" s="13"/>
      <c r="B200" s="13"/>
      <c r="C200" s="13"/>
      <c r="D200" s="13"/>
      <c r="E200" s="13"/>
      <c r="F200" s="12"/>
      <c r="G200" s="13"/>
      <c r="H200" s="38"/>
      <c r="I200" s="55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</row>
    <row r="201" spans="1:47" s="1" customFormat="1" x14ac:dyDescent="0.5">
      <c r="A201" s="13"/>
      <c r="B201" s="13"/>
      <c r="C201" s="13"/>
      <c r="D201" s="13"/>
      <c r="E201" s="13"/>
      <c r="F201" s="12"/>
      <c r="G201" s="13"/>
      <c r="H201" s="38"/>
      <c r="I201" s="55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</row>
    <row r="202" spans="1:47" s="1" customFormat="1" x14ac:dyDescent="0.5">
      <c r="A202" s="13"/>
      <c r="B202" s="13"/>
      <c r="C202" s="13"/>
      <c r="D202" s="13"/>
      <c r="E202" s="13"/>
      <c r="F202" s="12"/>
      <c r="G202" s="13"/>
      <c r="H202" s="38"/>
      <c r="I202" s="55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</row>
    <row r="203" spans="1:47" s="1" customFormat="1" x14ac:dyDescent="0.5">
      <c r="A203" s="13"/>
      <c r="B203" s="13"/>
      <c r="C203" s="13"/>
      <c r="D203" s="13"/>
      <c r="E203" s="13"/>
      <c r="F203" s="12"/>
      <c r="G203" s="13"/>
      <c r="H203" s="38"/>
      <c r="I203" s="55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</row>
    <row r="204" spans="1:47" s="1" customFormat="1" x14ac:dyDescent="0.5">
      <c r="A204" s="13"/>
      <c r="B204" s="13"/>
      <c r="C204" s="13"/>
      <c r="D204" s="13"/>
      <c r="E204" s="13"/>
      <c r="F204" s="12"/>
      <c r="G204" s="13"/>
      <c r="H204" s="38"/>
      <c r="I204" s="55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</row>
    <row r="205" spans="1:47" s="1" customFormat="1" x14ac:dyDescent="0.5">
      <c r="A205" s="13"/>
      <c r="B205" s="13"/>
      <c r="C205" s="13"/>
      <c r="D205" s="13"/>
      <c r="E205" s="13"/>
      <c r="F205" s="12"/>
      <c r="G205" s="13"/>
      <c r="H205" s="38"/>
      <c r="I205" s="5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</row>
    <row r="206" spans="1:47" s="1" customFormat="1" x14ac:dyDescent="0.5">
      <c r="A206" s="13"/>
      <c r="B206" s="13"/>
      <c r="C206" s="13"/>
      <c r="D206" s="13"/>
      <c r="E206" s="13"/>
      <c r="F206" s="12"/>
      <c r="G206" s="13"/>
      <c r="H206" s="38"/>
      <c r="I206" s="55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</row>
    <row r="207" spans="1:47" s="1" customFormat="1" x14ac:dyDescent="0.5">
      <c r="A207" s="13"/>
      <c r="B207" s="13"/>
      <c r="C207" s="13"/>
      <c r="D207" s="13"/>
      <c r="E207" s="13"/>
      <c r="F207" s="12"/>
      <c r="G207" s="13"/>
      <c r="H207" s="38"/>
      <c r="I207" s="55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</row>
    <row r="208" spans="1:47" s="1" customFormat="1" x14ac:dyDescent="0.5">
      <c r="A208" s="13"/>
      <c r="B208" s="13"/>
      <c r="C208" s="13"/>
      <c r="D208" s="13"/>
      <c r="E208" s="13"/>
      <c r="F208" s="12"/>
      <c r="G208" s="13"/>
      <c r="H208" s="38"/>
      <c r="I208" s="55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</row>
    <row r="209" spans="1:47" s="1" customFormat="1" x14ac:dyDescent="0.5">
      <c r="A209" s="13"/>
      <c r="B209" s="13"/>
      <c r="C209" s="13"/>
      <c r="D209" s="13"/>
      <c r="E209" s="13"/>
      <c r="F209" s="12"/>
      <c r="G209" s="13"/>
      <c r="H209" s="38"/>
      <c r="I209" s="55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</row>
    <row r="210" spans="1:47" s="1" customFormat="1" x14ac:dyDescent="0.5">
      <c r="A210" s="13"/>
      <c r="B210" s="13"/>
      <c r="C210" s="13"/>
      <c r="D210" s="13"/>
      <c r="E210" s="13"/>
      <c r="F210" s="12"/>
      <c r="G210" s="13"/>
      <c r="H210" s="38"/>
      <c r="I210" s="55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</row>
    <row r="211" spans="1:47" s="1" customFormat="1" x14ac:dyDescent="0.5">
      <c r="A211" s="13"/>
      <c r="B211" s="13"/>
      <c r="C211" s="13"/>
      <c r="D211" s="13"/>
      <c r="E211" s="13"/>
      <c r="F211" s="12"/>
      <c r="G211" s="13"/>
      <c r="H211" s="38"/>
      <c r="I211" s="55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</row>
    <row r="212" spans="1:47" s="1" customFormat="1" x14ac:dyDescent="0.5">
      <c r="A212" s="13"/>
      <c r="B212" s="13"/>
      <c r="C212" s="13"/>
      <c r="D212" s="13"/>
      <c r="E212" s="13"/>
      <c r="F212" s="12"/>
      <c r="G212" s="13"/>
      <c r="H212" s="38"/>
      <c r="I212" s="55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</row>
    <row r="213" spans="1:47" s="1" customFormat="1" x14ac:dyDescent="0.5">
      <c r="A213" s="13"/>
      <c r="B213" s="13"/>
      <c r="C213" s="13"/>
      <c r="D213" s="13"/>
      <c r="E213" s="13"/>
      <c r="F213" s="12"/>
      <c r="G213" s="13"/>
      <c r="H213" s="38"/>
      <c r="I213" s="55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</row>
    <row r="214" spans="1:47" s="1" customFormat="1" x14ac:dyDescent="0.5">
      <c r="A214" s="13"/>
      <c r="B214" s="13"/>
      <c r="C214" s="13"/>
      <c r="D214" s="13"/>
      <c r="E214" s="13"/>
      <c r="F214" s="12"/>
      <c r="G214" s="13"/>
      <c r="H214" s="38"/>
      <c r="I214" s="55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</row>
    <row r="215" spans="1:47" s="1" customFormat="1" x14ac:dyDescent="0.5">
      <c r="A215" s="13"/>
      <c r="B215" s="13"/>
      <c r="C215" s="13"/>
      <c r="D215" s="13"/>
      <c r="E215" s="13"/>
      <c r="F215" s="12"/>
      <c r="G215" s="13"/>
      <c r="H215" s="38"/>
      <c r="I215" s="5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</row>
    <row r="216" spans="1:47" s="1" customFormat="1" x14ac:dyDescent="0.5">
      <c r="A216" s="13"/>
      <c r="B216" s="13"/>
      <c r="C216" s="13"/>
      <c r="D216" s="13"/>
      <c r="E216" s="13"/>
      <c r="F216" s="12"/>
      <c r="G216" s="13"/>
      <c r="H216" s="38"/>
      <c r="I216" s="55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</row>
    <row r="217" spans="1:47" s="1" customFormat="1" x14ac:dyDescent="0.5">
      <c r="A217" s="13"/>
      <c r="B217" s="13"/>
      <c r="C217" s="13"/>
      <c r="D217" s="13"/>
      <c r="E217" s="13"/>
      <c r="F217" s="12"/>
      <c r="G217" s="13"/>
      <c r="H217" s="38"/>
      <c r="I217" s="55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</row>
    <row r="218" spans="1:47" s="1" customFormat="1" x14ac:dyDescent="0.5">
      <c r="A218" s="13"/>
      <c r="B218" s="13"/>
      <c r="C218" s="13"/>
      <c r="D218" s="13"/>
      <c r="E218" s="13"/>
      <c r="F218" s="12"/>
      <c r="G218" s="13"/>
      <c r="H218" s="38"/>
      <c r="I218" s="55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</row>
    <row r="219" spans="1:47" s="1" customFormat="1" x14ac:dyDescent="0.5">
      <c r="A219" s="13"/>
      <c r="B219" s="13"/>
      <c r="C219" s="13"/>
      <c r="D219" s="13"/>
      <c r="E219" s="13"/>
      <c r="F219" s="12"/>
      <c r="G219" s="13"/>
      <c r="H219" s="38"/>
      <c r="I219" s="55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</row>
    <row r="220" spans="1:47" s="1" customFormat="1" x14ac:dyDescent="0.5">
      <c r="A220" s="13"/>
      <c r="B220" s="13"/>
      <c r="C220" s="13"/>
      <c r="D220" s="13"/>
      <c r="E220" s="13"/>
      <c r="F220" s="12"/>
      <c r="G220" s="13"/>
      <c r="H220" s="38"/>
      <c r="I220" s="55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</row>
    <row r="221" spans="1:47" s="1" customFormat="1" x14ac:dyDescent="0.5">
      <c r="A221" s="13"/>
      <c r="B221" s="13"/>
      <c r="C221" s="13"/>
      <c r="D221" s="13"/>
      <c r="E221" s="13"/>
      <c r="F221" s="12"/>
      <c r="G221" s="13"/>
      <c r="H221" s="38"/>
      <c r="I221" s="55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 s="1" customFormat="1" x14ac:dyDescent="0.5">
      <c r="A222" s="13"/>
      <c r="B222" s="13"/>
      <c r="C222" s="13"/>
      <c r="D222" s="13"/>
      <c r="E222" s="13"/>
      <c r="F222" s="12"/>
      <c r="G222" s="13"/>
      <c r="H222" s="38"/>
      <c r="I222" s="55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</row>
    <row r="223" spans="1:47" s="1" customFormat="1" x14ac:dyDescent="0.5">
      <c r="A223" s="13"/>
      <c r="B223" s="13"/>
      <c r="C223" s="13"/>
      <c r="D223" s="13"/>
      <c r="E223" s="13"/>
      <c r="F223" s="12"/>
      <c r="G223" s="13"/>
      <c r="H223" s="38"/>
      <c r="I223" s="55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</row>
    <row r="224" spans="1:47" s="1" customFormat="1" x14ac:dyDescent="0.5">
      <c r="A224" s="13"/>
      <c r="B224" s="13"/>
      <c r="C224" s="13"/>
      <c r="D224" s="13"/>
      <c r="E224" s="13"/>
      <c r="F224" s="12"/>
      <c r="G224" s="13"/>
      <c r="H224" s="38"/>
      <c r="I224" s="55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</row>
    <row r="225" spans="1:47" s="1" customFormat="1" x14ac:dyDescent="0.5">
      <c r="A225" s="13"/>
      <c r="B225" s="13"/>
      <c r="C225" s="13"/>
      <c r="D225" s="13"/>
      <c r="E225" s="13"/>
      <c r="F225" s="12"/>
      <c r="G225" s="13"/>
      <c r="H225" s="38"/>
      <c r="I225" s="5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</row>
    <row r="226" spans="1:47" s="1" customFormat="1" x14ac:dyDescent="0.5">
      <c r="A226" s="13"/>
      <c r="B226" s="13"/>
      <c r="C226" s="13"/>
      <c r="D226" s="13"/>
      <c r="E226" s="13"/>
      <c r="F226" s="12"/>
      <c r="G226" s="13"/>
      <c r="H226" s="38"/>
      <c r="I226" s="55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</row>
    <row r="227" spans="1:47" s="1" customFormat="1" x14ac:dyDescent="0.5">
      <c r="A227" s="13"/>
      <c r="B227" s="13"/>
      <c r="C227" s="13"/>
      <c r="D227" s="13"/>
      <c r="E227" s="13"/>
      <c r="F227" s="12"/>
      <c r="G227" s="13"/>
      <c r="H227" s="38"/>
      <c r="I227" s="55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</row>
    <row r="228" spans="1:47" s="1" customFormat="1" x14ac:dyDescent="0.5">
      <c r="A228" s="13"/>
      <c r="B228" s="13"/>
      <c r="C228" s="13"/>
      <c r="D228" s="13"/>
      <c r="E228" s="13"/>
      <c r="F228" s="12"/>
      <c r="G228" s="13"/>
      <c r="H228" s="38"/>
      <c r="I228" s="55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</row>
    <row r="229" spans="1:47" s="1" customFormat="1" x14ac:dyDescent="0.5">
      <c r="A229" s="13"/>
      <c r="B229" s="13"/>
      <c r="C229" s="13"/>
      <c r="D229" s="13"/>
      <c r="E229" s="13"/>
      <c r="F229" s="12"/>
      <c r="G229" s="13"/>
      <c r="H229" s="38"/>
      <c r="I229" s="55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</row>
    <row r="230" spans="1:47" s="1" customFormat="1" x14ac:dyDescent="0.5">
      <c r="A230" s="13"/>
      <c r="B230" s="13"/>
      <c r="C230" s="13"/>
      <c r="D230" s="13"/>
      <c r="E230" s="13"/>
      <c r="F230" s="12"/>
      <c r="G230" s="13"/>
      <c r="H230" s="38"/>
      <c r="I230" s="55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</row>
    <row r="231" spans="1:47" s="1" customFormat="1" x14ac:dyDescent="0.5">
      <c r="A231" s="13"/>
      <c r="B231" s="13"/>
      <c r="C231" s="13"/>
      <c r="D231" s="13"/>
      <c r="E231" s="13"/>
      <c r="F231" s="12"/>
      <c r="G231" s="13"/>
      <c r="H231" s="38"/>
      <c r="I231" s="55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</row>
    <row r="232" spans="1:47" s="1" customFormat="1" x14ac:dyDescent="0.5">
      <c r="A232" s="13"/>
      <c r="B232" s="13"/>
      <c r="C232" s="13"/>
      <c r="D232" s="13"/>
      <c r="E232" s="13"/>
      <c r="F232" s="12"/>
      <c r="G232" s="13"/>
      <c r="H232" s="38"/>
      <c r="I232" s="55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</row>
    <row r="233" spans="1:47" s="1" customFormat="1" x14ac:dyDescent="0.5">
      <c r="A233" s="13"/>
      <c r="B233" s="13"/>
      <c r="C233" s="13"/>
      <c r="D233" s="13"/>
      <c r="E233" s="13"/>
      <c r="F233" s="12"/>
      <c r="G233" s="13"/>
      <c r="H233" s="38"/>
      <c r="I233" s="55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</row>
    <row r="234" spans="1:47" s="1" customFormat="1" x14ac:dyDescent="0.5">
      <c r="A234" s="13"/>
      <c r="B234" s="13"/>
      <c r="C234" s="13"/>
      <c r="D234" s="13"/>
      <c r="E234" s="13"/>
      <c r="F234" s="12"/>
      <c r="G234" s="13"/>
      <c r="H234" s="38"/>
      <c r="I234" s="55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</row>
    <row r="235" spans="1:47" s="1" customFormat="1" x14ac:dyDescent="0.5">
      <c r="A235" s="13"/>
      <c r="B235" s="13"/>
      <c r="C235" s="13"/>
      <c r="D235" s="13"/>
      <c r="E235" s="13"/>
      <c r="F235" s="12"/>
      <c r="G235" s="13"/>
      <c r="H235" s="38"/>
      <c r="I235" s="5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</row>
    <row r="236" spans="1:47" s="1" customFormat="1" x14ac:dyDescent="0.5">
      <c r="A236" s="13"/>
      <c r="B236" s="13"/>
      <c r="C236" s="13"/>
      <c r="D236" s="13"/>
      <c r="E236" s="13"/>
      <c r="F236" s="12"/>
      <c r="G236" s="13"/>
      <c r="H236" s="38"/>
      <c r="I236" s="55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</row>
    <row r="237" spans="1:47" s="1" customFormat="1" x14ac:dyDescent="0.5">
      <c r="A237" s="13"/>
      <c r="B237" s="13"/>
      <c r="C237" s="13"/>
      <c r="D237" s="13"/>
      <c r="E237" s="13"/>
      <c r="F237" s="12"/>
      <c r="G237" s="13"/>
      <c r="H237" s="38"/>
      <c r="I237" s="55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</row>
    <row r="238" spans="1:47" s="1" customFormat="1" x14ac:dyDescent="0.5">
      <c r="A238" s="13"/>
      <c r="B238" s="13"/>
      <c r="C238" s="13"/>
      <c r="D238" s="13"/>
      <c r="E238" s="13"/>
      <c r="F238" s="12"/>
      <c r="G238" s="13"/>
      <c r="H238" s="38"/>
      <c r="I238" s="55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</row>
    <row r="239" spans="1:47" s="1" customFormat="1" x14ac:dyDescent="0.5">
      <c r="A239" s="13"/>
      <c r="B239" s="13"/>
      <c r="C239" s="13"/>
      <c r="D239" s="13"/>
      <c r="E239" s="13"/>
      <c r="F239" s="12"/>
      <c r="G239" s="13"/>
      <c r="H239" s="38"/>
      <c r="I239" s="55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</row>
    <row r="240" spans="1:47" s="1" customFormat="1" x14ac:dyDescent="0.5">
      <c r="A240" s="13"/>
      <c r="B240" s="13"/>
      <c r="C240" s="13"/>
      <c r="D240" s="13"/>
      <c r="E240" s="13"/>
      <c r="F240" s="12"/>
      <c r="G240" s="13"/>
      <c r="H240" s="38"/>
      <c r="I240" s="55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</row>
    <row r="241" spans="1:47" s="1" customFormat="1" x14ac:dyDescent="0.5">
      <c r="A241" s="13"/>
      <c r="B241" s="13"/>
      <c r="C241" s="13"/>
      <c r="D241" s="13"/>
      <c r="E241" s="13"/>
      <c r="F241" s="12"/>
      <c r="G241" s="13"/>
      <c r="H241" s="38"/>
      <c r="I241" s="55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</row>
    <row r="242" spans="1:47" s="1" customFormat="1" x14ac:dyDescent="0.5">
      <c r="A242" s="13"/>
      <c r="B242" s="13"/>
      <c r="C242" s="13"/>
      <c r="D242" s="13"/>
      <c r="E242" s="13"/>
      <c r="F242" s="12"/>
      <c r="G242" s="13"/>
      <c r="H242" s="38"/>
      <c r="I242" s="55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</row>
    <row r="243" spans="1:47" s="1" customFormat="1" x14ac:dyDescent="0.5">
      <c r="A243" s="13"/>
      <c r="B243" s="13"/>
      <c r="C243" s="13"/>
      <c r="D243" s="13"/>
      <c r="E243" s="13"/>
      <c r="F243" s="12"/>
      <c r="G243" s="13"/>
      <c r="H243" s="38"/>
      <c r="I243" s="55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</row>
    <row r="244" spans="1:47" s="1" customFormat="1" x14ac:dyDescent="0.5">
      <c r="A244" s="13"/>
      <c r="B244" s="13"/>
      <c r="C244" s="13"/>
      <c r="D244" s="13"/>
      <c r="E244" s="13"/>
      <c r="F244" s="12"/>
      <c r="G244" s="13"/>
      <c r="H244" s="38"/>
      <c r="I244" s="55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</row>
    <row r="245" spans="1:47" s="1" customFormat="1" x14ac:dyDescent="0.5">
      <c r="A245" s="13"/>
      <c r="B245" s="13"/>
      <c r="C245" s="13"/>
      <c r="D245" s="13"/>
      <c r="E245" s="13"/>
      <c r="F245" s="12"/>
      <c r="G245" s="13"/>
      <c r="H245" s="38"/>
      <c r="I245" s="5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</row>
    <row r="246" spans="1:47" s="1" customFormat="1" x14ac:dyDescent="0.5">
      <c r="A246" s="13"/>
      <c r="B246" s="13"/>
      <c r="C246" s="13"/>
      <c r="D246" s="13"/>
      <c r="E246" s="13"/>
      <c r="F246" s="12"/>
      <c r="G246" s="13"/>
      <c r="H246" s="38"/>
      <c r="I246" s="55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</row>
    <row r="247" spans="1:47" s="1" customFormat="1" x14ac:dyDescent="0.5">
      <c r="A247" s="13"/>
      <c r="B247" s="13"/>
      <c r="C247" s="13"/>
      <c r="D247" s="13"/>
      <c r="E247" s="13"/>
      <c r="F247" s="12"/>
      <c r="G247" s="13"/>
      <c r="H247" s="38"/>
      <c r="I247" s="55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</row>
    <row r="248" spans="1:47" s="1" customFormat="1" x14ac:dyDescent="0.5">
      <c r="A248" s="13"/>
      <c r="B248" s="13"/>
      <c r="C248" s="13"/>
      <c r="D248" s="13"/>
      <c r="E248" s="13"/>
      <c r="F248" s="12"/>
      <c r="G248" s="13"/>
      <c r="H248" s="38"/>
      <c r="I248" s="55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</row>
    <row r="249" spans="1:47" s="1" customFormat="1" x14ac:dyDescent="0.5">
      <c r="A249" s="13"/>
      <c r="B249" s="13"/>
      <c r="C249" s="13"/>
      <c r="D249" s="13"/>
      <c r="E249" s="13"/>
      <c r="F249" s="12"/>
      <c r="G249" s="13"/>
      <c r="H249" s="38"/>
      <c r="I249" s="55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</row>
    <row r="250" spans="1:47" s="1" customFormat="1" x14ac:dyDescent="0.5">
      <c r="A250" s="13"/>
      <c r="B250" s="13"/>
      <c r="C250" s="13"/>
      <c r="D250" s="13"/>
      <c r="E250" s="13"/>
      <c r="F250" s="12"/>
      <c r="G250" s="13"/>
      <c r="H250" s="38"/>
      <c r="I250" s="55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</row>
    <row r="251" spans="1:47" s="1" customFormat="1" x14ac:dyDescent="0.5">
      <c r="A251" s="13"/>
      <c r="B251" s="13"/>
      <c r="C251" s="13"/>
      <c r="D251" s="13"/>
      <c r="E251" s="13"/>
      <c r="F251" s="12"/>
      <c r="G251" s="13"/>
      <c r="H251" s="38"/>
      <c r="I251" s="55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</row>
    <row r="252" spans="1:47" s="1" customFormat="1" x14ac:dyDescent="0.5">
      <c r="A252" s="13"/>
      <c r="B252" s="13"/>
      <c r="C252" s="13"/>
      <c r="D252" s="13"/>
      <c r="E252" s="13"/>
      <c r="F252" s="12"/>
      <c r="G252" s="13"/>
      <c r="H252" s="38"/>
      <c r="I252" s="55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</row>
    <row r="253" spans="1:47" s="1" customFormat="1" x14ac:dyDescent="0.5">
      <c r="A253" s="13"/>
      <c r="B253" s="13"/>
      <c r="C253" s="13"/>
      <c r="D253" s="13"/>
      <c r="E253" s="13"/>
      <c r="F253" s="12"/>
      <c r="G253" s="13"/>
      <c r="H253" s="38"/>
      <c r="I253" s="55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</row>
    <row r="254" spans="1:47" s="1" customFormat="1" x14ac:dyDescent="0.5">
      <c r="A254" s="13"/>
      <c r="B254" s="13"/>
      <c r="C254" s="13"/>
      <c r="D254" s="13"/>
      <c r="E254" s="13"/>
      <c r="F254" s="12"/>
      <c r="G254" s="13"/>
      <c r="H254" s="38"/>
      <c r="I254" s="55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</row>
    <row r="255" spans="1:47" s="1" customFormat="1" x14ac:dyDescent="0.5">
      <c r="A255" s="13"/>
      <c r="B255" s="13"/>
      <c r="C255" s="13"/>
      <c r="D255" s="13"/>
      <c r="E255" s="13"/>
      <c r="F255" s="12"/>
      <c r="G255" s="13"/>
      <c r="H255" s="38"/>
      <c r="I255" s="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</row>
    <row r="256" spans="1:47" s="1" customFormat="1" x14ac:dyDescent="0.5">
      <c r="A256" s="13"/>
      <c r="B256" s="13"/>
      <c r="C256" s="13"/>
      <c r="D256" s="13"/>
      <c r="E256" s="13"/>
      <c r="F256" s="12"/>
      <c r="G256" s="13"/>
      <c r="H256" s="38"/>
      <c r="I256" s="55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</row>
    <row r="257" spans="1:47" s="1" customFormat="1" x14ac:dyDescent="0.5">
      <c r="A257" s="13"/>
      <c r="B257" s="13"/>
      <c r="C257" s="13"/>
      <c r="D257" s="13"/>
      <c r="E257" s="13"/>
      <c r="F257" s="12"/>
      <c r="G257" s="13"/>
      <c r="H257" s="38"/>
      <c r="I257" s="55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</row>
    <row r="258" spans="1:47" s="1" customFormat="1" x14ac:dyDescent="0.5">
      <c r="A258" s="13"/>
      <c r="B258" s="13"/>
      <c r="C258" s="13"/>
      <c r="D258" s="13"/>
      <c r="E258" s="13"/>
      <c r="F258" s="12"/>
      <c r="G258" s="13"/>
      <c r="H258" s="38"/>
      <c r="I258" s="55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</row>
    <row r="259" spans="1:47" s="1" customFormat="1" x14ac:dyDescent="0.5">
      <c r="A259" s="13"/>
      <c r="B259" s="13"/>
      <c r="C259" s="13"/>
      <c r="D259" s="13"/>
      <c r="E259" s="13"/>
      <c r="F259" s="12"/>
      <c r="G259" s="13"/>
      <c r="H259" s="38"/>
      <c r="I259" s="55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</row>
    <row r="260" spans="1:47" s="1" customFormat="1" x14ac:dyDescent="0.5">
      <c r="A260" s="13"/>
      <c r="B260" s="13"/>
      <c r="C260" s="13"/>
      <c r="D260" s="13"/>
      <c r="E260" s="13"/>
      <c r="F260" s="12"/>
      <c r="G260" s="13"/>
      <c r="H260" s="38"/>
      <c r="I260" s="55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</row>
    <row r="261" spans="1:47" s="1" customFormat="1" x14ac:dyDescent="0.5">
      <c r="A261" s="13"/>
      <c r="B261" s="13"/>
      <c r="C261" s="13"/>
      <c r="D261" s="13"/>
      <c r="E261" s="13"/>
      <c r="F261" s="12"/>
      <c r="G261" s="13"/>
      <c r="H261" s="38"/>
      <c r="I261" s="55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</row>
    <row r="262" spans="1:47" s="1" customFormat="1" x14ac:dyDescent="0.5">
      <c r="A262" s="13"/>
      <c r="B262" s="13"/>
      <c r="C262" s="13"/>
      <c r="D262" s="13"/>
      <c r="E262" s="13"/>
      <c r="F262" s="12"/>
      <c r="G262" s="13"/>
      <c r="H262" s="38"/>
      <c r="I262" s="55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</row>
    <row r="263" spans="1:47" s="1" customFormat="1" x14ac:dyDescent="0.5">
      <c r="A263" s="13"/>
      <c r="B263" s="13"/>
      <c r="C263" s="13"/>
      <c r="D263" s="13"/>
      <c r="E263" s="13"/>
      <c r="F263" s="12"/>
      <c r="G263" s="13"/>
      <c r="H263" s="38"/>
      <c r="I263" s="55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</row>
    <row r="264" spans="1:47" s="1" customFormat="1" x14ac:dyDescent="0.5">
      <c r="A264" s="13"/>
      <c r="B264" s="13"/>
      <c r="C264" s="13"/>
      <c r="D264" s="13"/>
      <c r="E264" s="13"/>
      <c r="F264" s="12"/>
      <c r="G264" s="13"/>
      <c r="H264" s="38"/>
      <c r="I264" s="55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</row>
    <row r="265" spans="1:47" s="1" customFormat="1" x14ac:dyDescent="0.5">
      <c r="A265" s="13"/>
      <c r="B265" s="13"/>
      <c r="C265" s="13"/>
      <c r="D265" s="13"/>
      <c r="E265" s="13"/>
      <c r="F265" s="12"/>
      <c r="G265" s="13"/>
      <c r="H265" s="38"/>
      <c r="I265" s="5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</row>
    <row r="266" spans="1:47" s="1" customFormat="1" x14ac:dyDescent="0.5">
      <c r="A266" s="13"/>
      <c r="B266" s="13"/>
      <c r="C266" s="13"/>
      <c r="D266" s="13"/>
      <c r="E266" s="13"/>
      <c r="F266" s="12"/>
      <c r="G266" s="13"/>
      <c r="H266" s="38"/>
      <c r="I266" s="55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</row>
    <row r="267" spans="1:47" s="1" customFormat="1" x14ac:dyDescent="0.5">
      <c r="A267" s="13"/>
      <c r="B267" s="13"/>
      <c r="C267" s="13"/>
      <c r="D267" s="13"/>
      <c r="E267" s="13"/>
      <c r="F267" s="12"/>
      <c r="G267" s="13"/>
      <c r="H267" s="38"/>
      <c r="I267" s="55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</row>
    <row r="268" spans="1:47" s="1" customFormat="1" x14ac:dyDescent="0.5">
      <c r="A268" s="13"/>
      <c r="B268" s="13"/>
      <c r="C268" s="13"/>
      <c r="D268" s="13"/>
      <c r="E268" s="13"/>
      <c r="F268" s="12"/>
      <c r="G268" s="13"/>
      <c r="H268" s="38"/>
      <c r="I268" s="55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</row>
    <row r="269" spans="1:47" s="1" customFormat="1" x14ac:dyDescent="0.5">
      <c r="A269" s="13"/>
      <c r="B269" s="13"/>
      <c r="C269" s="13"/>
      <c r="D269" s="13"/>
      <c r="E269" s="13"/>
      <c r="F269" s="12"/>
      <c r="G269" s="13"/>
      <c r="H269" s="38"/>
      <c r="I269" s="55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</row>
    <row r="270" spans="1:47" s="1" customFormat="1" x14ac:dyDescent="0.5">
      <c r="A270" s="13"/>
      <c r="B270" s="13"/>
      <c r="C270" s="13"/>
      <c r="D270" s="13"/>
      <c r="E270" s="13"/>
      <c r="F270" s="12"/>
      <c r="G270" s="13"/>
      <c r="H270" s="38"/>
      <c r="I270" s="55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</row>
    <row r="271" spans="1:47" s="1" customFormat="1" x14ac:dyDescent="0.5">
      <c r="A271" s="13"/>
      <c r="B271" s="13"/>
      <c r="C271" s="13"/>
      <c r="D271" s="13"/>
      <c r="E271" s="13"/>
      <c r="F271" s="12"/>
      <c r="G271" s="13"/>
      <c r="H271" s="38"/>
      <c r="I271" s="55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</row>
    <row r="272" spans="1:47" s="1" customFormat="1" x14ac:dyDescent="0.5">
      <c r="A272" s="13"/>
      <c r="B272" s="13"/>
      <c r="C272" s="13"/>
      <c r="D272" s="13"/>
      <c r="E272" s="13"/>
      <c r="F272" s="12"/>
      <c r="G272" s="13"/>
      <c r="H272" s="38"/>
      <c r="I272" s="55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</row>
    <row r="273" spans="1:47" s="1" customFormat="1" x14ac:dyDescent="0.5">
      <c r="A273" s="13"/>
      <c r="B273" s="13"/>
      <c r="C273" s="13"/>
      <c r="D273" s="13"/>
      <c r="E273" s="13"/>
      <c r="F273" s="12"/>
      <c r="G273" s="13"/>
      <c r="H273" s="38"/>
      <c r="I273" s="55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</row>
    <row r="274" spans="1:47" s="1" customFormat="1" x14ac:dyDescent="0.5">
      <c r="A274" s="13"/>
      <c r="B274" s="13"/>
      <c r="C274" s="13"/>
      <c r="D274" s="13"/>
      <c r="E274" s="13"/>
      <c r="F274" s="12"/>
      <c r="G274" s="13"/>
      <c r="H274" s="38"/>
      <c r="I274" s="55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</row>
    <row r="275" spans="1:47" s="1" customFormat="1" x14ac:dyDescent="0.5">
      <c r="A275" s="13"/>
      <c r="B275" s="13"/>
      <c r="C275" s="13"/>
      <c r="D275" s="13"/>
      <c r="E275" s="13"/>
      <c r="F275" s="12"/>
      <c r="G275" s="13"/>
      <c r="H275" s="38"/>
      <c r="I275" s="5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</row>
    <row r="276" spans="1:47" s="1" customFormat="1" x14ac:dyDescent="0.5">
      <c r="A276" s="13"/>
      <c r="B276" s="13"/>
      <c r="C276" s="13"/>
      <c r="D276" s="13"/>
      <c r="E276" s="13"/>
      <c r="F276" s="12"/>
      <c r="G276" s="13"/>
      <c r="H276" s="38"/>
      <c r="I276" s="55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</row>
    <row r="277" spans="1:47" s="1" customFormat="1" x14ac:dyDescent="0.5">
      <c r="A277" s="13"/>
      <c r="B277" s="13"/>
      <c r="C277" s="13"/>
      <c r="D277" s="13"/>
      <c r="E277" s="13"/>
      <c r="F277" s="12"/>
      <c r="G277" s="13"/>
      <c r="H277" s="38"/>
      <c r="I277" s="55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</row>
    <row r="278" spans="1:47" s="1" customFormat="1" x14ac:dyDescent="0.5">
      <c r="A278" s="13"/>
      <c r="B278" s="13"/>
      <c r="C278" s="13"/>
      <c r="D278" s="13"/>
      <c r="E278" s="13"/>
      <c r="F278" s="12"/>
      <c r="G278" s="13"/>
      <c r="H278" s="38"/>
      <c r="I278" s="55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</row>
    <row r="279" spans="1:47" s="1" customFormat="1" x14ac:dyDescent="0.5">
      <c r="A279" s="13"/>
      <c r="B279" s="13"/>
      <c r="C279" s="13"/>
      <c r="D279" s="13"/>
      <c r="E279" s="13"/>
      <c r="F279" s="12"/>
      <c r="G279" s="13"/>
      <c r="H279" s="38"/>
      <c r="I279" s="55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</row>
    <row r="280" spans="1:47" s="1" customFormat="1" x14ac:dyDescent="0.5">
      <c r="A280" s="13"/>
      <c r="B280" s="13"/>
      <c r="C280" s="13"/>
      <c r="D280" s="13"/>
      <c r="E280" s="13"/>
      <c r="F280" s="12"/>
      <c r="G280" s="13"/>
      <c r="H280" s="38"/>
      <c r="I280" s="55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</row>
    <row r="281" spans="1:47" s="1" customFormat="1" x14ac:dyDescent="0.5">
      <c r="A281" s="13"/>
      <c r="B281" s="13"/>
      <c r="C281" s="13"/>
      <c r="D281" s="13"/>
      <c r="E281" s="13"/>
      <c r="F281" s="12"/>
      <c r="G281" s="13"/>
      <c r="H281" s="38"/>
      <c r="I281" s="55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pans="1:47" s="1" customFormat="1" x14ac:dyDescent="0.5">
      <c r="A282" s="13"/>
      <c r="B282" s="13"/>
      <c r="C282" s="13"/>
      <c r="D282" s="13"/>
      <c r="E282" s="13"/>
      <c r="F282" s="12"/>
      <c r="G282" s="13"/>
      <c r="H282" s="38"/>
      <c r="I282" s="55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</row>
    <row r="283" spans="1:47" s="1" customFormat="1" x14ac:dyDescent="0.5">
      <c r="A283" s="13"/>
      <c r="B283" s="13"/>
      <c r="C283" s="13"/>
      <c r="D283" s="13"/>
      <c r="E283" s="13"/>
      <c r="F283" s="12"/>
      <c r="G283" s="13"/>
      <c r="H283" s="38"/>
      <c r="I283" s="55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</row>
    <row r="284" spans="1:47" s="1" customFormat="1" x14ac:dyDescent="0.5">
      <c r="A284" s="13"/>
      <c r="B284" s="13"/>
      <c r="C284" s="13"/>
      <c r="D284" s="13"/>
      <c r="E284" s="13"/>
      <c r="F284" s="12"/>
      <c r="G284" s="13"/>
      <c r="H284" s="38"/>
      <c r="I284" s="55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</row>
    <row r="285" spans="1:47" s="1" customFormat="1" x14ac:dyDescent="0.5">
      <c r="A285" s="13"/>
      <c r="B285" s="13"/>
      <c r="C285" s="13"/>
      <c r="D285" s="13"/>
      <c r="E285" s="13"/>
      <c r="F285" s="12"/>
      <c r="G285" s="13"/>
      <c r="H285" s="38"/>
      <c r="I285" s="5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</row>
    <row r="286" spans="1:47" s="1" customFormat="1" x14ac:dyDescent="0.5">
      <c r="A286" s="13"/>
      <c r="B286" s="13"/>
      <c r="C286" s="13"/>
      <c r="D286" s="13"/>
      <c r="E286" s="13"/>
      <c r="F286" s="12"/>
      <c r="G286" s="13"/>
      <c r="H286" s="38"/>
      <c r="I286" s="55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</row>
    <row r="287" spans="1:47" s="1" customFormat="1" x14ac:dyDescent="0.5">
      <c r="A287" s="13"/>
      <c r="B287" s="13"/>
      <c r="C287" s="13"/>
      <c r="D287" s="13"/>
      <c r="E287" s="13"/>
      <c r="F287" s="12"/>
      <c r="G287" s="13"/>
      <c r="H287" s="38"/>
      <c r="I287" s="55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</row>
    <row r="288" spans="1:47" s="1" customFormat="1" x14ac:dyDescent="0.5">
      <c r="A288" s="13"/>
      <c r="B288" s="13"/>
      <c r="C288" s="13"/>
      <c r="D288" s="13"/>
      <c r="E288" s="13"/>
      <c r="F288" s="12"/>
      <c r="G288" s="13"/>
      <c r="H288" s="38"/>
      <c r="I288" s="55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</row>
    <row r="289" spans="1:47" s="1" customFormat="1" x14ac:dyDescent="0.5">
      <c r="A289" s="13"/>
      <c r="B289" s="13"/>
      <c r="C289" s="13"/>
      <c r="D289" s="13"/>
      <c r="E289" s="13"/>
      <c r="F289" s="12"/>
      <c r="G289" s="13"/>
      <c r="H289" s="38"/>
      <c r="I289" s="55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</row>
    <row r="290" spans="1:47" s="1" customFormat="1" x14ac:dyDescent="0.5">
      <c r="A290" s="13"/>
      <c r="B290" s="13"/>
      <c r="C290" s="13"/>
      <c r="D290" s="13"/>
      <c r="E290" s="13"/>
      <c r="F290" s="12"/>
      <c r="G290" s="13"/>
      <c r="H290" s="38"/>
      <c r="I290" s="55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</row>
    <row r="291" spans="1:47" s="1" customFormat="1" x14ac:dyDescent="0.5">
      <c r="A291" s="13"/>
      <c r="B291" s="13"/>
      <c r="C291" s="13"/>
      <c r="D291" s="13"/>
      <c r="E291" s="13"/>
      <c r="F291" s="12"/>
      <c r="G291" s="13"/>
      <c r="H291" s="38"/>
      <c r="I291" s="55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</row>
    <row r="292" spans="1:47" s="1" customFormat="1" x14ac:dyDescent="0.5">
      <c r="A292" s="13"/>
      <c r="B292" s="13"/>
      <c r="C292" s="13"/>
      <c r="D292" s="13"/>
      <c r="E292" s="13"/>
      <c r="F292" s="12"/>
      <c r="G292" s="13"/>
      <c r="H292" s="38"/>
      <c r="I292" s="55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</row>
    <row r="293" spans="1:47" s="1" customFormat="1" x14ac:dyDescent="0.5">
      <c r="A293" s="13"/>
      <c r="B293" s="13"/>
      <c r="C293" s="13"/>
      <c r="D293" s="13"/>
      <c r="E293" s="13"/>
      <c r="F293" s="12"/>
      <c r="G293" s="13"/>
      <c r="H293" s="38"/>
      <c r="I293" s="55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</row>
    <row r="294" spans="1:47" s="1" customFormat="1" x14ac:dyDescent="0.5">
      <c r="A294" s="13"/>
      <c r="B294" s="13"/>
      <c r="C294" s="13"/>
      <c r="D294" s="13"/>
      <c r="E294" s="13"/>
      <c r="F294" s="12"/>
      <c r="G294" s="13"/>
      <c r="H294" s="38"/>
      <c r="I294" s="55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</row>
    <row r="295" spans="1:47" s="1" customFormat="1" x14ac:dyDescent="0.5">
      <c r="A295" s="13"/>
      <c r="B295" s="13"/>
      <c r="C295" s="13"/>
      <c r="D295" s="13"/>
      <c r="E295" s="13"/>
      <c r="F295" s="12"/>
      <c r="G295" s="13"/>
      <c r="H295" s="38"/>
      <c r="I295" s="5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</row>
    <row r="296" spans="1:47" s="1" customFormat="1" x14ac:dyDescent="0.5">
      <c r="A296" s="13"/>
      <c r="B296" s="13"/>
      <c r="C296" s="13"/>
      <c r="D296" s="13"/>
      <c r="E296" s="13"/>
      <c r="F296" s="12"/>
      <c r="G296" s="13"/>
      <c r="H296" s="38"/>
      <c r="I296" s="55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</row>
    <row r="297" spans="1:47" s="1" customFormat="1" x14ac:dyDescent="0.5">
      <c r="A297" s="13"/>
      <c r="B297" s="13"/>
      <c r="C297" s="13"/>
      <c r="D297" s="13"/>
      <c r="E297" s="13"/>
      <c r="F297" s="12"/>
      <c r="G297" s="13"/>
      <c r="H297" s="38"/>
      <c r="I297" s="55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</row>
    <row r="298" spans="1:47" s="1" customFormat="1" x14ac:dyDescent="0.5">
      <c r="A298" s="13"/>
      <c r="B298" s="13"/>
      <c r="C298" s="13"/>
      <c r="D298" s="13"/>
      <c r="E298" s="13"/>
      <c r="F298" s="12"/>
      <c r="G298" s="13"/>
      <c r="H298" s="38"/>
      <c r="I298" s="55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</row>
    <row r="299" spans="1:47" s="1" customFormat="1" x14ac:dyDescent="0.5">
      <c r="A299" s="13"/>
      <c r="B299" s="13"/>
      <c r="C299" s="13"/>
      <c r="D299" s="13"/>
      <c r="E299" s="13"/>
      <c r="F299" s="12"/>
      <c r="G299" s="13"/>
      <c r="H299" s="38"/>
      <c r="I299" s="55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</row>
    <row r="300" spans="1:47" s="1" customFormat="1" x14ac:dyDescent="0.5">
      <c r="A300" s="13"/>
      <c r="B300" s="13"/>
      <c r="C300" s="13"/>
      <c r="D300" s="13"/>
      <c r="E300" s="13"/>
      <c r="F300" s="12"/>
      <c r="G300" s="13"/>
      <c r="H300" s="38"/>
      <c r="I300" s="55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</row>
  </sheetData>
  <mergeCells count="47">
    <mergeCell ref="J60:M76"/>
    <mergeCell ref="G75:I75"/>
    <mergeCell ref="G76:I76"/>
    <mergeCell ref="J96:M114"/>
    <mergeCell ref="A113:E114"/>
    <mergeCell ref="G114:I114"/>
    <mergeCell ref="G113:I113"/>
    <mergeCell ref="A96:B112"/>
    <mergeCell ref="C96:C112"/>
    <mergeCell ref="A93:E94"/>
    <mergeCell ref="G93:I93"/>
    <mergeCell ref="G94:I94"/>
    <mergeCell ref="D96:E112"/>
    <mergeCell ref="J78:M94"/>
    <mergeCell ref="A19:E20"/>
    <mergeCell ref="A37:E38"/>
    <mergeCell ref="D78:E92"/>
    <mergeCell ref="D60:E74"/>
    <mergeCell ref="D40:E56"/>
    <mergeCell ref="D22:E36"/>
    <mergeCell ref="A57:E58"/>
    <mergeCell ref="C60:C74"/>
    <mergeCell ref="C22:C36"/>
    <mergeCell ref="C78:C92"/>
    <mergeCell ref="A22:B36"/>
    <mergeCell ref="A40:B56"/>
    <mergeCell ref="A60:B74"/>
    <mergeCell ref="A78:B92"/>
    <mergeCell ref="A75:E76"/>
    <mergeCell ref="C40:C56"/>
    <mergeCell ref="A1:B1"/>
    <mergeCell ref="D4:E18"/>
    <mergeCell ref="J1:M1"/>
    <mergeCell ref="H1:I1"/>
    <mergeCell ref="A3:M3"/>
    <mergeCell ref="A2:M2"/>
    <mergeCell ref="A4:B18"/>
    <mergeCell ref="C4:C18"/>
    <mergeCell ref="J40:M58"/>
    <mergeCell ref="J4:M20"/>
    <mergeCell ref="G19:I19"/>
    <mergeCell ref="G20:I20"/>
    <mergeCell ref="J22:M38"/>
    <mergeCell ref="G58:I58"/>
    <mergeCell ref="G37:I37"/>
    <mergeCell ref="G38:I38"/>
    <mergeCell ref="G57:I57"/>
  </mergeCells>
  <phoneticPr fontId="6" type="noConversion"/>
  <pageMargins left="0" right="0" top="0" bottom="0" header="0.31496062992125984" footer="0.31496062992125984"/>
  <pageSetup paperSize="9" scale="4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U181"/>
  <sheetViews>
    <sheetView tabSelected="1" zoomScale="85" zoomScaleNormal="85" workbookViewId="0">
      <pane ySplit="1" topLeftCell="A2" activePane="bottomLeft" state="frozen"/>
      <selection pane="bottomLeft" activeCell="A2" sqref="A2:B21"/>
    </sheetView>
  </sheetViews>
  <sheetFormatPr defaultRowHeight="15.75" x14ac:dyDescent="0.5"/>
  <cols>
    <col min="1" max="1" width="22" customWidth="1"/>
    <col min="2" max="2" width="14.46484375" customWidth="1"/>
    <col min="3" max="3" width="42.53125" style="24" customWidth="1"/>
    <col min="4" max="4" width="22.796875" customWidth="1"/>
    <col min="5" max="5" width="35.73046875" customWidth="1"/>
    <col min="6" max="6" width="35.46484375" style="80" customWidth="1"/>
    <col min="7" max="7" width="9.46484375" style="24" customWidth="1"/>
    <col min="8" max="8" width="10.265625" style="24" customWidth="1"/>
    <col min="9" max="9" width="11.796875" style="48" customWidth="1"/>
    <col min="10" max="10" width="14.73046875" customWidth="1"/>
    <col min="12" max="12" width="15" customWidth="1"/>
    <col min="14" max="14" width="15.796875" style="1" customWidth="1"/>
  </cols>
  <sheetData>
    <row r="1" spans="1:14" ht="29.25" customHeight="1" thickBot="1" x14ac:dyDescent="0.5">
      <c r="A1" s="179" t="s">
        <v>14</v>
      </c>
      <c r="B1" s="179"/>
      <c r="C1" s="5" t="s">
        <v>0</v>
      </c>
      <c r="D1" s="181" t="s">
        <v>7</v>
      </c>
      <c r="E1" s="182"/>
      <c r="F1" s="9" t="s">
        <v>2</v>
      </c>
      <c r="G1" s="81" t="s">
        <v>8</v>
      </c>
      <c r="H1" s="179" t="s">
        <v>4</v>
      </c>
      <c r="I1" s="179"/>
      <c r="J1" s="180" t="s">
        <v>5</v>
      </c>
      <c r="K1" s="180"/>
      <c r="L1" s="180"/>
      <c r="M1" s="180"/>
      <c r="N1" s="2"/>
    </row>
    <row r="2" spans="1:14" ht="30" customHeight="1" x14ac:dyDescent="0.45">
      <c r="A2" s="183" t="s">
        <v>70</v>
      </c>
      <c r="B2" s="184"/>
      <c r="C2" s="189" t="s">
        <v>24</v>
      </c>
      <c r="D2" s="192" t="s">
        <v>54</v>
      </c>
      <c r="E2" s="193"/>
      <c r="F2" s="67" t="s">
        <v>46</v>
      </c>
      <c r="G2" s="46">
        <v>1</v>
      </c>
      <c r="H2" s="15">
        <f t="shared" ref="H2:H16" si="0">G2*I2</f>
        <v>15000</v>
      </c>
      <c r="I2" s="16">
        <v>15000</v>
      </c>
      <c r="J2" s="198"/>
      <c r="K2" s="199"/>
      <c r="L2" s="199"/>
      <c r="M2" s="200"/>
      <c r="N2" s="2"/>
    </row>
    <row r="3" spans="1:14" ht="30" customHeight="1" thickBot="1" x14ac:dyDescent="0.5">
      <c r="A3" s="185"/>
      <c r="B3" s="186"/>
      <c r="C3" s="190"/>
      <c r="D3" s="194"/>
      <c r="E3" s="195"/>
      <c r="F3" s="68" t="s">
        <v>48</v>
      </c>
      <c r="G3" s="31">
        <v>1</v>
      </c>
      <c r="H3" s="17">
        <f t="shared" si="0"/>
        <v>28000</v>
      </c>
      <c r="I3" s="18">
        <v>28000</v>
      </c>
      <c r="J3" s="201"/>
      <c r="K3" s="202"/>
      <c r="L3" s="202"/>
      <c r="M3" s="203"/>
      <c r="N3" s="2"/>
    </row>
    <row r="4" spans="1:14" ht="30" customHeight="1" x14ac:dyDescent="0.45">
      <c r="A4" s="185"/>
      <c r="B4" s="186"/>
      <c r="C4" s="190"/>
      <c r="D4" s="194"/>
      <c r="E4" s="195"/>
      <c r="F4" s="69" t="s">
        <v>34</v>
      </c>
      <c r="G4" s="31">
        <v>1</v>
      </c>
      <c r="H4" s="17">
        <f t="shared" si="0"/>
        <v>20000</v>
      </c>
      <c r="I4" s="18">
        <v>20000</v>
      </c>
      <c r="J4" s="201"/>
      <c r="K4" s="202"/>
      <c r="L4" s="202"/>
      <c r="M4" s="203"/>
      <c r="N4" s="2"/>
    </row>
    <row r="5" spans="1:14" ht="30" customHeight="1" x14ac:dyDescent="0.45">
      <c r="A5" s="185"/>
      <c r="B5" s="186"/>
      <c r="C5" s="190"/>
      <c r="D5" s="194"/>
      <c r="E5" s="195"/>
      <c r="F5" s="70" t="s">
        <v>35</v>
      </c>
      <c r="G5" s="31"/>
      <c r="H5" s="17">
        <f t="shared" si="0"/>
        <v>0</v>
      </c>
      <c r="I5" s="18">
        <v>30000</v>
      </c>
      <c r="J5" s="201"/>
      <c r="K5" s="202"/>
      <c r="L5" s="202"/>
      <c r="M5" s="203"/>
      <c r="N5" s="2"/>
    </row>
    <row r="6" spans="1:14" ht="30" customHeight="1" x14ac:dyDescent="0.45">
      <c r="A6" s="185"/>
      <c r="B6" s="186"/>
      <c r="C6" s="190"/>
      <c r="D6" s="194"/>
      <c r="E6" s="195"/>
      <c r="F6" s="68" t="s">
        <v>39</v>
      </c>
      <c r="G6" s="31">
        <v>1</v>
      </c>
      <c r="H6" s="17">
        <f t="shared" si="0"/>
        <v>35000</v>
      </c>
      <c r="I6" s="18">
        <v>35000</v>
      </c>
      <c r="J6" s="201"/>
      <c r="K6" s="202"/>
      <c r="L6" s="202"/>
      <c r="M6" s="203"/>
      <c r="N6" s="2"/>
    </row>
    <row r="7" spans="1:14" ht="30" customHeight="1" x14ac:dyDescent="0.45">
      <c r="A7" s="185"/>
      <c r="B7" s="186"/>
      <c r="C7" s="190"/>
      <c r="D7" s="194"/>
      <c r="E7" s="195"/>
      <c r="F7" s="68" t="s">
        <v>31</v>
      </c>
      <c r="G7" s="31"/>
      <c r="H7" s="17">
        <f t="shared" si="0"/>
        <v>0</v>
      </c>
      <c r="I7" s="18">
        <v>28000</v>
      </c>
      <c r="J7" s="201"/>
      <c r="K7" s="202"/>
      <c r="L7" s="202"/>
      <c r="M7" s="203"/>
      <c r="N7" s="2"/>
    </row>
    <row r="8" spans="1:14" ht="30" customHeight="1" x14ac:dyDescent="0.45">
      <c r="A8" s="185"/>
      <c r="B8" s="186"/>
      <c r="C8" s="190"/>
      <c r="D8" s="194"/>
      <c r="E8" s="195"/>
      <c r="F8" s="68" t="s">
        <v>65</v>
      </c>
      <c r="G8" s="31">
        <v>1</v>
      </c>
      <c r="H8" s="17">
        <f t="shared" si="0"/>
        <v>65000</v>
      </c>
      <c r="I8" s="18">
        <v>65000</v>
      </c>
      <c r="J8" s="201"/>
      <c r="K8" s="202"/>
      <c r="L8" s="202"/>
      <c r="M8" s="203"/>
      <c r="N8" s="2"/>
    </row>
    <row r="9" spans="1:14" ht="30" customHeight="1" x14ac:dyDescent="0.45">
      <c r="A9" s="185"/>
      <c r="B9" s="186"/>
      <c r="C9" s="190"/>
      <c r="D9" s="194"/>
      <c r="E9" s="195"/>
      <c r="F9" s="68" t="s">
        <v>41</v>
      </c>
      <c r="G9" s="31"/>
      <c r="H9" s="17">
        <f t="shared" si="0"/>
        <v>0</v>
      </c>
      <c r="I9" s="18">
        <v>75000</v>
      </c>
      <c r="J9" s="201"/>
      <c r="K9" s="202"/>
      <c r="L9" s="202"/>
      <c r="M9" s="203"/>
      <c r="N9" s="2"/>
    </row>
    <row r="10" spans="1:14" ht="30" customHeight="1" x14ac:dyDescent="0.45">
      <c r="A10" s="185"/>
      <c r="B10" s="186"/>
      <c r="C10" s="190"/>
      <c r="D10" s="194"/>
      <c r="E10" s="195"/>
      <c r="F10" s="68" t="s">
        <v>40</v>
      </c>
      <c r="G10" s="31"/>
      <c r="H10" s="17">
        <f t="shared" si="0"/>
        <v>0</v>
      </c>
      <c r="I10" s="18">
        <v>170000</v>
      </c>
      <c r="J10" s="201"/>
      <c r="K10" s="202"/>
      <c r="L10" s="202"/>
      <c r="M10" s="203"/>
      <c r="N10" s="2"/>
    </row>
    <row r="11" spans="1:14" ht="30" customHeight="1" x14ac:dyDescent="0.45">
      <c r="A11" s="185"/>
      <c r="B11" s="186"/>
      <c r="C11" s="190"/>
      <c r="D11" s="194"/>
      <c r="E11" s="195"/>
      <c r="F11" s="68" t="s">
        <v>44</v>
      </c>
      <c r="G11" s="31"/>
      <c r="H11" s="17">
        <f t="shared" si="0"/>
        <v>0</v>
      </c>
      <c r="I11" s="18">
        <v>20000</v>
      </c>
      <c r="J11" s="201"/>
      <c r="K11" s="202"/>
      <c r="L11" s="202"/>
      <c r="M11" s="203"/>
      <c r="N11" s="2"/>
    </row>
    <row r="12" spans="1:14" ht="30" customHeight="1" x14ac:dyDescent="0.45">
      <c r="A12" s="185"/>
      <c r="B12" s="186"/>
      <c r="C12" s="190"/>
      <c r="D12" s="194"/>
      <c r="E12" s="195"/>
      <c r="F12" s="68" t="s">
        <v>64</v>
      </c>
      <c r="G12" s="31">
        <v>1</v>
      </c>
      <c r="H12" s="17">
        <f t="shared" si="0"/>
        <v>20000</v>
      </c>
      <c r="I12" s="18">
        <v>20000</v>
      </c>
      <c r="J12" s="201"/>
      <c r="K12" s="202"/>
      <c r="L12" s="202"/>
      <c r="M12" s="203"/>
      <c r="N12" s="2"/>
    </row>
    <row r="13" spans="1:14" ht="30" customHeight="1" x14ac:dyDescent="0.45">
      <c r="A13" s="185"/>
      <c r="B13" s="186"/>
      <c r="C13" s="190"/>
      <c r="D13" s="194"/>
      <c r="E13" s="195"/>
      <c r="F13" s="68" t="s">
        <v>32</v>
      </c>
      <c r="G13" s="31"/>
      <c r="H13" s="17">
        <f t="shared" si="0"/>
        <v>0</v>
      </c>
      <c r="I13" s="18">
        <v>17000</v>
      </c>
      <c r="J13" s="201"/>
      <c r="K13" s="202"/>
      <c r="L13" s="202"/>
      <c r="M13" s="203"/>
      <c r="N13" s="2"/>
    </row>
    <row r="14" spans="1:14" ht="30" customHeight="1" x14ac:dyDescent="0.45">
      <c r="A14" s="185"/>
      <c r="B14" s="186"/>
      <c r="C14" s="190"/>
      <c r="D14" s="194"/>
      <c r="E14" s="195"/>
      <c r="F14" s="68" t="s">
        <v>42</v>
      </c>
      <c r="G14" s="31"/>
      <c r="H14" s="17">
        <f t="shared" si="0"/>
        <v>0</v>
      </c>
      <c r="I14" s="18">
        <v>55000</v>
      </c>
      <c r="J14" s="201"/>
      <c r="K14" s="202"/>
      <c r="L14" s="202"/>
      <c r="M14" s="203"/>
      <c r="N14" s="2"/>
    </row>
    <row r="15" spans="1:14" ht="30" customHeight="1" x14ac:dyDescent="0.45">
      <c r="A15" s="185"/>
      <c r="B15" s="186"/>
      <c r="C15" s="190"/>
      <c r="D15" s="194"/>
      <c r="E15" s="195"/>
      <c r="F15" s="68" t="s">
        <v>43</v>
      </c>
      <c r="G15" s="31"/>
      <c r="H15" s="17">
        <f t="shared" si="0"/>
        <v>0</v>
      </c>
      <c r="I15" s="18">
        <v>85000</v>
      </c>
      <c r="J15" s="201"/>
      <c r="K15" s="202"/>
      <c r="L15" s="202"/>
      <c r="M15" s="203"/>
      <c r="N15" s="2"/>
    </row>
    <row r="16" spans="1:14" ht="30" customHeight="1" x14ac:dyDescent="0.45">
      <c r="A16" s="185"/>
      <c r="B16" s="186"/>
      <c r="C16" s="190"/>
      <c r="D16" s="194"/>
      <c r="E16" s="195"/>
      <c r="F16" s="68" t="s">
        <v>3</v>
      </c>
      <c r="G16" s="31"/>
      <c r="H16" s="17">
        <f t="shared" si="0"/>
        <v>0</v>
      </c>
      <c r="I16" s="18">
        <v>25000</v>
      </c>
      <c r="J16" s="201"/>
      <c r="K16" s="202"/>
      <c r="L16" s="202"/>
      <c r="M16" s="203"/>
      <c r="N16" s="2"/>
    </row>
    <row r="17" spans="1:47" ht="30" customHeight="1" x14ac:dyDescent="0.45">
      <c r="A17" s="185"/>
      <c r="B17" s="186"/>
      <c r="C17" s="190"/>
      <c r="D17" s="194"/>
      <c r="E17" s="195"/>
      <c r="F17" s="71" t="s">
        <v>45</v>
      </c>
      <c r="G17" s="40"/>
      <c r="H17" s="21">
        <f>G17*I17</f>
        <v>0</v>
      </c>
      <c r="I17" s="22">
        <v>170000</v>
      </c>
      <c r="J17" s="201"/>
      <c r="K17" s="202"/>
      <c r="L17" s="202"/>
      <c r="M17" s="203"/>
      <c r="N17" s="2"/>
    </row>
    <row r="18" spans="1:47" ht="30" customHeight="1" x14ac:dyDescent="0.45">
      <c r="A18" s="185"/>
      <c r="B18" s="186"/>
      <c r="C18" s="190"/>
      <c r="D18" s="194"/>
      <c r="E18" s="195"/>
      <c r="F18" s="68" t="s">
        <v>33</v>
      </c>
      <c r="G18" s="31"/>
      <c r="H18" s="17">
        <f>G18*I18</f>
        <v>0</v>
      </c>
      <c r="I18" s="18">
        <v>5000</v>
      </c>
      <c r="J18" s="201"/>
      <c r="K18" s="202"/>
      <c r="L18" s="202"/>
      <c r="M18" s="203"/>
      <c r="N18" s="2"/>
    </row>
    <row r="19" spans="1:47" ht="30" customHeight="1" x14ac:dyDescent="0.45">
      <c r="A19" s="185"/>
      <c r="B19" s="186"/>
      <c r="C19" s="190"/>
      <c r="D19" s="194"/>
      <c r="E19" s="195"/>
      <c r="F19" s="72" t="s">
        <v>38</v>
      </c>
      <c r="G19" s="31"/>
      <c r="H19" s="17">
        <f>G19*I19</f>
        <v>0</v>
      </c>
      <c r="I19" s="18">
        <v>9000</v>
      </c>
      <c r="J19" s="201"/>
      <c r="K19" s="202"/>
      <c r="L19" s="202"/>
      <c r="M19" s="203"/>
      <c r="N19" s="2"/>
    </row>
    <row r="20" spans="1:47" ht="30" customHeight="1" x14ac:dyDescent="0.45">
      <c r="A20" s="185"/>
      <c r="B20" s="186"/>
      <c r="C20" s="190"/>
      <c r="D20" s="194"/>
      <c r="E20" s="195"/>
      <c r="F20" s="73" t="s">
        <v>37</v>
      </c>
      <c r="G20" s="31"/>
      <c r="H20" s="17">
        <f>G20*I20</f>
        <v>0</v>
      </c>
      <c r="I20" s="47">
        <v>7000</v>
      </c>
      <c r="J20" s="201"/>
      <c r="K20" s="202"/>
      <c r="L20" s="202"/>
      <c r="M20" s="203"/>
      <c r="N20" s="2"/>
    </row>
    <row r="21" spans="1:47" ht="30" customHeight="1" thickBot="1" x14ac:dyDescent="0.5">
      <c r="A21" s="187"/>
      <c r="B21" s="188"/>
      <c r="C21" s="191"/>
      <c r="D21" s="196"/>
      <c r="E21" s="197"/>
      <c r="F21" s="74"/>
      <c r="G21" s="33"/>
      <c r="H21" s="58"/>
      <c r="I21" s="59"/>
      <c r="J21" s="201"/>
      <c r="K21" s="202"/>
      <c r="L21" s="202"/>
      <c r="M21" s="203"/>
      <c r="N21" s="2"/>
    </row>
    <row r="22" spans="1:47" s="26" customFormat="1" ht="30" customHeight="1" x14ac:dyDescent="0.55000000000000004">
      <c r="A22" s="206" t="s">
        <v>18</v>
      </c>
      <c r="B22" s="207"/>
      <c r="C22" s="207"/>
      <c r="D22" s="174"/>
      <c r="E22" s="174"/>
      <c r="F22" s="75" t="s">
        <v>69</v>
      </c>
      <c r="G22" s="97">
        <f>(SUM(H2:H21)+433000)</f>
        <v>616000</v>
      </c>
      <c r="H22" s="97"/>
      <c r="I22" s="98"/>
      <c r="J22" s="202"/>
      <c r="K22" s="202"/>
      <c r="L22" s="202"/>
      <c r="M22" s="203"/>
      <c r="N22" s="25"/>
    </row>
    <row r="23" spans="1:47" s="26" customFormat="1" ht="30" customHeight="1" thickBot="1" x14ac:dyDescent="0.6">
      <c r="A23" s="132"/>
      <c r="B23" s="133"/>
      <c r="C23" s="133"/>
      <c r="D23" s="133"/>
      <c r="E23" s="133"/>
      <c r="F23" s="76" t="s">
        <v>1</v>
      </c>
      <c r="G23" s="99"/>
      <c r="H23" s="99"/>
      <c r="I23" s="100"/>
      <c r="J23" s="204"/>
      <c r="K23" s="204"/>
      <c r="L23" s="204"/>
      <c r="M23" s="205"/>
      <c r="N23" s="25"/>
    </row>
    <row r="24" spans="1:47" s="1" customFormat="1" x14ac:dyDescent="0.5">
      <c r="C24" s="13"/>
      <c r="F24" s="77"/>
      <c r="G24" s="13"/>
      <c r="H24" s="14"/>
      <c r="I24" s="1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s="1" customFormat="1" x14ac:dyDescent="0.5">
      <c r="C25" s="13"/>
      <c r="F25" s="77"/>
      <c r="G25" s="13"/>
      <c r="H25" s="14"/>
      <c r="I25" s="14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s="1" customFormat="1" x14ac:dyDescent="0.5">
      <c r="A26" s="3"/>
      <c r="B26" s="3"/>
      <c r="C26" s="3"/>
      <c r="D26" s="3"/>
      <c r="E26" s="3"/>
      <c r="F26" s="78"/>
      <c r="G26" s="19"/>
      <c r="H26" s="20"/>
      <c r="I26" s="20"/>
      <c r="J26" s="2"/>
      <c r="K26" s="2"/>
      <c r="L26" s="2"/>
      <c r="M26" s="2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s="1" customFormat="1" ht="15" customHeight="1" thickBot="1" x14ac:dyDescent="0.5">
      <c r="A27" s="6"/>
      <c r="B27" s="6"/>
      <c r="C27" s="6"/>
      <c r="D27" s="6"/>
      <c r="E27" s="6"/>
      <c r="F27" s="7"/>
      <c r="G27" s="7"/>
      <c r="H27" s="8"/>
      <c r="I27" s="8"/>
      <c r="J27" s="6"/>
      <c r="K27" s="6"/>
      <c r="L27" s="6"/>
      <c r="M27" s="6"/>
      <c r="N27" s="2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ht="30" customHeight="1" x14ac:dyDescent="0.45">
      <c r="A28" s="183" t="s">
        <v>71</v>
      </c>
      <c r="B28" s="184"/>
      <c r="C28" s="189" t="s">
        <v>50</v>
      </c>
      <c r="D28" s="192" t="s">
        <v>53</v>
      </c>
      <c r="E28" s="193"/>
      <c r="F28" s="67" t="s">
        <v>46</v>
      </c>
      <c r="G28" s="46">
        <v>1</v>
      </c>
      <c r="H28" s="15">
        <f t="shared" ref="H28:H37" si="1">G28*I28</f>
        <v>20000</v>
      </c>
      <c r="I28" s="16">
        <v>20000</v>
      </c>
      <c r="J28" s="198"/>
      <c r="K28" s="199"/>
      <c r="L28" s="199"/>
      <c r="M28" s="200"/>
      <c r="N28" s="2"/>
    </row>
    <row r="29" spans="1:47" ht="30" customHeight="1" x14ac:dyDescent="0.45">
      <c r="A29" s="185"/>
      <c r="B29" s="186"/>
      <c r="C29" s="190"/>
      <c r="D29" s="194"/>
      <c r="E29" s="195"/>
      <c r="F29" s="68" t="s">
        <v>48</v>
      </c>
      <c r="G29" s="31"/>
      <c r="H29" s="17">
        <f t="shared" si="1"/>
        <v>0</v>
      </c>
      <c r="I29" s="18">
        <v>28000</v>
      </c>
      <c r="J29" s="201"/>
      <c r="K29" s="202"/>
      <c r="L29" s="202"/>
      <c r="M29" s="203"/>
      <c r="N29" s="2"/>
    </row>
    <row r="30" spans="1:47" ht="30" customHeight="1" thickBot="1" x14ac:dyDescent="0.5">
      <c r="A30" s="185"/>
      <c r="B30" s="186"/>
      <c r="C30" s="190"/>
      <c r="D30" s="194"/>
      <c r="E30" s="195"/>
      <c r="F30" s="68" t="s">
        <v>49</v>
      </c>
      <c r="G30" s="31"/>
      <c r="H30" s="17">
        <f t="shared" si="1"/>
        <v>0</v>
      </c>
      <c r="I30" s="18">
        <v>15000</v>
      </c>
      <c r="J30" s="201"/>
      <c r="K30" s="202"/>
      <c r="L30" s="202"/>
      <c r="M30" s="203"/>
      <c r="N30" s="2"/>
    </row>
    <row r="31" spans="1:47" ht="30" customHeight="1" x14ac:dyDescent="0.45">
      <c r="A31" s="185"/>
      <c r="B31" s="186"/>
      <c r="C31" s="190"/>
      <c r="D31" s="194"/>
      <c r="E31" s="195"/>
      <c r="F31" s="69" t="s">
        <v>34</v>
      </c>
      <c r="G31" s="31">
        <v>1</v>
      </c>
      <c r="H31" s="17">
        <f t="shared" si="1"/>
        <v>25000</v>
      </c>
      <c r="I31" s="18">
        <v>25000</v>
      </c>
      <c r="J31" s="201"/>
      <c r="K31" s="202"/>
      <c r="L31" s="202"/>
      <c r="M31" s="203"/>
      <c r="N31" s="2"/>
    </row>
    <row r="32" spans="1:47" ht="30" customHeight="1" x14ac:dyDescent="0.45">
      <c r="A32" s="185"/>
      <c r="B32" s="186"/>
      <c r="C32" s="190"/>
      <c r="D32" s="194"/>
      <c r="E32" s="195"/>
      <c r="F32" s="70" t="s">
        <v>35</v>
      </c>
      <c r="G32" s="31"/>
      <c r="H32" s="17">
        <f t="shared" si="1"/>
        <v>0</v>
      </c>
      <c r="I32" s="18">
        <v>50000</v>
      </c>
      <c r="J32" s="201"/>
      <c r="K32" s="202"/>
      <c r="L32" s="202"/>
      <c r="M32" s="203"/>
      <c r="N32" s="2"/>
    </row>
    <row r="33" spans="1:14" ht="30" customHeight="1" x14ac:dyDescent="0.45">
      <c r="A33" s="185"/>
      <c r="B33" s="186"/>
      <c r="C33" s="190"/>
      <c r="D33" s="194"/>
      <c r="E33" s="195"/>
      <c r="F33" s="68" t="s">
        <v>39</v>
      </c>
      <c r="G33" s="31"/>
      <c r="H33" s="17">
        <f t="shared" si="1"/>
        <v>0</v>
      </c>
      <c r="I33" s="18">
        <v>35000</v>
      </c>
      <c r="J33" s="201"/>
      <c r="K33" s="202"/>
      <c r="L33" s="202"/>
      <c r="M33" s="203"/>
      <c r="N33" s="2"/>
    </row>
    <row r="34" spans="1:14" ht="30" customHeight="1" x14ac:dyDescent="0.45">
      <c r="A34" s="185"/>
      <c r="B34" s="186"/>
      <c r="C34" s="190"/>
      <c r="D34" s="194"/>
      <c r="E34" s="195"/>
      <c r="F34" s="68" t="s">
        <v>31</v>
      </c>
      <c r="G34" s="31"/>
      <c r="H34" s="17">
        <f t="shared" si="1"/>
        <v>0</v>
      </c>
      <c r="I34" s="18">
        <v>28000</v>
      </c>
      <c r="J34" s="201"/>
      <c r="K34" s="202"/>
      <c r="L34" s="202"/>
      <c r="M34" s="203"/>
      <c r="N34" s="2"/>
    </row>
    <row r="35" spans="1:14" ht="30" customHeight="1" x14ac:dyDescent="0.45">
      <c r="A35" s="185"/>
      <c r="B35" s="186"/>
      <c r="C35" s="190"/>
      <c r="D35" s="194"/>
      <c r="E35" s="195"/>
      <c r="F35" s="68" t="s">
        <v>64</v>
      </c>
      <c r="G35" s="31">
        <v>1</v>
      </c>
      <c r="H35" s="17">
        <f t="shared" si="1"/>
        <v>20000</v>
      </c>
      <c r="I35" s="18">
        <v>20000</v>
      </c>
      <c r="J35" s="201"/>
      <c r="K35" s="202"/>
      <c r="L35" s="202"/>
      <c r="M35" s="203"/>
      <c r="N35" s="2"/>
    </row>
    <row r="36" spans="1:14" ht="30" customHeight="1" x14ac:dyDescent="0.45">
      <c r="A36" s="185"/>
      <c r="B36" s="186"/>
      <c r="C36" s="190"/>
      <c r="D36" s="194"/>
      <c r="E36" s="195"/>
      <c r="F36" s="68" t="s">
        <v>32</v>
      </c>
      <c r="G36" s="31"/>
      <c r="H36" s="17">
        <f t="shared" si="1"/>
        <v>0</v>
      </c>
      <c r="I36" s="18">
        <v>17000</v>
      </c>
      <c r="J36" s="201"/>
      <c r="K36" s="202"/>
      <c r="L36" s="202"/>
      <c r="M36" s="203"/>
      <c r="N36" s="2"/>
    </row>
    <row r="37" spans="1:14" ht="30" customHeight="1" x14ac:dyDescent="0.45">
      <c r="A37" s="185"/>
      <c r="B37" s="186"/>
      <c r="C37" s="190"/>
      <c r="D37" s="194"/>
      <c r="E37" s="195"/>
      <c r="F37" s="68" t="s">
        <v>33</v>
      </c>
      <c r="G37" s="31"/>
      <c r="H37" s="17">
        <f t="shared" si="1"/>
        <v>0</v>
      </c>
      <c r="I37" s="18">
        <v>5000</v>
      </c>
      <c r="J37" s="201"/>
      <c r="K37" s="202"/>
      <c r="L37" s="202"/>
      <c r="M37" s="203"/>
      <c r="N37" s="2"/>
    </row>
    <row r="38" spans="1:14" ht="30" customHeight="1" x14ac:dyDescent="0.45">
      <c r="A38" s="185"/>
      <c r="B38" s="186"/>
      <c r="C38" s="190"/>
      <c r="D38" s="194"/>
      <c r="E38" s="195"/>
      <c r="F38" s="72" t="s">
        <v>38</v>
      </c>
      <c r="G38" s="31"/>
      <c r="H38" s="17">
        <f>G38*I38</f>
        <v>0</v>
      </c>
      <c r="I38" s="18">
        <v>9000</v>
      </c>
      <c r="J38" s="201"/>
      <c r="K38" s="202"/>
      <c r="L38" s="202"/>
      <c r="M38" s="203"/>
      <c r="N38" s="2"/>
    </row>
    <row r="39" spans="1:14" ht="30" customHeight="1" x14ac:dyDescent="0.45">
      <c r="A39" s="185"/>
      <c r="B39" s="186"/>
      <c r="C39" s="190"/>
      <c r="D39" s="194"/>
      <c r="E39" s="195"/>
      <c r="F39" s="73" t="s">
        <v>37</v>
      </c>
      <c r="G39" s="31"/>
      <c r="H39" s="17">
        <f>G39*I39</f>
        <v>0</v>
      </c>
      <c r="I39" s="47">
        <v>7000</v>
      </c>
      <c r="J39" s="201"/>
      <c r="K39" s="202"/>
      <c r="L39" s="202"/>
      <c r="M39" s="203"/>
      <c r="N39" s="2"/>
    </row>
    <row r="40" spans="1:14" ht="30" customHeight="1" x14ac:dyDescent="0.45">
      <c r="A40" s="185"/>
      <c r="B40" s="186"/>
      <c r="C40" s="190"/>
      <c r="D40" s="194"/>
      <c r="E40" s="195"/>
      <c r="F40" s="73"/>
      <c r="G40" s="31"/>
      <c r="H40" s="17"/>
      <c r="I40" s="18"/>
      <c r="J40" s="201"/>
      <c r="K40" s="202"/>
      <c r="L40" s="202"/>
      <c r="M40" s="203"/>
      <c r="N40" s="2"/>
    </row>
    <row r="41" spans="1:14" ht="30" customHeight="1" x14ac:dyDescent="0.45">
      <c r="A41" s="185"/>
      <c r="B41" s="186"/>
      <c r="C41" s="190"/>
      <c r="D41" s="194"/>
      <c r="E41" s="195"/>
      <c r="F41" s="73"/>
      <c r="G41" s="31"/>
      <c r="H41" s="17"/>
      <c r="I41" s="18"/>
      <c r="J41" s="201"/>
      <c r="K41" s="202"/>
      <c r="L41" s="202"/>
      <c r="M41" s="203"/>
      <c r="N41" s="2"/>
    </row>
    <row r="42" spans="1:14" ht="30" customHeight="1" x14ac:dyDescent="0.45">
      <c r="A42" s="185"/>
      <c r="B42" s="186"/>
      <c r="C42" s="190"/>
      <c r="D42" s="194"/>
      <c r="E42" s="195"/>
      <c r="F42" s="68"/>
      <c r="G42" s="31"/>
      <c r="H42" s="17"/>
      <c r="I42" s="18"/>
      <c r="J42" s="201"/>
      <c r="K42" s="202"/>
      <c r="L42" s="202"/>
      <c r="M42" s="203"/>
      <c r="N42" s="2"/>
    </row>
    <row r="43" spans="1:14" ht="30" customHeight="1" x14ac:dyDescent="0.45">
      <c r="A43" s="185"/>
      <c r="B43" s="186"/>
      <c r="C43" s="190"/>
      <c r="D43" s="194"/>
      <c r="E43" s="195"/>
      <c r="F43" s="68"/>
      <c r="G43" s="31"/>
      <c r="H43" s="17"/>
      <c r="I43" s="18"/>
      <c r="J43" s="201"/>
      <c r="K43" s="202"/>
      <c r="L43" s="202"/>
      <c r="M43" s="203"/>
      <c r="N43" s="2"/>
    </row>
    <row r="44" spans="1:14" ht="30" customHeight="1" x14ac:dyDescent="0.45">
      <c r="A44" s="185"/>
      <c r="B44" s="186"/>
      <c r="C44" s="190"/>
      <c r="D44" s="194"/>
      <c r="E44" s="195"/>
      <c r="F44" s="68"/>
      <c r="G44" s="31"/>
      <c r="H44" s="17"/>
      <c r="I44" s="18"/>
      <c r="J44" s="201"/>
      <c r="K44" s="202"/>
      <c r="L44" s="202"/>
      <c r="M44" s="203"/>
      <c r="N44" s="2"/>
    </row>
    <row r="45" spans="1:14" ht="30" customHeight="1" x14ac:dyDescent="0.45">
      <c r="A45" s="185"/>
      <c r="B45" s="186"/>
      <c r="C45" s="190"/>
      <c r="D45" s="194"/>
      <c r="E45" s="195"/>
      <c r="F45" s="68"/>
      <c r="G45" s="31"/>
      <c r="H45" s="17"/>
      <c r="I45" s="18"/>
      <c r="J45" s="201"/>
      <c r="K45" s="202"/>
      <c r="L45" s="202"/>
      <c r="M45" s="203"/>
      <c r="N45" s="2"/>
    </row>
    <row r="46" spans="1:14" ht="30" customHeight="1" thickBot="1" x14ac:dyDescent="0.5">
      <c r="A46" s="187"/>
      <c r="B46" s="188"/>
      <c r="C46" s="191"/>
      <c r="D46" s="196"/>
      <c r="E46" s="197"/>
      <c r="F46" s="74"/>
      <c r="G46" s="33"/>
      <c r="H46" s="58"/>
      <c r="I46" s="59"/>
      <c r="J46" s="201"/>
      <c r="K46" s="202"/>
      <c r="L46" s="202"/>
      <c r="M46" s="203"/>
      <c r="N46" s="2"/>
    </row>
    <row r="47" spans="1:14" s="26" customFormat="1" ht="30" customHeight="1" x14ac:dyDescent="0.55000000000000004">
      <c r="A47" s="206" t="s">
        <v>18</v>
      </c>
      <c r="B47" s="207"/>
      <c r="C47" s="207"/>
      <c r="D47" s="174"/>
      <c r="E47" s="174"/>
      <c r="F47" s="75" t="s">
        <v>69</v>
      </c>
      <c r="G47" s="97">
        <f>(SUM(H28:H46)+329000)</f>
        <v>394000</v>
      </c>
      <c r="H47" s="97"/>
      <c r="I47" s="98"/>
      <c r="J47" s="202"/>
      <c r="K47" s="202"/>
      <c r="L47" s="202"/>
      <c r="M47" s="203"/>
      <c r="N47" s="25"/>
    </row>
    <row r="48" spans="1:14" s="26" customFormat="1" ht="30" customHeight="1" thickBot="1" x14ac:dyDescent="0.6">
      <c r="A48" s="132"/>
      <c r="B48" s="133"/>
      <c r="C48" s="133"/>
      <c r="D48" s="133"/>
      <c r="E48" s="133"/>
      <c r="F48" s="76" t="s">
        <v>1</v>
      </c>
      <c r="G48" s="99"/>
      <c r="H48" s="99"/>
      <c r="I48" s="100"/>
      <c r="J48" s="204"/>
      <c r="K48" s="204"/>
      <c r="L48" s="204"/>
      <c r="M48" s="205"/>
      <c r="N48" s="25"/>
    </row>
    <row r="49" spans="1:47" s="1" customFormat="1" x14ac:dyDescent="0.5">
      <c r="C49" s="13"/>
      <c r="F49" s="77"/>
      <c r="G49" s="13"/>
      <c r="H49" s="14"/>
      <c r="I49" s="14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s="1" customFormat="1" x14ac:dyDescent="0.5">
      <c r="C50" s="13"/>
      <c r="F50" s="77"/>
      <c r="G50" s="13"/>
      <c r="H50" s="14"/>
      <c r="I50" s="14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s="1" customFormat="1" ht="16.149999999999999" thickBot="1" x14ac:dyDescent="0.55000000000000004">
      <c r="C51" s="13"/>
      <c r="F51" s="77"/>
      <c r="G51" s="13"/>
      <c r="H51" s="14"/>
      <c r="I51" s="14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ht="30" customHeight="1" x14ac:dyDescent="0.45">
      <c r="A52" s="183" t="s">
        <v>72</v>
      </c>
      <c r="B52" s="184"/>
      <c r="C52" s="189" t="s">
        <v>22</v>
      </c>
      <c r="D52" s="192" t="s">
        <v>52</v>
      </c>
      <c r="E52" s="193"/>
      <c r="F52" s="67" t="s">
        <v>46</v>
      </c>
      <c r="G52" s="46"/>
      <c r="H52" s="15">
        <f t="shared" ref="H52:H59" si="2">G52*I52</f>
        <v>0</v>
      </c>
      <c r="I52" s="16">
        <v>45000</v>
      </c>
      <c r="J52" s="198"/>
      <c r="K52" s="199"/>
      <c r="L52" s="199"/>
      <c r="M52" s="200"/>
      <c r="N52" s="2"/>
    </row>
    <row r="53" spans="1:47" ht="30" customHeight="1" thickBot="1" x14ac:dyDescent="0.5">
      <c r="A53" s="185"/>
      <c r="B53" s="186"/>
      <c r="C53" s="190"/>
      <c r="D53" s="194"/>
      <c r="E53" s="195"/>
      <c r="F53" s="68" t="s">
        <v>48</v>
      </c>
      <c r="G53" s="31"/>
      <c r="H53" s="17">
        <f t="shared" si="2"/>
        <v>0</v>
      </c>
      <c r="I53" s="18">
        <v>28000</v>
      </c>
      <c r="J53" s="201"/>
      <c r="K53" s="202"/>
      <c r="L53" s="202"/>
      <c r="M53" s="203"/>
      <c r="N53" s="2"/>
    </row>
    <row r="54" spans="1:47" ht="30" customHeight="1" x14ac:dyDescent="0.45">
      <c r="A54" s="185"/>
      <c r="B54" s="186"/>
      <c r="C54" s="190"/>
      <c r="D54" s="194"/>
      <c r="E54" s="195"/>
      <c r="F54" s="69" t="s">
        <v>34</v>
      </c>
      <c r="G54" s="31"/>
      <c r="H54" s="17">
        <f t="shared" si="2"/>
        <v>0</v>
      </c>
      <c r="I54" s="18">
        <v>20000</v>
      </c>
      <c r="J54" s="201"/>
      <c r="K54" s="202"/>
      <c r="L54" s="202"/>
      <c r="M54" s="203"/>
      <c r="N54" s="2"/>
    </row>
    <row r="55" spans="1:47" ht="30" customHeight="1" x14ac:dyDescent="0.45">
      <c r="A55" s="185"/>
      <c r="B55" s="186"/>
      <c r="C55" s="190"/>
      <c r="D55" s="194"/>
      <c r="E55" s="195"/>
      <c r="F55" s="70" t="s">
        <v>35</v>
      </c>
      <c r="G55" s="31"/>
      <c r="H55" s="17">
        <f t="shared" si="2"/>
        <v>0</v>
      </c>
      <c r="I55" s="18">
        <v>30000</v>
      </c>
      <c r="J55" s="201"/>
      <c r="K55" s="202"/>
      <c r="L55" s="202"/>
      <c r="M55" s="203"/>
      <c r="N55" s="2"/>
    </row>
    <row r="56" spans="1:47" ht="30" customHeight="1" x14ac:dyDescent="0.45">
      <c r="A56" s="185"/>
      <c r="B56" s="186"/>
      <c r="C56" s="190"/>
      <c r="D56" s="194"/>
      <c r="E56" s="195"/>
      <c r="F56" s="68" t="s">
        <v>39</v>
      </c>
      <c r="G56" s="31"/>
      <c r="H56" s="17">
        <f t="shared" si="2"/>
        <v>0</v>
      </c>
      <c r="I56" s="18">
        <v>35000</v>
      </c>
      <c r="J56" s="201"/>
      <c r="K56" s="202"/>
      <c r="L56" s="202"/>
      <c r="M56" s="203"/>
      <c r="N56" s="2"/>
    </row>
    <row r="57" spans="1:47" ht="30" customHeight="1" x14ac:dyDescent="0.45">
      <c r="A57" s="185"/>
      <c r="B57" s="186"/>
      <c r="C57" s="190"/>
      <c r="D57" s="194"/>
      <c r="E57" s="195"/>
      <c r="F57" s="68" t="s">
        <v>31</v>
      </c>
      <c r="G57" s="31"/>
      <c r="H57" s="17">
        <f t="shared" si="2"/>
        <v>0</v>
      </c>
      <c r="I57" s="18">
        <v>28000</v>
      </c>
      <c r="J57" s="201"/>
      <c r="K57" s="202"/>
      <c r="L57" s="202"/>
      <c r="M57" s="203"/>
      <c r="N57" s="2"/>
    </row>
    <row r="58" spans="1:47" ht="30" customHeight="1" x14ac:dyDescent="0.45">
      <c r="A58" s="185"/>
      <c r="B58" s="186"/>
      <c r="C58" s="190"/>
      <c r="D58" s="194"/>
      <c r="E58" s="195"/>
      <c r="F58" s="68" t="s">
        <v>64</v>
      </c>
      <c r="G58" s="31"/>
      <c r="H58" s="17">
        <f t="shared" si="2"/>
        <v>0</v>
      </c>
      <c r="I58" s="18">
        <v>20000</v>
      </c>
      <c r="J58" s="201"/>
      <c r="K58" s="202"/>
      <c r="L58" s="202"/>
      <c r="M58" s="203"/>
      <c r="N58" s="2"/>
    </row>
    <row r="59" spans="1:47" ht="30" customHeight="1" x14ac:dyDescent="0.45">
      <c r="A59" s="185"/>
      <c r="B59" s="186"/>
      <c r="C59" s="190"/>
      <c r="D59" s="194"/>
      <c r="E59" s="195"/>
      <c r="F59" s="68" t="s">
        <v>32</v>
      </c>
      <c r="G59" s="31"/>
      <c r="H59" s="17">
        <f t="shared" si="2"/>
        <v>0</v>
      </c>
      <c r="I59" s="18">
        <v>17000</v>
      </c>
      <c r="J59" s="201"/>
      <c r="K59" s="202"/>
      <c r="L59" s="202"/>
      <c r="M59" s="203"/>
      <c r="N59" s="2"/>
    </row>
    <row r="60" spans="1:47" ht="30" customHeight="1" x14ac:dyDescent="0.45">
      <c r="A60" s="185"/>
      <c r="B60" s="186"/>
      <c r="C60" s="190"/>
      <c r="D60" s="194"/>
      <c r="E60" s="195"/>
      <c r="F60" s="71" t="s">
        <v>25</v>
      </c>
      <c r="G60" s="40"/>
      <c r="H60" s="21">
        <f>G60*I60</f>
        <v>0</v>
      </c>
      <c r="I60" s="22">
        <v>170000</v>
      </c>
      <c r="J60" s="201"/>
      <c r="K60" s="202"/>
      <c r="L60" s="202"/>
      <c r="M60" s="203"/>
      <c r="N60" s="2"/>
    </row>
    <row r="61" spans="1:47" ht="30" customHeight="1" x14ac:dyDescent="0.45">
      <c r="A61" s="185"/>
      <c r="B61" s="186"/>
      <c r="C61" s="190"/>
      <c r="D61" s="194"/>
      <c r="E61" s="195"/>
      <c r="F61" s="68" t="s">
        <v>6</v>
      </c>
      <c r="G61" s="31"/>
      <c r="H61" s="17">
        <f>G61*I61</f>
        <v>0</v>
      </c>
      <c r="I61" s="18">
        <v>8000</v>
      </c>
      <c r="J61" s="201"/>
      <c r="K61" s="202"/>
      <c r="L61" s="202"/>
      <c r="M61" s="203"/>
      <c r="N61" s="2"/>
    </row>
    <row r="62" spans="1:47" ht="30" customHeight="1" x14ac:dyDescent="0.45">
      <c r="A62" s="185"/>
      <c r="B62" s="186"/>
      <c r="C62" s="190"/>
      <c r="D62" s="194"/>
      <c r="E62" s="195"/>
      <c r="F62" s="68" t="s">
        <v>33</v>
      </c>
      <c r="G62" s="31"/>
      <c r="H62" s="17">
        <f>G62*I62</f>
        <v>0</v>
      </c>
      <c r="I62" s="18">
        <v>5000</v>
      </c>
      <c r="J62" s="201"/>
      <c r="K62" s="202"/>
      <c r="L62" s="202"/>
      <c r="M62" s="203"/>
      <c r="N62" s="2"/>
    </row>
    <row r="63" spans="1:47" ht="30" customHeight="1" x14ac:dyDescent="0.45">
      <c r="A63" s="185"/>
      <c r="B63" s="186"/>
      <c r="C63" s="190"/>
      <c r="D63" s="194"/>
      <c r="E63" s="195"/>
      <c r="F63" s="72" t="s">
        <v>38</v>
      </c>
      <c r="G63" s="31"/>
      <c r="H63" s="17">
        <f>G63*I63</f>
        <v>0</v>
      </c>
      <c r="I63" s="18">
        <v>9000</v>
      </c>
      <c r="J63" s="201"/>
      <c r="K63" s="202"/>
      <c r="L63" s="202"/>
      <c r="M63" s="203"/>
      <c r="N63" s="2"/>
    </row>
    <row r="64" spans="1:47" ht="30" customHeight="1" x14ac:dyDescent="0.45">
      <c r="A64" s="185"/>
      <c r="B64" s="186"/>
      <c r="C64" s="190"/>
      <c r="D64" s="194"/>
      <c r="E64" s="195"/>
      <c r="F64" s="73" t="s">
        <v>37</v>
      </c>
      <c r="G64" s="31"/>
      <c r="H64" s="17">
        <f>G64*I64</f>
        <v>0</v>
      </c>
      <c r="I64" s="47">
        <v>7000</v>
      </c>
      <c r="J64" s="201"/>
      <c r="K64" s="202"/>
      <c r="L64" s="202"/>
      <c r="M64" s="203"/>
      <c r="N64" s="2"/>
    </row>
    <row r="65" spans="1:47" ht="30" customHeight="1" x14ac:dyDescent="0.45">
      <c r="A65" s="185"/>
      <c r="B65" s="186"/>
      <c r="C65" s="190"/>
      <c r="D65" s="194"/>
      <c r="E65" s="195"/>
      <c r="F65" s="72"/>
      <c r="G65" s="31"/>
      <c r="H65" s="17"/>
      <c r="I65" s="18"/>
      <c r="J65" s="201"/>
      <c r="K65" s="202"/>
      <c r="L65" s="202"/>
      <c r="M65" s="203"/>
      <c r="N65" s="2"/>
    </row>
    <row r="66" spans="1:47" ht="30" customHeight="1" x14ac:dyDescent="0.45">
      <c r="A66" s="185"/>
      <c r="B66" s="186"/>
      <c r="C66" s="190"/>
      <c r="D66" s="194"/>
      <c r="E66" s="195"/>
      <c r="F66" s="73"/>
      <c r="G66" s="31"/>
      <c r="H66" s="17"/>
      <c r="I66" s="47"/>
      <c r="J66" s="201"/>
      <c r="K66" s="202"/>
      <c r="L66" s="202"/>
      <c r="M66" s="203"/>
      <c r="N66" s="2"/>
    </row>
    <row r="67" spans="1:47" ht="30" customHeight="1" x14ac:dyDescent="0.45">
      <c r="A67" s="185"/>
      <c r="B67" s="186"/>
      <c r="C67" s="190"/>
      <c r="D67" s="194"/>
      <c r="E67" s="195"/>
      <c r="F67" s="68"/>
      <c r="G67" s="31"/>
      <c r="H67" s="17"/>
      <c r="I67" s="18"/>
      <c r="J67" s="201"/>
      <c r="K67" s="202"/>
      <c r="L67" s="202"/>
      <c r="M67" s="203"/>
      <c r="N67" s="2"/>
    </row>
    <row r="68" spans="1:47" ht="30" customHeight="1" x14ac:dyDescent="0.45">
      <c r="A68" s="185"/>
      <c r="B68" s="186"/>
      <c r="C68" s="190"/>
      <c r="D68" s="194"/>
      <c r="E68" s="195"/>
      <c r="F68" s="68"/>
      <c r="G68" s="31"/>
      <c r="H68" s="17"/>
      <c r="I68" s="18"/>
      <c r="J68" s="201"/>
      <c r="K68" s="202"/>
      <c r="L68" s="202"/>
      <c r="M68" s="203"/>
      <c r="N68" s="2"/>
    </row>
    <row r="69" spans="1:47" ht="30" customHeight="1" x14ac:dyDescent="0.45">
      <c r="A69" s="185"/>
      <c r="B69" s="186"/>
      <c r="C69" s="190"/>
      <c r="D69" s="194"/>
      <c r="E69" s="195"/>
      <c r="F69" s="68"/>
      <c r="G69" s="31"/>
      <c r="H69" s="17"/>
      <c r="I69" s="18"/>
      <c r="J69" s="201"/>
      <c r="K69" s="202"/>
      <c r="L69" s="202"/>
      <c r="M69" s="203"/>
      <c r="N69" s="2"/>
    </row>
    <row r="70" spans="1:47" ht="30" customHeight="1" thickBot="1" x14ac:dyDescent="0.5">
      <c r="A70" s="187"/>
      <c r="B70" s="188"/>
      <c r="C70" s="191"/>
      <c r="D70" s="196"/>
      <c r="E70" s="197"/>
      <c r="F70" s="74"/>
      <c r="G70" s="33"/>
      <c r="H70" s="58"/>
      <c r="I70" s="59"/>
      <c r="J70" s="201"/>
      <c r="K70" s="202"/>
      <c r="L70" s="202"/>
      <c r="M70" s="203"/>
      <c r="N70" s="2"/>
    </row>
    <row r="71" spans="1:47" s="26" customFormat="1" ht="30" customHeight="1" x14ac:dyDescent="0.55000000000000004">
      <c r="A71" s="206" t="s">
        <v>18</v>
      </c>
      <c r="B71" s="207"/>
      <c r="C71" s="207"/>
      <c r="D71" s="174"/>
      <c r="E71" s="174"/>
      <c r="F71" s="75" t="s">
        <v>69</v>
      </c>
      <c r="G71" s="97">
        <f>(SUM(H52:H70)+419000)</f>
        <v>419000</v>
      </c>
      <c r="H71" s="97"/>
      <c r="I71" s="98"/>
      <c r="J71" s="202"/>
      <c r="K71" s="202"/>
      <c r="L71" s="202"/>
      <c r="M71" s="203"/>
      <c r="N71" s="25"/>
    </row>
    <row r="72" spans="1:47" s="26" customFormat="1" ht="30" customHeight="1" thickBot="1" x14ac:dyDescent="0.6">
      <c r="A72" s="132"/>
      <c r="B72" s="133"/>
      <c r="C72" s="133"/>
      <c r="D72" s="133"/>
      <c r="E72" s="133"/>
      <c r="F72" s="76" t="s">
        <v>1</v>
      </c>
      <c r="G72" s="99"/>
      <c r="H72" s="99"/>
      <c r="I72" s="100"/>
      <c r="J72" s="204"/>
      <c r="K72" s="204"/>
      <c r="L72" s="204"/>
      <c r="M72" s="205"/>
      <c r="N72" s="25"/>
    </row>
    <row r="73" spans="1:47" s="1" customFormat="1" x14ac:dyDescent="0.5">
      <c r="C73" s="13"/>
      <c r="F73" s="77"/>
      <c r="G73" s="13"/>
      <c r="H73" s="14"/>
      <c r="I73" s="14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s="1" customFormat="1" ht="16.149999999999999" thickBot="1" x14ac:dyDescent="0.55000000000000004">
      <c r="C74" s="13"/>
      <c r="F74" s="77"/>
      <c r="G74" s="13"/>
      <c r="H74" s="14"/>
      <c r="I74" s="1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ht="30" customHeight="1" x14ac:dyDescent="0.45">
      <c r="A75" s="183" t="s">
        <v>73</v>
      </c>
      <c r="B75" s="184"/>
      <c r="C75" s="189" t="s">
        <v>23</v>
      </c>
      <c r="D75" s="192" t="s">
        <v>51</v>
      </c>
      <c r="E75" s="193"/>
      <c r="F75" s="67" t="s">
        <v>46</v>
      </c>
      <c r="G75" s="46"/>
      <c r="H75" s="15">
        <f>G75*I75</f>
        <v>0</v>
      </c>
      <c r="I75" s="16">
        <v>45000</v>
      </c>
      <c r="J75" s="198"/>
      <c r="K75" s="199"/>
      <c r="L75" s="199"/>
      <c r="M75" s="200"/>
      <c r="N75" s="2"/>
    </row>
    <row r="76" spans="1:47" ht="30" customHeight="1" x14ac:dyDescent="0.45">
      <c r="A76" s="185"/>
      <c r="B76" s="186"/>
      <c r="C76" s="190"/>
      <c r="D76" s="194"/>
      <c r="E76" s="195"/>
      <c r="F76" s="68" t="s">
        <v>47</v>
      </c>
      <c r="G76" s="31"/>
      <c r="H76" s="17">
        <f>G76*I76</f>
        <v>0</v>
      </c>
      <c r="I76" s="18">
        <v>65000</v>
      </c>
      <c r="J76" s="201"/>
      <c r="K76" s="202"/>
      <c r="L76" s="202"/>
      <c r="M76" s="203"/>
      <c r="N76" s="2"/>
    </row>
    <row r="77" spans="1:47" ht="30" customHeight="1" thickBot="1" x14ac:dyDescent="0.5">
      <c r="A77" s="185"/>
      <c r="B77" s="186"/>
      <c r="C77" s="190"/>
      <c r="D77" s="194"/>
      <c r="E77" s="195"/>
      <c r="F77" s="68" t="s">
        <v>48</v>
      </c>
      <c r="G77" s="31"/>
      <c r="H77" s="17">
        <f>G77*I77</f>
        <v>0</v>
      </c>
      <c r="I77" s="18">
        <v>28000</v>
      </c>
      <c r="J77" s="201"/>
      <c r="K77" s="202"/>
      <c r="L77" s="202"/>
      <c r="M77" s="203"/>
      <c r="N77" s="2"/>
    </row>
    <row r="78" spans="1:47" ht="30" customHeight="1" x14ac:dyDescent="0.45">
      <c r="A78" s="185"/>
      <c r="B78" s="186"/>
      <c r="C78" s="190"/>
      <c r="D78" s="194"/>
      <c r="E78" s="195"/>
      <c r="F78" s="69" t="s">
        <v>34</v>
      </c>
      <c r="G78" s="31"/>
      <c r="H78" s="17">
        <f>G78*I78</f>
        <v>0</v>
      </c>
      <c r="I78" s="18">
        <v>20000</v>
      </c>
      <c r="J78" s="201"/>
      <c r="K78" s="202"/>
      <c r="L78" s="202"/>
      <c r="M78" s="203"/>
      <c r="N78" s="2"/>
    </row>
    <row r="79" spans="1:47" ht="30" customHeight="1" x14ac:dyDescent="0.45">
      <c r="A79" s="185"/>
      <c r="B79" s="186"/>
      <c r="C79" s="190"/>
      <c r="D79" s="194"/>
      <c r="E79" s="195"/>
      <c r="F79" s="70" t="s">
        <v>35</v>
      </c>
      <c r="G79" s="31"/>
      <c r="H79" s="17">
        <f>G79*I79</f>
        <v>0</v>
      </c>
      <c r="I79" s="18">
        <v>30000</v>
      </c>
      <c r="J79" s="201"/>
      <c r="K79" s="202"/>
      <c r="L79" s="202"/>
      <c r="M79" s="203"/>
      <c r="N79" s="2"/>
    </row>
    <row r="80" spans="1:47" ht="30" customHeight="1" x14ac:dyDescent="0.45">
      <c r="A80" s="185"/>
      <c r="B80" s="186"/>
      <c r="C80" s="190"/>
      <c r="D80" s="194"/>
      <c r="E80" s="195"/>
      <c r="F80" s="68" t="s">
        <v>39</v>
      </c>
      <c r="G80" s="31"/>
      <c r="H80" s="17">
        <f t="shared" ref="H80:H92" si="3">G80*I80</f>
        <v>0</v>
      </c>
      <c r="I80" s="18">
        <v>35000</v>
      </c>
      <c r="J80" s="201"/>
      <c r="K80" s="202"/>
      <c r="L80" s="202"/>
      <c r="M80" s="203"/>
      <c r="N80" s="2"/>
    </row>
    <row r="81" spans="1:14" ht="30" customHeight="1" x14ac:dyDescent="0.45">
      <c r="A81" s="185"/>
      <c r="B81" s="186"/>
      <c r="C81" s="190"/>
      <c r="D81" s="194"/>
      <c r="E81" s="195"/>
      <c r="F81" s="68" t="s">
        <v>31</v>
      </c>
      <c r="G81" s="31"/>
      <c r="H81" s="17">
        <f t="shared" si="3"/>
        <v>0</v>
      </c>
      <c r="I81" s="18">
        <v>28000</v>
      </c>
      <c r="J81" s="201"/>
      <c r="K81" s="202"/>
      <c r="L81" s="202"/>
      <c r="M81" s="203"/>
      <c r="N81" s="2"/>
    </row>
    <row r="82" spans="1:14" ht="30" customHeight="1" x14ac:dyDescent="0.45">
      <c r="A82" s="185"/>
      <c r="B82" s="186"/>
      <c r="C82" s="190"/>
      <c r="D82" s="194"/>
      <c r="E82" s="195"/>
      <c r="F82" s="68" t="s">
        <v>65</v>
      </c>
      <c r="G82" s="31"/>
      <c r="H82" s="17">
        <f t="shared" si="3"/>
        <v>0</v>
      </c>
      <c r="I82" s="18">
        <v>65000</v>
      </c>
      <c r="J82" s="201"/>
      <c r="K82" s="202"/>
      <c r="L82" s="202"/>
      <c r="M82" s="203"/>
      <c r="N82" s="2"/>
    </row>
    <row r="83" spans="1:14" ht="30" customHeight="1" x14ac:dyDescent="0.45">
      <c r="A83" s="185"/>
      <c r="B83" s="186"/>
      <c r="C83" s="190"/>
      <c r="D83" s="194"/>
      <c r="E83" s="195"/>
      <c r="F83" s="68" t="s">
        <v>41</v>
      </c>
      <c r="G83" s="31"/>
      <c r="H83" s="17">
        <f t="shared" si="3"/>
        <v>0</v>
      </c>
      <c r="I83" s="18">
        <v>75000</v>
      </c>
      <c r="J83" s="201"/>
      <c r="K83" s="202"/>
      <c r="L83" s="202"/>
      <c r="M83" s="203"/>
      <c r="N83" s="2"/>
    </row>
    <row r="84" spans="1:14" ht="30" customHeight="1" x14ac:dyDescent="0.45">
      <c r="A84" s="185"/>
      <c r="B84" s="186"/>
      <c r="C84" s="190"/>
      <c r="D84" s="194"/>
      <c r="E84" s="195"/>
      <c r="F84" s="68" t="s">
        <v>40</v>
      </c>
      <c r="G84" s="31"/>
      <c r="H84" s="17">
        <f t="shared" si="3"/>
        <v>0</v>
      </c>
      <c r="I84" s="18">
        <v>170000</v>
      </c>
      <c r="J84" s="201"/>
      <c r="K84" s="202"/>
      <c r="L84" s="202"/>
      <c r="M84" s="203"/>
      <c r="N84" s="2"/>
    </row>
    <row r="85" spans="1:14" ht="30" customHeight="1" x14ac:dyDescent="0.45">
      <c r="A85" s="185"/>
      <c r="B85" s="186"/>
      <c r="C85" s="190"/>
      <c r="D85" s="194"/>
      <c r="E85" s="195"/>
      <c r="F85" s="68" t="s">
        <v>44</v>
      </c>
      <c r="G85" s="31"/>
      <c r="H85" s="17">
        <f t="shared" si="3"/>
        <v>0</v>
      </c>
      <c r="I85" s="18">
        <v>20000</v>
      </c>
      <c r="J85" s="201"/>
      <c r="K85" s="202"/>
      <c r="L85" s="202"/>
      <c r="M85" s="203"/>
      <c r="N85" s="2"/>
    </row>
    <row r="86" spans="1:14" ht="30" customHeight="1" x14ac:dyDescent="0.45">
      <c r="A86" s="185"/>
      <c r="B86" s="186"/>
      <c r="C86" s="190"/>
      <c r="D86" s="194"/>
      <c r="E86" s="195"/>
      <c r="F86" s="68" t="s">
        <v>64</v>
      </c>
      <c r="G86" s="31"/>
      <c r="H86" s="17">
        <f t="shared" si="3"/>
        <v>0</v>
      </c>
      <c r="I86" s="18">
        <v>20000</v>
      </c>
      <c r="J86" s="201"/>
      <c r="K86" s="202"/>
      <c r="L86" s="202"/>
      <c r="M86" s="203"/>
      <c r="N86" s="2"/>
    </row>
    <row r="87" spans="1:14" ht="30" customHeight="1" x14ac:dyDescent="0.45">
      <c r="A87" s="185"/>
      <c r="B87" s="186"/>
      <c r="C87" s="190"/>
      <c r="D87" s="194"/>
      <c r="E87" s="195"/>
      <c r="F87" s="68" t="s">
        <v>32</v>
      </c>
      <c r="G87" s="31"/>
      <c r="H87" s="17">
        <f t="shared" si="3"/>
        <v>0</v>
      </c>
      <c r="I87" s="18">
        <v>17000</v>
      </c>
      <c r="J87" s="201"/>
      <c r="K87" s="202"/>
      <c r="L87" s="202"/>
      <c r="M87" s="203"/>
      <c r="N87" s="2"/>
    </row>
    <row r="88" spans="1:14" ht="30" customHeight="1" x14ac:dyDescent="0.45">
      <c r="A88" s="185"/>
      <c r="B88" s="186"/>
      <c r="C88" s="190"/>
      <c r="D88" s="194"/>
      <c r="E88" s="195"/>
      <c r="F88" s="68" t="s">
        <v>42</v>
      </c>
      <c r="G88" s="31"/>
      <c r="H88" s="17">
        <f t="shared" si="3"/>
        <v>0</v>
      </c>
      <c r="I88" s="18">
        <v>55000</v>
      </c>
      <c r="J88" s="201"/>
      <c r="K88" s="202"/>
      <c r="L88" s="202"/>
      <c r="M88" s="203"/>
      <c r="N88" s="2"/>
    </row>
    <row r="89" spans="1:14" ht="30" customHeight="1" x14ac:dyDescent="0.45">
      <c r="A89" s="185"/>
      <c r="B89" s="186"/>
      <c r="C89" s="190"/>
      <c r="D89" s="194"/>
      <c r="E89" s="195"/>
      <c r="F89" s="68" t="s">
        <v>43</v>
      </c>
      <c r="G89" s="31"/>
      <c r="H89" s="17">
        <f t="shared" si="3"/>
        <v>0</v>
      </c>
      <c r="I89" s="18">
        <v>85000</v>
      </c>
      <c r="J89" s="201"/>
      <c r="K89" s="202"/>
      <c r="L89" s="202"/>
      <c r="M89" s="203"/>
      <c r="N89" s="2"/>
    </row>
    <row r="90" spans="1:14" ht="30" customHeight="1" x14ac:dyDescent="0.45">
      <c r="A90" s="185"/>
      <c r="B90" s="186"/>
      <c r="C90" s="190"/>
      <c r="D90" s="194"/>
      <c r="E90" s="195"/>
      <c r="F90" s="68" t="s">
        <v>3</v>
      </c>
      <c r="G90" s="31"/>
      <c r="H90" s="17">
        <f t="shared" si="3"/>
        <v>0</v>
      </c>
      <c r="I90" s="18">
        <v>25000</v>
      </c>
      <c r="J90" s="201"/>
      <c r="K90" s="202"/>
      <c r="L90" s="202"/>
      <c r="M90" s="203"/>
      <c r="N90" s="2"/>
    </row>
    <row r="91" spans="1:14" ht="30" customHeight="1" x14ac:dyDescent="0.45">
      <c r="A91" s="185"/>
      <c r="B91" s="186"/>
      <c r="C91" s="190"/>
      <c r="D91" s="194"/>
      <c r="E91" s="195"/>
      <c r="F91" s="71" t="s">
        <v>45</v>
      </c>
      <c r="G91" s="40"/>
      <c r="H91" s="21">
        <f>G91*I91</f>
        <v>0</v>
      </c>
      <c r="I91" s="22">
        <v>170000</v>
      </c>
      <c r="J91" s="201"/>
      <c r="K91" s="202"/>
      <c r="L91" s="202"/>
      <c r="M91" s="203"/>
      <c r="N91" s="2"/>
    </row>
    <row r="92" spans="1:14" ht="30" customHeight="1" x14ac:dyDescent="0.45">
      <c r="A92" s="185"/>
      <c r="B92" s="186"/>
      <c r="C92" s="190"/>
      <c r="D92" s="194"/>
      <c r="E92" s="195"/>
      <c r="F92" s="68" t="s">
        <v>33</v>
      </c>
      <c r="G92" s="31"/>
      <c r="H92" s="17">
        <f t="shared" si="3"/>
        <v>0</v>
      </c>
      <c r="I92" s="18">
        <v>5000</v>
      </c>
      <c r="J92" s="201"/>
      <c r="K92" s="202"/>
      <c r="L92" s="202"/>
      <c r="M92" s="203"/>
      <c r="N92" s="2"/>
    </row>
    <row r="93" spans="1:14" ht="30" customHeight="1" x14ac:dyDescent="0.45">
      <c r="A93" s="185"/>
      <c r="B93" s="186"/>
      <c r="C93" s="190"/>
      <c r="D93" s="194"/>
      <c r="E93" s="195"/>
      <c r="F93" s="72" t="s">
        <v>38</v>
      </c>
      <c r="G93" s="31"/>
      <c r="H93" s="17">
        <f>G93*I93</f>
        <v>0</v>
      </c>
      <c r="I93" s="18">
        <v>9000</v>
      </c>
      <c r="J93" s="201"/>
      <c r="K93" s="202"/>
      <c r="L93" s="202"/>
      <c r="M93" s="203"/>
      <c r="N93" s="2"/>
    </row>
    <row r="94" spans="1:14" ht="30" customHeight="1" thickBot="1" x14ac:dyDescent="0.5">
      <c r="A94" s="187"/>
      <c r="B94" s="188"/>
      <c r="C94" s="191"/>
      <c r="D94" s="196"/>
      <c r="E94" s="197"/>
      <c r="F94" s="79" t="s">
        <v>37</v>
      </c>
      <c r="G94" s="33"/>
      <c r="H94" s="58">
        <f>G94*I94</f>
        <v>0</v>
      </c>
      <c r="I94" s="62">
        <v>7000</v>
      </c>
      <c r="J94" s="201"/>
      <c r="K94" s="202"/>
      <c r="L94" s="202"/>
      <c r="M94" s="203"/>
      <c r="N94" s="2"/>
    </row>
    <row r="95" spans="1:14" ht="30" customHeight="1" x14ac:dyDescent="0.55000000000000004">
      <c r="A95" s="206" t="s">
        <v>18</v>
      </c>
      <c r="B95" s="207"/>
      <c r="C95" s="207"/>
      <c r="D95" s="174"/>
      <c r="E95" s="174"/>
      <c r="F95" s="75" t="s">
        <v>69</v>
      </c>
      <c r="G95" s="210">
        <f>(SUM(H75:H94)+498000)</f>
        <v>498000</v>
      </c>
      <c r="H95" s="211"/>
      <c r="I95" s="212"/>
      <c r="J95" s="202"/>
      <c r="K95" s="202"/>
      <c r="L95" s="202"/>
      <c r="M95" s="203"/>
      <c r="N95" s="2"/>
    </row>
    <row r="96" spans="1:14" ht="30" customHeight="1" thickBot="1" x14ac:dyDescent="0.6">
      <c r="A96" s="132"/>
      <c r="B96" s="133"/>
      <c r="C96" s="133"/>
      <c r="D96" s="133"/>
      <c r="E96" s="133"/>
      <c r="F96" s="76" t="s">
        <v>1</v>
      </c>
      <c r="G96" s="208"/>
      <c r="H96" s="208"/>
      <c r="I96" s="209"/>
      <c r="J96" s="204"/>
      <c r="K96" s="204"/>
      <c r="L96" s="204"/>
      <c r="M96" s="205"/>
      <c r="N96" s="2"/>
    </row>
    <row r="97" spans="3:47" s="1" customFormat="1" x14ac:dyDescent="0.5">
      <c r="C97" s="13"/>
      <c r="F97" s="77"/>
      <c r="G97" s="13"/>
      <c r="H97" s="14"/>
      <c r="I97" s="14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3:47" s="1" customFormat="1" x14ac:dyDescent="0.5">
      <c r="C98" s="13"/>
      <c r="F98" s="77"/>
      <c r="G98" s="13"/>
      <c r="H98" s="13"/>
      <c r="I98" s="14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3:47" s="1" customFormat="1" x14ac:dyDescent="0.5">
      <c r="C99" s="13"/>
      <c r="F99" s="77"/>
      <c r="G99" s="13"/>
      <c r="H99" s="13"/>
      <c r="I99" s="14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3:47" s="1" customFormat="1" x14ac:dyDescent="0.5">
      <c r="C100" s="13"/>
      <c r="F100" s="77"/>
      <c r="G100" s="13"/>
      <c r="H100" s="13"/>
      <c r="I100" s="14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3:47" s="1" customFormat="1" x14ac:dyDescent="0.5">
      <c r="C101" s="13"/>
      <c r="F101" s="77"/>
      <c r="G101" s="13"/>
      <c r="H101" s="13"/>
      <c r="I101" s="14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3:47" s="1" customFormat="1" x14ac:dyDescent="0.5">
      <c r="C102" s="13"/>
      <c r="F102" s="77"/>
      <c r="G102" s="13"/>
      <c r="H102" s="13"/>
      <c r="I102" s="14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3:47" s="1" customFormat="1" x14ac:dyDescent="0.5">
      <c r="C103" s="13"/>
      <c r="F103" s="77"/>
      <c r="G103" s="13"/>
      <c r="H103" s="13"/>
      <c r="I103" s="14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3:47" s="1" customFormat="1" x14ac:dyDescent="0.5">
      <c r="C104" s="13"/>
      <c r="F104" s="77"/>
      <c r="G104" s="13"/>
      <c r="H104" s="13"/>
      <c r="I104" s="1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3:47" s="1" customFormat="1" x14ac:dyDescent="0.5">
      <c r="C105" s="13"/>
      <c r="F105" s="77"/>
      <c r="G105" s="13"/>
      <c r="H105" s="13"/>
      <c r="I105" s="14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3:47" s="1" customFormat="1" x14ac:dyDescent="0.5">
      <c r="C106" s="13"/>
      <c r="F106" s="77"/>
      <c r="G106" s="13"/>
      <c r="H106" s="13"/>
      <c r="I106" s="14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3:47" s="1" customFormat="1" x14ac:dyDescent="0.5">
      <c r="C107" s="13"/>
      <c r="F107" s="77"/>
      <c r="G107" s="13"/>
      <c r="H107" s="13"/>
      <c r="I107" s="14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3:47" s="1" customFormat="1" x14ac:dyDescent="0.5">
      <c r="C108" s="13"/>
      <c r="F108" s="77"/>
      <c r="G108" s="13"/>
      <c r="H108" s="13"/>
      <c r="I108" s="14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3:47" s="1" customFormat="1" x14ac:dyDescent="0.5">
      <c r="C109" s="13"/>
      <c r="F109" s="77"/>
      <c r="G109" s="13"/>
      <c r="H109" s="13"/>
      <c r="I109" s="14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3:47" s="1" customFormat="1" x14ac:dyDescent="0.5">
      <c r="C110" s="13"/>
      <c r="F110" s="77"/>
      <c r="G110" s="13"/>
      <c r="H110" s="13"/>
      <c r="I110" s="14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3:47" s="1" customFormat="1" x14ac:dyDescent="0.5">
      <c r="C111" s="13"/>
      <c r="F111" s="77"/>
      <c r="G111" s="13"/>
      <c r="H111" s="13"/>
      <c r="I111" s="14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3:47" s="1" customFormat="1" x14ac:dyDescent="0.5">
      <c r="C112" s="13"/>
      <c r="F112" s="77"/>
      <c r="G112" s="13"/>
      <c r="H112" s="13"/>
      <c r="I112" s="14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3:47" s="1" customFormat="1" x14ac:dyDescent="0.5">
      <c r="C113" s="13"/>
      <c r="F113" s="77"/>
      <c r="G113" s="13"/>
      <c r="H113" s="13"/>
      <c r="I113" s="14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3:47" s="1" customFormat="1" x14ac:dyDescent="0.5">
      <c r="C114" s="13"/>
      <c r="F114" s="77"/>
      <c r="G114" s="13"/>
      <c r="H114" s="13"/>
      <c r="I114" s="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3:47" s="1" customFormat="1" x14ac:dyDescent="0.5">
      <c r="C115" s="13"/>
      <c r="F115" s="77"/>
      <c r="G115" s="13"/>
      <c r="H115" s="13"/>
      <c r="I115" s="14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3:47" s="1" customFormat="1" x14ac:dyDescent="0.5">
      <c r="C116" s="13"/>
      <c r="F116" s="77"/>
      <c r="G116" s="13"/>
      <c r="H116" s="13"/>
      <c r="I116" s="14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3:47" s="1" customFormat="1" x14ac:dyDescent="0.5">
      <c r="C117" s="13"/>
      <c r="F117" s="77"/>
      <c r="G117" s="13"/>
      <c r="H117" s="13"/>
      <c r="I117" s="14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3:47" s="1" customFormat="1" x14ac:dyDescent="0.5">
      <c r="C118" s="13"/>
      <c r="F118" s="77"/>
      <c r="G118" s="13"/>
      <c r="H118" s="13"/>
      <c r="I118" s="14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3:47" s="1" customFormat="1" x14ac:dyDescent="0.5">
      <c r="C119" s="13"/>
      <c r="F119" s="77"/>
      <c r="G119" s="13"/>
      <c r="H119" s="13"/>
      <c r="I119" s="14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3:47" s="1" customFormat="1" x14ac:dyDescent="0.5">
      <c r="C120" s="13"/>
      <c r="F120" s="77"/>
      <c r="G120" s="13"/>
      <c r="H120" s="13"/>
      <c r="I120" s="14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3:47" s="1" customFormat="1" x14ac:dyDescent="0.5">
      <c r="C121" s="13"/>
      <c r="F121" s="77"/>
      <c r="G121" s="13"/>
      <c r="H121" s="13"/>
      <c r="I121" s="14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3:47" s="1" customFormat="1" x14ac:dyDescent="0.5">
      <c r="C122" s="13"/>
      <c r="F122" s="77"/>
      <c r="G122" s="13"/>
      <c r="H122" s="13"/>
      <c r="I122" s="14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3:47" s="1" customFormat="1" x14ac:dyDescent="0.5">
      <c r="C123" s="13"/>
      <c r="F123" s="77"/>
      <c r="G123" s="13"/>
      <c r="H123" s="13"/>
      <c r="I123" s="14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3:47" s="1" customFormat="1" x14ac:dyDescent="0.5">
      <c r="C124" s="13"/>
      <c r="F124" s="77"/>
      <c r="G124" s="13"/>
      <c r="H124" s="13"/>
      <c r="I124" s="1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3:47" s="1" customFormat="1" x14ac:dyDescent="0.5">
      <c r="C125" s="13"/>
      <c r="F125" s="77"/>
      <c r="G125" s="13"/>
      <c r="H125" s="13"/>
      <c r="I125" s="14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3:47" s="1" customFormat="1" x14ac:dyDescent="0.5">
      <c r="C126" s="13"/>
      <c r="F126" s="77"/>
      <c r="G126" s="13"/>
      <c r="H126" s="13"/>
      <c r="I126" s="14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3:47" s="1" customFormat="1" x14ac:dyDescent="0.5">
      <c r="C127" s="13"/>
      <c r="F127" s="77"/>
      <c r="G127" s="13"/>
      <c r="H127" s="13"/>
      <c r="I127" s="14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3:47" s="1" customFormat="1" x14ac:dyDescent="0.5">
      <c r="C128" s="13"/>
      <c r="F128" s="77"/>
      <c r="G128" s="13"/>
      <c r="H128" s="13"/>
      <c r="I128" s="14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3:47" s="1" customFormat="1" x14ac:dyDescent="0.5">
      <c r="C129" s="13"/>
      <c r="F129" s="77"/>
      <c r="G129" s="13"/>
      <c r="H129" s="13"/>
      <c r="I129" s="14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3:47" s="1" customFormat="1" x14ac:dyDescent="0.5">
      <c r="C130" s="13"/>
      <c r="F130" s="77"/>
      <c r="G130" s="13"/>
      <c r="H130" s="13"/>
      <c r="I130" s="14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3:47" s="1" customFormat="1" x14ac:dyDescent="0.5">
      <c r="C131" s="13"/>
      <c r="F131" s="77"/>
      <c r="G131" s="13"/>
      <c r="H131" s="13"/>
      <c r="I131" s="14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3:47" s="1" customFormat="1" x14ac:dyDescent="0.5">
      <c r="C132" s="13"/>
      <c r="F132" s="77"/>
      <c r="G132" s="13"/>
      <c r="H132" s="13"/>
      <c r="I132" s="14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3:47" s="1" customFormat="1" x14ac:dyDescent="0.5">
      <c r="C133" s="13"/>
      <c r="F133" s="77"/>
      <c r="G133" s="13"/>
      <c r="H133" s="13"/>
      <c r="I133" s="14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3:47" s="1" customFormat="1" x14ac:dyDescent="0.5">
      <c r="C134" s="13"/>
      <c r="F134" s="77"/>
      <c r="G134" s="13"/>
      <c r="H134" s="13"/>
      <c r="I134" s="1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3:47" s="1" customFormat="1" x14ac:dyDescent="0.5">
      <c r="C135" s="13"/>
      <c r="F135" s="77"/>
      <c r="G135" s="13"/>
      <c r="H135" s="13"/>
      <c r="I135" s="14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3:47" s="1" customFormat="1" x14ac:dyDescent="0.5">
      <c r="C136" s="13"/>
      <c r="F136" s="77"/>
      <c r="G136" s="13"/>
      <c r="H136" s="13"/>
      <c r="I136" s="14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3:47" s="1" customFormat="1" x14ac:dyDescent="0.5">
      <c r="C137" s="13"/>
      <c r="F137" s="77"/>
      <c r="G137" s="13"/>
      <c r="H137" s="13"/>
      <c r="I137" s="14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3:47" s="1" customFormat="1" x14ac:dyDescent="0.5">
      <c r="C138" s="13"/>
      <c r="F138" s="77"/>
      <c r="G138" s="13"/>
      <c r="H138" s="13"/>
      <c r="I138" s="14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3:47" s="1" customFormat="1" x14ac:dyDescent="0.5">
      <c r="C139" s="13"/>
      <c r="F139" s="77"/>
      <c r="G139" s="13"/>
      <c r="H139" s="13"/>
      <c r="I139" s="14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3:47" s="1" customFormat="1" x14ac:dyDescent="0.5">
      <c r="C140" s="13"/>
      <c r="F140" s="77"/>
      <c r="G140" s="13"/>
      <c r="H140" s="13"/>
      <c r="I140" s="14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3:47" s="1" customFormat="1" x14ac:dyDescent="0.5">
      <c r="C141" s="13"/>
      <c r="F141" s="77"/>
      <c r="G141" s="13"/>
      <c r="H141" s="13"/>
      <c r="I141" s="14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3:47" s="1" customFormat="1" x14ac:dyDescent="0.5">
      <c r="C142" s="13"/>
      <c r="F142" s="77"/>
      <c r="G142" s="13"/>
      <c r="H142" s="13"/>
      <c r="I142" s="14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3:47" s="1" customFormat="1" x14ac:dyDescent="0.5">
      <c r="C143" s="13"/>
      <c r="F143" s="77"/>
      <c r="G143" s="13"/>
      <c r="H143" s="13"/>
      <c r="I143" s="14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3:47" s="1" customFormat="1" x14ac:dyDescent="0.5">
      <c r="C144" s="13"/>
      <c r="F144" s="77"/>
      <c r="G144" s="13"/>
      <c r="H144" s="13"/>
      <c r="I144" s="1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3:47" s="1" customFormat="1" x14ac:dyDescent="0.5">
      <c r="C145" s="13"/>
      <c r="F145" s="77"/>
      <c r="G145" s="13"/>
      <c r="H145" s="13"/>
      <c r="I145" s="14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3:47" s="1" customFormat="1" x14ac:dyDescent="0.5">
      <c r="C146" s="13"/>
      <c r="F146" s="77"/>
      <c r="G146" s="13"/>
      <c r="H146" s="13"/>
      <c r="I146" s="14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3:47" s="1" customFormat="1" x14ac:dyDescent="0.5">
      <c r="C147" s="13"/>
      <c r="F147" s="77"/>
      <c r="G147" s="13"/>
      <c r="H147" s="13"/>
      <c r="I147" s="14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3:47" s="1" customFormat="1" x14ac:dyDescent="0.5">
      <c r="C148" s="13"/>
      <c r="F148" s="77"/>
      <c r="G148" s="13"/>
      <c r="H148" s="13"/>
      <c r="I148" s="14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3:47" s="1" customFormat="1" x14ac:dyDescent="0.5">
      <c r="C149" s="13"/>
      <c r="F149" s="77"/>
      <c r="G149" s="13"/>
      <c r="H149" s="13"/>
      <c r="I149" s="14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3:47" s="1" customFormat="1" x14ac:dyDescent="0.5">
      <c r="C150" s="13"/>
      <c r="F150" s="77"/>
      <c r="G150" s="13"/>
      <c r="H150" s="13"/>
      <c r="I150" s="14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3:47" s="1" customFormat="1" x14ac:dyDescent="0.5">
      <c r="C151" s="13"/>
      <c r="F151" s="77"/>
      <c r="G151" s="13"/>
      <c r="H151" s="13"/>
      <c r="I151" s="14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3:47" s="1" customFormat="1" x14ac:dyDescent="0.5">
      <c r="C152" s="13"/>
      <c r="F152" s="77"/>
      <c r="G152" s="13"/>
      <c r="H152" s="13"/>
      <c r="I152" s="14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3:47" s="1" customFormat="1" x14ac:dyDescent="0.5">
      <c r="C153" s="13"/>
      <c r="F153" s="77"/>
      <c r="G153" s="13"/>
      <c r="H153" s="13"/>
      <c r="I153" s="14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3:47" s="1" customFormat="1" x14ac:dyDescent="0.5">
      <c r="C154" s="13"/>
      <c r="F154" s="77"/>
      <c r="G154" s="13"/>
      <c r="H154" s="13"/>
      <c r="I154" s="1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3:47" s="1" customFormat="1" x14ac:dyDescent="0.5">
      <c r="C155" s="13"/>
      <c r="F155" s="77"/>
      <c r="G155" s="13"/>
      <c r="H155" s="13"/>
      <c r="I155" s="14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3:47" s="1" customFormat="1" x14ac:dyDescent="0.5">
      <c r="C156" s="13"/>
      <c r="F156" s="77"/>
      <c r="G156" s="13"/>
      <c r="H156" s="13"/>
      <c r="I156" s="14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3:47" s="1" customFormat="1" x14ac:dyDescent="0.5">
      <c r="C157" s="13"/>
      <c r="F157" s="77"/>
      <c r="G157" s="13"/>
      <c r="H157" s="13"/>
      <c r="I157" s="14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3:47" s="1" customFormat="1" x14ac:dyDescent="0.5">
      <c r="C158" s="13"/>
      <c r="F158" s="77"/>
      <c r="G158" s="13"/>
      <c r="H158" s="13"/>
      <c r="I158" s="14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3:47" s="1" customFormat="1" x14ac:dyDescent="0.5">
      <c r="C159" s="13"/>
      <c r="F159" s="77"/>
      <c r="G159" s="13"/>
      <c r="H159" s="13"/>
      <c r="I159" s="14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3:47" s="1" customFormat="1" x14ac:dyDescent="0.5">
      <c r="C160" s="13"/>
      <c r="F160" s="77"/>
      <c r="G160" s="13"/>
      <c r="H160" s="13"/>
      <c r="I160" s="14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3:47" s="1" customFormat="1" x14ac:dyDescent="0.5">
      <c r="C161" s="13"/>
      <c r="F161" s="77"/>
      <c r="G161" s="13"/>
      <c r="H161" s="13"/>
      <c r="I161" s="14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3:47" s="1" customFormat="1" x14ac:dyDescent="0.5">
      <c r="C162" s="13"/>
      <c r="F162" s="77"/>
      <c r="G162" s="13"/>
      <c r="H162" s="13"/>
      <c r="I162" s="14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3:47" s="1" customFormat="1" x14ac:dyDescent="0.5">
      <c r="C163" s="13"/>
      <c r="F163" s="77"/>
      <c r="G163" s="13"/>
      <c r="H163" s="13"/>
      <c r="I163" s="14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3:47" s="1" customFormat="1" x14ac:dyDescent="0.5">
      <c r="C164" s="13"/>
      <c r="F164" s="77"/>
      <c r="G164" s="13"/>
      <c r="H164" s="13"/>
      <c r="I164" s="1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3:47" s="1" customFormat="1" x14ac:dyDescent="0.5">
      <c r="C165" s="13"/>
      <c r="F165" s="77"/>
      <c r="G165" s="13"/>
      <c r="H165" s="13"/>
      <c r="I165" s="14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3:47" s="1" customFormat="1" x14ac:dyDescent="0.5">
      <c r="C166" s="13"/>
      <c r="F166" s="77"/>
      <c r="G166" s="13"/>
      <c r="H166" s="13"/>
      <c r="I166" s="14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3:47" s="1" customFormat="1" x14ac:dyDescent="0.5">
      <c r="C167" s="13"/>
      <c r="F167" s="77"/>
      <c r="G167" s="13"/>
      <c r="H167" s="13"/>
      <c r="I167" s="14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3:47" s="1" customFormat="1" x14ac:dyDescent="0.5">
      <c r="C168" s="13"/>
      <c r="F168" s="77"/>
      <c r="G168" s="13"/>
      <c r="H168" s="13"/>
      <c r="I168" s="14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3:47" s="1" customFormat="1" x14ac:dyDescent="0.5">
      <c r="C169" s="13"/>
      <c r="F169" s="77"/>
      <c r="G169" s="13"/>
      <c r="H169" s="13"/>
      <c r="I169" s="14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3:47" s="1" customFormat="1" x14ac:dyDescent="0.5">
      <c r="C170" s="13"/>
      <c r="F170" s="77"/>
      <c r="G170" s="13"/>
      <c r="H170" s="13"/>
      <c r="I170" s="14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3:47" s="1" customFormat="1" x14ac:dyDescent="0.5">
      <c r="C171" s="13"/>
      <c r="F171" s="77"/>
      <c r="G171" s="13"/>
      <c r="H171" s="13"/>
      <c r="I171" s="14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3:47" s="1" customFormat="1" x14ac:dyDescent="0.5">
      <c r="C172" s="13"/>
      <c r="F172" s="77"/>
      <c r="G172" s="13"/>
      <c r="H172" s="13"/>
      <c r="I172" s="14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3:47" s="1" customFormat="1" x14ac:dyDescent="0.5">
      <c r="C173" s="13"/>
      <c r="F173" s="77"/>
      <c r="G173" s="13"/>
      <c r="H173" s="13"/>
      <c r="I173" s="14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</row>
    <row r="174" spans="3:47" s="1" customFormat="1" x14ac:dyDescent="0.5">
      <c r="C174" s="13"/>
      <c r="F174" s="77"/>
      <c r="G174" s="13"/>
      <c r="H174" s="13"/>
      <c r="I174" s="1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</row>
    <row r="175" spans="3:47" s="1" customFormat="1" x14ac:dyDescent="0.5">
      <c r="C175" s="13"/>
      <c r="F175" s="77"/>
      <c r="G175" s="13"/>
      <c r="H175" s="13"/>
      <c r="I175" s="14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</row>
    <row r="176" spans="3:47" s="1" customFormat="1" x14ac:dyDescent="0.5">
      <c r="C176" s="13"/>
      <c r="F176" s="77"/>
      <c r="G176" s="13"/>
      <c r="H176" s="13"/>
      <c r="I176" s="14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</row>
    <row r="177" spans="3:47" s="1" customFormat="1" x14ac:dyDescent="0.5">
      <c r="C177" s="13"/>
      <c r="F177" s="77"/>
      <c r="G177" s="13"/>
      <c r="H177" s="13"/>
      <c r="I177" s="14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</row>
    <row r="178" spans="3:47" s="1" customFormat="1" x14ac:dyDescent="0.5">
      <c r="C178" s="13"/>
      <c r="F178" s="77"/>
      <c r="G178" s="13"/>
      <c r="H178" s="13"/>
      <c r="I178" s="14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</row>
    <row r="179" spans="3:47" s="1" customFormat="1" x14ac:dyDescent="0.5">
      <c r="C179" s="13"/>
      <c r="F179" s="77"/>
      <c r="G179" s="13"/>
      <c r="H179" s="13"/>
      <c r="I179" s="14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</row>
    <row r="180" spans="3:47" s="1" customFormat="1" x14ac:dyDescent="0.5">
      <c r="C180" s="13"/>
      <c r="F180" s="77"/>
      <c r="G180" s="13"/>
      <c r="H180" s="13"/>
      <c r="I180" s="14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</row>
    <row r="181" spans="3:47" s="1" customFormat="1" x14ac:dyDescent="0.5">
      <c r="C181" s="13"/>
      <c r="F181" s="77"/>
      <c r="G181" s="13"/>
      <c r="H181" s="13"/>
      <c r="I181" s="14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</sheetData>
  <mergeCells count="32">
    <mergeCell ref="G95:I95"/>
    <mergeCell ref="J28:M48"/>
    <mergeCell ref="A47:E48"/>
    <mergeCell ref="G47:I47"/>
    <mergeCell ref="G96:I96"/>
    <mergeCell ref="J52:M72"/>
    <mergeCell ref="A71:E72"/>
    <mergeCell ref="G71:I71"/>
    <mergeCell ref="G72:I72"/>
    <mergeCell ref="A75:B94"/>
    <mergeCell ref="C75:C94"/>
    <mergeCell ref="A52:B70"/>
    <mergeCell ref="C52:C70"/>
    <mergeCell ref="D52:E70"/>
    <mergeCell ref="D75:E94"/>
    <mergeCell ref="J75:M96"/>
    <mergeCell ref="A95:E96"/>
    <mergeCell ref="G48:I48"/>
    <mergeCell ref="A28:B46"/>
    <mergeCell ref="C28:C46"/>
    <mergeCell ref="D28:E46"/>
    <mergeCell ref="A2:B21"/>
    <mergeCell ref="C2:C21"/>
    <mergeCell ref="D2:E21"/>
    <mergeCell ref="A22:E23"/>
    <mergeCell ref="G23:I23"/>
    <mergeCell ref="H1:I1"/>
    <mergeCell ref="J1:M1"/>
    <mergeCell ref="A1:B1"/>
    <mergeCell ref="D1:E1"/>
    <mergeCell ref="G22:I22"/>
    <mergeCell ref="J2:M23"/>
  </mergeCells>
  <phoneticPr fontId="6" type="noConversion"/>
  <pageMargins left="0" right="0" top="0" bottom="0" header="0.31496062992125984" footer="0.31496062992125984"/>
  <pageSetup paperSize="9" scale="4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INDOOR</vt:lpstr>
      <vt:lpstr>OUTDOOR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Шерман Александр</dc:creator>
  <cp:lastModifiedBy>Андрей Михеев</cp:lastModifiedBy>
  <cp:lastPrinted>2024-10-31T07:53:05Z</cp:lastPrinted>
  <dcterms:created xsi:type="dcterms:W3CDTF">2024-09-03T08:11:11Z</dcterms:created>
  <dcterms:modified xsi:type="dcterms:W3CDTF">2025-12-17T14:55:01Z</dcterms:modified>
</cp:coreProperties>
</file>