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3_ncr:1_{1AFFD8B4-C604-4B4A-AAFC-A7F3CEB0B19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vO4/C65C/oqS3StQNzvSiLj1dvai1944sh1lW4jHY0="/>
    </ext>
  </extLst>
</workbook>
</file>

<file path=xl/calcChain.xml><?xml version="1.0" encoding="utf-8"?>
<calcChain xmlns="http://schemas.openxmlformats.org/spreadsheetml/2006/main">
  <c r="AD87" i="1" l="1"/>
  <c r="L87" i="1"/>
  <c r="AD86" i="1"/>
  <c r="L86" i="1"/>
  <c r="AD85" i="1"/>
  <c r="L85" i="1"/>
  <c r="J85" i="1"/>
  <c r="E85" i="1"/>
  <c r="K85" i="1" s="1"/>
  <c r="AD84" i="1"/>
  <c r="L84" i="1"/>
  <c r="AD83" i="1"/>
  <c r="L83" i="1"/>
  <c r="AD82" i="1"/>
  <c r="L82" i="1"/>
  <c r="J82" i="1"/>
  <c r="E82" i="1"/>
  <c r="K82" i="1" s="1"/>
  <c r="AD81" i="1"/>
  <c r="L81" i="1"/>
  <c r="AD80" i="1"/>
  <c r="L80" i="1"/>
  <c r="AD79" i="1"/>
  <c r="L79" i="1"/>
  <c r="J79" i="1"/>
  <c r="E79" i="1"/>
  <c r="K79" i="1" s="1"/>
  <c r="AD78" i="1"/>
  <c r="L78" i="1"/>
  <c r="AD77" i="1"/>
  <c r="L77" i="1"/>
  <c r="AD76" i="1"/>
  <c r="L76" i="1"/>
  <c r="K76" i="1"/>
  <c r="J76" i="1"/>
  <c r="C76" i="1"/>
  <c r="AD75" i="1"/>
  <c r="L75" i="1"/>
  <c r="AD74" i="1"/>
  <c r="L74" i="1"/>
  <c r="AD73" i="1"/>
  <c r="L73" i="1"/>
  <c r="J73" i="1"/>
  <c r="E73" i="1"/>
  <c r="K73" i="1" s="1"/>
  <c r="AD72" i="1"/>
  <c r="L72" i="1"/>
  <c r="AD71" i="1"/>
  <c r="L71" i="1"/>
  <c r="AD70" i="1"/>
  <c r="L70" i="1"/>
  <c r="J70" i="1"/>
  <c r="E70" i="1"/>
  <c r="K70" i="1" s="1"/>
  <c r="AD69" i="1"/>
  <c r="L69" i="1"/>
  <c r="AD68" i="1"/>
  <c r="L68" i="1"/>
  <c r="AD67" i="1"/>
  <c r="L67" i="1"/>
  <c r="J67" i="1"/>
  <c r="E67" i="1"/>
  <c r="K67" i="1" s="1"/>
  <c r="AD66" i="1"/>
  <c r="L66" i="1"/>
  <c r="AD65" i="1"/>
  <c r="L65" i="1"/>
  <c r="AD64" i="1"/>
  <c r="L64" i="1"/>
  <c r="K64" i="1"/>
  <c r="J64" i="1"/>
  <c r="C64" i="1"/>
  <c r="AD63" i="1"/>
  <c r="L63" i="1"/>
  <c r="AD62" i="1"/>
  <c r="L62" i="1"/>
  <c r="AD61" i="1"/>
  <c r="L61" i="1"/>
  <c r="J61" i="1"/>
  <c r="E61" i="1"/>
  <c r="K61" i="1" s="1"/>
  <c r="AD60" i="1"/>
  <c r="L60" i="1"/>
  <c r="AD59" i="1"/>
  <c r="L59" i="1"/>
  <c r="AD58" i="1"/>
  <c r="L58" i="1"/>
  <c r="J58" i="1"/>
  <c r="E58" i="1"/>
  <c r="K58" i="1" s="1"/>
  <c r="AD57" i="1"/>
  <c r="L57" i="1"/>
  <c r="AD56" i="1"/>
  <c r="L56" i="1"/>
  <c r="AD55" i="1"/>
  <c r="L55" i="1"/>
  <c r="J55" i="1"/>
  <c r="E55" i="1"/>
  <c r="K55" i="1" s="1"/>
  <c r="AD54" i="1"/>
  <c r="L54" i="1"/>
  <c r="AD53" i="1"/>
  <c r="L53" i="1"/>
  <c r="AD52" i="1"/>
  <c r="L52" i="1"/>
  <c r="K52" i="1"/>
  <c r="J52" i="1"/>
  <c r="C52" i="1"/>
  <c r="AD51" i="1"/>
  <c r="L51" i="1"/>
  <c r="AD50" i="1"/>
  <c r="L50" i="1"/>
  <c r="AD49" i="1"/>
  <c r="L49" i="1"/>
  <c r="J49" i="1"/>
  <c r="E49" i="1"/>
  <c r="K49" i="1" s="1"/>
  <c r="AD48" i="1"/>
  <c r="L48" i="1"/>
  <c r="AD47" i="1"/>
  <c r="L47" i="1"/>
  <c r="AD46" i="1"/>
  <c r="L46" i="1"/>
  <c r="J46" i="1"/>
  <c r="E46" i="1"/>
  <c r="K46" i="1" s="1"/>
  <c r="AD45" i="1"/>
  <c r="L45" i="1"/>
  <c r="AD44" i="1"/>
  <c r="L44" i="1"/>
  <c r="AD43" i="1"/>
  <c r="L43" i="1"/>
  <c r="J43" i="1"/>
  <c r="E43" i="1"/>
  <c r="K43" i="1" s="1"/>
  <c r="AD42" i="1"/>
  <c r="L42" i="1"/>
  <c r="AD41" i="1"/>
  <c r="L41" i="1"/>
  <c r="AD40" i="1"/>
  <c r="L40" i="1"/>
  <c r="K40" i="1"/>
  <c r="J40" i="1"/>
  <c r="C40" i="1"/>
  <c r="AD39" i="1"/>
  <c r="L39" i="1"/>
  <c r="AD38" i="1"/>
  <c r="L38" i="1"/>
  <c r="AD37" i="1"/>
  <c r="L37" i="1"/>
  <c r="J37" i="1"/>
  <c r="E37" i="1"/>
  <c r="K37" i="1" s="1"/>
  <c r="AD36" i="1"/>
  <c r="L36" i="1"/>
  <c r="AD35" i="1"/>
  <c r="L35" i="1"/>
  <c r="AD34" i="1"/>
  <c r="L34" i="1"/>
  <c r="J34" i="1"/>
  <c r="E34" i="1"/>
  <c r="K34" i="1" s="1"/>
  <c r="AD33" i="1"/>
  <c r="L33" i="1"/>
  <c r="AD32" i="1"/>
  <c r="L32" i="1"/>
  <c r="AD31" i="1"/>
  <c r="L31" i="1"/>
  <c r="J31" i="1"/>
  <c r="E31" i="1"/>
  <c r="K31" i="1" s="1"/>
  <c r="AD30" i="1"/>
  <c r="L30" i="1"/>
  <c r="AD29" i="1"/>
  <c r="L29" i="1"/>
  <c r="AD28" i="1"/>
  <c r="L28" i="1"/>
  <c r="K28" i="1"/>
  <c r="J28" i="1"/>
  <c r="C28" i="1"/>
  <c r="AD27" i="1"/>
  <c r="L27" i="1"/>
  <c r="AD26" i="1"/>
  <c r="L26" i="1"/>
  <c r="AD25" i="1"/>
  <c r="L25" i="1"/>
  <c r="J25" i="1"/>
  <c r="AD24" i="1"/>
  <c r="L24" i="1"/>
  <c r="AD23" i="1"/>
  <c r="L23" i="1"/>
  <c r="AD22" i="1"/>
  <c r="L22" i="1"/>
  <c r="J22" i="1"/>
  <c r="AD21" i="1"/>
  <c r="L21" i="1"/>
  <c r="AD20" i="1"/>
  <c r="L20" i="1"/>
  <c r="AD19" i="1"/>
  <c r="L19" i="1"/>
  <c r="J19" i="1"/>
  <c r="AD18" i="1"/>
  <c r="L18" i="1"/>
  <c r="AD17" i="1"/>
  <c r="L17" i="1"/>
  <c r="AD16" i="1"/>
  <c r="L16" i="1"/>
  <c r="J16" i="1"/>
  <c r="E16" i="1"/>
  <c r="C16" i="1"/>
  <c r="AD15" i="1"/>
  <c r="L15" i="1"/>
  <c r="AD14" i="1"/>
  <c r="L14" i="1"/>
  <c r="AD13" i="1"/>
  <c r="L13" i="1"/>
  <c r="J13" i="1"/>
  <c r="E13" i="1"/>
  <c r="K13" i="1" s="1"/>
  <c r="AD12" i="1"/>
  <c r="L12" i="1"/>
  <c r="AD11" i="1"/>
  <c r="L11" i="1"/>
  <c r="AD10" i="1"/>
  <c r="L10" i="1"/>
  <c r="J10" i="1"/>
  <c r="E10" i="1"/>
  <c r="K10" i="1" s="1"/>
  <c r="AD9" i="1"/>
  <c r="L9" i="1"/>
  <c r="AD8" i="1"/>
  <c r="L8" i="1"/>
  <c r="AD7" i="1"/>
  <c r="L7" i="1"/>
  <c r="J7" i="1"/>
  <c r="E7" i="1"/>
  <c r="K7" i="1" s="1"/>
  <c r="AD6" i="1"/>
  <c r="L6" i="1"/>
  <c r="L5" i="1"/>
  <c r="L4" i="1"/>
  <c r="K4" i="1"/>
  <c r="J4" i="1"/>
  <c r="C4" i="1"/>
  <c r="E25" i="1" l="1"/>
  <c r="K25" i="1" s="1"/>
  <c r="E22" i="1"/>
  <c r="K22" i="1" s="1"/>
  <c r="E19" i="1"/>
  <c r="K19" i="1" s="1"/>
  <c r="K16" i="1"/>
</calcChain>
</file>

<file path=xl/sharedStrings.xml><?xml version="1.0" encoding="utf-8"?>
<sst xmlns="http://schemas.openxmlformats.org/spreadsheetml/2006/main" count="259" uniqueCount="166">
  <si>
    <r>
      <rPr>
        <sz val="11"/>
        <color rgb="FFFF6600"/>
        <rFont val="Calibri"/>
      </rP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</rPr>
      <t>PROYECTO XXX</t>
    </r>
    <r>
      <rPr>
        <sz val="11"/>
        <color rgb="FFFF6600"/>
        <rFont val="Calibri"/>
      </rPr>
      <t xml:space="preserve">
</t>
    </r>
    <r>
      <rPr>
        <b/>
        <sz val="14"/>
        <color rgb="FFFF6600"/>
        <rFont val="Calibri"/>
      </rPr>
      <t>Épicas + Historias de Usuario + Criterios de Aceptación</t>
    </r>
    <r>
      <rPr>
        <sz val="11"/>
        <color rgb="FFFF6600"/>
        <rFont val="Calibri"/>
      </rPr>
      <t xml:space="preserve">
</t>
    </r>
  </si>
  <si>
    <t>Proceso</t>
  </si>
  <si>
    <t>Subproceso</t>
  </si>
  <si>
    <t>Epica</t>
  </si>
  <si>
    <t>Yo como</t>
  </si>
  <si>
    <t>ROL DE USUARIO</t>
  </si>
  <si>
    <t>Deseo - Necesito - Quiero</t>
  </si>
  <si>
    <t>OBJETIVO</t>
  </si>
  <si>
    <t>Para poder</t>
  </si>
  <si>
    <t>BENEFICIO
(Para el usuario)</t>
  </si>
  <si>
    <t>Código Historia Usuario</t>
  </si>
  <si>
    <t>Redacción Historia de Usuario</t>
  </si>
  <si>
    <t>Código Criterio de Aceptación</t>
  </si>
  <si>
    <t>Criterios de Aceptación</t>
  </si>
  <si>
    <t>Suceciones</t>
  </si>
  <si>
    <t>Login</t>
  </si>
  <si>
    <t>Gestion de usuarios</t>
  </si>
  <si>
    <t>administrador</t>
  </si>
  <si>
    <t>necesito</t>
  </si>
  <si>
    <t>registrar un nuevo usuario</t>
  </si>
  <si>
    <t>para poder</t>
  </si>
  <si>
    <t>guardar los datos de inicio al sistema</t>
  </si>
  <si>
    <t>No existirán 2 usuarios con el mismo correo electrónico</t>
  </si>
  <si>
    <t>No permitirá registrar un usuario si es menor de edad</t>
  </si>
  <si>
    <t>Se desplegarán mensajes de éxito o error en el registro de la información del usuario</t>
  </si>
  <si>
    <t xml:space="preserve">consultar los usuarios </t>
  </si>
  <si>
    <t>visualizar los usuarios registrados</t>
  </si>
  <si>
    <t>Se desplegará el listado de todos los usuarios registrados</t>
  </si>
  <si>
    <t>Se podrá filtrar los usuarios por cualquiera de sus datos</t>
  </si>
  <si>
    <t>Se podrán visualizar los usuarios  por orden de registro</t>
  </si>
  <si>
    <t>actualizar usuarios</t>
  </si>
  <si>
    <t>realizar modificaciones a los usuarios registrados</t>
  </si>
  <si>
    <t>Se permitirá modificar todos los campos del usuario a excepcion de la cedula</t>
  </si>
  <si>
    <t>Al momento de guardar el registro actualizado, se desplegarán mensajes de éxito o error</t>
  </si>
  <si>
    <t>Si la actualización de la información del usuario no cumple con la validación, el registro no se guardará</t>
  </si>
  <si>
    <t>cambiar el estado de un usuario</t>
  </si>
  <si>
    <t xml:space="preserve">activar o desactivar el acceso al aplicativo </t>
  </si>
  <si>
    <t>Para cambiar el estado de un usuario, se debe contar con un rol que tenga los permisos  unicamente de administrador</t>
  </si>
  <si>
    <t>Por defecto, todos los usuarios, tendrán estado activo al momento de registrarlo</t>
  </si>
  <si>
    <t>Si el usuario está desactivado no podrá acceder al aplicativo</t>
  </si>
  <si>
    <t>Roles</t>
  </si>
  <si>
    <t>Gestion de roles</t>
  </si>
  <si>
    <t>crear un nuevo rol</t>
  </si>
  <si>
    <t>guardar permisos a los usuarios</t>
  </si>
  <si>
    <t>No existirán 2 roles con el mismo nombre</t>
  </si>
  <si>
    <t>Solo el administrador podrá crear nuevos roles</t>
  </si>
  <si>
    <t>Se desplegarán mensajes de éxito o error en el registro de rol</t>
  </si>
  <si>
    <t>consultar los roles</t>
  </si>
  <si>
    <t>visualizar los roles registrados</t>
  </si>
  <si>
    <t>Se desplegará el listado de todos los roles registrados</t>
  </si>
  <si>
    <t>Se podrá filtrar los roles por nombre</t>
  </si>
  <si>
    <t>Se podrán visualizar los roles por orden de creacion</t>
  </si>
  <si>
    <t>actualizar los roles</t>
  </si>
  <si>
    <t>realizar modificaciones a los roles</t>
  </si>
  <si>
    <t>Si la actualización de la información del rol  es una ya existente, el registro del rol no se guardará</t>
  </si>
  <si>
    <t>cambiar el estado de los roles</t>
  </si>
  <si>
    <t>activar o desactivar los roles</t>
  </si>
  <si>
    <t>Para cambiar el estado de un rol, el usuario debe contar con los permisos para realizar esta acción</t>
  </si>
  <si>
    <t>Por defecto, todos los roles, tendrán estado activo al momento de registrarlo</t>
  </si>
  <si>
    <t>Si se desactiva un rol automaticamente se cerrá la sesion de los usuarios</t>
  </si>
  <si>
    <t>Proveedores</t>
  </si>
  <si>
    <t>Gestion de proveedores</t>
  </si>
  <si>
    <t>usuario</t>
  </si>
  <si>
    <t>registrar los nuevos proveedores</t>
  </si>
  <si>
    <t>guardar el registro de los proveedores que he registrado</t>
  </si>
  <si>
    <t>El registro del proveedor no se guardará si no están diligenciados todos los campos obligatorios</t>
  </si>
  <si>
    <t>Se desplegarán mensajes de éxito o error en el registro de la información del proveedor</t>
  </si>
  <si>
    <t>consultar los proveedores</t>
  </si>
  <si>
    <t>visualizar los proveedores que estan activos o registrados</t>
  </si>
  <si>
    <t>Se desplegará un listado de los proveedores registrados</t>
  </si>
  <si>
    <t>Se podrán visualizar los proveedores por orden alfabetico</t>
  </si>
  <si>
    <t>actualizar los proveedores</t>
  </si>
  <si>
    <t>realizar modificaciones a los proveedores registrados</t>
  </si>
  <si>
    <t>Se permitirá modificar todos los campos del proveedor</t>
  </si>
  <si>
    <t>Si la actualización de la información del proveedor no cumple con la validación, el registro no se guardará</t>
  </si>
  <si>
    <t>cambiar el estado de los proveedores</t>
  </si>
  <si>
    <t>activar o desactivar el registro del proveedor</t>
  </si>
  <si>
    <t>Para cambiar el estado de un proveedor, el usuario debe contar con un rol que tenga los permisos para realizar esta acción</t>
  </si>
  <si>
    <t>Por defecto, todos los registros de un proveedor, tendrán estado activo al momento de registrarlo</t>
  </si>
  <si>
    <t>Al cambiar el estado de un proveedor pedirá una validacion de la contraseña del usuario</t>
  </si>
  <si>
    <t>Compras</t>
  </si>
  <si>
    <t>Gestion de compras</t>
  </si>
  <si>
    <t>registrar las compras</t>
  </si>
  <si>
    <t>guardar el registro de lo que he comprado</t>
  </si>
  <si>
    <t>No existirán 2 registros de compra con el mismo ID</t>
  </si>
  <si>
    <t>El registro de la compra no se guardará si no están diligenciados todos los campos obligatorios</t>
  </si>
  <si>
    <t>Se desplegarán mensajes de éxito o error en el registro de la información de la compra</t>
  </si>
  <si>
    <t>consultar las compras</t>
  </si>
  <si>
    <t>visualizar lo que he comprado</t>
  </si>
  <si>
    <t>Se desplegará el listado de todas las compras realizadas</t>
  </si>
  <si>
    <t>Se podrá filtrar las compras por cualquier campo del registro</t>
  </si>
  <si>
    <t>Se podrán visualizar las compras por orden de creación</t>
  </si>
  <si>
    <t>actualizar las compras</t>
  </si>
  <si>
    <t>realizar modificaciones a los productos comprados</t>
  </si>
  <si>
    <t>Se permitirá modificar todos los campos de la compra a excepción del campo ID de la compra</t>
  </si>
  <si>
    <t>Si la actualización de la información de la compra no cumple con la validación, el regitsro no se guardará</t>
  </si>
  <si>
    <t>cambiar el estado de las compras</t>
  </si>
  <si>
    <t>activar o desactivar el registro de la compra</t>
  </si>
  <si>
    <t>Para cambiar el estado de una compra, el usuario debe contar con un rol que tenga los permisos para realizar esta acción</t>
  </si>
  <si>
    <t>Por defecto, todos los registros de compras, tendrán estado activo al momento de registrarla</t>
  </si>
  <si>
    <t>Al cambiar el estado de una compra pedirá una validacion de la contraseña del usuario</t>
  </si>
  <si>
    <t xml:space="preserve">Productos </t>
  </si>
  <si>
    <t>Gestion de productos</t>
  </si>
  <si>
    <t>registrar  productos</t>
  </si>
  <si>
    <t>guardar el registro de los productos</t>
  </si>
  <si>
    <t>No existirán 2 registros de productos con el mismo ID</t>
  </si>
  <si>
    <t>El registro de los productos no se guardará si no están diligenciados todos los campos obligatorios</t>
  </si>
  <si>
    <t>Se desplegarán mensajes de éxito o error en el registro de la información de los productos</t>
  </si>
  <si>
    <t>consultar los productos</t>
  </si>
  <si>
    <t>visualizar los productos que tengo</t>
  </si>
  <si>
    <t>Se desplegará el listado de todos los productos</t>
  </si>
  <si>
    <t>Las categorias y sub-categorias tendrán imagenes de referencia</t>
  </si>
  <si>
    <t>Se podrán visualizar los productos segun su categoria y subcategoria</t>
  </si>
  <si>
    <t>actualizar los productos</t>
  </si>
  <si>
    <t>realizar modificaciones a los productos que tengo</t>
  </si>
  <si>
    <t>Se permitirá modificar todos los campos de los productos</t>
  </si>
  <si>
    <t>Si la actualización de la información de los productos no cumple con la validación, el registro no se guardará</t>
  </si>
  <si>
    <t>cambiar el estado de los productos</t>
  </si>
  <si>
    <t>activar o desactivar el registro de los productos</t>
  </si>
  <si>
    <t>Para cambiar el estado de un producto, el usuario debe contar con un rol que tenga los permisos para realizar esta acción</t>
  </si>
  <si>
    <t>Por defecto, todos los registros de los productos, tendrán estado activo al momento de registrarlos</t>
  </si>
  <si>
    <t>Al cambiar el estado de un producto pedirá una validacion de la contraseña del usuario</t>
  </si>
  <si>
    <t>Clientes</t>
  </si>
  <si>
    <t>Gestion de clientes</t>
  </si>
  <si>
    <t>registrar los nuevos clientes</t>
  </si>
  <si>
    <t>guardar el registro de los clientes registrados</t>
  </si>
  <si>
    <t>No existirán 2 registros de cliente con la misma cédula</t>
  </si>
  <si>
    <t>El registro del cliente no se guardará si no están diligenciados todos los campos obligatorios</t>
  </si>
  <si>
    <t>Se desplegarán mensajes de éxito o error en el registro de la información del cliente</t>
  </si>
  <si>
    <t>consultar los clientes</t>
  </si>
  <si>
    <t>visualizar los clientes que estan activos o registrados</t>
  </si>
  <si>
    <t>Se desplegará el listado de todos los clientes registrados</t>
  </si>
  <si>
    <t>Se podrá filtrar el cliente por cédula</t>
  </si>
  <si>
    <t>Se podrán visualizar los clientes por orden de registro</t>
  </si>
  <si>
    <t>actualizar los clientes</t>
  </si>
  <si>
    <t>realizar modificaciones a los clientes registrados</t>
  </si>
  <si>
    <t>Se permitirá modificar todos los campos del cliente a excepción de la cédula</t>
  </si>
  <si>
    <t>Si la actualización de la información del cliente no cumple con la validación, el registro no se guardará</t>
  </si>
  <si>
    <t>cambiar el estado de los clientes</t>
  </si>
  <si>
    <t>activar o desactivar el registro del cliente</t>
  </si>
  <si>
    <t>Para cambiar el estado de un cliente, el usuario debe contar con un rol que tenga los permisos para realizar esta acción</t>
  </si>
  <si>
    <t>Por defecto, todos los registros de clientes, tendrán estado activo al momento de registrarla</t>
  </si>
  <si>
    <t>Al cambiar el estado de un cliente pedirá una validación de la contraseña del usuario</t>
  </si>
  <si>
    <t>Ventas</t>
  </si>
  <si>
    <t>Gestion de ventas</t>
  </si>
  <si>
    <t>registrar una venta</t>
  </si>
  <si>
    <t>guardar el registro de la venta</t>
  </si>
  <si>
    <t>No existirán 2 registros de venta con el mismo ID</t>
  </si>
  <si>
    <t>El registro de la venta no se guardará si no están diligenciados todos los campos obligatorios</t>
  </si>
  <si>
    <t>consultar las ventas</t>
  </si>
  <si>
    <t>visualizar las ventas realizadas</t>
  </si>
  <si>
    <t>Se desplegará el listado de todas las ventas realizadas</t>
  </si>
  <si>
    <t>Se podrá filtrar las ventas por el nombre del cliente</t>
  </si>
  <si>
    <t>Se podrán visualizar las ventas por rango de fecha</t>
  </si>
  <si>
    <t>actualizar las ventas</t>
  </si>
  <si>
    <t>realizar modificaciones a los registros de ventas</t>
  </si>
  <si>
    <t>Se permitirá modificar todos los campos de la venta excepto el nombre del cliente</t>
  </si>
  <si>
    <t>Si la actualización de la información de la compra no cumple con la validación, el registro no se guardará</t>
  </si>
  <si>
    <t>cambiar el estado de la venta</t>
  </si>
  <si>
    <t>activar o desactivar el registro de la venta</t>
  </si>
  <si>
    <t>Para hacer una modificación o un cambio el sistema debe asegurarse que este tenga un rol con los permisos necesarios para realizarlo</t>
  </si>
  <si>
    <t>El sistema deberá validar que todos los datos obligatorios para el registro del cliente estén correctamente diligenciados, al no ser así no se podrá realizar el registro</t>
  </si>
  <si>
    <t>Solo el administrador del sistema podrá eliminar o desactivar algún registro de un cliente</t>
  </si>
  <si>
    <t>No existirán 2 proveedores con el mismo documento</t>
  </si>
  <si>
    <t>Se podrá filtrar los proveedores por todos los campos</t>
  </si>
  <si>
    <t>Se podrá modificar todos los campos del 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</si>
</sst>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rgb="FFFF66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b/>
      <sz val="10"/>
      <color rgb="FFFF3300"/>
      <name val="Calibri"/>
    </font>
    <font>
      <b/>
      <i/>
      <sz val="10"/>
      <color rgb="FFFF3300"/>
      <name val="Calibri"/>
    </font>
    <font>
      <sz val="22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1"/>
      <color rgb="FFFF6600"/>
      <name val="Calibri"/>
    </font>
    <font>
      <b/>
      <sz val="14"/>
      <color rgb="FFFF66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5A6BD"/>
        <bgColor rgb="FFD5A6BD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3" borderId="22" xfId="0" applyFont="1" applyFill="1" applyBorder="1" applyAlignment="1">
      <alignment horizontal="center" wrapText="1"/>
    </xf>
    <xf numFmtId="0" fontId="4" fillId="0" borderId="2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4" xfId="0" applyFont="1" applyBorder="1" applyAlignment="1">
      <alignment horizontal="center"/>
    </xf>
    <xf numFmtId="0" fontId="8" fillId="3" borderId="28" xfId="0" applyFont="1" applyFill="1" applyBorder="1" applyAlignment="1">
      <alignment horizont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wrapText="1"/>
    </xf>
    <xf numFmtId="0" fontId="8" fillId="8" borderId="29" xfId="0" applyFont="1" applyFill="1" applyBorder="1" applyAlignment="1">
      <alignment horizontal="center" vertical="center" wrapText="1"/>
    </xf>
    <xf numFmtId="0" fontId="8" fillId="8" borderId="28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center" wrapText="1"/>
    </xf>
    <xf numFmtId="0" fontId="3" fillId="9" borderId="32" xfId="0" applyFont="1" applyFill="1" applyBorder="1" applyAlignment="1">
      <alignment horizontal="center" wrapText="1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4" xfId="0" applyFont="1" applyBorder="1" applyAlignment="1">
      <alignment horizontal="center" wrapText="1"/>
    </xf>
    <xf numFmtId="0" fontId="9" fillId="9" borderId="18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2" fillId="0" borderId="31" xfId="0" applyFont="1" applyBorder="1"/>
    <xf numFmtId="0" fontId="8" fillId="9" borderId="11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6" xfId="0" applyFont="1" applyBorder="1"/>
    <xf numFmtId="0" fontId="9" fillId="9" borderId="11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30" xfId="0" applyFont="1" applyBorder="1"/>
    <xf numFmtId="0" fontId="8" fillId="9" borderId="16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wrapText="1"/>
    </xf>
    <xf numFmtId="0" fontId="2" fillId="0" borderId="35" xfId="0" applyFont="1" applyBorder="1"/>
    <xf numFmtId="0" fontId="2" fillId="0" borderId="36" xfId="0" applyFont="1" applyBorder="1"/>
    <xf numFmtId="0" fontId="4" fillId="0" borderId="37" xfId="0" applyFont="1" applyBorder="1" applyAlignment="1">
      <alignment horizontal="center" wrapText="1"/>
    </xf>
    <xf numFmtId="0" fontId="9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7" xfId="0" applyFont="1" applyBorder="1"/>
    <xf numFmtId="0" fontId="9" fillId="3" borderId="13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9" fillId="3" borderId="1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7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8" fillId="3" borderId="1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J14" zoomScale="115" zoomScaleNormal="115" workbookViewId="0">
      <selection activeCell="O17" sqref="O17"/>
    </sheetView>
  </sheetViews>
  <sheetFormatPr baseColWidth="10" defaultColWidth="14.42578125" defaultRowHeight="15" customHeight="1"/>
  <cols>
    <col min="1" max="1" width="14.85546875" customWidth="1"/>
    <col min="2" max="2" width="19.140625" customWidth="1"/>
    <col min="3" max="3" width="21.5703125" customWidth="1"/>
    <col min="4" max="4" width="14.140625" customWidth="1"/>
    <col min="5" max="5" width="16.140625" customWidth="1"/>
    <col min="6" max="6" width="14.5703125" customWidth="1"/>
    <col min="7" max="7" width="12.5703125" customWidth="1"/>
    <col min="8" max="8" width="15.140625" customWidth="1"/>
    <col min="9" max="9" width="18.42578125" customWidth="1"/>
    <col min="10" max="10" width="20.85546875" customWidth="1"/>
    <col min="11" max="11" width="29.28515625" customWidth="1"/>
    <col min="12" max="12" width="13.42578125" customWidth="1"/>
    <col min="13" max="13" width="65.140625" customWidth="1"/>
    <col min="14" max="21" width="10.7109375" customWidth="1"/>
    <col min="26" max="30" width="10.7109375" customWidth="1"/>
  </cols>
  <sheetData>
    <row r="1" spans="1:30" ht="30" customHeight="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52.5" customHeight="1">
      <c r="A3" s="4" t="s">
        <v>1</v>
      </c>
      <c r="B3" s="5" t="s">
        <v>2</v>
      </c>
      <c r="C3" s="6" t="s">
        <v>3</v>
      </c>
      <c r="D3" s="7" t="s">
        <v>4</v>
      </c>
      <c r="E3" s="5" t="s">
        <v>5</v>
      </c>
      <c r="F3" s="7" t="s">
        <v>6</v>
      </c>
      <c r="G3" s="5" t="s">
        <v>7</v>
      </c>
      <c r="H3" s="7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72" t="s">
        <v>14</v>
      </c>
      <c r="AB3" s="73"/>
      <c r="AC3" s="73"/>
      <c r="AD3" s="74"/>
    </row>
    <row r="4" spans="1:30" ht="30" customHeight="1">
      <c r="A4" s="61" t="s">
        <v>15</v>
      </c>
      <c r="B4" s="75" t="s">
        <v>16</v>
      </c>
      <c r="C4" s="61" t="str">
        <f>D4&amp;" "&amp;E4&amp;" "&amp;F4&amp;" gestionar el proceso de manipulacion de usuarios"</f>
        <v>Yo como administrador necesito gestionar el proceso de manipulacion de usuarios</v>
      </c>
      <c r="D4" s="65" t="s">
        <v>4</v>
      </c>
      <c r="E4" s="61" t="s">
        <v>17</v>
      </c>
      <c r="F4" s="60" t="s">
        <v>18</v>
      </c>
      <c r="G4" s="61" t="s">
        <v>19</v>
      </c>
      <c r="H4" s="60" t="s">
        <v>20</v>
      </c>
      <c r="I4" s="61" t="s">
        <v>21</v>
      </c>
      <c r="J4" s="62" t="str">
        <f>"HU_0"&amp;AC4</f>
        <v>HU_01</v>
      </c>
      <c r="K4" s="61" t="str">
        <f>D4&amp;" "&amp;E4&amp;" "&amp;" "&amp;F4&amp;" "&amp;" "&amp;G4&amp;" "&amp;H4&amp;" "&amp;I4</f>
        <v>Yo como administrador  necesito  registrar un nuevo usuario para poder guardar los datos de inicio al sistema</v>
      </c>
      <c r="L4" s="8" t="str">
        <f t="shared" ref="L4:L30" si="0">"CA_0"&amp;AD4&amp;"_0"&amp;AB4</f>
        <v>CA_01_01</v>
      </c>
      <c r="M4" s="9" t="s">
        <v>22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0">
        <v>1</v>
      </c>
      <c r="AB4" s="11">
        <v>1</v>
      </c>
      <c r="AC4" s="11">
        <v>1</v>
      </c>
      <c r="AD4" s="12">
        <v>1</v>
      </c>
    </row>
    <row r="5" spans="1:30" ht="30" customHeight="1">
      <c r="A5" s="41"/>
      <c r="B5" s="63"/>
      <c r="C5" s="41"/>
      <c r="D5" s="66"/>
      <c r="E5" s="41"/>
      <c r="F5" s="41"/>
      <c r="G5" s="41"/>
      <c r="H5" s="41"/>
      <c r="I5" s="41"/>
      <c r="J5" s="63"/>
      <c r="K5" s="41"/>
      <c r="L5" s="8" t="str">
        <f t="shared" si="0"/>
        <v>CA_01_02</v>
      </c>
      <c r="M5" s="13" t="s">
        <v>23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4">
        <v>2</v>
      </c>
      <c r="AB5" s="15">
        <v>2</v>
      </c>
      <c r="AC5" s="15"/>
      <c r="AD5" s="16">
        <v>1</v>
      </c>
    </row>
    <row r="6" spans="1:30" ht="39" customHeight="1">
      <c r="A6" s="41"/>
      <c r="B6" s="63"/>
      <c r="C6" s="41"/>
      <c r="D6" s="67"/>
      <c r="E6" s="42"/>
      <c r="F6" s="42"/>
      <c r="G6" s="42"/>
      <c r="H6" s="42"/>
      <c r="I6" s="42"/>
      <c r="J6" s="64"/>
      <c r="K6" s="42"/>
      <c r="L6" s="8" t="str">
        <f t="shared" si="0"/>
        <v>CA_01_03</v>
      </c>
      <c r="M6" s="17" t="s">
        <v>24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4">
        <v>3</v>
      </c>
      <c r="AB6" s="15">
        <v>3</v>
      </c>
      <c r="AC6" s="15"/>
      <c r="AD6" s="16">
        <f t="shared" ref="AD6:AD87" si="1">ROUNDUP((AA6/3),0)</f>
        <v>1</v>
      </c>
    </row>
    <row r="7" spans="1:30" ht="30" customHeight="1">
      <c r="A7" s="41"/>
      <c r="B7" s="63"/>
      <c r="C7" s="41"/>
      <c r="D7" s="65" t="s">
        <v>4</v>
      </c>
      <c r="E7" s="61" t="str">
        <f>E4</f>
        <v>administrador</v>
      </c>
      <c r="F7" s="60" t="s">
        <v>18</v>
      </c>
      <c r="G7" s="61" t="s">
        <v>25</v>
      </c>
      <c r="H7" s="60" t="s">
        <v>20</v>
      </c>
      <c r="I7" s="61" t="s">
        <v>26</v>
      </c>
      <c r="J7" s="68" t="str">
        <f>"HU_0"&amp;AC7</f>
        <v>HU_02</v>
      </c>
      <c r="K7" s="61" t="str">
        <f>D7&amp;" "&amp;E7&amp;" "&amp;" "&amp;F7&amp;" "&amp;" "&amp;G7&amp;" "&amp;H7&amp;" "&amp;I7</f>
        <v>Yo como administrador  necesito  consultar los usuarios  para poder visualizar los usuarios registrados</v>
      </c>
      <c r="L7" s="18" t="str">
        <f t="shared" si="0"/>
        <v>CA_02_01</v>
      </c>
      <c r="M7" s="17" t="s">
        <v>27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4">
        <v>4</v>
      </c>
      <c r="AB7" s="15">
        <v>1</v>
      </c>
      <c r="AC7" s="15">
        <v>2</v>
      </c>
      <c r="AD7" s="16">
        <f t="shared" si="1"/>
        <v>2</v>
      </c>
    </row>
    <row r="8" spans="1:30" ht="30" customHeight="1">
      <c r="A8" s="41"/>
      <c r="B8" s="63"/>
      <c r="C8" s="41"/>
      <c r="D8" s="66"/>
      <c r="E8" s="41"/>
      <c r="F8" s="41"/>
      <c r="G8" s="41"/>
      <c r="H8" s="41"/>
      <c r="I8" s="41"/>
      <c r="J8" s="45"/>
      <c r="K8" s="41"/>
      <c r="L8" s="18" t="str">
        <f t="shared" si="0"/>
        <v>CA_02_02</v>
      </c>
      <c r="M8" s="17" t="s">
        <v>28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4">
        <v>5</v>
      </c>
      <c r="AB8" s="15">
        <v>2</v>
      </c>
      <c r="AC8" s="15"/>
      <c r="AD8" s="16">
        <f t="shared" si="1"/>
        <v>2</v>
      </c>
    </row>
    <row r="9" spans="1:30" ht="30" customHeight="1">
      <c r="A9" s="41"/>
      <c r="B9" s="63"/>
      <c r="C9" s="41"/>
      <c r="D9" s="67"/>
      <c r="E9" s="42"/>
      <c r="F9" s="42"/>
      <c r="G9" s="42"/>
      <c r="H9" s="42"/>
      <c r="I9" s="42"/>
      <c r="J9" s="46"/>
      <c r="K9" s="42"/>
      <c r="L9" s="18" t="str">
        <f t="shared" si="0"/>
        <v>CA_02_03</v>
      </c>
      <c r="M9" s="17" t="s">
        <v>29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4">
        <v>6</v>
      </c>
      <c r="AB9" s="15">
        <v>3</v>
      </c>
      <c r="AC9" s="15"/>
      <c r="AD9" s="16">
        <f t="shared" si="1"/>
        <v>2</v>
      </c>
    </row>
    <row r="10" spans="1:30" ht="30" customHeight="1">
      <c r="A10" s="41"/>
      <c r="B10" s="63"/>
      <c r="C10" s="41"/>
      <c r="D10" s="65" t="s">
        <v>4</v>
      </c>
      <c r="E10" s="61" t="str">
        <f>E4</f>
        <v>administrador</v>
      </c>
      <c r="F10" s="60" t="s">
        <v>18</v>
      </c>
      <c r="G10" s="61" t="s">
        <v>30</v>
      </c>
      <c r="H10" s="60" t="s">
        <v>20</v>
      </c>
      <c r="I10" s="61" t="s">
        <v>31</v>
      </c>
      <c r="J10" s="68" t="str">
        <f>"HU_0"&amp;AC10</f>
        <v>HU_03</v>
      </c>
      <c r="K10" s="61" t="str">
        <f>D10&amp;" "&amp;E10&amp;" "&amp;" "&amp;F10&amp;" "&amp;" "&amp;G10&amp;" "&amp;H10&amp;" "&amp;I10</f>
        <v>Yo como administrador  necesito  actualizar usuarios para poder realizar modificaciones a los usuarios registrados</v>
      </c>
      <c r="L10" s="18" t="str">
        <f t="shared" si="0"/>
        <v>CA_03_01</v>
      </c>
      <c r="M10" s="17" t="s">
        <v>32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4">
        <v>7</v>
      </c>
      <c r="AB10" s="15">
        <v>1</v>
      </c>
      <c r="AC10" s="15">
        <v>3</v>
      </c>
      <c r="AD10" s="16">
        <f t="shared" si="1"/>
        <v>3</v>
      </c>
    </row>
    <row r="11" spans="1:30" ht="30" customHeight="1">
      <c r="A11" s="41"/>
      <c r="B11" s="63"/>
      <c r="C11" s="41"/>
      <c r="D11" s="66"/>
      <c r="E11" s="41"/>
      <c r="F11" s="41"/>
      <c r="G11" s="41"/>
      <c r="H11" s="41"/>
      <c r="I11" s="41"/>
      <c r="J11" s="45"/>
      <c r="K11" s="41"/>
      <c r="L11" s="18" t="str">
        <f t="shared" si="0"/>
        <v>CA_03_02</v>
      </c>
      <c r="M11" s="17" t="s">
        <v>33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4">
        <v>8</v>
      </c>
      <c r="AB11" s="15">
        <v>2</v>
      </c>
      <c r="AC11" s="15"/>
      <c r="AD11" s="16">
        <f t="shared" si="1"/>
        <v>3</v>
      </c>
    </row>
    <row r="12" spans="1:30" ht="30" customHeight="1">
      <c r="A12" s="41"/>
      <c r="B12" s="63"/>
      <c r="C12" s="41"/>
      <c r="D12" s="67"/>
      <c r="E12" s="42"/>
      <c r="F12" s="42"/>
      <c r="G12" s="42"/>
      <c r="H12" s="42"/>
      <c r="I12" s="42"/>
      <c r="J12" s="46"/>
      <c r="K12" s="42"/>
      <c r="L12" s="18" t="str">
        <f t="shared" si="0"/>
        <v>CA_03_03</v>
      </c>
      <c r="M12" s="17" t="s">
        <v>34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4">
        <v>9</v>
      </c>
      <c r="AB12" s="15">
        <v>3</v>
      </c>
      <c r="AC12" s="15"/>
      <c r="AD12" s="16">
        <f t="shared" si="1"/>
        <v>3</v>
      </c>
    </row>
    <row r="13" spans="1:30" ht="30" customHeight="1">
      <c r="A13" s="41"/>
      <c r="B13" s="63"/>
      <c r="C13" s="41"/>
      <c r="D13" s="65" t="s">
        <v>4</v>
      </c>
      <c r="E13" s="61" t="str">
        <f>E4</f>
        <v>administrador</v>
      </c>
      <c r="F13" s="60" t="s">
        <v>18</v>
      </c>
      <c r="G13" s="61" t="s">
        <v>35</v>
      </c>
      <c r="H13" s="60" t="s">
        <v>20</v>
      </c>
      <c r="I13" s="61" t="s">
        <v>36</v>
      </c>
      <c r="J13" s="68" t="str">
        <f>"HU_0"&amp;AC13</f>
        <v>HU_04</v>
      </c>
      <c r="K13" s="61" t="str">
        <f>D13&amp;" "&amp;E13&amp;" "&amp;" "&amp;F13&amp;" "&amp;" "&amp;G13&amp;" "&amp;H13&amp;" "&amp;I13</f>
        <v xml:space="preserve">Yo como administrador  necesito  cambiar el estado de un usuario para poder activar o desactivar el acceso al aplicativo </v>
      </c>
      <c r="L13" s="18" t="str">
        <f t="shared" si="0"/>
        <v>CA_04_01</v>
      </c>
      <c r="M13" s="17" t="s">
        <v>37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4">
        <v>10</v>
      </c>
      <c r="AB13" s="15">
        <v>1</v>
      </c>
      <c r="AC13" s="15">
        <v>4</v>
      </c>
      <c r="AD13" s="16">
        <f t="shared" si="1"/>
        <v>4</v>
      </c>
    </row>
    <row r="14" spans="1:30" ht="30" customHeight="1">
      <c r="A14" s="41"/>
      <c r="B14" s="63"/>
      <c r="C14" s="41"/>
      <c r="D14" s="66"/>
      <c r="E14" s="41"/>
      <c r="F14" s="41"/>
      <c r="G14" s="41"/>
      <c r="H14" s="41"/>
      <c r="I14" s="41"/>
      <c r="J14" s="45"/>
      <c r="K14" s="41"/>
      <c r="L14" s="18" t="str">
        <f t="shared" si="0"/>
        <v>CA_04_02</v>
      </c>
      <c r="M14" s="17" t="s">
        <v>38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4">
        <v>11</v>
      </c>
      <c r="AB14" s="15">
        <v>2</v>
      </c>
      <c r="AC14" s="15"/>
      <c r="AD14" s="16">
        <f t="shared" si="1"/>
        <v>4</v>
      </c>
    </row>
    <row r="15" spans="1:30" ht="30" customHeight="1">
      <c r="A15" s="42"/>
      <c r="B15" s="64"/>
      <c r="C15" s="42"/>
      <c r="D15" s="67"/>
      <c r="E15" s="42"/>
      <c r="F15" s="42"/>
      <c r="G15" s="42"/>
      <c r="H15" s="42"/>
      <c r="I15" s="42"/>
      <c r="J15" s="46"/>
      <c r="K15" s="42"/>
      <c r="L15" s="18" t="str">
        <f t="shared" si="0"/>
        <v>CA_04_03</v>
      </c>
      <c r="M15" s="17" t="s">
        <v>39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4">
        <v>12</v>
      </c>
      <c r="AB15" s="15">
        <v>3</v>
      </c>
      <c r="AC15" s="15"/>
      <c r="AD15" s="16">
        <f t="shared" si="1"/>
        <v>4</v>
      </c>
    </row>
    <row r="16" spans="1:30" ht="30" customHeight="1">
      <c r="A16" s="77" t="s">
        <v>40</v>
      </c>
      <c r="B16" s="80" t="s">
        <v>41</v>
      </c>
      <c r="C16" s="77" t="str">
        <f>D16&amp;" "&amp;E16&amp;" "&amp;F16&amp;" gestionar el proceso de manipulación de nuevos roles"</f>
        <v>Yo como administrador necesito gestionar el proceso de manipulación de nuevos roles</v>
      </c>
      <c r="D16" s="79" t="s">
        <v>4</v>
      </c>
      <c r="E16" s="77" t="str">
        <f>E4</f>
        <v>administrador</v>
      </c>
      <c r="F16" s="76" t="s">
        <v>18</v>
      </c>
      <c r="G16" s="77" t="s">
        <v>42</v>
      </c>
      <c r="H16" s="76" t="s">
        <v>20</v>
      </c>
      <c r="I16" s="77" t="s">
        <v>43</v>
      </c>
      <c r="J16" s="76" t="str">
        <f>"HU_0"&amp;AC16</f>
        <v>HU_05</v>
      </c>
      <c r="K16" s="78" t="str">
        <f>D16&amp;" "&amp;E16&amp;" "&amp; F16&amp;" "&amp;G16&amp;" "&amp;H16&amp;" "&amp;I16</f>
        <v>Yo como administrador necesito crear un nuevo rol para poder guardar permisos a los usuarios</v>
      </c>
      <c r="L16" s="19" t="str">
        <f t="shared" si="0"/>
        <v>CA_05_01</v>
      </c>
      <c r="M16" s="20" t="s">
        <v>44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4">
        <v>13</v>
      </c>
      <c r="AB16" s="15">
        <v>1</v>
      </c>
      <c r="AC16" s="15">
        <v>5</v>
      </c>
      <c r="AD16" s="16">
        <f t="shared" si="1"/>
        <v>5</v>
      </c>
    </row>
    <row r="17" spans="1:30" ht="30" customHeight="1">
      <c r="A17" s="41"/>
      <c r="B17" s="45"/>
      <c r="C17" s="41"/>
      <c r="D17" s="38"/>
      <c r="E17" s="41"/>
      <c r="F17" s="41"/>
      <c r="G17" s="41"/>
      <c r="H17" s="41"/>
      <c r="I17" s="41"/>
      <c r="J17" s="41"/>
      <c r="K17" s="38"/>
      <c r="L17" s="19" t="str">
        <f t="shared" si="0"/>
        <v>CA_05_02</v>
      </c>
      <c r="M17" s="20" t="s">
        <v>45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4">
        <v>14</v>
      </c>
      <c r="AB17" s="15">
        <v>2</v>
      </c>
      <c r="AC17" s="15"/>
      <c r="AD17" s="16">
        <f t="shared" si="1"/>
        <v>5</v>
      </c>
    </row>
    <row r="18" spans="1:30" ht="30" customHeight="1">
      <c r="A18" s="41"/>
      <c r="B18" s="45"/>
      <c r="C18" s="41"/>
      <c r="D18" s="39"/>
      <c r="E18" s="42"/>
      <c r="F18" s="42"/>
      <c r="G18" s="42"/>
      <c r="H18" s="42"/>
      <c r="I18" s="42"/>
      <c r="J18" s="42"/>
      <c r="K18" s="39"/>
      <c r="L18" s="19" t="str">
        <f t="shared" si="0"/>
        <v>CA_05_03</v>
      </c>
      <c r="M18" s="20" t="s">
        <v>46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4">
        <v>15</v>
      </c>
      <c r="AB18" s="15">
        <v>3</v>
      </c>
      <c r="AC18" s="15"/>
      <c r="AD18" s="16">
        <f t="shared" si="1"/>
        <v>5</v>
      </c>
    </row>
    <row r="19" spans="1:30" ht="30" customHeight="1">
      <c r="A19" s="41"/>
      <c r="B19" s="45"/>
      <c r="C19" s="41"/>
      <c r="D19" s="79" t="s">
        <v>4</v>
      </c>
      <c r="E19" s="77" t="str">
        <f>E16</f>
        <v>administrador</v>
      </c>
      <c r="F19" s="76" t="s">
        <v>18</v>
      </c>
      <c r="G19" s="77" t="s">
        <v>47</v>
      </c>
      <c r="H19" s="76" t="s">
        <v>20</v>
      </c>
      <c r="I19" s="77" t="s">
        <v>48</v>
      </c>
      <c r="J19" s="76" t="str">
        <f>"HU_0"&amp;AC19</f>
        <v>HU_06</v>
      </c>
      <c r="K19" s="78" t="str">
        <f>D19&amp;" "&amp;E19&amp;" "&amp; F19&amp;" "&amp;G19&amp;" "&amp;H19&amp;" "&amp;I19</f>
        <v>Yo como administrador necesito consultar los roles para poder visualizar los roles registrados</v>
      </c>
      <c r="L19" s="21" t="str">
        <f t="shared" si="0"/>
        <v>CA_06_01</v>
      </c>
      <c r="M19" s="20" t="s">
        <v>49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4">
        <v>16</v>
      </c>
      <c r="AB19" s="15">
        <v>1</v>
      </c>
      <c r="AC19" s="15">
        <v>6</v>
      </c>
      <c r="AD19" s="16">
        <f t="shared" si="1"/>
        <v>6</v>
      </c>
    </row>
    <row r="20" spans="1:30" ht="30" customHeight="1">
      <c r="A20" s="41"/>
      <c r="B20" s="45"/>
      <c r="C20" s="41"/>
      <c r="D20" s="38"/>
      <c r="E20" s="41"/>
      <c r="F20" s="41"/>
      <c r="G20" s="41"/>
      <c r="H20" s="41"/>
      <c r="I20" s="41"/>
      <c r="J20" s="41"/>
      <c r="K20" s="38"/>
      <c r="L20" s="21" t="str">
        <f t="shared" si="0"/>
        <v>CA_06_02</v>
      </c>
      <c r="M20" s="20" t="s">
        <v>50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4">
        <v>17</v>
      </c>
      <c r="AB20" s="15">
        <v>2</v>
      </c>
      <c r="AC20" s="15"/>
      <c r="AD20" s="16">
        <f t="shared" si="1"/>
        <v>6</v>
      </c>
    </row>
    <row r="21" spans="1:30" ht="30" customHeight="1">
      <c r="A21" s="41"/>
      <c r="B21" s="45"/>
      <c r="C21" s="41"/>
      <c r="D21" s="39"/>
      <c r="E21" s="42"/>
      <c r="F21" s="42"/>
      <c r="G21" s="42"/>
      <c r="H21" s="42"/>
      <c r="I21" s="42"/>
      <c r="J21" s="42"/>
      <c r="K21" s="39"/>
      <c r="L21" s="21" t="str">
        <f t="shared" si="0"/>
        <v>CA_06_03</v>
      </c>
      <c r="M21" s="20" t="s">
        <v>51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4">
        <v>18</v>
      </c>
      <c r="AB21" s="15">
        <v>3</v>
      </c>
      <c r="AC21" s="15"/>
      <c r="AD21" s="16">
        <f t="shared" si="1"/>
        <v>6</v>
      </c>
    </row>
    <row r="22" spans="1:30" ht="30" customHeight="1">
      <c r="A22" s="41"/>
      <c r="B22" s="45"/>
      <c r="C22" s="41"/>
      <c r="D22" s="79" t="s">
        <v>4</v>
      </c>
      <c r="E22" s="77" t="str">
        <f>E16</f>
        <v>administrador</v>
      </c>
      <c r="F22" s="76" t="s">
        <v>18</v>
      </c>
      <c r="G22" s="77" t="s">
        <v>52</v>
      </c>
      <c r="H22" s="76" t="s">
        <v>20</v>
      </c>
      <c r="I22" s="77" t="s">
        <v>53</v>
      </c>
      <c r="J22" s="76" t="str">
        <f>"HU_0"&amp;AC22</f>
        <v>HU_07</v>
      </c>
      <c r="K22" s="78" t="str">
        <f>D22&amp;" "&amp;E22&amp;" "&amp; F22&amp;" "&amp;G22&amp;" "&amp;H22&amp;" "&amp;I22</f>
        <v>Yo como administrador necesito actualizar los roles para poder realizar modificaciones a los roles</v>
      </c>
      <c r="L22" s="21" t="str">
        <f t="shared" si="0"/>
        <v>CA_07_01</v>
      </c>
      <c r="M22" s="20" t="s">
        <v>165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4">
        <v>19</v>
      </c>
      <c r="AB22" s="15">
        <v>1</v>
      </c>
      <c r="AC22" s="15">
        <v>7</v>
      </c>
      <c r="AD22" s="16">
        <f t="shared" si="1"/>
        <v>7</v>
      </c>
    </row>
    <row r="23" spans="1:30" ht="30" customHeight="1">
      <c r="A23" s="41"/>
      <c r="B23" s="45"/>
      <c r="C23" s="41"/>
      <c r="D23" s="38"/>
      <c r="E23" s="41"/>
      <c r="F23" s="41"/>
      <c r="G23" s="41"/>
      <c r="H23" s="41"/>
      <c r="I23" s="41"/>
      <c r="J23" s="41"/>
      <c r="K23" s="38"/>
      <c r="L23" s="21" t="str">
        <f t="shared" si="0"/>
        <v>CA_07_02</v>
      </c>
      <c r="M23" s="20" t="s">
        <v>33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4">
        <v>20</v>
      </c>
      <c r="AB23" s="15">
        <v>2</v>
      </c>
      <c r="AC23" s="15"/>
      <c r="AD23" s="16">
        <f t="shared" si="1"/>
        <v>7</v>
      </c>
    </row>
    <row r="24" spans="1:30" ht="30" customHeight="1">
      <c r="A24" s="41"/>
      <c r="B24" s="45"/>
      <c r="C24" s="41"/>
      <c r="D24" s="39"/>
      <c r="E24" s="42"/>
      <c r="F24" s="42"/>
      <c r="G24" s="42"/>
      <c r="H24" s="42"/>
      <c r="I24" s="42"/>
      <c r="J24" s="42"/>
      <c r="K24" s="39"/>
      <c r="L24" s="21" t="str">
        <f t="shared" si="0"/>
        <v>CA_07_03</v>
      </c>
      <c r="M24" s="20" t="s">
        <v>54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4">
        <v>21</v>
      </c>
      <c r="AB24" s="15">
        <v>3</v>
      </c>
      <c r="AC24" s="15"/>
      <c r="AD24" s="16">
        <f t="shared" si="1"/>
        <v>7</v>
      </c>
    </row>
    <row r="25" spans="1:30" ht="30" customHeight="1">
      <c r="A25" s="41"/>
      <c r="B25" s="45"/>
      <c r="C25" s="41"/>
      <c r="D25" s="79" t="s">
        <v>4</v>
      </c>
      <c r="E25" s="77" t="str">
        <f>E16</f>
        <v>administrador</v>
      </c>
      <c r="F25" s="76" t="s">
        <v>18</v>
      </c>
      <c r="G25" s="77" t="s">
        <v>55</v>
      </c>
      <c r="H25" s="76" t="s">
        <v>20</v>
      </c>
      <c r="I25" s="77" t="s">
        <v>56</v>
      </c>
      <c r="J25" s="76" t="str">
        <f>"HU_0"&amp;AC25</f>
        <v>HU_08</v>
      </c>
      <c r="K25" s="78" t="str">
        <f>D25&amp;" "&amp;E25&amp;" "&amp; F25&amp;" "&amp;G25&amp;" "&amp;H25&amp;" "&amp;I25</f>
        <v>Yo como administrador necesito cambiar el estado de los roles para poder activar o desactivar los roles</v>
      </c>
      <c r="L25" s="21" t="str">
        <f t="shared" si="0"/>
        <v>CA_08_01</v>
      </c>
      <c r="M25" s="20" t="s">
        <v>57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4">
        <v>22</v>
      </c>
      <c r="AB25" s="15">
        <v>1</v>
      </c>
      <c r="AC25" s="15">
        <v>8</v>
      </c>
      <c r="AD25" s="16">
        <f t="shared" si="1"/>
        <v>8</v>
      </c>
    </row>
    <row r="26" spans="1:30" ht="30" customHeight="1">
      <c r="A26" s="41"/>
      <c r="B26" s="45"/>
      <c r="C26" s="41"/>
      <c r="D26" s="38"/>
      <c r="E26" s="41"/>
      <c r="F26" s="41"/>
      <c r="G26" s="41"/>
      <c r="H26" s="41"/>
      <c r="I26" s="41"/>
      <c r="J26" s="41"/>
      <c r="K26" s="38"/>
      <c r="L26" s="21" t="str">
        <f t="shared" si="0"/>
        <v>CA_08_02</v>
      </c>
      <c r="M26" s="20" t="s">
        <v>58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4">
        <v>23</v>
      </c>
      <c r="AB26" s="15">
        <v>2</v>
      </c>
      <c r="AC26" s="15"/>
      <c r="AD26" s="16">
        <f t="shared" si="1"/>
        <v>8</v>
      </c>
    </row>
    <row r="27" spans="1:30" ht="30" customHeight="1">
      <c r="A27" s="42"/>
      <c r="B27" s="46"/>
      <c r="C27" s="42"/>
      <c r="D27" s="39"/>
      <c r="E27" s="42"/>
      <c r="F27" s="42"/>
      <c r="G27" s="42"/>
      <c r="H27" s="42"/>
      <c r="I27" s="42"/>
      <c r="J27" s="42"/>
      <c r="K27" s="39"/>
      <c r="L27" s="21" t="str">
        <f t="shared" si="0"/>
        <v>CA_08_03</v>
      </c>
      <c r="M27" s="20" t="s">
        <v>59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4">
        <v>24</v>
      </c>
      <c r="AB27" s="15">
        <v>3</v>
      </c>
      <c r="AC27" s="15"/>
      <c r="AD27" s="16">
        <f t="shared" si="1"/>
        <v>8</v>
      </c>
    </row>
    <row r="28" spans="1:30" ht="30" customHeight="1">
      <c r="A28" s="84" t="s">
        <v>60</v>
      </c>
      <c r="B28" s="82" t="s">
        <v>61</v>
      </c>
      <c r="C28" s="84" t="str">
        <f>D28&amp;" "&amp;E28&amp;" "&amp;F28&amp;" gestionar el proceso de manipulación de proveedores"</f>
        <v>Yo como usuario necesito gestionar el proceso de manipulación de proveedores</v>
      </c>
      <c r="D28" s="85" t="s">
        <v>4</v>
      </c>
      <c r="E28" s="84" t="s">
        <v>62</v>
      </c>
      <c r="F28" s="81" t="s">
        <v>18</v>
      </c>
      <c r="G28" s="84" t="s">
        <v>63</v>
      </c>
      <c r="H28" s="81" t="s">
        <v>20</v>
      </c>
      <c r="I28" s="82" t="s">
        <v>64</v>
      </c>
      <c r="J28" s="83" t="str">
        <f>"HU_0"&amp;AC28</f>
        <v>HU_09</v>
      </c>
      <c r="K28" s="84" t="str">
        <f>D28&amp;" "&amp;E28&amp;" "&amp; F28&amp;" "&amp;G28&amp;" "&amp;H28&amp;" "&amp;I28</f>
        <v>Yo como usuario necesito registrar los nuevos proveedores para poder guardar el registro de los proveedores que he registrado</v>
      </c>
      <c r="L28" s="22" t="str">
        <f t="shared" si="0"/>
        <v>CA_09_01</v>
      </c>
      <c r="M28" s="23" t="s">
        <v>163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4">
        <v>25</v>
      </c>
      <c r="AB28" s="15">
        <v>1</v>
      </c>
      <c r="AC28" s="15">
        <v>9</v>
      </c>
      <c r="AD28" s="16">
        <f t="shared" si="1"/>
        <v>9</v>
      </c>
    </row>
    <row r="29" spans="1:30" ht="30" customHeight="1">
      <c r="A29" s="41"/>
      <c r="B29" s="45"/>
      <c r="C29" s="41"/>
      <c r="D29" s="38"/>
      <c r="E29" s="41"/>
      <c r="F29" s="41"/>
      <c r="G29" s="41"/>
      <c r="H29" s="41"/>
      <c r="I29" s="45"/>
      <c r="J29" s="45"/>
      <c r="K29" s="41"/>
      <c r="L29" s="22" t="str">
        <f t="shared" si="0"/>
        <v>CA_09_02</v>
      </c>
      <c r="M29" s="23" t="s">
        <v>65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4">
        <v>26</v>
      </c>
      <c r="AB29" s="15">
        <v>2</v>
      </c>
      <c r="AC29" s="15"/>
      <c r="AD29" s="16">
        <f t="shared" si="1"/>
        <v>9</v>
      </c>
    </row>
    <row r="30" spans="1:30" ht="30" customHeight="1">
      <c r="A30" s="41"/>
      <c r="B30" s="45"/>
      <c r="C30" s="41"/>
      <c r="D30" s="39"/>
      <c r="E30" s="42"/>
      <c r="F30" s="42"/>
      <c r="G30" s="42"/>
      <c r="H30" s="42"/>
      <c r="I30" s="46"/>
      <c r="J30" s="46"/>
      <c r="K30" s="42"/>
      <c r="L30" s="22" t="str">
        <f t="shared" si="0"/>
        <v>CA_09_03</v>
      </c>
      <c r="M30" s="23" t="s">
        <v>66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4">
        <v>27</v>
      </c>
      <c r="AB30" s="15">
        <v>3</v>
      </c>
      <c r="AC30" s="15"/>
      <c r="AD30" s="16">
        <f t="shared" si="1"/>
        <v>9</v>
      </c>
    </row>
    <row r="31" spans="1:30" ht="30" customHeight="1">
      <c r="A31" s="41"/>
      <c r="B31" s="45"/>
      <c r="C31" s="41"/>
      <c r="D31" s="85" t="s">
        <v>4</v>
      </c>
      <c r="E31" s="84" t="str">
        <f>E28</f>
        <v>usuario</v>
      </c>
      <c r="F31" s="81" t="s">
        <v>18</v>
      </c>
      <c r="G31" s="84" t="s">
        <v>67</v>
      </c>
      <c r="H31" s="81" t="s">
        <v>20</v>
      </c>
      <c r="I31" s="84" t="s">
        <v>68</v>
      </c>
      <c r="J31" s="83" t="str">
        <f>"HU_0"&amp;AC31</f>
        <v>HU_010</v>
      </c>
      <c r="K31" s="84" t="str">
        <f>D31&amp;" "&amp;E31&amp;" "&amp; F31&amp;" "&amp;G31&amp;" "&amp;H31&amp;" "&amp;I31</f>
        <v>Yo como usuario necesito consultar los proveedores para poder visualizar los proveedores que estan activos o registrados</v>
      </c>
      <c r="L31" s="22" t="str">
        <f t="shared" ref="L31:L87" si="2">"CA_"&amp;AD31&amp;"_0"&amp;AB31</f>
        <v>CA_10_01</v>
      </c>
      <c r="M31" s="23" t="s">
        <v>69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4">
        <v>28</v>
      </c>
      <c r="AB31" s="15">
        <v>1</v>
      </c>
      <c r="AC31" s="15">
        <v>10</v>
      </c>
      <c r="AD31" s="16">
        <f t="shared" si="1"/>
        <v>10</v>
      </c>
    </row>
    <row r="32" spans="1:30" ht="30" customHeight="1">
      <c r="A32" s="41"/>
      <c r="B32" s="45"/>
      <c r="C32" s="41"/>
      <c r="D32" s="38"/>
      <c r="E32" s="41"/>
      <c r="F32" s="41"/>
      <c r="G32" s="41"/>
      <c r="H32" s="41"/>
      <c r="I32" s="41"/>
      <c r="J32" s="45"/>
      <c r="K32" s="41"/>
      <c r="L32" s="22" t="str">
        <f t="shared" si="2"/>
        <v>CA_10_02</v>
      </c>
      <c r="M32" s="23" t="s">
        <v>164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4">
        <v>29</v>
      </c>
      <c r="AB32" s="15">
        <v>2</v>
      </c>
      <c r="AC32" s="15"/>
      <c r="AD32" s="16">
        <f t="shared" si="1"/>
        <v>10</v>
      </c>
    </row>
    <row r="33" spans="1:30" ht="30" customHeight="1">
      <c r="A33" s="41"/>
      <c r="B33" s="45"/>
      <c r="C33" s="41"/>
      <c r="D33" s="39"/>
      <c r="E33" s="42"/>
      <c r="F33" s="42"/>
      <c r="G33" s="42"/>
      <c r="H33" s="42"/>
      <c r="I33" s="42"/>
      <c r="J33" s="46"/>
      <c r="K33" s="42"/>
      <c r="L33" s="22" t="str">
        <f t="shared" si="2"/>
        <v>CA_10_03</v>
      </c>
      <c r="M33" s="23" t="s">
        <v>70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4">
        <v>30</v>
      </c>
      <c r="AB33" s="15">
        <v>3</v>
      </c>
      <c r="AC33" s="15"/>
      <c r="AD33" s="16">
        <f t="shared" si="1"/>
        <v>10</v>
      </c>
    </row>
    <row r="34" spans="1:30" ht="30" customHeight="1">
      <c r="A34" s="41"/>
      <c r="B34" s="45"/>
      <c r="C34" s="41"/>
      <c r="D34" s="85" t="s">
        <v>4</v>
      </c>
      <c r="E34" s="84" t="str">
        <f>E28</f>
        <v>usuario</v>
      </c>
      <c r="F34" s="81" t="s">
        <v>18</v>
      </c>
      <c r="G34" s="84" t="s">
        <v>71</v>
      </c>
      <c r="H34" s="81" t="s">
        <v>20</v>
      </c>
      <c r="I34" s="84" t="s">
        <v>72</v>
      </c>
      <c r="J34" s="83" t="str">
        <f>"HU_0"&amp;AC34</f>
        <v>HU_011</v>
      </c>
      <c r="K34" s="84" t="str">
        <f>D34&amp;" "&amp;E34&amp;" "&amp; F34&amp;" "&amp;G34&amp;" "&amp;H34&amp;" "&amp;I34</f>
        <v>Yo como usuario necesito actualizar los proveedores para poder realizar modificaciones a los proveedores registrados</v>
      </c>
      <c r="L34" s="22" t="str">
        <f t="shared" si="2"/>
        <v>CA_11_01</v>
      </c>
      <c r="M34" s="23" t="s">
        <v>73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4">
        <v>31</v>
      </c>
      <c r="AB34" s="15">
        <v>1</v>
      </c>
      <c r="AC34" s="15">
        <v>11</v>
      </c>
      <c r="AD34" s="16">
        <f t="shared" si="1"/>
        <v>11</v>
      </c>
    </row>
    <row r="35" spans="1:30" ht="30" customHeight="1">
      <c r="A35" s="41"/>
      <c r="B35" s="45"/>
      <c r="C35" s="41"/>
      <c r="D35" s="38"/>
      <c r="E35" s="41"/>
      <c r="F35" s="41"/>
      <c r="G35" s="41"/>
      <c r="H35" s="41"/>
      <c r="I35" s="41"/>
      <c r="J35" s="45"/>
      <c r="K35" s="41"/>
      <c r="L35" s="22" t="str">
        <f t="shared" si="2"/>
        <v>CA_11_02</v>
      </c>
      <c r="M35" s="23" t="s">
        <v>33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4">
        <v>32</v>
      </c>
      <c r="AB35" s="15">
        <v>2</v>
      </c>
      <c r="AC35" s="15"/>
      <c r="AD35" s="16">
        <f t="shared" si="1"/>
        <v>11</v>
      </c>
    </row>
    <row r="36" spans="1:30" ht="30" customHeight="1">
      <c r="A36" s="41"/>
      <c r="B36" s="45"/>
      <c r="C36" s="41"/>
      <c r="D36" s="39"/>
      <c r="E36" s="42"/>
      <c r="F36" s="42"/>
      <c r="G36" s="42"/>
      <c r="H36" s="42"/>
      <c r="I36" s="42"/>
      <c r="J36" s="46"/>
      <c r="K36" s="42"/>
      <c r="L36" s="22" t="str">
        <f t="shared" si="2"/>
        <v>CA_11_03</v>
      </c>
      <c r="M36" s="23" t="s">
        <v>74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4">
        <v>33</v>
      </c>
      <c r="AB36" s="15">
        <v>3</v>
      </c>
      <c r="AC36" s="15"/>
      <c r="AD36" s="16">
        <f t="shared" si="1"/>
        <v>11</v>
      </c>
    </row>
    <row r="37" spans="1:30" ht="30" customHeight="1">
      <c r="A37" s="41"/>
      <c r="B37" s="45"/>
      <c r="C37" s="41"/>
      <c r="D37" s="85" t="s">
        <v>4</v>
      </c>
      <c r="E37" s="84" t="str">
        <f>E28</f>
        <v>usuario</v>
      </c>
      <c r="F37" s="81" t="s">
        <v>18</v>
      </c>
      <c r="G37" s="84" t="s">
        <v>75</v>
      </c>
      <c r="H37" s="81" t="s">
        <v>20</v>
      </c>
      <c r="I37" s="84" t="s">
        <v>76</v>
      </c>
      <c r="J37" s="83" t="str">
        <f>"HU_0"&amp;AC37</f>
        <v>HU_012</v>
      </c>
      <c r="K37" s="84" t="str">
        <f>D37&amp;" "&amp;E37&amp;" "&amp; F37&amp;" "&amp;G37&amp;" "&amp;H37&amp;" "&amp;I37</f>
        <v>Yo como usuario necesito cambiar el estado de los proveedores para poder activar o desactivar el registro del proveedor</v>
      </c>
      <c r="L37" s="22" t="str">
        <f t="shared" si="2"/>
        <v>CA_12_01</v>
      </c>
      <c r="M37" s="23" t="s">
        <v>77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4">
        <v>34</v>
      </c>
      <c r="AB37" s="15">
        <v>1</v>
      </c>
      <c r="AC37" s="15">
        <v>12</v>
      </c>
      <c r="AD37" s="16">
        <f t="shared" si="1"/>
        <v>12</v>
      </c>
    </row>
    <row r="38" spans="1:30" ht="30" customHeight="1">
      <c r="A38" s="41"/>
      <c r="B38" s="45"/>
      <c r="C38" s="41"/>
      <c r="D38" s="38"/>
      <c r="E38" s="41"/>
      <c r="F38" s="41"/>
      <c r="G38" s="41"/>
      <c r="H38" s="41"/>
      <c r="I38" s="41"/>
      <c r="J38" s="45"/>
      <c r="K38" s="41"/>
      <c r="L38" s="22" t="str">
        <f t="shared" si="2"/>
        <v>CA_12_02</v>
      </c>
      <c r="M38" s="23" t="s">
        <v>78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4">
        <v>35</v>
      </c>
      <c r="AB38" s="15">
        <v>2</v>
      </c>
      <c r="AC38" s="15"/>
      <c r="AD38" s="16">
        <f t="shared" si="1"/>
        <v>12</v>
      </c>
    </row>
    <row r="39" spans="1:30" ht="30" customHeight="1">
      <c r="A39" s="42"/>
      <c r="B39" s="46"/>
      <c r="C39" s="42"/>
      <c r="D39" s="39"/>
      <c r="E39" s="42"/>
      <c r="F39" s="42"/>
      <c r="G39" s="42"/>
      <c r="H39" s="42"/>
      <c r="I39" s="42"/>
      <c r="J39" s="46"/>
      <c r="K39" s="42"/>
      <c r="L39" s="22" t="str">
        <f t="shared" si="2"/>
        <v>CA_12_03</v>
      </c>
      <c r="M39" s="23" t="s">
        <v>79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4">
        <v>36</v>
      </c>
      <c r="AB39" s="15">
        <v>3</v>
      </c>
      <c r="AC39" s="15"/>
      <c r="AD39" s="16">
        <f t="shared" si="1"/>
        <v>12</v>
      </c>
    </row>
    <row r="40" spans="1:30" ht="30" customHeight="1">
      <c r="A40" s="87" t="s">
        <v>80</v>
      </c>
      <c r="B40" s="90" t="s">
        <v>81</v>
      </c>
      <c r="C40" s="87" t="str">
        <f>D40&amp;" "&amp;E40&amp;" "&amp;F40&amp;" gestionar el proceso de compras"</f>
        <v>Yo como usuario necesito gestionar el proceso de compras</v>
      </c>
      <c r="D40" s="89" t="s">
        <v>4</v>
      </c>
      <c r="E40" s="87" t="s">
        <v>62</v>
      </c>
      <c r="F40" s="86" t="s">
        <v>18</v>
      </c>
      <c r="G40" s="87" t="s">
        <v>82</v>
      </c>
      <c r="H40" s="86" t="s">
        <v>20</v>
      </c>
      <c r="I40" s="87" t="s">
        <v>83</v>
      </c>
      <c r="J40" s="88" t="str">
        <f>"HU_0"&amp;AC40</f>
        <v>HU_013</v>
      </c>
      <c r="K40" s="86" t="str">
        <f>D40&amp;" "&amp;E40&amp;" "&amp; F40&amp;" "&amp;G40&amp;" "&amp;H40&amp;" "&amp;I40</f>
        <v>Yo como usuario necesito registrar las compras para poder guardar el registro de lo que he comprado</v>
      </c>
      <c r="L40" s="24" t="str">
        <f t="shared" si="2"/>
        <v>CA_13_01</v>
      </c>
      <c r="M40" s="25" t="s">
        <v>84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4">
        <v>37</v>
      </c>
      <c r="AB40" s="15">
        <v>1</v>
      </c>
      <c r="AC40" s="15">
        <v>13</v>
      </c>
      <c r="AD40" s="16">
        <f t="shared" si="1"/>
        <v>13</v>
      </c>
    </row>
    <row r="41" spans="1:30" ht="26.25" customHeight="1">
      <c r="A41" s="41"/>
      <c r="B41" s="45"/>
      <c r="C41" s="41"/>
      <c r="D41" s="38"/>
      <c r="E41" s="41"/>
      <c r="F41" s="41"/>
      <c r="G41" s="41"/>
      <c r="H41" s="41"/>
      <c r="I41" s="41"/>
      <c r="J41" s="45"/>
      <c r="K41" s="41"/>
      <c r="L41" s="24" t="str">
        <f t="shared" si="2"/>
        <v>CA_13_02</v>
      </c>
      <c r="M41" s="25" t="s">
        <v>85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4">
        <v>38</v>
      </c>
      <c r="AB41" s="15">
        <v>2</v>
      </c>
      <c r="AC41" s="15"/>
      <c r="AD41" s="16">
        <f t="shared" si="1"/>
        <v>13</v>
      </c>
    </row>
    <row r="42" spans="1:30" ht="30" customHeight="1">
      <c r="A42" s="41"/>
      <c r="B42" s="45"/>
      <c r="C42" s="41"/>
      <c r="D42" s="39"/>
      <c r="E42" s="42"/>
      <c r="F42" s="42"/>
      <c r="G42" s="42"/>
      <c r="H42" s="42"/>
      <c r="I42" s="42"/>
      <c r="J42" s="46"/>
      <c r="K42" s="42"/>
      <c r="L42" s="24" t="str">
        <f t="shared" si="2"/>
        <v>CA_13_03</v>
      </c>
      <c r="M42" s="25" t="s">
        <v>86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4">
        <v>39</v>
      </c>
      <c r="AB42" s="15">
        <v>3</v>
      </c>
      <c r="AC42" s="15"/>
      <c r="AD42" s="16">
        <f t="shared" si="1"/>
        <v>13</v>
      </c>
    </row>
    <row r="43" spans="1:30" ht="30" customHeight="1">
      <c r="A43" s="41"/>
      <c r="B43" s="45"/>
      <c r="C43" s="41"/>
      <c r="D43" s="89" t="s">
        <v>4</v>
      </c>
      <c r="E43" s="87" t="str">
        <f>E40</f>
        <v>usuario</v>
      </c>
      <c r="F43" s="86" t="s">
        <v>18</v>
      </c>
      <c r="G43" s="87" t="s">
        <v>87</v>
      </c>
      <c r="H43" s="86" t="s">
        <v>20</v>
      </c>
      <c r="I43" s="87" t="s">
        <v>88</v>
      </c>
      <c r="J43" s="88" t="str">
        <f>"HU_0"&amp;AC43</f>
        <v>HU_014</v>
      </c>
      <c r="K43" s="86" t="str">
        <f>D43&amp;" "&amp;E43&amp;" "&amp; F43&amp;" "&amp;G43&amp;" "&amp;H43&amp;" "&amp;I43</f>
        <v>Yo como usuario necesito consultar las compras para poder visualizar lo que he comprado</v>
      </c>
      <c r="L43" s="24" t="str">
        <f t="shared" si="2"/>
        <v>CA_14_01</v>
      </c>
      <c r="M43" s="25" t="s">
        <v>89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4">
        <v>40</v>
      </c>
      <c r="AB43" s="15">
        <v>1</v>
      </c>
      <c r="AC43" s="15">
        <v>14</v>
      </c>
      <c r="AD43" s="16">
        <f t="shared" si="1"/>
        <v>14</v>
      </c>
    </row>
    <row r="44" spans="1:30" ht="30" customHeight="1">
      <c r="A44" s="41"/>
      <c r="B44" s="45"/>
      <c r="C44" s="41"/>
      <c r="D44" s="38"/>
      <c r="E44" s="41"/>
      <c r="F44" s="41"/>
      <c r="G44" s="41"/>
      <c r="H44" s="41"/>
      <c r="I44" s="41"/>
      <c r="J44" s="45"/>
      <c r="K44" s="41"/>
      <c r="L44" s="24" t="str">
        <f t="shared" si="2"/>
        <v>CA_14_02</v>
      </c>
      <c r="M44" s="25" t="s">
        <v>90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4">
        <v>41</v>
      </c>
      <c r="AB44" s="15">
        <v>2</v>
      </c>
      <c r="AC44" s="15"/>
      <c r="AD44" s="16">
        <f t="shared" si="1"/>
        <v>14</v>
      </c>
    </row>
    <row r="45" spans="1:30" ht="30" customHeight="1">
      <c r="A45" s="41"/>
      <c r="B45" s="45"/>
      <c r="C45" s="41"/>
      <c r="D45" s="39"/>
      <c r="E45" s="42"/>
      <c r="F45" s="42"/>
      <c r="G45" s="42"/>
      <c r="H45" s="42"/>
      <c r="I45" s="42"/>
      <c r="J45" s="46"/>
      <c r="K45" s="42"/>
      <c r="L45" s="24" t="str">
        <f t="shared" si="2"/>
        <v>CA_14_03</v>
      </c>
      <c r="M45" s="25" t="s">
        <v>91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4">
        <v>42</v>
      </c>
      <c r="AB45" s="15">
        <v>3</v>
      </c>
      <c r="AC45" s="15"/>
      <c r="AD45" s="16">
        <f t="shared" si="1"/>
        <v>14</v>
      </c>
    </row>
    <row r="46" spans="1:30" ht="30" customHeight="1">
      <c r="A46" s="41"/>
      <c r="B46" s="45"/>
      <c r="C46" s="41"/>
      <c r="D46" s="89" t="s">
        <v>4</v>
      </c>
      <c r="E46" s="87" t="str">
        <f>E40</f>
        <v>usuario</v>
      </c>
      <c r="F46" s="86" t="s">
        <v>18</v>
      </c>
      <c r="G46" s="87" t="s">
        <v>92</v>
      </c>
      <c r="H46" s="86" t="s">
        <v>20</v>
      </c>
      <c r="I46" s="87" t="s">
        <v>93</v>
      </c>
      <c r="J46" s="88" t="str">
        <f>"HU_0"&amp;AC46</f>
        <v>HU_015</v>
      </c>
      <c r="K46" s="86" t="str">
        <f>D46&amp;" "&amp;E46&amp;" "&amp; F46&amp;" "&amp;G46&amp;" "&amp;H46&amp;" "&amp;I46</f>
        <v>Yo como usuario necesito actualizar las compras para poder realizar modificaciones a los productos comprados</v>
      </c>
      <c r="L46" s="24" t="str">
        <f t="shared" si="2"/>
        <v>CA_15_01</v>
      </c>
      <c r="M46" s="25" t="s">
        <v>94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4">
        <v>43</v>
      </c>
      <c r="AB46" s="15">
        <v>1</v>
      </c>
      <c r="AC46" s="15">
        <v>15</v>
      </c>
      <c r="AD46" s="16">
        <f t="shared" si="1"/>
        <v>15</v>
      </c>
    </row>
    <row r="47" spans="1:30" ht="30" customHeight="1">
      <c r="A47" s="41"/>
      <c r="B47" s="45"/>
      <c r="C47" s="41"/>
      <c r="D47" s="38"/>
      <c r="E47" s="41"/>
      <c r="F47" s="41"/>
      <c r="G47" s="41"/>
      <c r="H47" s="41"/>
      <c r="I47" s="41"/>
      <c r="J47" s="45"/>
      <c r="K47" s="41"/>
      <c r="L47" s="24" t="str">
        <f t="shared" si="2"/>
        <v>CA_15_02</v>
      </c>
      <c r="M47" s="25" t="s">
        <v>33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4">
        <v>44</v>
      </c>
      <c r="AB47" s="15">
        <v>2</v>
      </c>
      <c r="AC47" s="15"/>
      <c r="AD47" s="16">
        <f t="shared" si="1"/>
        <v>15</v>
      </c>
    </row>
    <row r="48" spans="1:30" ht="30" customHeight="1">
      <c r="A48" s="41"/>
      <c r="B48" s="45"/>
      <c r="C48" s="41"/>
      <c r="D48" s="39"/>
      <c r="E48" s="42"/>
      <c r="F48" s="42"/>
      <c r="G48" s="42"/>
      <c r="H48" s="42"/>
      <c r="I48" s="42"/>
      <c r="J48" s="46"/>
      <c r="K48" s="42"/>
      <c r="L48" s="24" t="str">
        <f t="shared" si="2"/>
        <v>CA_15_03</v>
      </c>
      <c r="M48" s="25" t="s">
        <v>95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4">
        <v>45</v>
      </c>
      <c r="AB48" s="15">
        <v>3</v>
      </c>
      <c r="AC48" s="15"/>
      <c r="AD48" s="16">
        <f t="shared" si="1"/>
        <v>15</v>
      </c>
    </row>
    <row r="49" spans="1:30" ht="30" customHeight="1">
      <c r="A49" s="41"/>
      <c r="B49" s="45"/>
      <c r="C49" s="41"/>
      <c r="D49" s="89" t="s">
        <v>4</v>
      </c>
      <c r="E49" s="87" t="str">
        <f>E40</f>
        <v>usuario</v>
      </c>
      <c r="F49" s="86" t="s">
        <v>18</v>
      </c>
      <c r="G49" s="87" t="s">
        <v>96</v>
      </c>
      <c r="H49" s="86" t="s">
        <v>20</v>
      </c>
      <c r="I49" s="87" t="s">
        <v>97</v>
      </c>
      <c r="J49" s="88" t="str">
        <f>"HU_0"&amp;AC49</f>
        <v>HU_016</v>
      </c>
      <c r="K49" s="87" t="str">
        <f>D49&amp;" "&amp;E49&amp;" "&amp; F49&amp;" "&amp;G49&amp;" "&amp;H49&amp;" "&amp;I49</f>
        <v>Yo como usuario necesito cambiar el estado de las compras para poder activar o desactivar el registro de la compra</v>
      </c>
      <c r="L49" s="24" t="str">
        <f t="shared" si="2"/>
        <v>CA_16_01</v>
      </c>
      <c r="M49" s="25" t="s">
        <v>98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4">
        <v>46</v>
      </c>
      <c r="AB49" s="15">
        <v>1</v>
      </c>
      <c r="AC49" s="15">
        <v>16</v>
      </c>
      <c r="AD49" s="16">
        <f t="shared" si="1"/>
        <v>16</v>
      </c>
    </row>
    <row r="50" spans="1:30" ht="30" customHeight="1">
      <c r="A50" s="41"/>
      <c r="B50" s="45"/>
      <c r="C50" s="41"/>
      <c r="D50" s="38"/>
      <c r="E50" s="41"/>
      <c r="F50" s="41"/>
      <c r="G50" s="41"/>
      <c r="H50" s="41"/>
      <c r="I50" s="41"/>
      <c r="J50" s="45"/>
      <c r="K50" s="41"/>
      <c r="L50" s="24" t="str">
        <f t="shared" si="2"/>
        <v>CA_16_02</v>
      </c>
      <c r="M50" s="25" t="s">
        <v>99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4">
        <v>47</v>
      </c>
      <c r="AB50" s="15">
        <v>2</v>
      </c>
      <c r="AC50" s="15"/>
      <c r="AD50" s="16">
        <f t="shared" si="1"/>
        <v>16</v>
      </c>
    </row>
    <row r="51" spans="1:30" ht="30" customHeight="1">
      <c r="A51" s="42"/>
      <c r="B51" s="46"/>
      <c r="C51" s="42"/>
      <c r="D51" s="39"/>
      <c r="E51" s="42"/>
      <c r="F51" s="42"/>
      <c r="G51" s="42"/>
      <c r="H51" s="42"/>
      <c r="I51" s="42"/>
      <c r="J51" s="46"/>
      <c r="K51" s="42"/>
      <c r="L51" s="24" t="str">
        <f t="shared" si="2"/>
        <v>CA_16_03</v>
      </c>
      <c r="M51" s="25" t="s">
        <v>100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4">
        <v>48</v>
      </c>
      <c r="AB51" s="15">
        <v>3</v>
      </c>
      <c r="AC51" s="15"/>
      <c r="AD51" s="16">
        <f t="shared" si="1"/>
        <v>16</v>
      </c>
    </row>
    <row r="52" spans="1:30" ht="30" customHeight="1">
      <c r="A52" s="48" t="s">
        <v>101</v>
      </c>
      <c r="B52" s="49" t="s">
        <v>102</v>
      </c>
      <c r="C52" s="48" t="str">
        <f>D52&amp;" "&amp;E52&amp;" "&amp;F52&amp;" gestionar el proceso de productos"</f>
        <v>Yo como usuario necesito gestionar el proceso de productos</v>
      </c>
      <c r="D52" s="50" t="s">
        <v>4</v>
      </c>
      <c r="E52" s="48" t="s">
        <v>62</v>
      </c>
      <c r="F52" s="51" t="s">
        <v>18</v>
      </c>
      <c r="G52" s="48" t="s">
        <v>103</v>
      </c>
      <c r="H52" s="51" t="s">
        <v>20</v>
      </c>
      <c r="I52" s="48" t="s">
        <v>104</v>
      </c>
      <c r="J52" s="92" t="str">
        <f>"HU_0"&amp;AC52</f>
        <v>HU_017</v>
      </c>
      <c r="K52" s="48" t="str">
        <f>D52&amp;" "&amp;E52&amp;" "&amp; F52&amp;" "&amp;G52&amp;" "&amp;H52&amp;" "&amp;I52</f>
        <v>Yo como usuario necesito registrar  productos para poder guardar el registro de los productos</v>
      </c>
      <c r="L52" s="26" t="str">
        <f t="shared" si="2"/>
        <v>CA_17_01</v>
      </c>
      <c r="M52" s="27" t="s">
        <v>105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4">
        <v>49</v>
      </c>
      <c r="AB52" s="15">
        <v>1</v>
      </c>
      <c r="AC52" s="15">
        <v>17</v>
      </c>
      <c r="AD52" s="16">
        <f t="shared" si="1"/>
        <v>17</v>
      </c>
    </row>
    <row r="53" spans="1:30" ht="30" customHeight="1">
      <c r="A53" s="41"/>
      <c r="B53" s="45"/>
      <c r="C53" s="41"/>
      <c r="D53" s="38"/>
      <c r="E53" s="41"/>
      <c r="F53" s="41"/>
      <c r="G53" s="41"/>
      <c r="H53" s="41"/>
      <c r="I53" s="41"/>
      <c r="J53" s="45"/>
      <c r="K53" s="41"/>
      <c r="L53" s="26" t="str">
        <f t="shared" si="2"/>
        <v>CA_17_02</v>
      </c>
      <c r="M53" s="27" t="s">
        <v>106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4">
        <v>50</v>
      </c>
      <c r="AB53" s="15">
        <v>2</v>
      </c>
      <c r="AC53" s="15"/>
      <c r="AD53" s="16">
        <f t="shared" si="1"/>
        <v>17</v>
      </c>
    </row>
    <row r="54" spans="1:30" ht="30" customHeight="1">
      <c r="A54" s="41"/>
      <c r="B54" s="45"/>
      <c r="C54" s="41"/>
      <c r="D54" s="39"/>
      <c r="E54" s="42"/>
      <c r="F54" s="42"/>
      <c r="G54" s="42"/>
      <c r="H54" s="42"/>
      <c r="I54" s="42"/>
      <c r="J54" s="46"/>
      <c r="K54" s="42"/>
      <c r="L54" s="26" t="str">
        <f t="shared" si="2"/>
        <v>CA_17_03</v>
      </c>
      <c r="M54" s="27" t="s">
        <v>107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4">
        <v>51</v>
      </c>
      <c r="AB54" s="15">
        <v>3</v>
      </c>
      <c r="AC54" s="15"/>
      <c r="AD54" s="16">
        <f t="shared" si="1"/>
        <v>17</v>
      </c>
    </row>
    <row r="55" spans="1:30" ht="30" customHeight="1">
      <c r="A55" s="41"/>
      <c r="B55" s="45"/>
      <c r="C55" s="41"/>
      <c r="D55" s="50" t="s">
        <v>4</v>
      </c>
      <c r="E55" s="48" t="str">
        <f>E52</f>
        <v>usuario</v>
      </c>
      <c r="F55" s="51" t="s">
        <v>18</v>
      </c>
      <c r="G55" s="48" t="s">
        <v>108</v>
      </c>
      <c r="H55" s="51" t="s">
        <v>20</v>
      </c>
      <c r="I55" s="48" t="s">
        <v>109</v>
      </c>
      <c r="J55" s="92" t="str">
        <f>"HU_0"&amp;AC55</f>
        <v>HU_018</v>
      </c>
      <c r="K55" s="48" t="str">
        <f>D55&amp;" "&amp;E55&amp;" "&amp; F55&amp;" "&amp;G55&amp;" "&amp;H55&amp;" "&amp;I55</f>
        <v>Yo como usuario necesito consultar los productos para poder visualizar los productos que tengo</v>
      </c>
      <c r="L55" s="26" t="str">
        <f t="shared" si="2"/>
        <v>CA_18_01</v>
      </c>
      <c r="M55" s="27" t="s">
        <v>110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4">
        <v>52</v>
      </c>
      <c r="AB55" s="15">
        <v>1</v>
      </c>
      <c r="AC55" s="15">
        <v>18</v>
      </c>
      <c r="AD55" s="16">
        <f t="shared" si="1"/>
        <v>18</v>
      </c>
    </row>
    <row r="56" spans="1:30" ht="30" customHeight="1">
      <c r="A56" s="41"/>
      <c r="B56" s="45"/>
      <c r="C56" s="41"/>
      <c r="D56" s="38"/>
      <c r="E56" s="41"/>
      <c r="F56" s="41"/>
      <c r="G56" s="41"/>
      <c r="H56" s="41"/>
      <c r="I56" s="41"/>
      <c r="J56" s="45"/>
      <c r="K56" s="41"/>
      <c r="L56" s="26" t="str">
        <f t="shared" si="2"/>
        <v>CA_18_02</v>
      </c>
      <c r="M56" s="27" t="s">
        <v>111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4">
        <v>53</v>
      </c>
      <c r="AB56" s="15">
        <v>2</v>
      </c>
      <c r="AC56" s="15"/>
      <c r="AD56" s="16">
        <f t="shared" si="1"/>
        <v>18</v>
      </c>
    </row>
    <row r="57" spans="1:30" ht="30" customHeight="1">
      <c r="A57" s="41"/>
      <c r="B57" s="45"/>
      <c r="C57" s="41"/>
      <c r="D57" s="39"/>
      <c r="E57" s="42"/>
      <c r="F57" s="42"/>
      <c r="G57" s="42"/>
      <c r="H57" s="42"/>
      <c r="I57" s="42"/>
      <c r="J57" s="46"/>
      <c r="K57" s="42"/>
      <c r="L57" s="26" t="str">
        <f t="shared" si="2"/>
        <v>CA_18_03</v>
      </c>
      <c r="M57" s="27" t="s">
        <v>112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4">
        <v>54</v>
      </c>
      <c r="AB57" s="15">
        <v>3</v>
      </c>
      <c r="AC57" s="15"/>
      <c r="AD57" s="16">
        <f t="shared" si="1"/>
        <v>18</v>
      </c>
    </row>
    <row r="58" spans="1:30" ht="30" customHeight="1">
      <c r="A58" s="41"/>
      <c r="B58" s="45"/>
      <c r="C58" s="41"/>
      <c r="D58" s="50" t="s">
        <v>4</v>
      </c>
      <c r="E58" s="48" t="str">
        <f>E52</f>
        <v>usuario</v>
      </c>
      <c r="F58" s="51" t="s">
        <v>18</v>
      </c>
      <c r="G58" s="48" t="s">
        <v>113</v>
      </c>
      <c r="H58" s="51" t="s">
        <v>20</v>
      </c>
      <c r="I58" s="48" t="s">
        <v>114</v>
      </c>
      <c r="J58" s="92" t="str">
        <f>"HU_0"&amp;AC58</f>
        <v>HU_019</v>
      </c>
      <c r="K58" s="48" t="str">
        <f>D58&amp;" "&amp;E58&amp;" "&amp; F58&amp;" "&amp;G58&amp;" "&amp;H58&amp;" "&amp;I58</f>
        <v>Yo como usuario necesito actualizar los productos para poder realizar modificaciones a los productos que tengo</v>
      </c>
      <c r="L58" s="26" t="str">
        <f t="shared" si="2"/>
        <v>CA_19_01</v>
      </c>
      <c r="M58" s="27" t="s">
        <v>115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4">
        <v>55</v>
      </c>
      <c r="AB58" s="15">
        <v>1</v>
      </c>
      <c r="AC58" s="15">
        <v>19</v>
      </c>
      <c r="AD58" s="16">
        <f t="shared" si="1"/>
        <v>19</v>
      </c>
    </row>
    <row r="59" spans="1:30" ht="30" customHeight="1">
      <c r="A59" s="41"/>
      <c r="B59" s="45"/>
      <c r="C59" s="41"/>
      <c r="D59" s="38"/>
      <c r="E59" s="41"/>
      <c r="F59" s="41"/>
      <c r="G59" s="41"/>
      <c r="H59" s="41"/>
      <c r="I59" s="41"/>
      <c r="J59" s="45"/>
      <c r="K59" s="41"/>
      <c r="L59" s="26" t="str">
        <f t="shared" si="2"/>
        <v>CA_19_02</v>
      </c>
      <c r="M59" s="27" t="s">
        <v>33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4">
        <v>56</v>
      </c>
      <c r="AB59" s="15">
        <v>2</v>
      </c>
      <c r="AC59" s="15"/>
      <c r="AD59" s="16">
        <f t="shared" si="1"/>
        <v>19</v>
      </c>
    </row>
    <row r="60" spans="1:30" ht="30" customHeight="1">
      <c r="A60" s="41"/>
      <c r="B60" s="45"/>
      <c r="C60" s="41"/>
      <c r="D60" s="39"/>
      <c r="E60" s="42"/>
      <c r="F60" s="42"/>
      <c r="G60" s="42"/>
      <c r="H60" s="42"/>
      <c r="I60" s="42"/>
      <c r="J60" s="46"/>
      <c r="K60" s="42"/>
      <c r="L60" s="26" t="str">
        <f t="shared" si="2"/>
        <v>CA_19_03</v>
      </c>
      <c r="M60" s="27" t="s">
        <v>116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4">
        <v>57</v>
      </c>
      <c r="AB60" s="15">
        <v>3</v>
      </c>
      <c r="AC60" s="15"/>
      <c r="AD60" s="16">
        <f t="shared" si="1"/>
        <v>19</v>
      </c>
    </row>
    <row r="61" spans="1:30" ht="30" customHeight="1">
      <c r="A61" s="41"/>
      <c r="B61" s="45"/>
      <c r="C61" s="41"/>
      <c r="D61" s="50" t="s">
        <v>4</v>
      </c>
      <c r="E61" s="48" t="str">
        <f>E52</f>
        <v>usuario</v>
      </c>
      <c r="F61" s="51" t="s">
        <v>18</v>
      </c>
      <c r="G61" s="48" t="s">
        <v>117</v>
      </c>
      <c r="H61" s="51" t="s">
        <v>20</v>
      </c>
      <c r="I61" s="48" t="s">
        <v>118</v>
      </c>
      <c r="J61" s="92" t="str">
        <f>"HU_0"&amp;AC61</f>
        <v>HU_020</v>
      </c>
      <c r="K61" s="48" t="str">
        <f>D61&amp;" "&amp;E61&amp;" "&amp; F61&amp;" "&amp;G61&amp;" "&amp;H61&amp;" "&amp;I61</f>
        <v>Yo como usuario necesito cambiar el estado de los productos para poder activar o desactivar el registro de los productos</v>
      </c>
      <c r="L61" s="26" t="str">
        <f t="shared" si="2"/>
        <v>CA_20_01</v>
      </c>
      <c r="M61" s="27" t="s">
        <v>119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4">
        <v>58</v>
      </c>
      <c r="AB61" s="15">
        <v>1</v>
      </c>
      <c r="AC61" s="15">
        <v>20</v>
      </c>
      <c r="AD61" s="16">
        <f t="shared" si="1"/>
        <v>20</v>
      </c>
    </row>
    <row r="62" spans="1:30" ht="30" customHeight="1">
      <c r="A62" s="41"/>
      <c r="B62" s="45"/>
      <c r="C62" s="41"/>
      <c r="D62" s="38"/>
      <c r="E62" s="41"/>
      <c r="F62" s="41"/>
      <c r="G62" s="41"/>
      <c r="H62" s="41"/>
      <c r="I62" s="41"/>
      <c r="J62" s="45"/>
      <c r="K62" s="41"/>
      <c r="L62" s="26" t="str">
        <f t="shared" si="2"/>
        <v>CA_20_02</v>
      </c>
      <c r="M62" s="27" t="s">
        <v>120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4">
        <v>59</v>
      </c>
      <c r="AB62" s="15">
        <v>2</v>
      </c>
      <c r="AC62" s="15"/>
      <c r="AD62" s="16">
        <f t="shared" si="1"/>
        <v>20</v>
      </c>
    </row>
    <row r="63" spans="1:30" ht="30" customHeight="1">
      <c r="A63" s="42"/>
      <c r="B63" s="46"/>
      <c r="C63" s="42"/>
      <c r="D63" s="39"/>
      <c r="E63" s="42"/>
      <c r="F63" s="42"/>
      <c r="G63" s="42"/>
      <c r="H63" s="42"/>
      <c r="I63" s="42"/>
      <c r="J63" s="46"/>
      <c r="K63" s="42"/>
      <c r="L63" s="26" t="str">
        <f t="shared" si="2"/>
        <v>CA_20_03</v>
      </c>
      <c r="M63" s="27" t="s">
        <v>121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4">
        <v>60</v>
      </c>
      <c r="AB63" s="15">
        <v>3</v>
      </c>
      <c r="AC63" s="15"/>
      <c r="AD63" s="16">
        <f t="shared" si="1"/>
        <v>20</v>
      </c>
    </row>
    <row r="64" spans="1:30" ht="30" customHeight="1">
      <c r="A64" s="53" t="s">
        <v>122</v>
      </c>
      <c r="B64" s="55" t="s">
        <v>123</v>
      </c>
      <c r="C64" s="53" t="str">
        <f>D64&amp;" "&amp;E64&amp;" "&amp;F64&amp;" gestionar el proceso de nuevos clientes"</f>
        <v>Yo como usuario necesito gestionar el proceso de nuevos clientes</v>
      </c>
      <c r="D64" s="52" t="s">
        <v>4</v>
      </c>
      <c r="E64" s="53" t="s">
        <v>62</v>
      </c>
      <c r="F64" s="54" t="s">
        <v>18</v>
      </c>
      <c r="G64" s="53" t="s">
        <v>124</v>
      </c>
      <c r="H64" s="54" t="s">
        <v>20</v>
      </c>
      <c r="I64" s="53" t="s">
        <v>125</v>
      </c>
      <c r="J64" s="91" t="str">
        <f>"HU_0"&amp;AC64</f>
        <v>HU_021</v>
      </c>
      <c r="K64" s="53" t="str">
        <f>D64&amp;" "&amp;E64&amp;" "&amp; F64&amp;" "&amp;G64&amp;" "&amp;H64&amp;" "&amp;I64</f>
        <v>Yo como usuario necesito registrar los nuevos clientes para poder guardar el registro de los clientes registrados</v>
      </c>
      <c r="L64" s="28" t="str">
        <f t="shared" si="2"/>
        <v>CA_21_01</v>
      </c>
      <c r="M64" s="29" t="s">
        <v>126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4">
        <v>61</v>
      </c>
      <c r="AB64" s="15">
        <v>1</v>
      </c>
      <c r="AC64" s="15">
        <v>21</v>
      </c>
      <c r="AD64" s="16">
        <f t="shared" si="1"/>
        <v>21</v>
      </c>
    </row>
    <row r="65" spans="1:30" ht="30" customHeight="1">
      <c r="A65" s="41"/>
      <c r="B65" s="45"/>
      <c r="C65" s="41"/>
      <c r="D65" s="38"/>
      <c r="E65" s="41"/>
      <c r="F65" s="41"/>
      <c r="G65" s="41"/>
      <c r="H65" s="41"/>
      <c r="I65" s="41"/>
      <c r="J65" s="45"/>
      <c r="K65" s="41"/>
      <c r="L65" s="28" t="str">
        <f t="shared" si="2"/>
        <v>CA_21_02</v>
      </c>
      <c r="M65" s="29" t="s">
        <v>127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4">
        <v>62</v>
      </c>
      <c r="AB65" s="15">
        <v>2</v>
      </c>
      <c r="AC65" s="15"/>
      <c r="AD65" s="16">
        <f t="shared" si="1"/>
        <v>21</v>
      </c>
    </row>
    <row r="66" spans="1:30" ht="30" customHeight="1">
      <c r="A66" s="41"/>
      <c r="B66" s="45"/>
      <c r="C66" s="41"/>
      <c r="D66" s="39"/>
      <c r="E66" s="42"/>
      <c r="F66" s="42"/>
      <c r="G66" s="42"/>
      <c r="H66" s="42"/>
      <c r="I66" s="42"/>
      <c r="J66" s="46"/>
      <c r="K66" s="42"/>
      <c r="L66" s="28" t="str">
        <f t="shared" si="2"/>
        <v>CA_21_03</v>
      </c>
      <c r="M66" s="29" t="s">
        <v>128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4">
        <v>63</v>
      </c>
      <c r="AB66" s="15">
        <v>3</v>
      </c>
      <c r="AC66" s="15"/>
      <c r="AD66" s="16">
        <f t="shared" si="1"/>
        <v>21</v>
      </c>
    </row>
    <row r="67" spans="1:30" ht="30" customHeight="1">
      <c r="A67" s="41"/>
      <c r="B67" s="45"/>
      <c r="C67" s="41"/>
      <c r="D67" s="52" t="s">
        <v>4</v>
      </c>
      <c r="E67" s="53" t="str">
        <f>E64</f>
        <v>usuario</v>
      </c>
      <c r="F67" s="54" t="s">
        <v>18</v>
      </c>
      <c r="G67" s="53" t="s">
        <v>129</v>
      </c>
      <c r="H67" s="54" t="s">
        <v>20</v>
      </c>
      <c r="I67" s="53" t="s">
        <v>130</v>
      </c>
      <c r="J67" s="91" t="str">
        <f>"HU_0"&amp;AC67</f>
        <v>HU_022</v>
      </c>
      <c r="K67" s="53" t="str">
        <f>D67&amp;" "&amp;E67&amp;" "&amp; F67&amp;" "&amp;G67&amp;" "&amp;H67&amp;" "&amp;I67</f>
        <v>Yo como usuario necesito consultar los clientes para poder visualizar los clientes que estan activos o registrados</v>
      </c>
      <c r="L67" s="28" t="str">
        <f t="shared" si="2"/>
        <v>CA_22_01</v>
      </c>
      <c r="M67" s="29" t="s">
        <v>131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4">
        <v>64</v>
      </c>
      <c r="AB67" s="15">
        <v>1</v>
      </c>
      <c r="AC67" s="15">
        <v>22</v>
      </c>
      <c r="AD67" s="16">
        <f t="shared" si="1"/>
        <v>22</v>
      </c>
    </row>
    <row r="68" spans="1:30" ht="30" customHeight="1">
      <c r="A68" s="41"/>
      <c r="B68" s="45"/>
      <c r="C68" s="41"/>
      <c r="D68" s="38"/>
      <c r="E68" s="41"/>
      <c r="F68" s="41"/>
      <c r="G68" s="41"/>
      <c r="H68" s="41"/>
      <c r="I68" s="41"/>
      <c r="J68" s="45"/>
      <c r="K68" s="41"/>
      <c r="L68" s="28" t="str">
        <f t="shared" si="2"/>
        <v>CA_22_02</v>
      </c>
      <c r="M68" s="29" t="s">
        <v>132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4">
        <v>65</v>
      </c>
      <c r="AB68" s="15">
        <v>2</v>
      </c>
      <c r="AC68" s="15"/>
      <c r="AD68" s="16">
        <f t="shared" si="1"/>
        <v>22</v>
      </c>
    </row>
    <row r="69" spans="1:30" ht="30" customHeight="1">
      <c r="A69" s="41"/>
      <c r="B69" s="45"/>
      <c r="C69" s="41"/>
      <c r="D69" s="39"/>
      <c r="E69" s="42"/>
      <c r="F69" s="42"/>
      <c r="G69" s="42"/>
      <c r="H69" s="42"/>
      <c r="I69" s="42"/>
      <c r="J69" s="46"/>
      <c r="K69" s="42"/>
      <c r="L69" s="28" t="str">
        <f t="shared" si="2"/>
        <v>CA_22_03</v>
      </c>
      <c r="M69" s="29" t="s">
        <v>133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4">
        <v>66</v>
      </c>
      <c r="AB69" s="15">
        <v>3</v>
      </c>
      <c r="AC69" s="15"/>
      <c r="AD69" s="16">
        <f t="shared" si="1"/>
        <v>22</v>
      </c>
    </row>
    <row r="70" spans="1:30" ht="30" customHeight="1">
      <c r="A70" s="41"/>
      <c r="B70" s="45"/>
      <c r="C70" s="41"/>
      <c r="D70" s="52" t="s">
        <v>4</v>
      </c>
      <c r="E70" s="53" t="str">
        <f>E64</f>
        <v>usuario</v>
      </c>
      <c r="F70" s="54" t="s">
        <v>18</v>
      </c>
      <c r="G70" s="53" t="s">
        <v>134</v>
      </c>
      <c r="H70" s="54" t="s">
        <v>20</v>
      </c>
      <c r="I70" s="53" t="s">
        <v>135</v>
      </c>
      <c r="J70" s="91" t="str">
        <f>"HU_0"&amp;AC70</f>
        <v>HU_023</v>
      </c>
      <c r="K70" s="53" t="str">
        <f>D70&amp;" "&amp;E70&amp;" "&amp; F70&amp;" "&amp;G70&amp;" "&amp;H70&amp;" "&amp;I70</f>
        <v>Yo como usuario necesito actualizar los clientes para poder realizar modificaciones a los clientes registrados</v>
      </c>
      <c r="L70" s="28" t="str">
        <f t="shared" si="2"/>
        <v>CA_23_01</v>
      </c>
      <c r="M70" s="29" t="s">
        <v>136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4">
        <v>67</v>
      </c>
      <c r="AB70" s="15">
        <v>1</v>
      </c>
      <c r="AC70" s="15">
        <v>23</v>
      </c>
      <c r="AD70" s="16">
        <f t="shared" si="1"/>
        <v>23</v>
      </c>
    </row>
    <row r="71" spans="1:30" ht="30" customHeight="1">
      <c r="A71" s="41"/>
      <c r="B71" s="45"/>
      <c r="C71" s="41"/>
      <c r="D71" s="38"/>
      <c r="E71" s="41"/>
      <c r="F71" s="41"/>
      <c r="G71" s="41"/>
      <c r="H71" s="41"/>
      <c r="I71" s="41"/>
      <c r="J71" s="45"/>
      <c r="K71" s="41"/>
      <c r="L71" s="28" t="str">
        <f t="shared" si="2"/>
        <v>CA_23_02</v>
      </c>
      <c r="M71" s="29" t="s">
        <v>33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4">
        <v>68</v>
      </c>
      <c r="AB71" s="15">
        <v>2</v>
      </c>
      <c r="AC71" s="15"/>
      <c r="AD71" s="16">
        <f t="shared" si="1"/>
        <v>23</v>
      </c>
    </row>
    <row r="72" spans="1:30" ht="30" customHeight="1">
      <c r="A72" s="41"/>
      <c r="B72" s="45"/>
      <c r="C72" s="41"/>
      <c r="D72" s="39"/>
      <c r="E72" s="42"/>
      <c r="F72" s="42"/>
      <c r="G72" s="42"/>
      <c r="H72" s="42"/>
      <c r="I72" s="42"/>
      <c r="J72" s="46"/>
      <c r="K72" s="42"/>
      <c r="L72" s="28" t="str">
        <f t="shared" si="2"/>
        <v>CA_23_03</v>
      </c>
      <c r="M72" s="29" t="s">
        <v>137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4">
        <v>69</v>
      </c>
      <c r="AB72" s="15">
        <v>3</v>
      </c>
      <c r="AC72" s="15"/>
      <c r="AD72" s="16">
        <f t="shared" si="1"/>
        <v>23</v>
      </c>
    </row>
    <row r="73" spans="1:30" ht="30" customHeight="1">
      <c r="A73" s="41"/>
      <c r="B73" s="45"/>
      <c r="C73" s="41"/>
      <c r="D73" s="52" t="s">
        <v>4</v>
      </c>
      <c r="E73" s="53" t="str">
        <f>E64</f>
        <v>usuario</v>
      </c>
      <c r="F73" s="54" t="s">
        <v>18</v>
      </c>
      <c r="G73" s="53" t="s">
        <v>138</v>
      </c>
      <c r="H73" s="54" t="s">
        <v>20</v>
      </c>
      <c r="I73" s="53" t="s">
        <v>139</v>
      </c>
      <c r="J73" s="91" t="str">
        <f>"HU_0"&amp;AC73</f>
        <v>HU_024</v>
      </c>
      <c r="K73" s="53" t="str">
        <f>D73&amp;" "&amp;E73&amp;" "&amp; F73&amp;" "&amp;G73&amp;" "&amp;H73&amp;" "&amp;I73</f>
        <v>Yo como usuario necesito cambiar el estado de los clientes para poder activar o desactivar el registro del cliente</v>
      </c>
      <c r="L73" s="28" t="str">
        <f t="shared" si="2"/>
        <v>CA_24_01</v>
      </c>
      <c r="M73" s="29" t="s">
        <v>140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4">
        <v>70</v>
      </c>
      <c r="AB73" s="15">
        <v>1</v>
      </c>
      <c r="AC73" s="15">
        <v>24</v>
      </c>
      <c r="AD73" s="16">
        <f t="shared" si="1"/>
        <v>24</v>
      </c>
    </row>
    <row r="74" spans="1:30" ht="30" customHeight="1">
      <c r="A74" s="41"/>
      <c r="B74" s="45"/>
      <c r="C74" s="41"/>
      <c r="D74" s="38"/>
      <c r="E74" s="41"/>
      <c r="F74" s="41"/>
      <c r="G74" s="41"/>
      <c r="H74" s="41"/>
      <c r="I74" s="41"/>
      <c r="J74" s="45"/>
      <c r="K74" s="41"/>
      <c r="L74" s="28" t="str">
        <f t="shared" si="2"/>
        <v>CA_24_02</v>
      </c>
      <c r="M74" s="29" t="s">
        <v>141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4">
        <v>71</v>
      </c>
      <c r="AB74" s="15">
        <v>2</v>
      </c>
      <c r="AC74" s="15"/>
      <c r="AD74" s="16">
        <f t="shared" si="1"/>
        <v>24</v>
      </c>
    </row>
    <row r="75" spans="1:30" ht="30" customHeight="1">
      <c r="A75" s="42"/>
      <c r="B75" s="46"/>
      <c r="C75" s="42"/>
      <c r="D75" s="39"/>
      <c r="E75" s="42"/>
      <c r="F75" s="42"/>
      <c r="G75" s="42"/>
      <c r="H75" s="42"/>
      <c r="I75" s="42"/>
      <c r="J75" s="46"/>
      <c r="K75" s="42"/>
      <c r="L75" s="28" t="str">
        <f t="shared" si="2"/>
        <v>CA_24_03</v>
      </c>
      <c r="M75" s="29" t="s">
        <v>142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4">
        <v>72</v>
      </c>
      <c r="AB75" s="15">
        <v>3</v>
      </c>
      <c r="AC75" s="15"/>
      <c r="AD75" s="16">
        <f t="shared" si="1"/>
        <v>24</v>
      </c>
    </row>
    <row r="76" spans="1:30" ht="30" customHeight="1">
      <c r="A76" s="40" t="s">
        <v>143</v>
      </c>
      <c r="B76" s="47" t="s">
        <v>144</v>
      </c>
      <c r="C76" s="40" t="str">
        <f>D76&amp;" "&amp;E76&amp;" "&amp;F76&amp;" gestionar el proceso de ventas"</f>
        <v>Yo como usuario necesito gestionar el proceso de ventas</v>
      </c>
      <c r="D76" s="37" t="s">
        <v>4</v>
      </c>
      <c r="E76" s="40" t="s">
        <v>62</v>
      </c>
      <c r="F76" s="43" t="s">
        <v>18</v>
      </c>
      <c r="G76" s="40" t="s">
        <v>145</v>
      </c>
      <c r="H76" s="43" t="s">
        <v>20</v>
      </c>
      <c r="I76" s="40" t="s">
        <v>146</v>
      </c>
      <c r="J76" s="44" t="str">
        <f>"HU_0"&amp;AC76</f>
        <v>HU_025</v>
      </c>
      <c r="K76" s="40" t="str">
        <f>$D$76&amp;" "&amp;E76&amp;" "&amp;F76&amp;" "&amp;G76&amp;" "&amp;H76&amp;" "&amp;I76</f>
        <v>Yo como usuario necesito registrar una venta para poder guardar el registro de la venta</v>
      </c>
      <c r="L76" s="30" t="str">
        <f t="shared" si="2"/>
        <v>CA_25_01</v>
      </c>
      <c r="M76" s="31" t="s">
        <v>147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4">
        <v>73</v>
      </c>
      <c r="AB76" s="15">
        <v>1</v>
      </c>
      <c r="AC76" s="15">
        <v>25</v>
      </c>
      <c r="AD76" s="16">
        <f t="shared" si="1"/>
        <v>25</v>
      </c>
    </row>
    <row r="77" spans="1:30" ht="30" customHeight="1">
      <c r="A77" s="41"/>
      <c r="B77" s="45"/>
      <c r="C77" s="41"/>
      <c r="D77" s="38"/>
      <c r="E77" s="41"/>
      <c r="F77" s="41"/>
      <c r="G77" s="41"/>
      <c r="H77" s="41"/>
      <c r="I77" s="41"/>
      <c r="J77" s="45"/>
      <c r="K77" s="41"/>
      <c r="L77" s="30" t="str">
        <f t="shared" si="2"/>
        <v>CA_25_02</v>
      </c>
      <c r="M77" s="31" t="s">
        <v>148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4">
        <v>74</v>
      </c>
      <c r="AB77" s="15">
        <v>2</v>
      </c>
      <c r="AC77" s="15"/>
      <c r="AD77" s="16">
        <f t="shared" si="1"/>
        <v>25</v>
      </c>
    </row>
    <row r="78" spans="1:30" ht="30" customHeight="1">
      <c r="A78" s="41"/>
      <c r="B78" s="45"/>
      <c r="C78" s="41"/>
      <c r="D78" s="39"/>
      <c r="E78" s="42"/>
      <c r="F78" s="42"/>
      <c r="G78" s="42"/>
      <c r="H78" s="42"/>
      <c r="I78" s="42"/>
      <c r="J78" s="46"/>
      <c r="K78" s="42"/>
      <c r="L78" s="30" t="str">
        <f t="shared" si="2"/>
        <v>CA_25_03</v>
      </c>
      <c r="M78" s="31" t="s">
        <v>86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4">
        <v>75</v>
      </c>
      <c r="AB78" s="15">
        <v>3</v>
      </c>
      <c r="AC78" s="15"/>
      <c r="AD78" s="16">
        <f t="shared" si="1"/>
        <v>25</v>
      </c>
    </row>
    <row r="79" spans="1:30" ht="30" customHeight="1">
      <c r="A79" s="41"/>
      <c r="B79" s="45"/>
      <c r="C79" s="41"/>
      <c r="D79" s="37" t="s">
        <v>4</v>
      </c>
      <c r="E79" s="40" t="str">
        <f>E76</f>
        <v>usuario</v>
      </c>
      <c r="F79" s="43" t="s">
        <v>18</v>
      </c>
      <c r="G79" s="40" t="s">
        <v>149</v>
      </c>
      <c r="H79" s="43" t="s">
        <v>20</v>
      </c>
      <c r="I79" s="40" t="s">
        <v>150</v>
      </c>
      <c r="J79" s="44" t="str">
        <f>"HU_0"&amp;AC79</f>
        <v>HU_026</v>
      </c>
      <c r="K79" s="40" t="str">
        <f>$D$76&amp;" "&amp;E79&amp;" "&amp;F79&amp;" "&amp;G79&amp;" "&amp;H79&amp;" "&amp;I79</f>
        <v>Yo como usuario necesito consultar las ventas para poder visualizar las ventas realizadas</v>
      </c>
      <c r="L79" s="30" t="str">
        <f t="shared" si="2"/>
        <v>CA_26_01</v>
      </c>
      <c r="M79" s="31" t="s">
        <v>151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4">
        <v>76</v>
      </c>
      <c r="AB79" s="15">
        <v>1</v>
      </c>
      <c r="AC79" s="15">
        <v>26</v>
      </c>
      <c r="AD79" s="16">
        <f t="shared" si="1"/>
        <v>26</v>
      </c>
    </row>
    <row r="80" spans="1:30" ht="30" customHeight="1">
      <c r="A80" s="41"/>
      <c r="B80" s="45"/>
      <c r="C80" s="41"/>
      <c r="D80" s="38"/>
      <c r="E80" s="41"/>
      <c r="F80" s="41"/>
      <c r="G80" s="41"/>
      <c r="H80" s="41"/>
      <c r="I80" s="41"/>
      <c r="J80" s="45"/>
      <c r="K80" s="41"/>
      <c r="L80" s="30" t="str">
        <f t="shared" si="2"/>
        <v>CA_26_02</v>
      </c>
      <c r="M80" s="31" t="s">
        <v>152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4">
        <v>77</v>
      </c>
      <c r="AB80" s="15">
        <v>2</v>
      </c>
      <c r="AC80" s="15"/>
      <c r="AD80" s="16">
        <f t="shared" si="1"/>
        <v>26</v>
      </c>
    </row>
    <row r="81" spans="1:30" ht="30" customHeight="1">
      <c r="A81" s="41"/>
      <c r="B81" s="45"/>
      <c r="C81" s="41"/>
      <c r="D81" s="39"/>
      <c r="E81" s="42"/>
      <c r="F81" s="42"/>
      <c r="G81" s="42"/>
      <c r="H81" s="42"/>
      <c r="I81" s="42"/>
      <c r="J81" s="46"/>
      <c r="K81" s="42"/>
      <c r="L81" s="30" t="str">
        <f t="shared" si="2"/>
        <v>CA_26_03</v>
      </c>
      <c r="M81" s="31" t="s">
        <v>153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4">
        <v>78</v>
      </c>
      <c r="AB81" s="15">
        <v>3</v>
      </c>
      <c r="AC81" s="15"/>
      <c r="AD81" s="16">
        <f t="shared" si="1"/>
        <v>26</v>
      </c>
    </row>
    <row r="82" spans="1:30" ht="30" customHeight="1">
      <c r="A82" s="41"/>
      <c r="B82" s="45"/>
      <c r="C82" s="41"/>
      <c r="D82" s="37" t="s">
        <v>4</v>
      </c>
      <c r="E82" s="40" t="str">
        <f>E76</f>
        <v>usuario</v>
      </c>
      <c r="F82" s="43" t="s">
        <v>18</v>
      </c>
      <c r="G82" s="40" t="s">
        <v>154</v>
      </c>
      <c r="H82" s="43" t="s">
        <v>20</v>
      </c>
      <c r="I82" s="40" t="s">
        <v>155</v>
      </c>
      <c r="J82" s="44" t="str">
        <f>"HU_0"&amp;AC82</f>
        <v>HU_027</v>
      </c>
      <c r="K82" s="40" t="str">
        <f>$D$76&amp;" "&amp;E82&amp;" "&amp;F82&amp;" "&amp;G82&amp;" "&amp;H82&amp;" "&amp;I82</f>
        <v>Yo como usuario necesito actualizar las ventas para poder realizar modificaciones a los registros de ventas</v>
      </c>
      <c r="L82" s="30" t="str">
        <f t="shared" si="2"/>
        <v>CA_27_01</v>
      </c>
      <c r="M82" s="31" t="s">
        <v>156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4">
        <v>79</v>
      </c>
      <c r="AB82" s="15">
        <v>1</v>
      </c>
      <c r="AC82" s="15">
        <v>27</v>
      </c>
      <c r="AD82" s="16">
        <f t="shared" si="1"/>
        <v>27</v>
      </c>
    </row>
    <row r="83" spans="1:30" ht="30" customHeight="1">
      <c r="A83" s="41"/>
      <c r="B83" s="45"/>
      <c r="C83" s="41"/>
      <c r="D83" s="38"/>
      <c r="E83" s="41"/>
      <c r="F83" s="41"/>
      <c r="G83" s="41"/>
      <c r="H83" s="41"/>
      <c r="I83" s="41"/>
      <c r="J83" s="45"/>
      <c r="K83" s="41"/>
      <c r="L83" s="30" t="str">
        <f t="shared" si="2"/>
        <v>CA_27_02</v>
      </c>
      <c r="M83" s="31" t="s">
        <v>33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4">
        <v>80</v>
      </c>
      <c r="AB83" s="15">
        <v>2</v>
      </c>
      <c r="AC83" s="15"/>
      <c r="AD83" s="16">
        <f t="shared" si="1"/>
        <v>27</v>
      </c>
    </row>
    <row r="84" spans="1:30" ht="30" customHeight="1">
      <c r="A84" s="41"/>
      <c r="B84" s="45"/>
      <c r="C84" s="41"/>
      <c r="D84" s="39"/>
      <c r="E84" s="42"/>
      <c r="F84" s="42"/>
      <c r="G84" s="42"/>
      <c r="H84" s="42"/>
      <c r="I84" s="42"/>
      <c r="J84" s="46"/>
      <c r="K84" s="42"/>
      <c r="L84" s="30" t="str">
        <f t="shared" si="2"/>
        <v>CA_27_03</v>
      </c>
      <c r="M84" s="31" t="s">
        <v>157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4">
        <v>81</v>
      </c>
      <c r="AB84" s="15">
        <v>3</v>
      </c>
      <c r="AC84" s="15"/>
      <c r="AD84" s="16">
        <f t="shared" si="1"/>
        <v>27</v>
      </c>
    </row>
    <row r="85" spans="1:30" ht="30" customHeight="1">
      <c r="A85" s="41"/>
      <c r="B85" s="45"/>
      <c r="C85" s="41"/>
      <c r="D85" s="37" t="s">
        <v>4</v>
      </c>
      <c r="E85" s="40" t="str">
        <f>E76</f>
        <v>usuario</v>
      </c>
      <c r="F85" s="43" t="s">
        <v>18</v>
      </c>
      <c r="G85" s="40" t="s">
        <v>158</v>
      </c>
      <c r="H85" s="43" t="s">
        <v>20</v>
      </c>
      <c r="I85" s="40" t="s">
        <v>159</v>
      </c>
      <c r="J85" s="44" t="str">
        <f>"HU_0"&amp;AC85</f>
        <v>HU_028</v>
      </c>
      <c r="K85" s="40" t="str">
        <f>$D$76&amp;" "&amp;E85&amp;" "&amp;F85&amp;" "&amp;G85&amp;" "&amp;H85&amp;" "&amp;I85</f>
        <v>Yo como usuario necesito cambiar el estado de la venta para poder activar o desactivar el registro de la venta</v>
      </c>
      <c r="L85" s="30" t="str">
        <f t="shared" si="2"/>
        <v>CA_28_01</v>
      </c>
      <c r="M85" s="32" t="s">
        <v>160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4">
        <v>82</v>
      </c>
      <c r="AB85" s="15">
        <v>1</v>
      </c>
      <c r="AC85" s="15">
        <v>28</v>
      </c>
      <c r="AD85" s="16">
        <f t="shared" si="1"/>
        <v>28</v>
      </c>
    </row>
    <row r="86" spans="1:30" ht="30" customHeight="1">
      <c r="A86" s="41"/>
      <c r="B86" s="45"/>
      <c r="C86" s="41"/>
      <c r="D86" s="38"/>
      <c r="E86" s="41"/>
      <c r="F86" s="41"/>
      <c r="G86" s="41"/>
      <c r="H86" s="41"/>
      <c r="I86" s="41"/>
      <c r="J86" s="45"/>
      <c r="K86" s="41"/>
      <c r="L86" s="30" t="str">
        <f t="shared" si="2"/>
        <v>CA_28_02</v>
      </c>
      <c r="M86" s="32" t="s">
        <v>161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4">
        <v>83</v>
      </c>
      <c r="AB86" s="15">
        <v>2</v>
      </c>
      <c r="AC86" s="15"/>
      <c r="AD86" s="16">
        <f t="shared" si="1"/>
        <v>28</v>
      </c>
    </row>
    <row r="87" spans="1:30" ht="30" customHeight="1">
      <c r="A87" s="42"/>
      <c r="B87" s="46"/>
      <c r="C87" s="42"/>
      <c r="D87" s="39"/>
      <c r="E87" s="42"/>
      <c r="F87" s="42"/>
      <c r="G87" s="42"/>
      <c r="H87" s="42"/>
      <c r="I87" s="42"/>
      <c r="J87" s="46"/>
      <c r="K87" s="42"/>
      <c r="L87" s="30" t="str">
        <f t="shared" si="2"/>
        <v>CA_28_03</v>
      </c>
      <c r="M87" s="32" t="s">
        <v>162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33">
        <v>84</v>
      </c>
      <c r="AB87" s="34">
        <v>3</v>
      </c>
      <c r="AC87" s="34"/>
      <c r="AD87" s="35">
        <f t="shared" si="1"/>
        <v>28</v>
      </c>
    </row>
    <row r="88" spans="1:30" ht="30" customHeight="1">
      <c r="A88" s="36"/>
      <c r="B88" s="36"/>
      <c r="C88" s="56"/>
      <c r="D88" s="36"/>
      <c r="E88" s="36"/>
      <c r="F88" s="3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30" customHeight="1">
      <c r="A89" s="36"/>
      <c r="B89" s="36"/>
      <c r="C89" s="57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30" customHeight="1">
      <c r="A90" s="36"/>
      <c r="B90" s="36"/>
      <c r="C90" s="57"/>
      <c r="D90" s="36"/>
      <c r="E90" s="36"/>
      <c r="F90" s="3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30" customHeight="1">
      <c r="A91" s="36"/>
      <c r="B91" s="36"/>
      <c r="C91" s="57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30" customHeight="1">
      <c r="A92" s="36"/>
      <c r="B92" s="36"/>
      <c r="C92" s="57"/>
      <c r="D92" s="36"/>
      <c r="E92" s="36"/>
      <c r="F92" s="3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30" customHeight="1">
      <c r="A93" s="36"/>
      <c r="B93" s="36"/>
      <c r="C93" s="57"/>
      <c r="D93" s="36"/>
      <c r="E93" s="36"/>
      <c r="F93" s="3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30" customHeight="1">
      <c r="A94" s="36"/>
      <c r="B94" s="36"/>
      <c r="C94" s="57"/>
      <c r="D94" s="36"/>
      <c r="E94" s="36"/>
      <c r="F94" s="3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30" customHeight="1">
      <c r="A95" s="36"/>
      <c r="B95" s="36"/>
      <c r="C95" s="57"/>
      <c r="D95" s="36"/>
      <c r="E95" s="36"/>
      <c r="F95" s="3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30" customHeight="1">
      <c r="A96" s="36"/>
      <c r="B96" s="36"/>
      <c r="C96" s="57"/>
      <c r="D96" s="36"/>
      <c r="E96" s="36"/>
      <c r="F96" s="3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30" customHeight="1">
      <c r="A97" s="36"/>
      <c r="B97" s="36"/>
      <c r="C97" s="57"/>
      <c r="D97" s="36"/>
      <c r="E97" s="36"/>
      <c r="F97" s="3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30" customHeight="1">
      <c r="A98" s="36"/>
      <c r="B98" s="36"/>
      <c r="C98" s="57"/>
      <c r="D98" s="36"/>
      <c r="E98" s="36"/>
      <c r="F98" s="3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30" customHeight="1">
      <c r="A99" s="36"/>
      <c r="B99" s="36"/>
      <c r="C99" s="58"/>
      <c r="D99" s="36"/>
      <c r="E99" s="36"/>
      <c r="F99" s="3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30" customHeight="1">
      <c r="A100" s="36"/>
      <c r="B100" s="36"/>
      <c r="C100" s="59"/>
      <c r="D100" s="36"/>
      <c r="E100" s="36"/>
      <c r="F100" s="3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30" customHeight="1">
      <c r="A101" s="36"/>
      <c r="B101" s="36"/>
      <c r="C101" s="57"/>
      <c r="D101" s="36"/>
      <c r="E101" s="36"/>
      <c r="F101" s="3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30" customHeight="1">
      <c r="A102" s="36"/>
      <c r="B102" s="36"/>
      <c r="C102" s="57"/>
      <c r="D102" s="36"/>
      <c r="E102" s="36"/>
      <c r="F102" s="3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30" customHeight="1">
      <c r="A103" s="36"/>
      <c r="B103" s="36"/>
      <c r="C103" s="57"/>
      <c r="D103" s="36"/>
      <c r="E103" s="36"/>
      <c r="F103" s="3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30" customHeight="1">
      <c r="A104" s="36"/>
      <c r="B104" s="36"/>
      <c r="C104" s="57"/>
      <c r="D104" s="36"/>
      <c r="E104" s="36"/>
      <c r="F104" s="3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30" customHeight="1">
      <c r="A105" s="36"/>
      <c r="B105" s="36"/>
      <c r="C105" s="57"/>
      <c r="D105" s="36"/>
      <c r="E105" s="36"/>
      <c r="F105" s="3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30" customHeight="1">
      <c r="A106" s="36"/>
      <c r="B106" s="36"/>
      <c r="C106" s="57"/>
      <c r="D106" s="36"/>
      <c r="E106" s="36"/>
      <c r="F106" s="3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30" customHeight="1">
      <c r="A107" s="36"/>
      <c r="B107" s="36"/>
      <c r="C107" s="57"/>
      <c r="D107" s="36"/>
      <c r="E107" s="36"/>
      <c r="F107" s="3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30" customHeight="1">
      <c r="A108" s="36"/>
      <c r="B108" s="36"/>
      <c r="C108" s="57"/>
      <c r="D108" s="36"/>
      <c r="E108" s="36"/>
      <c r="F108" s="3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30" customHeight="1">
      <c r="A109" s="36"/>
      <c r="B109" s="36"/>
      <c r="C109" s="57"/>
      <c r="D109" s="36"/>
      <c r="E109" s="36"/>
      <c r="F109" s="3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30" customHeight="1">
      <c r="A110" s="36"/>
      <c r="B110" s="36"/>
      <c r="C110" s="57"/>
      <c r="D110" s="36"/>
      <c r="E110" s="36"/>
      <c r="F110" s="3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30" customHeight="1">
      <c r="A111" s="36"/>
      <c r="B111" s="36"/>
      <c r="C111" s="58"/>
      <c r="D111" s="36"/>
      <c r="E111" s="36"/>
      <c r="F111" s="3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30" customHeight="1">
      <c r="A112" s="36"/>
      <c r="B112" s="36"/>
      <c r="C112" s="36"/>
      <c r="D112" s="36"/>
      <c r="E112" s="36"/>
      <c r="F112" s="3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30" customHeight="1">
      <c r="A113" s="36"/>
      <c r="B113" s="36"/>
      <c r="C113" s="36"/>
      <c r="D113" s="36"/>
      <c r="E113" s="36"/>
      <c r="F113" s="3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30" customHeight="1">
      <c r="A114" s="36"/>
      <c r="B114" s="36"/>
      <c r="C114" s="36"/>
      <c r="D114" s="36"/>
      <c r="E114" s="36"/>
      <c r="F114" s="3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30" customHeight="1">
      <c r="A115" s="36"/>
      <c r="B115" s="36"/>
      <c r="C115" s="36"/>
      <c r="D115" s="36"/>
      <c r="E115" s="36"/>
      <c r="F115" s="3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30" customHeight="1">
      <c r="A116" s="36"/>
      <c r="B116" s="36"/>
      <c r="C116" s="36"/>
      <c r="D116" s="36"/>
      <c r="E116" s="36"/>
      <c r="F116" s="3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30" customHeight="1">
      <c r="A117" s="36"/>
      <c r="B117" s="36"/>
      <c r="C117" s="36"/>
      <c r="D117" s="36"/>
      <c r="E117" s="36"/>
      <c r="F117" s="3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30" customHeight="1">
      <c r="A118" s="36"/>
      <c r="B118" s="36"/>
      <c r="C118" s="36"/>
      <c r="D118" s="36"/>
      <c r="E118" s="36"/>
      <c r="F118" s="3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30" customHeight="1">
      <c r="A119" s="36"/>
      <c r="B119" s="36"/>
      <c r="C119" s="36"/>
      <c r="D119" s="36"/>
      <c r="E119" s="36"/>
      <c r="F119" s="3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30" customHeight="1">
      <c r="A120" s="36"/>
      <c r="B120" s="36"/>
      <c r="C120" s="36"/>
      <c r="D120" s="36"/>
      <c r="E120" s="36"/>
      <c r="F120" s="3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30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1"/>
      <c r="W121" s="1"/>
      <c r="X121" s="1"/>
      <c r="Y121" s="1"/>
      <c r="Z121" s="36"/>
      <c r="AA121" s="36"/>
      <c r="AB121" s="36"/>
      <c r="AC121" s="36"/>
      <c r="AD121" s="36"/>
    </row>
    <row r="122" spans="1:30" ht="30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1"/>
      <c r="W122" s="1"/>
      <c r="X122" s="1"/>
      <c r="Y122" s="1"/>
      <c r="Z122" s="36"/>
      <c r="AA122" s="36"/>
      <c r="AB122" s="36"/>
      <c r="AC122" s="36"/>
      <c r="AD122" s="36"/>
    </row>
    <row r="123" spans="1:30" ht="30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1"/>
      <c r="W123" s="1"/>
      <c r="X123" s="1"/>
      <c r="Y123" s="1"/>
      <c r="Z123" s="36"/>
      <c r="AA123" s="36"/>
      <c r="AB123" s="36"/>
      <c r="AC123" s="36"/>
      <c r="AD123" s="36"/>
    </row>
    <row r="124" spans="1:30" ht="30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1"/>
      <c r="W124" s="1"/>
      <c r="X124" s="1"/>
      <c r="Y124" s="1"/>
      <c r="Z124" s="36"/>
      <c r="AA124" s="36"/>
      <c r="AB124" s="36"/>
      <c r="AC124" s="36"/>
      <c r="AD124" s="36"/>
    </row>
    <row r="125" spans="1:30" ht="30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1"/>
      <c r="W125" s="1"/>
      <c r="X125" s="1"/>
      <c r="Y125" s="1"/>
      <c r="Z125" s="36"/>
      <c r="AA125" s="36"/>
      <c r="AB125" s="36"/>
      <c r="AC125" s="36"/>
      <c r="AD125" s="36"/>
    </row>
    <row r="126" spans="1:30" ht="30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1"/>
      <c r="W126" s="1"/>
      <c r="X126" s="1"/>
      <c r="Y126" s="1"/>
      <c r="Z126" s="36"/>
      <c r="AA126" s="36"/>
      <c r="AB126" s="36"/>
      <c r="AC126" s="36"/>
      <c r="AD126" s="36"/>
    </row>
    <row r="127" spans="1:30" ht="30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1"/>
      <c r="W127" s="1"/>
      <c r="X127" s="1"/>
      <c r="Y127" s="1"/>
      <c r="Z127" s="36"/>
      <c r="AA127" s="36"/>
      <c r="AB127" s="36"/>
      <c r="AC127" s="36"/>
      <c r="AD127" s="36"/>
    </row>
    <row r="128" spans="1:30" ht="30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1"/>
      <c r="W128" s="1"/>
      <c r="X128" s="1"/>
      <c r="Y128" s="1"/>
      <c r="Z128" s="36"/>
      <c r="AA128" s="36"/>
      <c r="AB128" s="36"/>
      <c r="AC128" s="36"/>
      <c r="AD128" s="36"/>
    </row>
    <row r="129" spans="1:30" ht="30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1"/>
      <c r="W129" s="1"/>
      <c r="X129" s="1"/>
      <c r="Y129" s="1"/>
      <c r="Z129" s="36"/>
      <c r="AA129" s="36"/>
      <c r="AB129" s="36"/>
      <c r="AC129" s="36"/>
      <c r="AD129" s="36"/>
    </row>
    <row r="130" spans="1:30" ht="30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1"/>
      <c r="W130" s="1"/>
      <c r="X130" s="1"/>
      <c r="Y130" s="1"/>
      <c r="Z130" s="36"/>
      <c r="AA130" s="36"/>
      <c r="AB130" s="36"/>
      <c r="AC130" s="36"/>
      <c r="AD130" s="36"/>
    </row>
    <row r="131" spans="1:30" ht="30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1"/>
      <c r="W131" s="1"/>
      <c r="X131" s="1"/>
      <c r="Y131" s="1"/>
      <c r="Z131" s="36"/>
      <c r="AA131" s="36"/>
      <c r="AB131" s="36"/>
      <c r="AC131" s="36"/>
      <c r="AD131" s="36"/>
    </row>
    <row r="132" spans="1:30" ht="30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1"/>
      <c r="W132" s="1"/>
      <c r="X132" s="1"/>
      <c r="Y132" s="1"/>
      <c r="Z132" s="36"/>
      <c r="AA132" s="36"/>
      <c r="AB132" s="36"/>
      <c r="AC132" s="36"/>
      <c r="AD132" s="36"/>
    </row>
    <row r="133" spans="1:30" ht="30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1"/>
      <c r="W133" s="1"/>
      <c r="X133" s="1"/>
      <c r="Y133" s="1"/>
      <c r="Z133" s="36"/>
      <c r="AA133" s="36"/>
      <c r="AB133" s="36"/>
      <c r="AC133" s="36"/>
      <c r="AD133" s="36"/>
    </row>
    <row r="134" spans="1:30" ht="30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1"/>
      <c r="W134" s="1"/>
      <c r="X134" s="1"/>
      <c r="Y134" s="1"/>
      <c r="Z134" s="36"/>
      <c r="AA134" s="36"/>
      <c r="AB134" s="36"/>
      <c r="AC134" s="36"/>
      <c r="AD134" s="36"/>
    </row>
    <row r="135" spans="1:30" ht="30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1"/>
      <c r="W135" s="1"/>
      <c r="X135" s="1"/>
      <c r="Y135" s="1"/>
      <c r="Z135" s="36"/>
      <c r="AA135" s="36"/>
      <c r="AB135" s="36"/>
      <c r="AC135" s="36"/>
      <c r="AD135" s="36"/>
    </row>
    <row r="136" spans="1:30" ht="30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1"/>
      <c r="W136" s="1"/>
      <c r="X136" s="1"/>
      <c r="Y136" s="1"/>
      <c r="Z136" s="36"/>
      <c r="AA136" s="36"/>
      <c r="AB136" s="36"/>
      <c r="AC136" s="36"/>
      <c r="AD136" s="36"/>
    </row>
    <row r="137" spans="1:30" ht="30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1"/>
      <c r="W137" s="1"/>
      <c r="X137" s="1"/>
      <c r="Y137" s="1"/>
      <c r="Z137" s="36"/>
      <c r="AA137" s="36"/>
      <c r="AB137" s="36"/>
      <c r="AC137" s="36"/>
      <c r="AD137" s="36"/>
    </row>
    <row r="138" spans="1:30" ht="30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1"/>
      <c r="W138" s="1"/>
      <c r="X138" s="1"/>
      <c r="Y138" s="1"/>
      <c r="Z138" s="36"/>
      <c r="AA138" s="36"/>
      <c r="AB138" s="36"/>
      <c r="AC138" s="36"/>
      <c r="AD138" s="36"/>
    </row>
    <row r="139" spans="1:30" ht="30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1"/>
      <c r="W139" s="1"/>
      <c r="X139" s="1"/>
      <c r="Y139" s="1"/>
      <c r="Z139" s="36"/>
      <c r="AA139" s="36"/>
      <c r="AB139" s="36"/>
      <c r="AC139" s="36"/>
      <c r="AD139" s="36"/>
    </row>
    <row r="140" spans="1:30" ht="30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1"/>
      <c r="W140" s="1"/>
      <c r="X140" s="1"/>
      <c r="Y140" s="1"/>
      <c r="Z140" s="36"/>
      <c r="AA140" s="36"/>
      <c r="AB140" s="36"/>
      <c r="AC140" s="36"/>
      <c r="AD140" s="36"/>
    </row>
    <row r="141" spans="1:30" ht="30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1"/>
      <c r="W141" s="1"/>
      <c r="X141" s="1"/>
      <c r="Y141" s="1"/>
      <c r="Z141" s="36"/>
      <c r="AA141" s="36"/>
      <c r="AB141" s="36"/>
      <c r="AC141" s="36"/>
      <c r="AD141" s="36"/>
    </row>
    <row r="142" spans="1:30" ht="30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1"/>
      <c r="W142" s="1"/>
      <c r="X142" s="1"/>
      <c r="Y142" s="1"/>
      <c r="Z142" s="36"/>
      <c r="AA142" s="36"/>
      <c r="AB142" s="36"/>
      <c r="AC142" s="36"/>
      <c r="AD142" s="36"/>
    </row>
    <row r="143" spans="1:30" ht="30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1"/>
      <c r="W143" s="1"/>
      <c r="X143" s="1"/>
      <c r="Y143" s="1"/>
      <c r="Z143" s="36"/>
      <c r="AA143" s="36"/>
      <c r="AB143" s="36"/>
      <c r="AC143" s="36"/>
      <c r="AD143" s="36"/>
    </row>
    <row r="144" spans="1:30" ht="30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1"/>
      <c r="W144" s="1"/>
      <c r="X144" s="1"/>
      <c r="Y144" s="1"/>
      <c r="Z144" s="36"/>
      <c r="AA144" s="36"/>
      <c r="AB144" s="36"/>
      <c r="AC144" s="36"/>
      <c r="AD144" s="36"/>
    </row>
    <row r="145" spans="1:30" ht="30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1"/>
      <c r="W145" s="1"/>
      <c r="X145" s="1"/>
      <c r="Y145" s="1"/>
      <c r="Z145" s="36"/>
      <c r="AA145" s="36"/>
      <c r="AB145" s="36"/>
      <c r="AC145" s="36"/>
      <c r="AD145" s="36"/>
    </row>
    <row r="146" spans="1:30" ht="30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1"/>
      <c r="W146" s="1"/>
      <c r="X146" s="1"/>
      <c r="Y146" s="1"/>
      <c r="Z146" s="36"/>
      <c r="AA146" s="36"/>
      <c r="AB146" s="36"/>
      <c r="AC146" s="36"/>
      <c r="AD146" s="36"/>
    </row>
    <row r="147" spans="1:30" ht="30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1"/>
      <c r="W147" s="1"/>
      <c r="X147" s="1"/>
      <c r="Y147" s="1"/>
      <c r="Z147" s="36"/>
      <c r="AA147" s="36"/>
      <c r="AB147" s="36"/>
      <c r="AC147" s="36"/>
      <c r="AD147" s="36"/>
    </row>
    <row r="148" spans="1:30" ht="30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1"/>
      <c r="W148" s="1"/>
      <c r="X148" s="1"/>
      <c r="Y148" s="1"/>
      <c r="Z148" s="36"/>
      <c r="AA148" s="36"/>
      <c r="AB148" s="36"/>
      <c r="AC148" s="36"/>
      <c r="AD148" s="36"/>
    </row>
    <row r="149" spans="1:30" ht="30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1"/>
      <c r="W149" s="1"/>
      <c r="X149" s="1"/>
      <c r="Y149" s="1"/>
      <c r="Z149" s="36"/>
      <c r="AA149" s="36"/>
      <c r="AB149" s="36"/>
      <c r="AC149" s="36"/>
      <c r="AD149" s="36"/>
    </row>
    <row r="150" spans="1:30" ht="30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1"/>
      <c r="W150" s="1"/>
      <c r="X150" s="1"/>
      <c r="Y150" s="1"/>
      <c r="Z150" s="36"/>
      <c r="AA150" s="36"/>
      <c r="AB150" s="36"/>
      <c r="AC150" s="36"/>
      <c r="AD150" s="36"/>
    </row>
    <row r="151" spans="1:30" ht="30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1"/>
      <c r="W151" s="1"/>
      <c r="X151" s="1"/>
      <c r="Y151" s="1"/>
      <c r="Z151" s="36"/>
      <c r="AA151" s="36"/>
      <c r="AB151" s="36"/>
      <c r="AC151" s="36"/>
      <c r="AD151" s="36"/>
    </row>
    <row r="152" spans="1:30" ht="30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1"/>
      <c r="W152" s="1"/>
      <c r="X152" s="1"/>
      <c r="Y152" s="1"/>
      <c r="Z152" s="36"/>
      <c r="AA152" s="36"/>
      <c r="AB152" s="36"/>
      <c r="AC152" s="36"/>
      <c r="AD152" s="36"/>
    </row>
    <row r="153" spans="1:30" ht="30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1"/>
      <c r="W153" s="1"/>
      <c r="X153" s="1"/>
      <c r="Y153" s="1"/>
      <c r="Z153" s="36"/>
      <c r="AA153" s="36"/>
      <c r="AB153" s="36"/>
      <c r="AC153" s="36"/>
      <c r="AD153" s="36"/>
    </row>
    <row r="154" spans="1:30" ht="30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1"/>
      <c r="W154" s="1"/>
      <c r="X154" s="1"/>
      <c r="Y154" s="1"/>
      <c r="Z154" s="36"/>
      <c r="AA154" s="36"/>
      <c r="AB154" s="36"/>
      <c r="AC154" s="36"/>
      <c r="AD154" s="36"/>
    </row>
    <row r="155" spans="1:30" ht="30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1"/>
      <c r="W155" s="1"/>
      <c r="X155" s="1"/>
      <c r="Y155" s="1"/>
      <c r="Z155" s="36"/>
      <c r="AA155" s="36"/>
      <c r="AB155" s="36"/>
      <c r="AC155" s="36"/>
      <c r="AD155" s="36"/>
    </row>
    <row r="156" spans="1:30" ht="30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1"/>
      <c r="W156" s="1"/>
      <c r="X156" s="1"/>
      <c r="Y156" s="1"/>
      <c r="Z156" s="36"/>
      <c r="AA156" s="36"/>
      <c r="AB156" s="36"/>
      <c r="AC156" s="36"/>
      <c r="AD156" s="36"/>
    </row>
    <row r="157" spans="1:30" ht="30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1"/>
      <c r="W157" s="1"/>
      <c r="X157" s="1"/>
      <c r="Y157" s="1"/>
      <c r="Z157" s="36"/>
      <c r="AA157" s="36"/>
      <c r="AB157" s="36"/>
      <c r="AC157" s="36"/>
      <c r="AD157" s="36"/>
    </row>
    <row r="158" spans="1:30" ht="30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1"/>
      <c r="W158" s="1"/>
      <c r="X158" s="1"/>
      <c r="Y158" s="1"/>
      <c r="Z158" s="36"/>
      <c r="AA158" s="36"/>
      <c r="AB158" s="36"/>
      <c r="AC158" s="36"/>
      <c r="AD158" s="36"/>
    </row>
    <row r="159" spans="1:30" ht="30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1"/>
      <c r="W159" s="1"/>
      <c r="X159" s="1"/>
      <c r="Y159" s="1"/>
      <c r="Z159" s="36"/>
      <c r="AA159" s="36"/>
      <c r="AB159" s="36"/>
      <c r="AC159" s="36"/>
      <c r="AD159" s="36"/>
    </row>
    <row r="160" spans="1:30" ht="30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1"/>
      <c r="W160" s="1"/>
      <c r="X160" s="1"/>
      <c r="Y160" s="1"/>
      <c r="Z160" s="36"/>
      <c r="AA160" s="36"/>
      <c r="AB160" s="36"/>
      <c r="AC160" s="36"/>
      <c r="AD160" s="36"/>
    </row>
    <row r="161" spans="1:30" ht="30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1"/>
      <c r="W161" s="1"/>
      <c r="X161" s="1"/>
      <c r="Y161" s="1"/>
      <c r="Z161" s="36"/>
      <c r="AA161" s="36"/>
      <c r="AB161" s="36"/>
      <c r="AC161" s="36"/>
      <c r="AD161" s="36"/>
    </row>
    <row r="162" spans="1:30" ht="30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1"/>
      <c r="W162" s="1"/>
      <c r="X162" s="1"/>
      <c r="Y162" s="1"/>
      <c r="Z162" s="36"/>
      <c r="AA162" s="36"/>
      <c r="AB162" s="36"/>
      <c r="AC162" s="36"/>
      <c r="AD162" s="36"/>
    </row>
    <row r="163" spans="1:30" ht="30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1"/>
      <c r="W163" s="1"/>
      <c r="X163" s="1"/>
      <c r="Y163" s="1"/>
      <c r="Z163" s="36"/>
      <c r="AA163" s="36"/>
      <c r="AB163" s="36"/>
      <c r="AC163" s="36"/>
      <c r="AD163" s="36"/>
    </row>
    <row r="164" spans="1:30" ht="30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1"/>
      <c r="W164" s="1"/>
      <c r="X164" s="1"/>
      <c r="Y164" s="1"/>
      <c r="Z164" s="36"/>
      <c r="AA164" s="36"/>
      <c r="AB164" s="36"/>
      <c r="AC164" s="36"/>
      <c r="AD164" s="36"/>
    </row>
    <row r="165" spans="1:30" ht="30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1"/>
      <c r="W165" s="1"/>
      <c r="X165" s="1"/>
      <c r="Y165" s="1"/>
      <c r="Z165" s="36"/>
      <c r="AA165" s="36"/>
      <c r="AB165" s="36"/>
      <c r="AC165" s="36"/>
      <c r="AD165" s="36"/>
    </row>
    <row r="166" spans="1:30" ht="30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1"/>
      <c r="W166" s="1"/>
      <c r="X166" s="1"/>
      <c r="Y166" s="1"/>
      <c r="Z166" s="36"/>
      <c r="AA166" s="36"/>
      <c r="AB166" s="36"/>
      <c r="AC166" s="36"/>
      <c r="AD166" s="36"/>
    </row>
    <row r="167" spans="1:30" ht="30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1"/>
      <c r="W167" s="1"/>
      <c r="X167" s="1"/>
      <c r="Y167" s="1"/>
      <c r="Z167" s="36"/>
      <c r="AA167" s="36"/>
      <c r="AB167" s="36"/>
      <c r="AC167" s="36"/>
      <c r="AD167" s="36"/>
    </row>
    <row r="168" spans="1:30" ht="30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1"/>
      <c r="W168" s="1"/>
      <c r="X168" s="1"/>
      <c r="Y168" s="1"/>
      <c r="Z168" s="36"/>
      <c r="AA168" s="36"/>
      <c r="AB168" s="36"/>
      <c r="AC168" s="36"/>
      <c r="AD168" s="36"/>
    </row>
    <row r="169" spans="1:30" ht="30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1"/>
      <c r="W169" s="1"/>
      <c r="X169" s="1"/>
      <c r="Y169" s="1"/>
      <c r="Z169" s="36"/>
      <c r="AA169" s="36"/>
      <c r="AB169" s="36"/>
      <c r="AC169" s="36"/>
      <c r="AD169" s="36"/>
    </row>
    <row r="170" spans="1:30" ht="30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1"/>
      <c r="W170" s="1"/>
      <c r="X170" s="1"/>
      <c r="Y170" s="1"/>
      <c r="Z170" s="36"/>
      <c r="AA170" s="36"/>
      <c r="AB170" s="36"/>
      <c r="AC170" s="36"/>
      <c r="AD170" s="36"/>
    </row>
    <row r="171" spans="1:30" ht="30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1"/>
      <c r="W171" s="1"/>
      <c r="X171" s="1"/>
      <c r="Y171" s="1"/>
      <c r="Z171" s="36"/>
      <c r="AA171" s="36"/>
      <c r="AB171" s="36"/>
      <c r="AC171" s="36"/>
      <c r="AD171" s="36"/>
    </row>
    <row r="172" spans="1:30" ht="30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1"/>
      <c r="W172" s="1"/>
      <c r="X172" s="1"/>
      <c r="Y172" s="1"/>
      <c r="Z172" s="36"/>
      <c r="AA172" s="36"/>
      <c r="AB172" s="36"/>
      <c r="AC172" s="36"/>
      <c r="AD172" s="36"/>
    </row>
    <row r="173" spans="1:30" ht="30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1"/>
      <c r="W173" s="1"/>
      <c r="X173" s="1"/>
      <c r="Y173" s="1"/>
      <c r="Z173" s="36"/>
      <c r="AA173" s="36"/>
      <c r="AB173" s="36"/>
      <c r="AC173" s="36"/>
      <c r="AD173" s="36"/>
    </row>
    <row r="174" spans="1:30" ht="30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1"/>
      <c r="W174" s="1"/>
      <c r="X174" s="1"/>
      <c r="Y174" s="1"/>
      <c r="Z174" s="36"/>
      <c r="AA174" s="36"/>
      <c r="AB174" s="36"/>
      <c r="AC174" s="36"/>
      <c r="AD174" s="36"/>
    </row>
    <row r="175" spans="1:30" ht="30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1"/>
      <c r="W175" s="1"/>
      <c r="X175" s="1"/>
      <c r="Y175" s="1"/>
      <c r="Z175" s="36"/>
      <c r="AA175" s="36"/>
      <c r="AB175" s="36"/>
      <c r="AC175" s="36"/>
      <c r="AD175" s="36"/>
    </row>
    <row r="176" spans="1:30" ht="30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1"/>
      <c r="W176" s="1"/>
      <c r="X176" s="1"/>
      <c r="Y176" s="1"/>
      <c r="Z176" s="36"/>
      <c r="AA176" s="36"/>
      <c r="AB176" s="36"/>
      <c r="AC176" s="36"/>
      <c r="AD176" s="36"/>
    </row>
    <row r="177" spans="1:30" ht="30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1"/>
      <c r="W177" s="1"/>
      <c r="X177" s="1"/>
      <c r="Y177" s="1"/>
      <c r="Z177" s="36"/>
      <c r="AA177" s="36"/>
      <c r="AB177" s="36"/>
      <c r="AC177" s="36"/>
      <c r="AD177" s="36"/>
    </row>
    <row r="178" spans="1:30" ht="30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1"/>
      <c r="W178" s="1"/>
      <c r="X178" s="1"/>
      <c r="Y178" s="1"/>
      <c r="Z178" s="36"/>
      <c r="AA178" s="36"/>
      <c r="AB178" s="36"/>
      <c r="AC178" s="36"/>
      <c r="AD178" s="36"/>
    </row>
    <row r="179" spans="1:30" ht="30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1"/>
      <c r="W179" s="1"/>
      <c r="X179" s="1"/>
      <c r="Y179" s="1"/>
      <c r="Z179" s="36"/>
      <c r="AA179" s="36"/>
      <c r="AB179" s="36"/>
      <c r="AC179" s="36"/>
      <c r="AD179" s="36"/>
    </row>
    <row r="180" spans="1:30" ht="30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1"/>
      <c r="W180" s="1"/>
      <c r="X180" s="1"/>
      <c r="Y180" s="1"/>
      <c r="Z180" s="36"/>
      <c r="AA180" s="36"/>
      <c r="AB180" s="36"/>
      <c r="AC180" s="36"/>
      <c r="AD180" s="36"/>
    </row>
    <row r="181" spans="1:30" ht="30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1"/>
      <c r="W181" s="1"/>
      <c r="X181" s="1"/>
      <c r="Y181" s="1"/>
      <c r="Z181" s="36"/>
      <c r="AA181" s="36"/>
      <c r="AB181" s="36"/>
      <c r="AC181" s="36"/>
      <c r="AD181" s="36"/>
    </row>
    <row r="182" spans="1:30" ht="30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1"/>
      <c r="W182" s="1"/>
      <c r="X182" s="1"/>
      <c r="Y182" s="1"/>
      <c r="Z182" s="36"/>
      <c r="AA182" s="36"/>
      <c r="AB182" s="36"/>
      <c r="AC182" s="36"/>
      <c r="AD182" s="36"/>
    </row>
    <row r="183" spans="1:30" ht="30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1"/>
      <c r="W183" s="1"/>
      <c r="X183" s="1"/>
      <c r="Y183" s="1"/>
      <c r="Z183" s="36"/>
      <c r="AA183" s="36"/>
      <c r="AB183" s="36"/>
      <c r="AC183" s="36"/>
      <c r="AD183" s="36"/>
    </row>
    <row r="184" spans="1:30" ht="30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1"/>
      <c r="W184" s="1"/>
      <c r="X184" s="1"/>
      <c r="Y184" s="1"/>
      <c r="Z184" s="36"/>
      <c r="AA184" s="36"/>
      <c r="AB184" s="36"/>
      <c r="AC184" s="36"/>
      <c r="AD184" s="36"/>
    </row>
    <row r="185" spans="1:30" ht="30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1"/>
      <c r="W185" s="1"/>
      <c r="X185" s="1"/>
      <c r="Y185" s="1"/>
      <c r="Z185" s="36"/>
      <c r="AA185" s="36"/>
      <c r="AB185" s="36"/>
      <c r="AC185" s="36"/>
      <c r="AD185" s="36"/>
    </row>
    <row r="186" spans="1:30" ht="30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1"/>
      <c r="W186" s="1"/>
      <c r="X186" s="1"/>
      <c r="Y186" s="1"/>
      <c r="Z186" s="36"/>
      <c r="AA186" s="36"/>
      <c r="AB186" s="36"/>
      <c r="AC186" s="36"/>
      <c r="AD186" s="36"/>
    </row>
    <row r="187" spans="1:30" ht="30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1"/>
      <c r="W187" s="1"/>
      <c r="X187" s="1"/>
      <c r="Y187" s="1"/>
      <c r="Z187" s="36"/>
      <c r="AA187" s="36"/>
      <c r="AB187" s="36"/>
      <c r="AC187" s="36"/>
      <c r="AD187" s="36"/>
    </row>
    <row r="188" spans="1:30" ht="30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1"/>
      <c r="W188" s="1"/>
      <c r="X188" s="1"/>
      <c r="Y188" s="1"/>
      <c r="Z188" s="36"/>
      <c r="AA188" s="36"/>
      <c r="AB188" s="36"/>
      <c r="AC188" s="36"/>
      <c r="AD188" s="36"/>
    </row>
    <row r="189" spans="1:30" ht="30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1"/>
      <c r="W189" s="1"/>
      <c r="X189" s="1"/>
      <c r="Y189" s="1"/>
      <c r="Z189" s="36"/>
      <c r="AA189" s="36"/>
      <c r="AB189" s="36"/>
      <c r="AC189" s="36"/>
      <c r="AD189" s="36"/>
    </row>
    <row r="190" spans="1:30" ht="30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1"/>
      <c r="W190" s="1"/>
      <c r="X190" s="1"/>
      <c r="Y190" s="1"/>
      <c r="Z190" s="36"/>
      <c r="AA190" s="36"/>
      <c r="AB190" s="36"/>
      <c r="AC190" s="36"/>
      <c r="AD190" s="36"/>
    </row>
    <row r="191" spans="1:30" ht="30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1"/>
      <c r="W191" s="1"/>
      <c r="X191" s="1"/>
      <c r="Y191" s="1"/>
      <c r="Z191" s="36"/>
      <c r="AA191" s="36"/>
      <c r="AB191" s="36"/>
      <c r="AC191" s="36"/>
      <c r="AD191" s="36"/>
    </row>
    <row r="192" spans="1:30" ht="30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1"/>
      <c r="W192" s="1"/>
      <c r="X192" s="1"/>
      <c r="Y192" s="1"/>
      <c r="Z192" s="36"/>
      <c r="AA192" s="36"/>
      <c r="AB192" s="36"/>
      <c r="AC192" s="36"/>
      <c r="AD192" s="36"/>
    </row>
    <row r="193" spans="1:30" ht="30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1"/>
      <c r="W193" s="1"/>
      <c r="X193" s="1"/>
      <c r="Y193" s="1"/>
      <c r="Z193" s="36"/>
      <c r="AA193" s="36"/>
      <c r="AB193" s="36"/>
      <c r="AC193" s="36"/>
      <c r="AD193" s="36"/>
    </row>
    <row r="194" spans="1:30" ht="30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1"/>
      <c r="W194" s="1"/>
      <c r="X194" s="1"/>
      <c r="Y194" s="1"/>
      <c r="Z194" s="36"/>
      <c r="AA194" s="36"/>
      <c r="AB194" s="36"/>
      <c r="AC194" s="36"/>
      <c r="AD194" s="36"/>
    </row>
    <row r="195" spans="1:30" ht="30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1"/>
      <c r="W195" s="1"/>
      <c r="X195" s="1"/>
      <c r="Y195" s="1"/>
      <c r="Z195" s="36"/>
      <c r="AA195" s="36"/>
      <c r="AB195" s="36"/>
      <c r="AC195" s="36"/>
      <c r="AD195" s="36"/>
    </row>
    <row r="196" spans="1:30" ht="30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1"/>
      <c r="W196" s="1"/>
      <c r="X196" s="1"/>
      <c r="Y196" s="1"/>
      <c r="Z196" s="36"/>
      <c r="AA196" s="36"/>
      <c r="AB196" s="36"/>
      <c r="AC196" s="36"/>
      <c r="AD196" s="36"/>
    </row>
    <row r="197" spans="1:30" ht="30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1"/>
      <c r="W197" s="1"/>
      <c r="X197" s="1"/>
      <c r="Y197" s="1"/>
      <c r="Z197" s="36"/>
      <c r="AA197" s="36"/>
      <c r="AB197" s="36"/>
      <c r="AC197" s="36"/>
      <c r="AD197" s="36"/>
    </row>
    <row r="198" spans="1:30" ht="30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1"/>
      <c r="W198" s="1"/>
      <c r="X198" s="1"/>
      <c r="Y198" s="1"/>
      <c r="Z198" s="36"/>
      <c r="AA198" s="36"/>
      <c r="AB198" s="36"/>
      <c r="AC198" s="36"/>
      <c r="AD198" s="36"/>
    </row>
    <row r="199" spans="1:30" ht="30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1"/>
      <c r="W199" s="1"/>
      <c r="X199" s="1"/>
      <c r="Y199" s="1"/>
      <c r="Z199" s="36"/>
      <c r="AA199" s="36"/>
      <c r="AB199" s="36"/>
      <c r="AC199" s="36"/>
      <c r="AD199" s="36"/>
    </row>
    <row r="200" spans="1:30" ht="30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1"/>
      <c r="W200" s="1"/>
      <c r="X200" s="1"/>
      <c r="Y200" s="1"/>
      <c r="Z200" s="36"/>
      <c r="AA200" s="36"/>
      <c r="AB200" s="36"/>
      <c r="AC200" s="36"/>
      <c r="AD200" s="36"/>
    </row>
    <row r="201" spans="1:30" ht="30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1"/>
      <c r="W201" s="1"/>
      <c r="X201" s="1"/>
      <c r="Y201" s="1"/>
      <c r="Z201" s="36"/>
      <c r="AA201" s="36"/>
      <c r="AB201" s="36"/>
      <c r="AC201" s="36"/>
      <c r="AD201" s="36"/>
    </row>
    <row r="202" spans="1:30" ht="30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1"/>
      <c r="W202" s="1"/>
      <c r="X202" s="1"/>
      <c r="Y202" s="1"/>
      <c r="Z202" s="36"/>
      <c r="AA202" s="36"/>
      <c r="AB202" s="36"/>
      <c r="AC202" s="36"/>
      <c r="AD202" s="36"/>
    </row>
    <row r="203" spans="1:30" ht="30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1"/>
      <c r="W203" s="1"/>
      <c r="X203" s="1"/>
      <c r="Y203" s="1"/>
      <c r="Z203" s="36"/>
      <c r="AA203" s="36"/>
      <c r="AB203" s="36"/>
      <c r="AC203" s="36"/>
      <c r="AD203" s="36"/>
    </row>
    <row r="204" spans="1:30" ht="30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1"/>
      <c r="W204" s="1"/>
      <c r="X204" s="1"/>
      <c r="Y204" s="1"/>
      <c r="Z204" s="36"/>
      <c r="AA204" s="36"/>
      <c r="AB204" s="36"/>
      <c r="AC204" s="36"/>
      <c r="AD204" s="36"/>
    </row>
    <row r="205" spans="1:30" ht="30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1"/>
      <c r="W205" s="1"/>
      <c r="X205" s="1"/>
      <c r="Y205" s="1"/>
      <c r="Z205" s="36"/>
      <c r="AA205" s="36"/>
      <c r="AB205" s="36"/>
      <c r="AC205" s="36"/>
      <c r="AD205" s="36"/>
    </row>
    <row r="206" spans="1:30" ht="30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1"/>
      <c r="W206" s="1"/>
      <c r="X206" s="1"/>
      <c r="Y206" s="1"/>
      <c r="Z206" s="36"/>
      <c r="AA206" s="36"/>
      <c r="AB206" s="36"/>
      <c r="AC206" s="36"/>
      <c r="AD206" s="36"/>
    </row>
    <row r="207" spans="1:30" ht="30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1"/>
      <c r="W207" s="1"/>
      <c r="X207" s="1"/>
      <c r="Y207" s="1"/>
      <c r="Z207" s="36"/>
      <c r="AA207" s="36"/>
      <c r="AB207" s="36"/>
      <c r="AC207" s="36"/>
      <c r="AD207" s="36"/>
    </row>
    <row r="208" spans="1:30" ht="30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1"/>
      <c r="W208" s="1"/>
      <c r="X208" s="1"/>
      <c r="Y208" s="1"/>
      <c r="Z208" s="36"/>
      <c r="AA208" s="36"/>
      <c r="AB208" s="36"/>
      <c r="AC208" s="36"/>
      <c r="AD208" s="36"/>
    </row>
    <row r="209" spans="1:30" ht="30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1"/>
      <c r="W209" s="1"/>
      <c r="X209" s="1"/>
      <c r="Y209" s="1"/>
      <c r="Z209" s="36"/>
      <c r="AA209" s="36"/>
      <c r="AB209" s="36"/>
      <c r="AC209" s="36"/>
      <c r="AD209" s="36"/>
    </row>
    <row r="210" spans="1:30" ht="30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1"/>
      <c r="W210" s="1"/>
      <c r="X210" s="1"/>
      <c r="Y210" s="1"/>
      <c r="Z210" s="36"/>
      <c r="AA210" s="36"/>
      <c r="AB210" s="36"/>
      <c r="AC210" s="36"/>
      <c r="AD210" s="36"/>
    </row>
    <row r="211" spans="1:30" ht="30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1"/>
      <c r="W211" s="1"/>
      <c r="X211" s="1"/>
      <c r="Y211" s="1"/>
      <c r="Z211" s="36"/>
      <c r="AA211" s="36"/>
      <c r="AB211" s="36"/>
      <c r="AC211" s="36"/>
      <c r="AD211" s="36"/>
    </row>
    <row r="212" spans="1:30" ht="30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1"/>
      <c r="W212" s="1"/>
      <c r="X212" s="1"/>
      <c r="Y212" s="1"/>
      <c r="Z212" s="36"/>
      <c r="AA212" s="36"/>
      <c r="AB212" s="36"/>
      <c r="AC212" s="36"/>
      <c r="AD212" s="36"/>
    </row>
    <row r="213" spans="1:30" ht="30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1"/>
      <c r="W213" s="1"/>
      <c r="X213" s="1"/>
      <c r="Y213" s="1"/>
      <c r="Z213" s="36"/>
      <c r="AA213" s="36"/>
      <c r="AB213" s="36"/>
      <c r="AC213" s="36"/>
      <c r="AD213" s="36"/>
    </row>
    <row r="214" spans="1:30" ht="30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1"/>
      <c r="W214" s="1"/>
      <c r="X214" s="1"/>
      <c r="Y214" s="1"/>
      <c r="Z214" s="36"/>
      <c r="AA214" s="36"/>
      <c r="AB214" s="36"/>
      <c r="AC214" s="36"/>
      <c r="AD214" s="36"/>
    </row>
    <row r="215" spans="1:30" ht="30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1"/>
      <c r="W215" s="1"/>
      <c r="X215" s="1"/>
      <c r="Y215" s="1"/>
      <c r="Z215" s="36"/>
      <c r="AA215" s="36"/>
      <c r="AB215" s="36"/>
      <c r="AC215" s="36"/>
      <c r="AD215" s="36"/>
    </row>
    <row r="216" spans="1:30" ht="30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1"/>
      <c r="W216" s="1"/>
      <c r="X216" s="1"/>
      <c r="Y216" s="1"/>
      <c r="Z216" s="36"/>
      <c r="AA216" s="36"/>
      <c r="AB216" s="36"/>
      <c r="AC216" s="36"/>
      <c r="AD216" s="36"/>
    </row>
    <row r="217" spans="1:30" ht="30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1"/>
      <c r="W217" s="1"/>
      <c r="X217" s="1"/>
      <c r="Y217" s="1"/>
      <c r="Z217" s="36"/>
      <c r="AA217" s="36"/>
      <c r="AB217" s="36"/>
      <c r="AC217" s="36"/>
      <c r="AD217" s="36"/>
    </row>
    <row r="218" spans="1:30" ht="30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1"/>
      <c r="W218" s="1"/>
      <c r="X218" s="1"/>
      <c r="Y218" s="1"/>
      <c r="Z218" s="36"/>
      <c r="AA218" s="36"/>
      <c r="AB218" s="36"/>
      <c r="AC218" s="36"/>
      <c r="AD218" s="36"/>
    </row>
    <row r="219" spans="1:30" ht="30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1"/>
      <c r="W219" s="1"/>
      <c r="X219" s="1"/>
      <c r="Y219" s="1"/>
      <c r="Z219" s="36"/>
      <c r="AA219" s="36"/>
      <c r="AB219" s="36"/>
      <c r="AC219" s="36"/>
      <c r="AD219" s="36"/>
    </row>
    <row r="220" spans="1:30" ht="30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1"/>
      <c r="W220" s="1"/>
      <c r="X220" s="1"/>
      <c r="Y220" s="1"/>
      <c r="Z220" s="36"/>
      <c r="AA220" s="36"/>
      <c r="AB220" s="36"/>
      <c r="AC220" s="36"/>
      <c r="AD220" s="36"/>
    </row>
    <row r="221" spans="1:30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3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3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3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3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3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3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3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3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3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3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3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3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3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3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3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3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3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3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3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3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3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3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3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3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3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3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3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3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3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3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3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3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3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3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3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3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3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3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3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3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3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3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3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3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3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3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3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3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3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3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3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3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3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3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3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3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3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3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3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3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3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3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3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3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3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3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3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3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3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3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3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3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3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3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3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3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3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3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3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3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3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3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3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3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3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3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3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3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3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3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3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3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3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3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3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3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3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3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3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3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3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3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3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3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3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3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3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3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3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3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3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3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3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3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3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3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3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3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3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3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3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3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3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3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3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3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3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3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3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3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3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3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3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3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3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3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3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3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3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3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3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3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3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3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3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3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3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3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3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3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3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3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3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3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3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3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3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3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3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3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3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3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3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3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3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3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3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3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3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3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3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3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3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3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3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3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3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3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3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3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3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3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3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3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3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3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3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3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3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3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3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3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3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3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3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3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3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3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3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3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3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3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3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3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3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3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3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3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3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3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3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3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3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3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3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3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3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3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3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3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3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3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3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3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3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3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3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3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3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3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3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3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3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3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3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3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3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3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3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3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3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3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3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3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3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3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3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3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3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3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3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3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3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3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3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3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3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3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3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3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3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3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3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3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3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3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3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3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3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3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3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3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3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3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3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3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3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3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3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3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3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3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3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3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3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3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3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3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3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3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3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3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3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3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3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3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3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3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3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3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3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3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3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3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3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3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3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3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3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3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3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3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3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3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3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3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3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3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3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3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3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3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3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3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3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3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3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3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3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3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3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3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3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3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3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3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3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3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3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3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3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3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3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3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3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3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3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3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3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3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3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3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3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3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3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3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3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3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3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3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3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3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3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3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3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3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3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3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3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3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3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3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3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3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3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3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3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3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3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3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3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3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3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3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3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3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3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3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3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3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3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3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3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3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3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3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3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3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3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3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3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3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3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3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3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3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3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3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3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3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3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3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3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3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3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3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3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3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3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3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3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3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3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3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3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3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3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3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3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3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3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3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3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3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3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3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3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3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3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3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3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3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3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3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3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3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3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3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3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3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3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3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3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3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3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3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3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3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3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3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3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3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3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3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3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3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3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3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3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3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3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3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3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3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3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3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3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3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3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3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3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3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3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3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3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3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3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3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3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3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3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3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3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3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3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3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3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3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3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3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3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3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3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3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3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3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3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3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3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3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3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3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3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3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3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3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3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3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3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3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3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3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3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3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3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3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3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3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3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3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3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3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3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3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3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3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3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3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3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3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3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3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3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3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3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3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3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3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3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3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3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3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3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3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3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3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3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3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3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3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3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3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3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3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3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3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3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3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3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3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3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3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3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3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3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3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3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3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3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3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3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3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3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3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3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3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3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3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3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3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3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3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3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3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3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3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3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3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3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3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3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3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3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3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3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3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3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3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3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3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3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3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3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3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3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3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3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3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3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3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3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3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3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3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3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3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3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3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3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3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3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3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3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3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3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3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3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3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3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3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3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3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3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3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3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3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3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3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3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3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3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3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3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3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3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3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3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3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3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3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3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3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3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3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3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3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3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3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3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3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3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3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3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3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3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3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3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3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3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3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3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3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3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3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3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3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3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3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3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3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3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3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3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3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3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49">
    <mergeCell ref="K67:K69"/>
    <mergeCell ref="K58:K60"/>
    <mergeCell ref="F61:F63"/>
    <mergeCell ref="G61:G63"/>
    <mergeCell ref="H61:H63"/>
    <mergeCell ref="I61:I63"/>
    <mergeCell ref="J61:J63"/>
    <mergeCell ref="K61:K63"/>
    <mergeCell ref="F64:F66"/>
    <mergeCell ref="G64:G66"/>
    <mergeCell ref="H64:H66"/>
    <mergeCell ref="I64:I66"/>
    <mergeCell ref="J64:J66"/>
    <mergeCell ref="K64:K66"/>
    <mergeCell ref="K52:K54"/>
    <mergeCell ref="D55:D57"/>
    <mergeCell ref="E55:E57"/>
    <mergeCell ref="F55:F57"/>
    <mergeCell ref="G55:G57"/>
    <mergeCell ref="H55:H57"/>
    <mergeCell ref="I55:I57"/>
    <mergeCell ref="J55:J57"/>
    <mergeCell ref="K55:K57"/>
    <mergeCell ref="K70:K72"/>
    <mergeCell ref="K73:K75"/>
    <mergeCell ref="J79:J81"/>
    <mergeCell ref="K79:K81"/>
    <mergeCell ref="H73:H75"/>
    <mergeCell ref="H76:H78"/>
    <mergeCell ref="I76:I78"/>
    <mergeCell ref="J76:J78"/>
    <mergeCell ref="K76:K78"/>
    <mergeCell ref="H79:H81"/>
    <mergeCell ref="I79:I81"/>
    <mergeCell ref="A40:A51"/>
    <mergeCell ref="B40:B51"/>
    <mergeCell ref="C40:C51"/>
    <mergeCell ref="D40:D42"/>
    <mergeCell ref="E40:E42"/>
    <mergeCell ref="I73:I75"/>
    <mergeCell ref="J73:J75"/>
    <mergeCell ref="I67:I69"/>
    <mergeCell ref="J67:J69"/>
    <mergeCell ref="H70:H72"/>
    <mergeCell ref="I70:I72"/>
    <mergeCell ref="J70:J72"/>
    <mergeCell ref="H52:H54"/>
    <mergeCell ref="I52:I54"/>
    <mergeCell ref="J52:J54"/>
    <mergeCell ref="D58:D60"/>
    <mergeCell ref="E58:E60"/>
    <mergeCell ref="F58:F60"/>
    <mergeCell ref="G58:G60"/>
    <mergeCell ref="H58:H60"/>
    <mergeCell ref="I58:I60"/>
    <mergeCell ref="J58:J60"/>
    <mergeCell ref="H67:H69"/>
    <mergeCell ref="D49:D51"/>
    <mergeCell ref="E49:E51"/>
    <mergeCell ref="F49:F51"/>
    <mergeCell ref="G49:G51"/>
    <mergeCell ref="H49:H51"/>
    <mergeCell ref="I49:I51"/>
    <mergeCell ref="J49:J51"/>
    <mergeCell ref="K49:K51"/>
    <mergeCell ref="D37:D39"/>
    <mergeCell ref="E37:E39"/>
    <mergeCell ref="D43:D45"/>
    <mergeCell ref="E43:E45"/>
    <mergeCell ref="F43:F45"/>
    <mergeCell ref="G43:G45"/>
    <mergeCell ref="H43:H45"/>
    <mergeCell ref="I43:I45"/>
    <mergeCell ref="J43:J45"/>
    <mergeCell ref="K43:K45"/>
    <mergeCell ref="D46:D48"/>
    <mergeCell ref="E46:E48"/>
    <mergeCell ref="F46:F48"/>
    <mergeCell ref="G46:G48"/>
    <mergeCell ref="H46:H48"/>
    <mergeCell ref="I46:I48"/>
    <mergeCell ref="J46:J48"/>
    <mergeCell ref="K46:K48"/>
    <mergeCell ref="H40:H42"/>
    <mergeCell ref="I40:I42"/>
    <mergeCell ref="J40:J42"/>
    <mergeCell ref="K40:K42"/>
    <mergeCell ref="F37:F39"/>
    <mergeCell ref="G37:G39"/>
    <mergeCell ref="H37:H39"/>
    <mergeCell ref="I37:I39"/>
    <mergeCell ref="J37:J39"/>
    <mergeCell ref="K37:K39"/>
    <mergeCell ref="I31:I33"/>
    <mergeCell ref="J31:J33"/>
    <mergeCell ref="K31:K33"/>
    <mergeCell ref="D34:D36"/>
    <mergeCell ref="E34:E36"/>
    <mergeCell ref="H34:H36"/>
    <mergeCell ref="I34:I36"/>
    <mergeCell ref="J34:J36"/>
    <mergeCell ref="K34:K36"/>
    <mergeCell ref="F34:F36"/>
    <mergeCell ref="G34:G36"/>
    <mergeCell ref="A16:A27"/>
    <mergeCell ref="B16:B27"/>
    <mergeCell ref="C16:C27"/>
    <mergeCell ref="D16:D18"/>
    <mergeCell ref="E16:E18"/>
    <mergeCell ref="H28:H30"/>
    <mergeCell ref="I28:I30"/>
    <mergeCell ref="J28:J30"/>
    <mergeCell ref="K28:K30"/>
    <mergeCell ref="A28:A39"/>
    <mergeCell ref="B28:B39"/>
    <mergeCell ref="C28:C39"/>
    <mergeCell ref="D28:D30"/>
    <mergeCell ref="E28:E30"/>
    <mergeCell ref="F28:F30"/>
    <mergeCell ref="G28:G30"/>
    <mergeCell ref="I22:I24"/>
    <mergeCell ref="J22:J24"/>
    <mergeCell ref="K22:K24"/>
    <mergeCell ref="D25:D27"/>
    <mergeCell ref="E25:E27"/>
    <mergeCell ref="F25:F27"/>
    <mergeCell ref="G25:G27"/>
    <mergeCell ref="H25:H27"/>
    <mergeCell ref="I25:I27"/>
    <mergeCell ref="J25:J27"/>
    <mergeCell ref="K25:K27"/>
    <mergeCell ref="I16:I18"/>
    <mergeCell ref="J16:J18"/>
    <mergeCell ref="K16:K18"/>
    <mergeCell ref="D19:D21"/>
    <mergeCell ref="E19:E21"/>
    <mergeCell ref="F19:F21"/>
    <mergeCell ref="G19:G21"/>
    <mergeCell ref="H19:H21"/>
    <mergeCell ref="I19:I21"/>
    <mergeCell ref="J19:J21"/>
    <mergeCell ref="K19:K21"/>
    <mergeCell ref="J13:J15"/>
    <mergeCell ref="K13:K15"/>
    <mergeCell ref="A1:N1"/>
    <mergeCell ref="AA3:AD3"/>
    <mergeCell ref="A4:A15"/>
    <mergeCell ref="B4:B15"/>
    <mergeCell ref="C4:C15"/>
    <mergeCell ref="D4:D6"/>
    <mergeCell ref="E4:E6"/>
    <mergeCell ref="D10:D12"/>
    <mergeCell ref="E10:E12"/>
    <mergeCell ref="F10:F12"/>
    <mergeCell ref="G10:G12"/>
    <mergeCell ref="H10:H12"/>
    <mergeCell ref="I10:I12"/>
    <mergeCell ref="J10:J12"/>
    <mergeCell ref="K10:K12"/>
    <mergeCell ref="F13:F15"/>
    <mergeCell ref="G13:G15"/>
    <mergeCell ref="H13:H15"/>
    <mergeCell ref="I13:I15"/>
    <mergeCell ref="D13:D15"/>
    <mergeCell ref="E13:E15"/>
    <mergeCell ref="I4:I6"/>
    <mergeCell ref="J4:J6"/>
    <mergeCell ref="K4:K6"/>
    <mergeCell ref="D7:D9"/>
    <mergeCell ref="E7:E9"/>
    <mergeCell ref="F7:F9"/>
    <mergeCell ref="G7:G9"/>
    <mergeCell ref="H7:H9"/>
    <mergeCell ref="I7:I9"/>
    <mergeCell ref="J7:J9"/>
    <mergeCell ref="K7:K9"/>
    <mergeCell ref="D79:D81"/>
    <mergeCell ref="E79:E81"/>
    <mergeCell ref="C88:C99"/>
    <mergeCell ref="C100:C111"/>
    <mergeCell ref="F79:F81"/>
    <mergeCell ref="G79:G81"/>
    <mergeCell ref="F4:F6"/>
    <mergeCell ref="G4:G6"/>
    <mergeCell ref="H4:H6"/>
    <mergeCell ref="F16:F18"/>
    <mergeCell ref="G16:G18"/>
    <mergeCell ref="H16:H18"/>
    <mergeCell ref="D22:D24"/>
    <mergeCell ref="E22:E24"/>
    <mergeCell ref="F22:F24"/>
    <mergeCell ref="G22:G24"/>
    <mergeCell ref="H22:H24"/>
    <mergeCell ref="D31:D33"/>
    <mergeCell ref="E31:E33"/>
    <mergeCell ref="F31:F33"/>
    <mergeCell ref="G31:G33"/>
    <mergeCell ref="H31:H33"/>
    <mergeCell ref="F40:F42"/>
    <mergeCell ref="G40:G42"/>
    <mergeCell ref="F73:F75"/>
    <mergeCell ref="G73:G75"/>
    <mergeCell ref="D61:D63"/>
    <mergeCell ref="E61:E63"/>
    <mergeCell ref="A64:A75"/>
    <mergeCell ref="B64:B75"/>
    <mergeCell ref="C64:C75"/>
    <mergeCell ref="D64:D66"/>
    <mergeCell ref="E64:E66"/>
    <mergeCell ref="A76:A87"/>
    <mergeCell ref="B76:B87"/>
    <mergeCell ref="C76:C87"/>
    <mergeCell ref="D76:D78"/>
    <mergeCell ref="E76:E78"/>
    <mergeCell ref="F76:F78"/>
    <mergeCell ref="G76:G78"/>
    <mergeCell ref="A52:A63"/>
    <mergeCell ref="B52:B63"/>
    <mergeCell ref="C52:C63"/>
    <mergeCell ref="D52:D54"/>
    <mergeCell ref="E52:E54"/>
    <mergeCell ref="F52:F54"/>
    <mergeCell ref="G52:G54"/>
    <mergeCell ref="D67:D69"/>
    <mergeCell ref="E67:E69"/>
    <mergeCell ref="F67:F69"/>
    <mergeCell ref="G67:G69"/>
    <mergeCell ref="D70:D72"/>
    <mergeCell ref="E70:E72"/>
    <mergeCell ref="F70:F72"/>
    <mergeCell ref="G70:G72"/>
    <mergeCell ref="D73:D75"/>
    <mergeCell ref="E73:E75"/>
    <mergeCell ref="D82:D84"/>
    <mergeCell ref="E82:E84"/>
    <mergeCell ref="F82:F84"/>
    <mergeCell ref="G82:G84"/>
    <mergeCell ref="H82:H84"/>
    <mergeCell ref="I82:I84"/>
    <mergeCell ref="J82:J84"/>
    <mergeCell ref="K82:K84"/>
    <mergeCell ref="D85:D87"/>
    <mergeCell ref="E85:E87"/>
    <mergeCell ref="F85:F87"/>
    <mergeCell ref="G85:G87"/>
    <mergeCell ref="H85:H87"/>
    <mergeCell ref="I85:I87"/>
    <mergeCell ref="J85:J87"/>
    <mergeCell ref="K85:K87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Erika</cp:lastModifiedBy>
  <dcterms:created xsi:type="dcterms:W3CDTF">2022-08-22T17:41:56Z</dcterms:created>
  <dcterms:modified xsi:type="dcterms:W3CDTF">2023-05-19T19:20:00Z</dcterms:modified>
</cp:coreProperties>
</file>