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6.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4.xml.rels" ContentType="application/vnd.openxmlformats-package.relationships+xml"/>
  <Override PartName="/xl/worksheets/_rels/sheet2.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Ц2Н4" sheetId="12" state="visible" r:id="rId13"/>
    <sheet name="СИ комплексы" sheetId="13" state="visible" r:id="rId14"/>
    <sheet name="Лист2" sheetId="14" state="visible" r:id="rId15"/>
  </sheets>
  <externalReferences>
    <externalReference r:id="rId16"/>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<sst xmlns="http://schemas.openxmlformats.org/spreadsheetml/2006/main" count="1836" uniqueCount="353">
  <si>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</si>
  <si>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</si>
  <si>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</si>
  <si>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</si>
  <si>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</si>
  <si>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</si>
  <si>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</si>
  <si>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</si>
  <si>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</si>
  <si>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</si>
  <si>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</si>
  <si>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</si>
  <si>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</si>
  <si>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</si>
  <si>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</si>
  <si>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</si>
  <si>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</si>
  <si>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</si>
  <si>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</si>
  <si>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</si>
  <si>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</si>
  <si>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</si>
  <si>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</si>
  <si>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</si>
  <si>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</si>
  <si>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</si>
  <si>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</si>
  <si>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</si>
  <si>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</si>
  <si>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</si>
  <si>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</si>
  <si>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</si>
  <si>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</si>
  <si>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</si>
  <si>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</si>
  <si>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</si>
  <si>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</si>
  <si>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</si>
  <si>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</si>
  <si>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</si>
  <si>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</si>
  <si>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</si>
  <si>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</si>
  <si>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</si>
  <si>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</si>
  <si>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</si>
  <si>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</si>
  <si>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</si>
  <si>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</si>
  <si>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</si>
  <si>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</si>
  <si>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</si>
  <si>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</si>
  <si>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</si>
  <si>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</si>
  <si>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</si>
  <si>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</si>
  <si>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</si>
  <si>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</si>
  <si>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</si>
  <si>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</si>
  <si>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</si>
  <si>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</si>
  <si>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</si>
  <si>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</si>
  <si>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</si>
  <si>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</si>
  <si>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</si>
  <si>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</si>
  <si>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</si>
  <si>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</si>
  <si>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</si>
  <si>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</si>
  <si>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</si>
  <si>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</si>
  <si>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</si>
  <si>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</si>
  <si>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</si>
  <si>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</si>
  <si>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</si>
  <si>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</si>
  <si>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</si>
  <si>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</si>
  <si>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</si>
  <si>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</si>
  <si>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</si>
  <si>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</si>
  <si>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</si>
  <si>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</si>
  <si>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</si>
  <si>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</si>
  <si>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</si>
  <si>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</si>
  <si>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</si>
  <si>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</si>
  <si>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</si>
  <si>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</si>
  <si>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</si>
  <si>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</si>
  <si>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</si>
  <si>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</si>
  <si>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</si>
  <si>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</si>
  <si>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</si>
  <si>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</si>
  <si>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</si>
  <si>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</si>
  <si>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</si>
  <si>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</si>
  <si>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</si>
  <si>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</si>
  <si>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</si>
  <si>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</si>
  <si>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</si>
  <si>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</si>
  <si>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</si>
  <si>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</si>
  <si>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</si>
  <si>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</si>
  <si>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</si>
  <si>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</si>
  <si>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</si>
  <si>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</si>
  <si>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</si>
  <si>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</si>
  <si>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</si>
  <si>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</si>
  <si>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</si>
  <si>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</si>
  <si>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</si>
  <si>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</si>
  <si>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</si>
  <si>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</si>
  <si>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</si>
  <si>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</si>
  <si>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</si>
  <si>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</si>
  <si>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</si>
  <si>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</si>
  <si>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</si>
  <si>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</si>
  <si>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</si>
  <si>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</si>
  <si>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</si>
  <si>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</si>
  <si>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</si>
  <si>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</si>
  <si>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</si>
  <si>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</si>
  <si>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</si>
  <si>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</si>
  <si>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</si>
  <si>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</si>
  <si>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</si>
  <si>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</si>
  <si>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</si>
  <si>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</si>
  <si>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</si>
  <si>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</si>
  <si>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</si>
  <si>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</si>
  <si>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</si>
  <si>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</si>
  <si>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</si>
  <si>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</si>
  <si>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</si>
  <si>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</si>
  <si>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</si>
  <si>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</si>
  <si>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</si>
  <si>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</si>
  <si>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</si>
  <si>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</si>
  <si>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</si>
  <si>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</si>
  <si>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</si>
  <si>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</si>
  <si>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</si>
  <si>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</si>
  <si>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</si>
  <si>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</si>
  <si>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</si>
  <si>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</si>
  <si>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</si>
  <si>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</si>
  <si>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</si>
  <si>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</si>
  <si>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</si>
  <si>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</si>
  <si>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</si>
  <si>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</si>
  <si>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</si>
  <si>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</si>
  <si>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</si>
  <si>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</si>
  <si>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</si>
  <si>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</si>
  <si>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</si>
  <si>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</si>
  <si>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</si>
  <si>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</si>
  <si>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</si>
  <si>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</si>
  <si>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</si>
  <si>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</si>
  <si>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</si>
  <si>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</si>
  <si>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</si>
  <si>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</si>
  <si>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</si>
  <si>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</si>
  <si>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</si>
  <si>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</si>
  <si>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</si>
  <si>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</si>
  <si>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</si>
  <si>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</si>
  <si>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</si>
  <si>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</si>
  <si>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</si>
  <si>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</si>
  <si>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</si>
  <si>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</si>
  <si>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</si>
  <si>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</si>
  <si>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</si>
  <si>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</si>
  <si>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</si>
  <si>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</si>
  <si>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</si>
  <si>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</si>
  <si>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</si>
  <si>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</si>
  <si>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</si>
  <si>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</si>
  <si>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</si>
  <si>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</si>
  <si>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</si>
  <si>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</si>
  <si>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</si>
  <si>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</si>
  <si>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</si>
  <si>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</si>
  <si>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</si>
  <si>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</si>
  <si>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</si>
  <si>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</si>
  <si>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</si>
  <si>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</si>
  <si>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ДИС(25)+СКИ(15)+ССИ/ОСИ(20)</t>
  </si>
  <si>
    <t xml:space="preserve">ДИС(52)+ССИ/ОСИ (25)</t>
  </si>
  <si>
    <t xml:space="preserve">СВД(177)</t>
  </si>
  <si>
    <t xml:space="preserve">ССИ/ОСИ (20)+СКИ(10)+ГРИ(9)</t>
  </si>
  <si>
    <t xml:space="preserve">СОР (15) на след. Неделю</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</si>
  <si>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</si>
  <si>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Разминка, следом СКИ 15 минут – хотела 25, но не хватило сил. После вторника напряжно, мышцы расстраиваются. Затем просто ДИС. И все равно, как бы тяжеловато не было, ГРИ и СКИ мои любимые. Поставила случайно рекорд во время СКИ: 1км – 4.05мин. Затем ССИ/ОСИ 20 минут.</t>
  </si>
  <si>
    <t xml:space="preserve">Силовая в 23 мкр – 20 минут, никого не было, погода самый класс. Свежо и прохладно. Потом пробежалась ДИС, ровно 52 минуты, вышло 10 км с небольшим и снова:  1км – 4.05 мин, но это не было СКИ, была просто ДИС. Видимо пошло хорошо)) Бежалось вообще очень легко. Пульс ровный. Местами поднимался до 170, но это не критично.</t>
  </si>
  <si>
    <t xml:space="preserve">Час тренировки в 23 мкр, по моей программе. Было легко, ничего не болело во время тренировки. Затем бег наперегонки до столбиков и назад. </t>
  </si>
  <si>
    <t xml:space="preserve">Вечером доехала до атака в 18 мкр, оставила машину и побежала в старый город. Вспомнила что не включила страву после первых нескольких км, когда уже бежала у школьного озера. Было очень обидно.  По факту я пробежала больше чем 21 км, около 26км. На последних км стала чувствовать стопу. Боялась, что будет болеть. Хорошо, что к вск все симптомы ушли. Пульс средний 140 – вторая зона (выше 160 ни разу не поднимался). Частота шагов колеблется 162-170.</t>
  </si>
  <si>
    <t xml:space="preserve">Первые несколько км – разминка. Затем добежала до свого поля, a оно – оттаяло!! по нему можно бегать! Ура! Ура! Там сделала ГРИ – не как обычно вышло, а тяжелые подъемы почти в вертикальную гору. И добегала СКИ, 10 минут. Затем заминка – несколько км. Бегала в новых спортивных очках)) Вечером ОСИ/ССИ (30 минут). План выполнила.</t>
  </si>
  <si>
    <t xml:space="preserve">ДИС(40)+ГРИ(23)</t>
  </si>
  <si>
    <t xml:space="preserve">ДИС(40)+СКИ(26)</t>
  </si>
  <si>
    <t xml:space="preserve">СВД(112)+СОР(25)</t>
  </si>
  <si>
    <t xml:space="preserve">ССИ/ОСИ (44)</t>
  </si>
  <si>
    <t xml:space="preserve">+13</t>
  </si>
  <si>
    <t xml:space="preserve">Впервые в этом году- бегала в футболке! Домой ехала тоже в футболке, с удивлением обнаружила что на улице +13, а мне тепло. Радуюсь. Скоро еще болото согреется, и можно будет туда нырять с разбега)) Пробежка далась легко, сердце после первых пяти км успокоилось,ЧСС почти не выходила из третьей зоны, даже во время ГРИ.</t>
  </si>
  <si>
    <t xml:space="preserve">+18</t>
  </si>
  <si>
    <t xml:space="preserve">Вечерняя прогулка. Как тренировку не засчитываю. Мышцы размяла после ГРИ, это главное. Легкая пробежка в лесу за работой с элементами офп. Итого вышло -6км с темпом 7минут.</t>
  </si>
  <si>
    <t xml:space="preserve">Поехала в лес изучить трассу для паркрана. Первые три км бегала по трасе с телефоном в руке. Затем, поняв как и куда бежать, засекла время, включила табата таймер и рванула. Пробежала пять км. Изо всех сил. Добежала до финиша, нажала стоп и – мой любимый ваху глюканул. Показал что я пробежала 24 км...В общем время я не знаю, результатов нет. Я так устала после первых пяти км, когда выложилась, что решила что на сегодня хватит. Но любопытство – за сколько же я пробегу пять км даже не спеша, взяло вверх. Я снова поставила музыку, и побежала уже не спеша – снова 5 км. Итог от второго забега – 4,50 мин за км. Сойдет для второй пятерки. Итого и ДИС и СКИ отбегала.</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</si>
  <si>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</si>
  <si>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</si>
  <si>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</si>
  <si>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</si>
  <si>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</si>
  <si>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</si>
  <si>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</si>
  <si>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</si>
  <si>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</si>
  <si>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</si>
  <si>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</si>
  <si>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</si>
  <si>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</si>
  <si>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</si>
  <si>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</si>
  <si>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</si>
  <si>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</si>
  <si>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</si>
  <si>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</si>
  <si>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</si>
  <si>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</si>
  <si>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</si>
  <si>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</si>
  <si>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</si>
  <si>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</si>
  <si>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</si>
  <si>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</si>
  <si>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</si>
  <si>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</si>
  <si>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</si>
  <si>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</si>
  <si>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</si>
  <si>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</si>
  <si>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</si>
  <si>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</si>
  <si>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</si>
  <si>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</si>
  <si>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</si>
  <si>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</si>
  <si>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</si>
  <si>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</si>
  <si>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</si>
  <si>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</si>
  <si>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</si>
  <si>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</si>
  <si>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</si>
  <si>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</si>
  <si>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</si>
  <si>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</si>
  <si>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</si>
  <si>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</si>
  <si>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</si>
  <si>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</si>
  <si>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</si>
  <si>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</si>
  <si>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</si>
  <si>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</si>
  <si>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</si>
  <si>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</si>
  <si>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</si>
  <si>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</si>
  <si>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</si>
  <si>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</si>
  <si>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</si>
  <si>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</si>
  <si>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</si>
  <si>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</si>
  <si>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</si>
  <si>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</si>
  <si>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</si>
  <si>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</si>
  <si>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</si>
  <si>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</si>
  <si>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</si>
  <si>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</si>
  <si>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</si>
  <si>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отжимания узкий хват</t>
  </si>
  <si>
    <t xml:space="preserve">пресс на брусьях</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</si>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</sst>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8">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 diagonalUp="false" diagonalDown="false">
      <left style="hair"/>
      <right style="hair"/>
      <top style="hair"/>
      <bottom style="hair"/>
      <diagonal/>
    </border>
    <border diagonalUp="false" diagonalDown="false">
      <left style="hair"/>
      <right style="thin"/>
      <top style="hair"/>
      <bottom style="hair"/>
      <diagonal/>
    </border>
    <border diagonalUp="false" diagonalDown="false">
      <left style="thin"/>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0" fillId="0" borderId="55" xfId="0" applyFont="true" applyBorder="true" applyAlignment="true" applyProtection="false">
      <alignment horizontal="center" vertical="center" textRotation="0" wrapText="false" indent="0" shrinkToFit="false"/>
      <protection locked="true" hidden="false"/>
    </xf>
    <xf numFmtId="164" fontId="0" fillId="0" borderId="56" xfId="0" applyFont="true" applyBorder="true" applyAlignment="true" applyProtection="false">
      <alignment horizontal="center" vertical="center" textRotation="0" wrapText="false" indent="0" shrinkToFit="false"/>
      <protection locked="true" hidden="false"/>
    </xf>
    <xf numFmtId="164" fontId="0" fillId="0" borderId="57"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externalLink" Target="externalLinks/externalLink1.xml"/><Relationship Id="rId17" Type="http://schemas.openxmlformats.org/officeDocument/2006/relationships/sharedStrings" Target="sharedStrings.xml"/>
</Relationships>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69723509"/>
        <c:axId val="30137521"/>
        <c:axId val="0"/>
      </c:bar3DChart>
      <c:catAx>
        <c:axId val="69723509"/>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30137521"/>
        <c:crosses val="autoZero"/>
        <c:auto val="1"/>
        <c:lblAlgn val="ctr"/>
        <c:lblOffset val="100"/>
      </c:catAx>
      <c:valAx>
        <c:axId val="30137521"/>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69723509"/>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603360</xdr:colOff>
      <xdr:row>45</xdr:row>
      <xdr:rowOff>66240</xdr:rowOff>
    </xdr:to>
    <xdr:graphicFrame>
      <xdr:nvGraphicFramePr>
        <xdr:cNvPr id="0" name="Диаграмма 3"/>
        <xdr:cNvGraphicFramePr/>
      </xdr:nvGraphicFramePr>
      <xdr:xfrm>
        <a:off x="0" y="6262200"/>
        <a:ext cx="4381560" cy="2639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4.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C34" activeCellId="0" sqref="C34"/>
    </sheetView>
  </sheetViews>
  <sheetFormatPr defaultRowHeight="12.8" outlineLevelRow="0" outlineLevelCol="0"/>
  <cols>
    <col collapsed="false" customWidth="true" hidden="false" outlineLevel="0" max="1" min="1" style="0" width="15.8"/>
    <col collapsed="false" customWidth="true" hidden="false" outlineLevel="0" max="2" min="2" style="0" width="15.09"/>
    <col collapsed="false" customWidth="true" hidden="false" outlineLevel="0" max="3" min="3" style="0" width="8.67"/>
    <col collapsed="false" customWidth="true" hidden="false" outlineLevel="0" max="4" min="4" style="0" width="30.89"/>
    <col collapsed="false" customWidth="true" hidden="false" outlineLevel="0" max="5" min="5" style="0" width="8.67"/>
    <col collapsed="false" customWidth="true" hidden="false" outlineLevel="0" max="6" min="6" style="0" width="18.33"/>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43570</v>
      </c>
      <c r="C8" s="363"/>
      <c r="D8" s="363"/>
      <c r="E8" s="363"/>
      <c r="F8" s="363"/>
      <c r="G8" s="363"/>
      <c r="H8" s="363"/>
      <c r="I8" s="363"/>
      <c r="J8" s="363"/>
      <c r="K8" s="363"/>
    </row>
    <row r="9" customFormat="false" ht="13.8" hidden="false" customHeight="false" outlineLevel="0" collapsed="false">
      <c r="A9" s="361" t="s">
        <v>154</v>
      </c>
      <c r="B9" s="362" t="n">
        <v>43571</v>
      </c>
      <c r="C9" s="365" t="s">
        <v>248</v>
      </c>
      <c r="D9" s="365"/>
      <c r="E9" s="367"/>
      <c r="F9" s="367"/>
      <c r="G9" s="367"/>
      <c r="H9" s="367"/>
      <c r="I9" s="367"/>
      <c r="J9" s="367"/>
      <c r="K9" s="367"/>
    </row>
    <row r="10" customFormat="false" ht="13.8" hidden="false" customHeight="false" outlineLevel="0" collapsed="false">
      <c r="A10" s="361" t="s">
        <v>156</v>
      </c>
      <c r="B10" s="362" t="n">
        <v>43572</v>
      </c>
      <c r="C10" s="365" t="s">
        <v>249</v>
      </c>
      <c r="D10" s="365"/>
      <c r="E10" s="367"/>
      <c r="F10" s="367"/>
      <c r="G10" s="367"/>
      <c r="H10" s="367"/>
      <c r="I10" s="367"/>
      <c r="J10" s="367"/>
      <c r="K10" s="367"/>
    </row>
    <row r="11" customFormat="false" ht="13.8" hidden="false" customHeight="false" outlineLevel="0" collapsed="false">
      <c r="A11" s="361" t="s">
        <v>157</v>
      </c>
      <c r="B11" s="362" t="n">
        <v>43573</v>
      </c>
      <c r="C11" s="365" t="s">
        <v>250</v>
      </c>
      <c r="D11" s="365"/>
      <c r="E11" s="366"/>
      <c r="F11" s="366"/>
      <c r="G11" s="366"/>
      <c r="H11" s="366"/>
      <c r="I11" s="366"/>
      <c r="J11" s="366"/>
      <c r="K11" s="366"/>
    </row>
    <row r="12" customFormat="false" ht="13.8" hidden="false" customHeight="false" outlineLevel="0" collapsed="false">
      <c r="A12" s="361" t="s">
        <v>159</v>
      </c>
      <c r="B12" s="362" t="n">
        <v>43574</v>
      </c>
      <c r="C12" s="365" t="s">
        <v>239</v>
      </c>
      <c r="D12" s="365"/>
      <c r="E12" s="367"/>
      <c r="F12" s="367"/>
      <c r="G12" s="367"/>
      <c r="H12" s="367"/>
      <c r="I12" s="367"/>
      <c r="J12" s="367"/>
      <c r="K12" s="367"/>
    </row>
    <row r="13" customFormat="false" ht="13.8" hidden="false" customHeight="false" outlineLevel="0" collapsed="false">
      <c r="A13" s="361" t="s">
        <v>161</v>
      </c>
      <c r="B13" s="362" t="n">
        <v>43575</v>
      </c>
      <c r="C13" s="393" t="s">
        <v>251</v>
      </c>
      <c r="D13" s="393"/>
      <c r="E13" s="367"/>
      <c r="F13" s="367"/>
      <c r="G13" s="367"/>
      <c r="H13" s="367"/>
      <c r="I13" s="367"/>
      <c r="J13" s="367"/>
      <c r="K13" s="367"/>
    </row>
    <row r="14" customFormat="false" ht="13.8" hidden="false" customHeight="false" outlineLevel="0" collapsed="false">
      <c r="A14" s="361" t="s">
        <v>163</v>
      </c>
      <c r="B14" s="362" t="n">
        <v>43576</v>
      </c>
      <c r="C14" s="365" t="s">
        <v>252</v>
      </c>
      <c r="D14" s="365"/>
      <c r="E14" s="367" t="s">
        <v>253</v>
      </c>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254</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true" outlineLevel="0" collapsed="false">
      <c r="A25" s="372"/>
      <c r="B25" s="372"/>
      <c r="C25" s="381" t="s">
        <v>255</v>
      </c>
      <c r="D25" s="381"/>
      <c r="E25" s="381"/>
      <c r="F25" s="381"/>
      <c r="G25" s="381"/>
      <c r="H25" s="381"/>
      <c r="I25" s="381"/>
      <c r="J25" s="381"/>
      <c r="K25" s="381"/>
    </row>
    <row r="26" customFormat="false" ht="23.2" hidden="false" customHeight="tru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t="n">
        <v>4</v>
      </c>
      <c r="G27" s="21" t="n">
        <v>56.5</v>
      </c>
      <c r="H27" s="21" t="n">
        <v>7.26</v>
      </c>
      <c r="I27" s="21"/>
      <c r="J27" s="21"/>
      <c r="K27" s="21"/>
    </row>
    <row r="28" customFormat="false" ht="13.8" hidden="false" customHeight="true" outlineLevel="0" collapsed="false">
      <c r="A28" s="377"/>
      <c r="B28" s="373"/>
      <c r="C28" s="389" t="s">
        <v>256</v>
      </c>
      <c r="D28" s="389"/>
      <c r="E28" s="389"/>
      <c r="F28" s="389"/>
      <c r="G28" s="389"/>
      <c r="H28" s="389"/>
      <c r="I28" s="389"/>
      <c r="J28" s="389"/>
      <c r="K28" s="389"/>
    </row>
    <row r="29" customFormat="false" ht="38.95"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t="n">
        <v>56.4</v>
      </c>
      <c r="H30" s="374" t="n">
        <v>6.32</v>
      </c>
      <c r="I30" s="383"/>
      <c r="J30" s="383"/>
      <c r="K30" s="383"/>
    </row>
    <row r="31" customFormat="false" ht="13.8" hidden="false" customHeight="true" outlineLevel="0" collapsed="false">
      <c r="A31" s="372"/>
      <c r="B31" s="372"/>
      <c r="C31" s="381" t="s">
        <v>257</v>
      </c>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t="n">
        <v>56.6</v>
      </c>
      <c r="H33" s="21" t="n">
        <v>9.24</v>
      </c>
      <c r="I33" s="21"/>
      <c r="J33" s="21"/>
      <c r="K33" s="21"/>
    </row>
    <row r="34" customFormat="false" ht="13.8" hidden="false" customHeight="true" outlineLevel="0" collapsed="false">
      <c r="A34" s="377"/>
      <c r="B34" s="373"/>
      <c r="C34" s="379" t="s">
        <v>258</v>
      </c>
      <c r="D34" s="379"/>
      <c r="E34" s="379"/>
      <c r="F34" s="379"/>
      <c r="G34" s="379"/>
      <c r="H34" s="379"/>
      <c r="I34" s="379"/>
      <c r="J34" s="379"/>
      <c r="K34" s="379"/>
    </row>
    <row r="35" customFormat="false" ht="40.45" hidden="false" customHeight="tru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t="n">
        <v>57.2</v>
      </c>
      <c r="H36" s="374" t="n">
        <v>7.17</v>
      </c>
      <c r="I36" s="374"/>
      <c r="J36" s="374"/>
      <c r="K36" s="374"/>
    </row>
    <row r="37" customFormat="false" ht="13.8" hidden="false" customHeight="true" outlineLevel="0" collapsed="false">
      <c r="A37" s="372"/>
      <c r="B37" s="372"/>
      <c r="C37" s="385" t="s">
        <v>259</v>
      </c>
      <c r="D37" s="385"/>
      <c r="E37" s="385"/>
      <c r="F37" s="385"/>
      <c r="G37" s="385"/>
      <c r="H37" s="385"/>
      <c r="I37" s="385"/>
      <c r="J37" s="385"/>
      <c r="K37" s="385"/>
    </row>
    <row r="38" customFormat="false" ht="28.4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true" showOutlineSymbols="true" defaultGridColor="true" view="normal" topLeftCell="A7" colorId="64" zoomScale="100" zoomScaleNormal="100" zoomScalePageLayoutView="100" workbookViewId="0">
      <selection pane="topLeft" activeCell="C31" activeCellId="0" sqref="C31"/>
    </sheetView>
  </sheetViews>
  <sheetFormatPr defaultRowHeight="12.8" outlineLevelRow="0" outlineLevelCol="0"/>
  <cols>
    <col collapsed="false" customWidth="true" hidden="false" outlineLevel="0" max="1" min="1" style="0" width="12.97"/>
    <col collapsed="false" customWidth="true" hidden="false" outlineLevel="0" max="2" min="2" style="0" width="16.92"/>
    <col collapsed="false" customWidth="true" hidden="false" outlineLevel="0" max="3" min="3" style="0" width="8.67"/>
    <col collapsed="false" customWidth="true" hidden="false" outlineLevel="0" max="4" min="4" style="0" width="18.47"/>
    <col collapsed="false" customWidth="true" hidden="false" outlineLevel="0" max="5" min="5" style="0" width="11.99"/>
    <col collapsed="false" customWidth="true" hidden="false" outlineLevel="0" max="6" min="6" style="0" width="19.72"/>
    <col collapsed="false" customWidth="true" hidden="false" outlineLevel="0" max="1025" min="7"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112</v>
      </c>
      <c r="D4" s="352" t="n">
        <v>80</v>
      </c>
      <c r="E4" s="353" t="n">
        <f aca="false">'[1]понедельный план тр-к '!H21</f>
        <v>0</v>
      </c>
      <c r="F4" s="353" t="n">
        <v>16</v>
      </c>
      <c r="G4" s="353" t="n">
        <f aca="false">'[1]понедельный план тр-к '!H27</f>
        <v>0</v>
      </c>
      <c r="H4" s="353" t="n">
        <v>10</v>
      </c>
      <c r="I4" s="354" t="n">
        <v>48</v>
      </c>
      <c r="J4" s="354" t="n">
        <v>32</v>
      </c>
      <c r="K4" s="355" t="n">
        <v>22.5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43577</v>
      </c>
      <c r="C8" s="363"/>
      <c r="D8" s="363"/>
      <c r="E8" s="363"/>
      <c r="F8" s="363"/>
      <c r="G8" s="363"/>
      <c r="H8" s="363"/>
      <c r="I8" s="363"/>
      <c r="J8" s="363"/>
      <c r="K8" s="363"/>
    </row>
    <row r="9" customFormat="false" ht="13.8" hidden="false" customHeight="false" outlineLevel="0" collapsed="false">
      <c r="A9" s="361" t="s">
        <v>154</v>
      </c>
      <c r="B9" s="362" t="n">
        <v>43578</v>
      </c>
      <c r="C9" s="365" t="s">
        <v>260</v>
      </c>
      <c r="D9" s="365"/>
      <c r="E9" s="367"/>
      <c r="F9" s="367"/>
      <c r="G9" s="367"/>
      <c r="H9" s="367"/>
      <c r="I9" s="367"/>
      <c r="J9" s="367"/>
      <c r="K9" s="367"/>
    </row>
    <row r="10" customFormat="false" ht="13.8" hidden="false" customHeight="false" outlineLevel="0" collapsed="false">
      <c r="A10" s="361" t="s">
        <v>156</v>
      </c>
      <c r="B10" s="362" t="n">
        <v>43579</v>
      </c>
      <c r="C10" s="365"/>
      <c r="D10" s="365"/>
      <c r="E10" s="367"/>
      <c r="F10" s="367"/>
      <c r="G10" s="367"/>
      <c r="H10" s="367"/>
      <c r="I10" s="367"/>
      <c r="J10" s="367"/>
      <c r="K10" s="367"/>
    </row>
    <row r="11" customFormat="false" ht="13.8" hidden="false" customHeight="false" outlineLevel="0" collapsed="false">
      <c r="A11" s="361" t="s">
        <v>157</v>
      </c>
      <c r="B11" s="362" t="n">
        <v>43580</v>
      </c>
      <c r="C11" s="365" t="s">
        <v>261</v>
      </c>
      <c r="D11" s="365"/>
      <c r="E11" s="366"/>
      <c r="F11" s="366"/>
      <c r="G11" s="366"/>
      <c r="H11" s="366"/>
      <c r="I11" s="366"/>
      <c r="J11" s="366"/>
      <c r="K11" s="366"/>
    </row>
    <row r="12" customFormat="false" ht="13.8" hidden="false" customHeight="false" outlineLevel="0" collapsed="false">
      <c r="A12" s="361" t="s">
        <v>159</v>
      </c>
      <c r="B12" s="362" t="n">
        <v>43581</v>
      </c>
      <c r="C12" s="365" t="s">
        <v>239</v>
      </c>
      <c r="D12" s="365"/>
      <c r="E12" s="367"/>
      <c r="F12" s="367"/>
      <c r="G12" s="367"/>
      <c r="H12" s="367"/>
      <c r="I12" s="367"/>
      <c r="J12" s="367"/>
      <c r="K12" s="367"/>
    </row>
    <row r="13" customFormat="false" ht="13.8" hidden="false" customHeight="false" outlineLevel="0" collapsed="false">
      <c r="A13" s="361" t="s">
        <v>161</v>
      </c>
      <c r="B13" s="362" t="n">
        <v>43582</v>
      </c>
      <c r="C13" s="393" t="s">
        <v>262</v>
      </c>
      <c r="D13" s="393"/>
      <c r="E13" s="367"/>
      <c r="F13" s="367"/>
      <c r="G13" s="367"/>
      <c r="H13" s="367"/>
      <c r="I13" s="367"/>
      <c r="J13" s="367"/>
      <c r="K13" s="367"/>
    </row>
    <row r="14" customFormat="false" ht="13.8" hidden="false" customHeight="false" outlineLevel="0" collapsed="false">
      <c r="A14" s="361" t="s">
        <v>163</v>
      </c>
      <c r="B14" s="362" t="n">
        <v>43583</v>
      </c>
      <c r="C14" s="365" t="s">
        <v>263</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43577</v>
      </c>
      <c r="C18" s="374"/>
      <c r="D18" s="374"/>
      <c r="E18" s="374"/>
      <c r="F18" s="374"/>
      <c r="G18" s="374" t="n">
        <v>57.5</v>
      </c>
      <c r="H18" s="374" t="n">
        <v>5.51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43578</v>
      </c>
      <c r="C21" s="21"/>
      <c r="D21" s="21"/>
      <c r="E21" s="21"/>
      <c r="F21" s="378" t="s">
        <v>264</v>
      </c>
      <c r="G21" s="21" t="n">
        <v>56.7</v>
      </c>
      <c r="H21" s="21" t="n">
        <v>8.19</v>
      </c>
      <c r="I21" s="394"/>
      <c r="J21" s="394"/>
      <c r="K21" s="394"/>
    </row>
    <row r="22" customFormat="false" ht="13.8" hidden="false" customHeight="true" outlineLevel="0" collapsed="false">
      <c r="A22" s="377"/>
      <c r="B22" s="373"/>
      <c r="C22" s="379" t="s">
        <v>265</v>
      </c>
      <c r="D22" s="379"/>
      <c r="E22" s="379"/>
      <c r="F22" s="379"/>
      <c r="G22" s="379"/>
      <c r="H22" s="379"/>
      <c r="I22" s="379"/>
      <c r="J22" s="379"/>
      <c r="K22" s="379"/>
    </row>
    <row r="23" customFormat="false" ht="25.4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43579</v>
      </c>
      <c r="C24" s="374"/>
      <c r="D24" s="374"/>
      <c r="E24" s="374"/>
      <c r="F24" s="395" t="s">
        <v>266</v>
      </c>
      <c r="G24" s="374" t="n">
        <v>56.2</v>
      </c>
      <c r="H24" s="374" t="n">
        <v>7.48</v>
      </c>
      <c r="I24" s="374"/>
      <c r="J24" s="374"/>
      <c r="K24" s="374"/>
    </row>
    <row r="25" customFormat="false" ht="13.8" hidden="false" customHeight="true" outlineLevel="0" collapsed="false">
      <c r="A25" s="372"/>
      <c r="B25" s="372"/>
      <c r="C25" s="381" t="s">
        <v>267</v>
      </c>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43580</v>
      </c>
      <c r="C27" s="21"/>
      <c r="D27" s="21"/>
      <c r="E27" s="21"/>
      <c r="F27" s="21" t="n">
        <v>18</v>
      </c>
      <c r="G27" s="21" t="n">
        <v>56.5</v>
      </c>
      <c r="H27" s="21" t="n">
        <v>6.5</v>
      </c>
      <c r="I27" s="21"/>
      <c r="J27" s="21"/>
      <c r="K27" s="21"/>
    </row>
    <row r="28" customFormat="false" ht="13.8" hidden="false" customHeight="true" outlineLevel="0" collapsed="false">
      <c r="A28" s="377"/>
      <c r="B28" s="373"/>
      <c r="C28" s="389" t="s">
        <v>268</v>
      </c>
      <c r="D28" s="389"/>
      <c r="E28" s="389"/>
      <c r="F28" s="389"/>
      <c r="G28" s="389"/>
      <c r="H28" s="389"/>
      <c r="I28" s="389"/>
      <c r="J28" s="389"/>
      <c r="K28" s="389"/>
    </row>
    <row r="29" customFormat="false" ht="72.7" hidden="false" customHeight="tru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43581</v>
      </c>
      <c r="C30" s="374"/>
      <c r="D30" s="374"/>
      <c r="E30" s="374"/>
      <c r="F30" s="395"/>
      <c r="G30" s="374" t="n">
        <v>55.6</v>
      </c>
      <c r="H30" s="374" t="n">
        <v>7.3</v>
      </c>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43582</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43583</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B1:L451"/>
  <sheetViews>
    <sheetView showFormulas="false" showGridLines="true" showRowColHeaders="true" showZeros="true" rightToLeft="false" tabSelected="false" showOutlineSymbols="true" defaultGridColor="true" view="normal" topLeftCell="A417" colorId="64" zoomScale="70" zoomScaleNormal="70" zoomScalePageLayoutView="100" workbookViewId="0">
      <selection pane="topLeft" activeCell="U458" activeCellId="0" sqref="U458"/>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2"/>
    <col collapsed="false" customWidth="true" hidden="false" outlineLevel="0" max="4" min="4" style="0" width="8.06"/>
    <col collapsed="false" customWidth="true" hidden="false" outlineLevel="0" max="5" min="5" style="0" width="6.18"/>
    <col collapsed="false" customWidth="true" hidden="false" outlineLevel="0" max="11" min="6" style="0" width="5.01"/>
    <col collapsed="false" customWidth="true" hidden="false" outlineLevel="0" max="15" min="12" style="0" width="8.82"/>
    <col collapsed="false" customWidth="true" hidden="false" outlineLevel="0" max="16" min="16" style="0" width="34.45"/>
    <col collapsed="false" customWidth="true" hidden="false" outlineLevel="0" max="28" min="17" style="0" width="8.82"/>
    <col collapsed="false" customWidth="true" hidden="false" outlineLevel="0" max="29" min="29" style="0" width="33.65"/>
    <col collapsed="false" customWidth="true" hidden="false" outlineLevel="0" max="1025" min="30" style="0" width="8.82"/>
  </cols>
  <sheetData>
    <row r="1" customFormat="false" ht="14.4" hidden="false" customHeight="true" outlineLevel="0" collapsed="false">
      <c r="B1" s="368"/>
      <c r="C1" s="368" t="s">
        <v>269</v>
      </c>
      <c r="D1" s="368" t="s">
        <v>126</v>
      </c>
      <c r="E1" s="368" t="s">
        <v>270</v>
      </c>
      <c r="F1" s="368" t="s">
        <v>271</v>
      </c>
      <c r="G1" s="397" t="s">
        <v>272</v>
      </c>
      <c r="H1" s="397"/>
      <c r="I1" s="358" t="s">
        <v>273</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274</v>
      </c>
      <c r="C3" s="398"/>
      <c r="D3" s="399" t="n">
        <f aca="false">(D12+D13+D14+D15+D20+D21+D30+D31+D24+D25+D28+D29+D34)/60</f>
        <v>6.2</v>
      </c>
      <c r="E3" s="400" t="s">
        <v>275</v>
      </c>
      <c r="F3" s="400" t="n">
        <v>4</v>
      </c>
      <c r="G3" s="401" t="n">
        <f aca="false">D3*F3</f>
        <v>24.8</v>
      </c>
      <c r="H3" s="401"/>
      <c r="I3" s="402" t="s">
        <v>276</v>
      </c>
      <c r="J3" s="402"/>
      <c r="K3" s="402"/>
      <c r="L3" s="402"/>
    </row>
    <row r="4" customFormat="false" ht="14.5" hidden="false" customHeight="false" outlineLevel="0" collapsed="false">
      <c r="B4" s="403" t="s">
        <v>277</v>
      </c>
      <c r="C4" s="403"/>
      <c r="D4" s="404" t="n">
        <f aca="false">(D16+D33+D17+D18+D19+D22+D23+D26+D27+D32+D33)/60</f>
        <v>3.86666666666667</v>
      </c>
      <c r="E4" s="400"/>
      <c r="F4" s="400"/>
      <c r="G4" s="405" t="n">
        <f aca="false">D4*F3</f>
        <v>15.4666666666667</v>
      </c>
      <c r="H4" s="405"/>
      <c r="I4" s="406" t="s">
        <v>278</v>
      </c>
      <c r="J4" s="406"/>
      <c r="K4" s="406"/>
      <c r="L4" s="406"/>
    </row>
    <row r="5" customFormat="false" ht="14.5" hidden="false" customHeight="false" outlineLevel="0" collapsed="false">
      <c r="B5" s="403" t="s">
        <v>279</v>
      </c>
      <c r="C5" s="403"/>
      <c r="D5" s="407" t="n">
        <f aca="false">SUM(D3:D4)</f>
        <v>10.0666666666667</v>
      </c>
      <c r="E5" s="400"/>
      <c r="F5" s="400"/>
      <c r="G5" s="408" t="n">
        <f aca="false">D5*F3</f>
        <v>40.2666666666667</v>
      </c>
      <c r="H5" s="408"/>
      <c r="I5" s="406" t="s">
        <v>280</v>
      </c>
      <c r="J5" s="406"/>
      <c r="K5" s="406"/>
      <c r="L5" s="406"/>
    </row>
    <row r="6" customFormat="false" ht="14.5" hidden="false" customHeight="false" outlineLevel="0" collapsed="false">
      <c r="B6" s="403" t="s">
        <v>281</v>
      </c>
      <c r="C6" s="403"/>
      <c r="D6" s="409" t="n">
        <f aca="false">2+3+4</f>
        <v>9</v>
      </c>
      <c r="E6" s="409"/>
      <c r="F6" s="409"/>
      <c r="G6" s="409"/>
      <c r="H6" s="409"/>
      <c r="I6" s="410" t="s">
        <v>282</v>
      </c>
      <c r="J6" s="410"/>
      <c r="K6" s="410"/>
      <c r="L6" s="410"/>
    </row>
    <row r="7" customFormat="false" ht="14.5" hidden="false" customHeight="false" outlineLevel="0" collapsed="false">
      <c r="B7" s="411" t="s">
        <v>283</v>
      </c>
      <c r="C7" s="412"/>
      <c r="D7" s="413" t="n">
        <f aca="false">G5+D6</f>
        <v>49.2666666666667</v>
      </c>
      <c r="E7" s="413"/>
      <c r="F7" s="413"/>
      <c r="G7" s="413"/>
      <c r="H7" s="413"/>
      <c r="I7" s="406" t="s">
        <v>284</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285</v>
      </c>
      <c r="C9" s="416"/>
      <c r="D9" s="417" t="s">
        <v>286</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287</v>
      </c>
      <c r="D11" s="420"/>
      <c r="E11" s="420"/>
      <c r="F11" s="420"/>
      <c r="G11" s="180" t="s">
        <v>288</v>
      </c>
      <c r="H11" s="180"/>
      <c r="I11" s="180"/>
      <c r="J11" s="180"/>
      <c r="K11" s="180"/>
      <c r="L11" s="180"/>
    </row>
    <row r="12" customFormat="false" ht="14.5" hidden="false" customHeight="false" outlineLevel="0" collapsed="false">
      <c r="B12" s="421" t="n">
        <v>1</v>
      </c>
      <c r="C12" s="422" t="s">
        <v>289</v>
      </c>
      <c r="D12" s="423" t="n">
        <v>20</v>
      </c>
      <c r="E12" s="423" t="s">
        <v>290</v>
      </c>
      <c r="F12" s="424" t="s">
        <v>145</v>
      </c>
      <c r="G12" s="425" t="n">
        <v>14</v>
      </c>
      <c r="H12" s="425" t="n">
        <v>16</v>
      </c>
      <c r="I12" s="425" t="n">
        <v>17</v>
      </c>
      <c r="J12" s="425" t="n">
        <v>18</v>
      </c>
      <c r="K12" s="425"/>
      <c r="L12" s="426"/>
    </row>
    <row r="13" customFormat="false" ht="14.5" hidden="false" customHeight="false" outlineLevel="0" collapsed="false">
      <c r="B13" s="421"/>
      <c r="C13" s="427" t="s">
        <v>291</v>
      </c>
      <c r="D13" s="428" t="n">
        <v>22</v>
      </c>
      <c r="E13" s="428" t="s">
        <v>290</v>
      </c>
      <c r="F13" s="424"/>
      <c r="G13" s="425"/>
      <c r="H13" s="425"/>
      <c r="I13" s="425"/>
      <c r="J13" s="425"/>
      <c r="K13" s="425"/>
      <c r="L13" s="426"/>
    </row>
    <row r="14" customFormat="false" ht="14.5" hidden="false" customHeight="false" outlineLevel="0" collapsed="false">
      <c r="B14" s="429" t="n">
        <v>2</v>
      </c>
      <c r="C14" s="423" t="s">
        <v>292</v>
      </c>
      <c r="D14" s="423" t="n">
        <v>20</v>
      </c>
      <c r="E14" s="423" t="s">
        <v>290</v>
      </c>
      <c r="F14" s="430" t="s">
        <v>145</v>
      </c>
      <c r="G14" s="431" t="n">
        <v>36</v>
      </c>
      <c r="H14" s="431" t="n">
        <v>40</v>
      </c>
      <c r="I14" s="431" t="n">
        <v>40</v>
      </c>
      <c r="J14" s="431" t="n">
        <v>45</v>
      </c>
      <c r="K14" s="432"/>
      <c r="L14" s="433"/>
    </row>
    <row r="15" customFormat="false" ht="14.5" hidden="false" customHeight="false" outlineLevel="0" collapsed="false">
      <c r="B15" s="429"/>
      <c r="C15" s="434" t="s">
        <v>291</v>
      </c>
      <c r="D15" s="434" t="n">
        <v>22</v>
      </c>
      <c r="E15" s="434" t="s">
        <v>290</v>
      </c>
      <c r="F15" s="430"/>
      <c r="G15" s="431"/>
      <c r="H15" s="431"/>
      <c r="I15" s="431"/>
      <c r="J15" s="431"/>
      <c r="K15" s="432"/>
      <c r="L15" s="433"/>
    </row>
    <row r="16" customFormat="false" ht="14.5" hidden="false" customHeight="false" outlineLevel="0" collapsed="false">
      <c r="B16" s="435" t="n">
        <v>3</v>
      </c>
      <c r="C16" s="423" t="s">
        <v>293</v>
      </c>
      <c r="D16" s="423" t="n">
        <v>20</v>
      </c>
      <c r="E16" s="423" t="s">
        <v>290</v>
      </c>
      <c r="F16" s="436" t="s">
        <v>146</v>
      </c>
      <c r="G16" s="425" t="n">
        <v>10</v>
      </c>
      <c r="H16" s="425" t="n">
        <v>11</v>
      </c>
      <c r="I16" s="425" t="n">
        <v>11</v>
      </c>
      <c r="J16" s="425" t="n">
        <v>13</v>
      </c>
      <c r="K16" s="437"/>
      <c r="L16" s="438"/>
    </row>
    <row r="17" customFormat="false" ht="14.5" hidden="false" customHeight="false" outlineLevel="0" collapsed="false">
      <c r="B17" s="435"/>
      <c r="C17" s="439" t="s">
        <v>291</v>
      </c>
      <c r="D17" s="439" t="n">
        <v>22</v>
      </c>
      <c r="E17" s="439" t="s">
        <v>290</v>
      </c>
      <c r="F17" s="436"/>
      <c r="G17" s="425"/>
      <c r="H17" s="425"/>
      <c r="I17" s="425"/>
      <c r="J17" s="425"/>
      <c r="K17" s="437"/>
      <c r="L17" s="438"/>
    </row>
    <row r="18" customFormat="false" ht="14.5" hidden="false" customHeight="false" outlineLevel="0" collapsed="false">
      <c r="B18" s="435" t="n">
        <v>4</v>
      </c>
      <c r="C18" s="423" t="s">
        <v>294</v>
      </c>
      <c r="D18" s="423" t="n">
        <v>20</v>
      </c>
      <c r="E18" s="423" t="s">
        <v>290</v>
      </c>
      <c r="F18" s="436" t="s">
        <v>146</v>
      </c>
      <c r="G18" s="425" t="n">
        <v>8</v>
      </c>
      <c r="H18" s="425" t="n">
        <v>11</v>
      </c>
      <c r="I18" s="425" t="n">
        <v>11</v>
      </c>
      <c r="J18" s="425" t="n">
        <v>12</v>
      </c>
      <c r="K18" s="437"/>
      <c r="L18" s="438"/>
    </row>
    <row r="19" customFormat="false" ht="14.5" hidden="false" customHeight="false" outlineLevel="0" collapsed="false">
      <c r="B19" s="435"/>
      <c r="C19" s="439" t="s">
        <v>291</v>
      </c>
      <c r="D19" s="439" t="n">
        <v>22</v>
      </c>
      <c r="E19" s="439" t="s">
        <v>290</v>
      </c>
      <c r="F19" s="436"/>
      <c r="G19" s="425"/>
      <c r="H19" s="425"/>
      <c r="I19" s="425"/>
      <c r="J19" s="425"/>
      <c r="K19" s="437"/>
      <c r="L19" s="438"/>
    </row>
    <row r="20" customFormat="false" ht="14.5" hidden="false" customHeight="false" outlineLevel="0" collapsed="false">
      <c r="B20" s="435" t="n">
        <v>5</v>
      </c>
      <c r="C20" s="423" t="s">
        <v>295</v>
      </c>
      <c r="D20" s="423" t="n">
        <v>20</v>
      </c>
      <c r="E20" s="423" t="s">
        <v>290</v>
      </c>
      <c r="F20" s="424" t="s">
        <v>145</v>
      </c>
      <c r="G20" s="425" t="n">
        <v>50</v>
      </c>
      <c r="H20" s="425" t="n">
        <v>55</v>
      </c>
      <c r="I20" s="425" t="n">
        <v>65</v>
      </c>
      <c r="J20" s="425" t="n">
        <v>67</v>
      </c>
      <c r="K20" s="437"/>
      <c r="L20" s="438"/>
    </row>
    <row r="21" customFormat="false" ht="14.5" hidden="false" customHeight="false" outlineLevel="0" collapsed="false">
      <c r="B21" s="435"/>
      <c r="C21" s="428" t="s">
        <v>291</v>
      </c>
      <c r="D21" s="428" t="n">
        <v>22</v>
      </c>
      <c r="E21" s="428" t="s">
        <v>290</v>
      </c>
      <c r="F21" s="424"/>
      <c r="G21" s="425"/>
      <c r="H21" s="425"/>
      <c r="I21" s="425"/>
      <c r="J21" s="425"/>
      <c r="K21" s="437"/>
      <c r="L21" s="438"/>
    </row>
    <row r="22" customFormat="false" ht="14.5" hidden="false" customHeight="false" outlineLevel="0" collapsed="false">
      <c r="B22" s="435" t="n">
        <v>6</v>
      </c>
      <c r="C22" s="423" t="s">
        <v>296</v>
      </c>
      <c r="D22" s="423" t="n">
        <v>20</v>
      </c>
      <c r="E22" s="423" t="s">
        <v>290</v>
      </c>
      <c r="F22" s="436" t="s">
        <v>146</v>
      </c>
      <c r="G22" s="425" t="n">
        <v>12</v>
      </c>
      <c r="H22" s="425" t="n">
        <v>13</v>
      </c>
      <c r="I22" s="425" t="n">
        <v>12</v>
      </c>
      <c r="J22" s="425" t="n">
        <v>13</v>
      </c>
      <c r="K22" s="437"/>
      <c r="L22" s="438"/>
    </row>
    <row r="23" customFormat="false" ht="14.5" hidden="false" customHeight="false" outlineLevel="0" collapsed="false">
      <c r="B23" s="435"/>
      <c r="C23" s="439" t="s">
        <v>291</v>
      </c>
      <c r="D23" s="439" t="n">
        <v>22</v>
      </c>
      <c r="E23" s="439" t="s">
        <v>290</v>
      </c>
      <c r="F23" s="436"/>
      <c r="G23" s="425"/>
      <c r="H23" s="425"/>
      <c r="I23" s="425"/>
      <c r="J23" s="425"/>
      <c r="K23" s="437"/>
      <c r="L23" s="438"/>
    </row>
    <row r="24" customFormat="false" ht="14.5" hidden="false" customHeight="false" outlineLevel="0" collapsed="false">
      <c r="B24" s="435" t="n">
        <v>7</v>
      </c>
      <c r="C24" s="423" t="s">
        <v>282</v>
      </c>
      <c r="D24" s="423" t="n">
        <v>20</v>
      </c>
      <c r="E24" s="423" t="s">
        <v>290</v>
      </c>
      <c r="F24" s="424" t="s">
        <v>145</v>
      </c>
      <c r="G24" s="425" t="n">
        <v>20</v>
      </c>
      <c r="H24" s="425" t="n">
        <v>24</v>
      </c>
      <c r="I24" s="425" t="n">
        <v>17</v>
      </c>
      <c r="J24" s="425" t="n">
        <v>25</v>
      </c>
      <c r="K24" s="437"/>
      <c r="L24" s="438"/>
    </row>
    <row r="25" customFormat="false" ht="14.5" hidden="false" customHeight="false" outlineLevel="0" collapsed="false">
      <c r="B25" s="435"/>
      <c r="C25" s="428" t="s">
        <v>291</v>
      </c>
      <c r="D25" s="428" t="n">
        <v>22</v>
      </c>
      <c r="E25" s="428" t="s">
        <v>290</v>
      </c>
      <c r="F25" s="424"/>
      <c r="G25" s="425"/>
      <c r="H25" s="425"/>
      <c r="I25" s="425"/>
      <c r="J25" s="425"/>
      <c r="K25" s="437"/>
      <c r="L25" s="438"/>
    </row>
    <row r="26" customFormat="false" ht="14.5" hidden="false" customHeight="false" outlineLevel="0" collapsed="false">
      <c r="B26" s="435" t="n">
        <v>8</v>
      </c>
      <c r="C26" s="423" t="s">
        <v>297</v>
      </c>
      <c r="D26" s="423" t="n">
        <v>20</v>
      </c>
      <c r="E26" s="423" t="s">
        <v>290</v>
      </c>
      <c r="F26" s="436" t="s">
        <v>146</v>
      </c>
      <c r="G26" s="425" t="n">
        <v>7</v>
      </c>
      <c r="H26" s="425" t="n">
        <v>8</v>
      </c>
      <c r="I26" s="425" t="n">
        <v>8</v>
      </c>
      <c r="J26" s="425" t="n">
        <v>7</v>
      </c>
      <c r="K26" s="437"/>
      <c r="L26" s="438"/>
    </row>
    <row r="27" customFormat="false" ht="14.5" hidden="false" customHeight="false" outlineLevel="0" collapsed="false">
      <c r="B27" s="435"/>
      <c r="C27" s="439" t="s">
        <v>291</v>
      </c>
      <c r="D27" s="439" t="n">
        <v>22</v>
      </c>
      <c r="E27" s="439" t="s">
        <v>290</v>
      </c>
      <c r="F27" s="436"/>
      <c r="G27" s="425"/>
      <c r="H27" s="425"/>
      <c r="I27" s="425"/>
      <c r="J27" s="425"/>
      <c r="K27" s="437"/>
      <c r="L27" s="438"/>
    </row>
    <row r="28" customFormat="false" ht="14.5" hidden="false" customHeight="false" outlineLevel="0" collapsed="false">
      <c r="B28" s="435" t="n">
        <v>9</v>
      </c>
      <c r="C28" s="423" t="s">
        <v>298</v>
      </c>
      <c r="D28" s="423" t="n">
        <v>20</v>
      </c>
      <c r="E28" s="423" t="s">
        <v>290</v>
      </c>
      <c r="F28" s="424" t="s">
        <v>145</v>
      </c>
      <c r="G28" s="425" t="n">
        <v>10</v>
      </c>
      <c r="H28" s="425" t="n">
        <v>11</v>
      </c>
      <c r="I28" s="425" t="n">
        <v>11</v>
      </c>
      <c r="J28" s="425" t="n">
        <v>13</v>
      </c>
      <c r="K28" s="437"/>
      <c r="L28" s="438"/>
    </row>
    <row r="29" customFormat="false" ht="14.5" hidden="false" customHeight="false" outlineLevel="0" collapsed="false">
      <c r="B29" s="435"/>
      <c r="C29" s="428" t="s">
        <v>291</v>
      </c>
      <c r="D29" s="428" t="n">
        <v>22</v>
      </c>
      <c r="E29" s="428" t="s">
        <v>290</v>
      </c>
      <c r="F29" s="424"/>
      <c r="G29" s="425"/>
      <c r="H29" s="425"/>
      <c r="I29" s="425"/>
      <c r="J29" s="425"/>
      <c r="K29" s="437"/>
      <c r="L29" s="438"/>
    </row>
    <row r="30" customFormat="false" ht="14.5" hidden="false" customHeight="false" outlineLevel="0" collapsed="false">
      <c r="B30" s="435" t="n">
        <v>10</v>
      </c>
      <c r="C30" s="423" t="s">
        <v>299</v>
      </c>
      <c r="D30" s="423" t="n">
        <v>20</v>
      </c>
      <c r="E30" s="423" t="s">
        <v>290</v>
      </c>
      <c r="F30" s="424" t="s">
        <v>145</v>
      </c>
      <c r="G30" s="425" t="n">
        <v>15</v>
      </c>
      <c r="H30" s="425" t="n">
        <v>15</v>
      </c>
      <c r="I30" s="425" t="n">
        <v>13</v>
      </c>
      <c r="J30" s="425" t="n">
        <v>14</v>
      </c>
      <c r="K30" s="437"/>
      <c r="L30" s="438"/>
    </row>
    <row r="31" customFormat="false" ht="14.5" hidden="false" customHeight="false" outlineLevel="0" collapsed="false">
      <c r="B31" s="435"/>
      <c r="C31" s="428" t="s">
        <v>291</v>
      </c>
      <c r="D31" s="428" t="n">
        <v>22</v>
      </c>
      <c r="E31" s="428" t="s">
        <v>290</v>
      </c>
      <c r="F31" s="424"/>
      <c r="G31" s="425"/>
      <c r="H31" s="425"/>
      <c r="I31" s="425"/>
      <c r="J31" s="425"/>
      <c r="K31" s="437"/>
      <c r="L31" s="438"/>
    </row>
    <row r="32" customFormat="false" ht="14.5" hidden="false" customHeight="false" outlineLevel="0" collapsed="false">
      <c r="B32" s="435" t="n">
        <v>11</v>
      </c>
      <c r="C32" s="423" t="s">
        <v>300</v>
      </c>
      <c r="D32" s="423" t="n">
        <v>20</v>
      </c>
      <c r="E32" s="423" t="s">
        <v>290</v>
      </c>
      <c r="F32" s="436" t="s">
        <v>146</v>
      </c>
      <c r="G32" s="425" t="n">
        <v>17</v>
      </c>
      <c r="H32" s="425" t="n">
        <v>20</v>
      </c>
      <c r="I32" s="425" t="n">
        <v>18</v>
      </c>
      <c r="J32" s="425" t="n">
        <v>19</v>
      </c>
      <c r="K32" s="437"/>
      <c r="L32" s="438"/>
    </row>
    <row r="33" customFormat="false" ht="14.5" hidden="false" customHeight="false" outlineLevel="0" collapsed="false">
      <c r="B33" s="435"/>
      <c r="C33" s="439" t="s">
        <v>291</v>
      </c>
      <c r="D33" s="439" t="n">
        <v>22</v>
      </c>
      <c r="E33" s="439" t="s">
        <v>290</v>
      </c>
      <c r="F33" s="436"/>
      <c r="G33" s="425"/>
      <c r="H33" s="425"/>
      <c r="I33" s="425"/>
      <c r="J33" s="425"/>
      <c r="K33" s="437"/>
      <c r="L33" s="438"/>
    </row>
    <row r="34" customFormat="false" ht="14.5" hidden="false" customHeight="false" outlineLevel="0" collapsed="false">
      <c r="B34" s="435" t="n">
        <v>12</v>
      </c>
      <c r="C34" s="423" t="s">
        <v>301</v>
      </c>
      <c r="D34" s="423" t="n">
        <v>120</v>
      </c>
      <c r="E34" s="423" t="s">
        <v>290</v>
      </c>
      <c r="F34" s="424" t="s">
        <v>145</v>
      </c>
      <c r="G34" s="425" t="s">
        <v>302</v>
      </c>
      <c r="H34" s="425" t="s">
        <v>302</v>
      </c>
      <c r="I34" s="425" t="s">
        <v>302</v>
      </c>
      <c r="J34" s="425" t="s">
        <v>302</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303</v>
      </c>
      <c r="D40" s="368" t="s">
        <v>126</v>
      </c>
      <c r="E40" s="368" t="s">
        <v>270</v>
      </c>
      <c r="F40" s="368" t="s">
        <v>271</v>
      </c>
      <c r="G40" s="397" t="s">
        <v>272</v>
      </c>
      <c r="H40" s="397"/>
      <c r="I40" s="358" t="s">
        <v>273</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274</v>
      </c>
      <c r="C42" s="398"/>
      <c r="D42" s="399" t="n">
        <f aca="false">(D51+D52+D53+D54+D59+D60+D67+D68+D63+D64+D71+D72+D75)/60</f>
        <v>6.2</v>
      </c>
      <c r="E42" s="400" t="s">
        <v>275</v>
      </c>
      <c r="F42" s="400" t="n">
        <v>4</v>
      </c>
      <c r="G42" s="401" t="n">
        <f aca="false">D42*F42</f>
        <v>24.8</v>
      </c>
      <c r="H42" s="401"/>
      <c r="I42" s="402" t="s">
        <v>304</v>
      </c>
      <c r="J42" s="402"/>
      <c r="K42" s="402"/>
      <c r="L42" s="402"/>
    </row>
    <row r="43" customFormat="false" ht="14.5" hidden="false" customHeight="false" outlineLevel="0" collapsed="false">
      <c r="B43" s="403" t="s">
        <v>277</v>
      </c>
      <c r="C43" s="403"/>
      <c r="D43" s="404" t="n">
        <f aca="false">(D55+D70+D56+D57+D58+D61+D62+D65+D66+D69+D70+D73+D74)/60</f>
        <v>4.56666666666667</v>
      </c>
      <c r="E43" s="400"/>
      <c r="F43" s="400"/>
      <c r="G43" s="405" t="n">
        <f aca="false">D43*F42</f>
        <v>18.2666666666667</v>
      </c>
      <c r="H43" s="405"/>
      <c r="I43" s="406" t="s">
        <v>278</v>
      </c>
      <c r="J43" s="406"/>
      <c r="K43" s="406"/>
      <c r="L43" s="406"/>
    </row>
    <row r="44" customFormat="false" ht="14.5" hidden="false" customHeight="false" outlineLevel="0" collapsed="false">
      <c r="B44" s="403" t="s">
        <v>279</v>
      </c>
      <c r="C44" s="403"/>
      <c r="D44" s="407" t="n">
        <f aca="false">SUM(D42:D43)</f>
        <v>10.7666666666667</v>
      </c>
      <c r="E44" s="400"/>
      <c r="F44" s="400"/>
      <c r="G44" s="408" t="n">
        <f aca="false">D44*F42</f>
        <v>43.0666666666667</v>
      </c>
      <c r="H44" s="408"/>
      <c r="I44" s="406" t="s">
        <v>280</v>
      </c>
      <c r="J44" s="406"/>
      <c r="K44" s="406"/>
      <c r="L44" s="406"/>
    </row>
    <row r="45" customFormat="false" ht="14.5" hidden="false" customHeight="false" outlineLevel="0" collapsed="false">
      <c r="B45" s="403" t="s">
        <v>281</v>
      </c>
      <c r="C45" s="403"/>
      <c r="D45" s="409" t="n">
        <f aca="false">2+3+4</f>
        <v>9</v>
      </c>
      <c r="E45" s="409"/>
      <c r="F45" s="409"/>
      <c r="G45" s="409"/>
      <c r="H45" s="409"/>
      <c r="I45" s="410" t="s">
        <v>282</v>
      </c>
      <c r="J45" s="410"/>
      <c r="K45" s="410"/>
      <c r="L45" s="410"/>
    </row>
    <row r="46" customFormat="false" ht="14.5" hidden="false" customHeight="false" outlineLevel="0" collapsed="false">
      <c r="B46" s="411" t="s">
        <v>283</v>
      </c>
      <c r="C46" s="412"/>
      <c r="D46" s="413" t="n">
        <f aca="false">G44+D45</f>
        <v>52.0666666666667</v>
      </c>
      <c r="E46" s="413"/>
      <c r="F46" s="413"/>
      <c r="G46" s="413"/>
      <c r="H46" s="413"/>
      <c r="I46" s="406" t="s">
        <v>284</v>
      </c>
      <c r="J46" s="406"/>
      <c r="K46" s="406"/>
      <c r="L46" s="406"/>
    </row>
    <row r="47" customFormat="false" ht="14.5" hidden="false" customHeight="false" outlineLevel="0" collapsed="false">
      <c r="B47" s="403" t="s">
        <v>31</v>
      </c>
      <c r="C47" s="403"/>
      <c r="D47" s="414" t="n">
        <v>43539</v>
      </c>
      <c r="E47" s="414"/>
      <c r="F47" s="414"/>
      <c r="G47" s="414"/>
      <c r="H47" s="414"/>
      <c r="I47" s="406" t="s">
        <v>276</v>
      </c>
      <c r="J47" s="406"/>
      <c r="K47" s="406"/>
      <c r="L47" s="406"/>
    </row>
    <row r="48" customFormat="false" ht="14.5" hidden="false" customHeight="false" outlineLevel="0" collapsed="false">
      <c r="B48" s="416" t="s">
        <v>285</v>
      </c>
      <c r="C48" s="416"/>
      <c r="D48" s="417" t="s">
        <v>286</v>
      </c>
      <c r="E48" s="417"/>
      <c r="F48" s="417"/>
      <c r="G48" s="417"/>
      <c r="H48" s="417"/>
      <c r="I48" s="406" t="s">
        <v>305</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287</v>
      </c>
      <c r="D50" s="420"/>
      <c r="E50" s="420"/>
      <c r="F50" s="420"/>
      <c r="G50" s="180" t="s">
        <v>288</v>
      </c>
      <c r="H50" s="180"/>
      <c r="I50" s="180"/>
      <c r="J50" s="180"/>
      <c r="K50" s="180"/>
      <c r="L50" s="180"/>
    </row>
    <row r="51" customFormat="false" ht="13.75" hidden="false" customHeight="true" outlineLevel="0" collapsed="false">
      <c r="B51" s="421" t="n">
        <v>1</v>
      </c>
      <c r="C51" s="422" t="s">
        <v>289</v>
      </c>
      <c r="D51" s="423" t="n">
        <v>20</v>
      </c>
      <c r="E51" s="423" t="s">
        <v>290</v>
      </c>
      <c r="F51" s="424" t="s">
        <v>145</v>
      </c>
      <c r="G51" s="425" t="n">
        <v>7</v>
      </c>
      <c r="H51" s="425" t="n">
        <v>6</v>
      </c>
      <c r="I51" s="425" t="n">
        <v>7</v>
      </c>
      <c r="J51" s="425" t="n">
        <v>6</v>
      </c>
      <c r="K51" s="425"/>
      <c r="L51" s="426"/>
    </row>
    <row r="52" customFormat="false" ht="14.5" hidden="false" customHeight="false" outlineLevel="0" collapsed="false">
      <c r="B52" s="421"/>
      <c r="C52" s="427" t="s">
        <v>291</v>
      </c>
      <c r="D52" s="428" t="n">
        <v>22</v>
      </c>
      <c r="E52" s="428" t="s">
        <v>290</v>
      </c>
      <c r="F52" s="424"/>
      <c r="G52" s="425"/>
      <c r="H52" s="425"/>
      <c r="I52" s="425"/>
      <c r="J52" s="425"/>
      <c r="K52" s="425"/>
      <c r="L52" s="426"/>
    </row>
    <row r="53" customFormat="false" ht="14.5" hidden="false" customHeight="false" outlineLevel="0" collapsed="false">
      <c r="B53" s="429" t="n">
        <v>2</v>
      </c>
      <c r="C53" s="423" t="s">
        <v>292</v>
      </c>
      <c r="D53" s="423" t="n">
        <v>20</v>
      </c>
      <c r="E53" s="423" t="s">
        <v>290</v>
      </c>
      <c r="F53" s="430" t="s">
        <v>145</v>
      </c>
      <c r="G53" s="431" t="n">
        <v>18</v>
      </c>
      <c r="H53" s="431" t="n">
        <v>18</v>
      </c>
      <c r="I53" s="431" t="n">
        <v>17</v>
      </c>
      <c r="J53" s="431" t="n">
        <v>16</v>
      </c>
      <c r="K53" s="432"/>
      <c r="L53" s="433"/>
    </row>
    <row r="54" customFormat="false" ht="14.5" hidden="false" customHeight="false" outlineLevel="0" collapsed="false">
      <c r="B54" s="429"/>
      <c r="C54" s="434" t="s">
        <v>291</v>
      </c>
      <c r="D54" s="434" t="n">
        <v>22</v>
      </c>
      <c r="E54" s="434" t="s">
        <v>290</v>
      </c>
      <c r="F54" s="430"/>
      <c r="G54" s="431"/>
      <c r="H54" s="431"/>
      <c r="I54" s="431"/>
      <c r="J54" s="431"/>
      <c r="K54" s="432"/>
      <c r="L54" s="433"/>
    </row>
    <row r="55" customFormat="false" ht="14.5" hidden="false" customHeight="false" outlineLevel="0" collapsed="false">
      <c r="B55" s="421" t="n">
        <v>3</v>
      </c>
      <c r="C55" s="423" t="s">
        <v>293</v>
      </c>
      <c r="D55" s="423" t="n">
        <v>20</v>
      </c>
      <c r="E55" s="423" t="s">
        <v>290</v>
      </c>
      <c r="F55" s="436" t="s">
        <v>146</v>
      </c>
      <c r="G55" s="425" t="n">
        <v>11</v>
      </c>
      <c r="H55" s="425" t="n">
        <v>12</v>
      </c>
      <c r="I55" s="425" t="n">
        <v>12</v>
      </c>
      <c r="J55" s="425" t="n">
        <v>12</v>
      </c>
      <c r="K55" s="437"/>
      <c r="L55" s="438"/>
    </row>
    <row r="56" customFormat="false" ht="14.5" hidden="false" customHeight="false" outlineLevel="0" collapsed="false">
      <c r="B56" s="421"/>
      <c r="C56" s="439" t="s">
        <v>291</v>
      </c>
      <c r="D56" s="439" t="n">
        <v>22</v>
      </c>
      <c r="E56" s="439" t="s">
        <v>290</v>
      </c>
      <c r="F56" s="436"/>
      <c r="G56" s="425"/>
      <c r="H56" s="425"/>
      <c r="I56" s="425"/>
      <c r="J56" s="425"/>
      <c r="K56" s="437"/>
      <c r="L56" s="438"/>
    </row>
    <row r="57" customFormat="false" ht="14.5" hidden="false" customHeight="false" outlineLevel="0" collapsed="false">
      <c r="B57" s="429" t="n">
        <v>4</v>
      </c>
      <c r="C57" s="423" t="s">
        <v>294</v>
      </c>
      <c r="D57" s="423" t="n">
        <v>20</v>
      </c>
      <c r="E57" s="423" t="s">
        <v>290</v>
      </c>
      <c r="F57" s="436" t="s">
        <v>146</v>
      </c>
      <c r="G57" s="425" t="n">
        <v>13</v>
      </c>
      <c r="H57" s="425" t="n">
        <v>11</v>
      </c>
      <c r="I57" s="425" t="n">
        <v>12</v>
      </c>
      <c r="J57" s="425" t="n">
        <v>13</v>
      </c>
      <c r="K57" s="437"/>
      <c r="L57" s="438"/>
    </row>
    <row r="58" customFormat="false" ht="14.5" hidden="false" customHeight="false" outlineLevel="0" collapsed="false">
      <c r="B58" s="429"/>
      <c r="C58" s="439" t="s">
        <v>291</v>
      </c>
      <c r="D58" s="439" t="n">
        <v>22</v>
      </c>
      <c r="E58" s="439" t="s">
        <v>290</v>
      </c>
      <c r="F58" s="436"/>
      <c r="G58" s="425"/>
      <c r="H58" s="425"/>
      <c r="I58" s="425"/>
      <c r="J58" s="425"/>
      <c r="K58" s="437"/>
      <c r="L58" s="438"/>
    </row>
    <row r="59" customFormat="false" ht="13.75" hidden="false" customHeight="true" outlineLevel="0" collapsed="false">
      <c r="B59" s="421" t="n">
        <v>5</v>
      </c>
      <c r="C59" s="441" t="s">
        <v>304</v>
      </c>
      <c r="D59" s="441" t="n">
        <v>20</v>
      </c>
      <c r="E59" s="441" t="s">
        <v>290</v>
      </c>
      <c r="F59" s="424" t="s">
        <v>145</v>
      </c>
      <c r="G59" s="425" t="s">
        <v>306</v>
      </c>
      <c r="H59" s="425" t="s">
        <v>306</v>
      </c>
      <c r="I59" s="425" t="s">
        <v>306</v>
      </c>
      <c r="J59" s="425" t="s">
        <v>306</v>
      </c>
      <c r="K59" s="437"/>
      <c r="L59" s="438"/>
    </row>
    <row r="60" customFormat="false" ht="14.5" hidden="false" customHeight="false" outlineLevel="0" collapsed="false">
      <c r="B60" s="421"/>
      <c r="C60" s="428" t="s">
        <v>291</v>
      </c>
      <c r="D60" s="428" t="n">
        <v>22</v>
      </c>
      <c r="E60" s="428" t="s">
        <v>290</v>
      </c>
      <c r="F60" s="424"/>
      <c r="G60" s="425"/>
      <c r="H60" s="425"/>
      <c r="I60" s="425"/>
      <c r="J60" s="425"/>
      <c r="K60" s="437"/>
      <c r="L60" s="438"/>
    </row>
    <row r="61" customFormat="false" ht="14.5" hidden="false" customHeight="false" outlineLevel="0" collapsed="false">
      <c r="B61" s="429" t="n">
        <v>6</v>
      </c>
      <c r="C61" s="423" t="s">
        <v>296</v>
      </c>
      <c r="D61" s="423" t="n">
        <v>20</v>
      </c>
      <c r="E61" s="423" t="s">
        <v>290</v>
      </c>
      <c r="F61" s="436" t="s">
        <v>146</v>
      </c>
      <c r="G61" s="425" t="n">
        <v>14</v>
      </c>
      <c r="H61" s="425" t="n">
        <v>14</v>
      </c>
      <c r="I61" s="425" t="n">
        <v>14</v>
      </c>
      <c r="J61" s="425" t="n">
        <v>14</v>
      </c>
      <c r="K61" s="437"/>
      <c r="L61" s="438"/>
    </row>
    <row r="62" customFormat="false" ht="14.5" hidden="false" customHeight="false" outlineLevel="0" collapsed="false">
      <c r="B62" s="429"/>
      <c r="C62" s="439" t="s">
        <v>291</v>
      </c>
      <c r="D62" s="439" t="n">
        <v>22</v>
      </c>
      <c r="E62" s="439" t="s">
        <v>290</v>
      </c>
      <c r="F62" s="436"/>
      <c r="G62" s="425"/>
      <c r="H62" s="425"/>
      <c r="I62" s="425"/>
      <c r="J62" s="425"/>
      <c r="K62" s="437"/>
      <c r="L62" s="438"/>
    </row>
    <row r="63" customFormat="false" ht="14.5" hidden="false" customHeight="false" outlineLevel="0" collapsed="false">
      <c r="B63" s="421" t="n">
        <v>7</v>
      </c>
      <c r="C63" s="423" t="s">
        <v>282</v>
      </c>
      <c r="D63" s="423" t="n">
        <v>20</v>
      </c>
      <c r="E63" s="423" t="s">
        <v>290</v>
      </c>
      <c r="F63" s="424" t="s">
        <v>145</v>
      </c>
      <c r="G63" s="425" t="n">
        <v>21</v>
      </c>
      <c r="H63" s="425" t="n">
        <v>25</v>
      </c>
      <c r="I63" s="425" t="n">
        <v>24</v>
      </c>
      <c r="J63" s="425" t="n">
        <v>26</v>
      </c>
      <c r="K63" s="437"/>
      <c r="L63" s="438"/>
    </row>
    <row r="64" customFormat="false" ht="14.5" hidden="false" customHeight="false" outlineLevel="0" collapsed="false">
      <c r="B64" s="421"/>
      <c r="C64" s="428" t="s">
        <v>291</v>
      </c>
      <c r="D64" s="428" t="n">
        <v>22</v>
      </c>
      <c r="E64" s="428" t="s">
        <v>290</v>
      </c>
      <c r="F64" s="424"/>
      <c r="G64" s="425"/>
      <c r="H64" s="425"/>
      <c r="I64" s="425"/>
      <c r="J64" s="425"/>
      <c r="K64" s="437"/>
      <c r="L64" s="438"/>
    </row>
    <row r="65" customFormat="false" ht="14.5" hidden="false" customHeight="false" outlineLevel="0" collapsed="false">
      <c r="B65" s="429" t="n">
        <v>8</v>
      </c>
      <c r="C65" s="423" t="s">
        <v>297</v>
      </c>
      <c r="D65" s="423" t="n">
        <v>20</v>
      </c>
      <c r="E65" s="423" t="s">
        <v>290</v>
      </c>
      <c r="F65" s="436" t="s">
        <v>146</v>
      </c>
      <c r="G65" s="425" t="n">
        <v>8</v>
      </c>
      <c r="H65" s="425" t="n">
        <v>7</v>
      </c>
      <c r="I65" s="425" t="n">
        <v>7</v>
      </c>
      <c r="J65" s="425" t="n">
        <v>8</v>
      </c>
      <c r="K65" s="437"/>
      <c r="L65" s="438"/>
    </row>
    <row r="66" customFormat="false" ht="14.5" hidden="false" customHeight="false" outlineLevel="0" collapsed="false">
      <c r="B66" s="429"/>
      <c r="C66" s="439" t="s">
        <v>291</v>
      </c>
      <c r="D66" s="439" t="n">
        <v>22</v>
      </c>
      <c r="E66" s="439" t="s">
        <v>290</v>
      </c>
      <c r="F66" s="436"/>
      <c r="G66" s="425"/>
      <c r="H66" s="425"/>
      <c r="I66" s="425"/>
      <c r="J66" s="425"/>
      <c r="K66" s="437"/>
      <c r="L66" s="438"/>
    </row>
    <row r="67" customFormat="false" ht="14.5" hidden="false" customHeight="false" outlineLevel="0" collapsed="false">
      <c r="B67" s="421" t="n">
        <v>9</v>
      </c>
      <c r="C67" s="423" t="s">
        <v>299</v>
      </c>
      <c r="D67" s="423" t="n">
        <v>20</v>
      </c>
      <c r="E67" s="423" t="s">
        <v>290</v>
      </c>
      <c r="F67" s="424" t="s">
        <v>145</v>
      </c>
      <c r="G67" s="425" t="n">
        <v>18</v>
      </c>
      <c r="H67" s="425" t="n">
        <v>18</v>
      </c>
      <c r="I67" s="425" t="n">
        <v>17</v>
      </c>
      <c r="J67" s="425" t="n">
        <v>19</v>
      </c>
      <c r="K67" s="437"/>
      <c r="L67" s="438"/>
    </row>
    <row r="68" customFormat="false" ht="14.5" hidden="false" customHeight="false" outlineLevel="0" collapsed="false">
      <c r="B68" s="421"/>
      <c r="C68" s="428" t="s">
        <v>291</v>
      </c>
      <c r="D68" s="428" t="n">
        <v>22</v>
      </c>
      <c r="E68" s="428" t="s">
        <v>290</v>
      </c>
      <c r="F68" s="424"/>
      <c r="G68" s="425"/>
      <c r="H68" s="425"/>
      <c r="I68" s="425"/>
      <c r="J68" s="425"/>
      <c r="K68" s="437"/>
      <c r="L68" s="438"/>
    </row>
    <row r="69" customFormat="false" ht="14.5" hidden="false" customHeight="false" outlineLevel="0" collapsed="false">
      <c r="B69" s="429" t="n">
        <v>10</v>
      </c>
      <c r="C69" s="423" t="s">
        <v>300</v>
      </c>
      <c r="D69" s="423" t="n">
        <v>20</v>
      </c>
      <c r="E69" s="423" t="s">
        <v>290</v>
      </c>
      <c r="F69" s="436" t="s">
        <v>146</v>
      </c>
      <c r="G69" s="425" t="n">
        <v>19</v>
      </c>
      <c r="H69" s="425" t="n">
        <v>20</v>
      </c>
      <c r="I69" s="425" t="n">
        <v>19</v>
      </c>
      <c r="J69" s="425" t="n">
        <v>22</v>
      </c>
      <c r="K69" s="437"/>
      <c r="L69" s="438"/>
    </row>
    <row r="70" customFormat="false" ht="14.5" hidden="false" customHeight="false" outlineLevel="0" collapsed="false">
      <c r="B70" s="429"/>
      <c r="C70" s="439" t="s">
        <v>291</v>
      </c>
      <c r="D70" s="439" t="n">
        <v>22</v>
      </c>
      <c r="E70" s="439" t="s">
        <v>290</v>
      </c>
      <c r="F70" s="436"/>
      <c r="G70" s="425"/>
      <c r="H70" s="425"/>
      <c r="I70" s="425"/>
      <c r="J70" s="425"/>
      <c r="K70" s="437"/>
      <c r="L70" s="438"/>
    </row>
    <row r="71" customFormat="false" ht="14.5" hidden="false" customHeight="false" outlineLevel="0" collapsed="false">
      <c r="B71" s="421" t="n">
        <v>11</v>
      </c>
      <c r="C71" s="423" t="s">
        <v>307</v>
      </c>
      <c r="D71" s="423" t="n">
        <v>20</v>
      </c>
      <c r="E71" s="423" t="s">
        <v>290</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290</v>
      </c>
      <c r="F72" s="424"/>
      <c r="G72" s="425"/>
      <c r="H72" s="425"/>
      <c r="I72" s="425"/>
      <c r="J72" s="425"/>
      <c r="K72" s="437"/>
      <c r="L72" s="438"/>
    </row>
    <row r="73" customFormat="false" ht="14.5" hidden="false" customHeight="false" outlineLevel="0" collapsed="false">
      <c r="B73" s="429" t="n">
        <v>12</v>
      </c>
      <c r="C73" s="442" t="s">
        <v>308</v>
      </c>
      <c r="D73" s="443" t="n">
        <v>22</v>
      </c>
      <c r="E73" s="443" t="s">
        <v>290</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290</v>
      </c>
      <c r="F74" s="436"/>
      <c r="G74" s="425"/>
      <c r="H74" s="425"/>
      <c r="I74" s="425"/>
      <c r="J74" s="425"/>
      <c r="K74" s="437"/>
      <c r="L74" s="438"/>
    </row>
    <row r="75" customFormat="false" ht="14.5" hidden="false" customHeight="false" outlineLevel="0" collapsed="false">
      <c r="B75" s="421" t="n">
        <v>13</v>
      </c>
      <c r="C75" s="423" t="s">
        <v>301</v>
      </c>
      <c r="D75" s="423" t="n">
        <v>120</v>
      </c>
      <c r="E75" s="423" t="s">
        <v>290</v>
      </c>
      <c r="F75" s="424" t="s">
        <v>145</v>
      </c>
      <c r="G75" s="425" t="s">
        <v>306</v>
      </c>
      <c r="H75" s="425" t="s">
        <v>306</v>
      </c>
      <c r="I75" s="425" t="s">
        <v>306</v>
      </c>
      <c r="J75" s="425" t="s">
        <v>306</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303</v>
      </c>
      <c r="D80" s="368" t="s">
        <v>126</v>
      </c>
      <c r="E80" s="368" t="s">
        <v>270</v>
      </c>
      <c r="F80" s="368" t="s">
        <v>271</v>
      </c>
      <c r="G80" s="397" t="s">
        <v>272</v>
      </c>
      <c r="H80" s="397"/>
      <c r="I80" s="358" t="s">
        <v>273</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274</v>
      </c>
      <c r="C82" s="398"/>
      <c r="D82" s="399" t="n">
        <f aca="false">(D91+D92+D93+D94+D99+D100+D107+D108+D103+D104+D111+D112+D115)/60</f>
        <v>6.2</v>
      </c>
      <c r="E82" s="400" t="s">
        <v>275</v>
      </c>
      <c r="F82" s="400" t="n">
        <v>4</v>
      </c>
      <c r="G82" s="401" t="n">
        <f aca="false">D82*F82</f>
        <v>24.8</v>
      </c>
      <c r="H82" s="401"/>
      <c r="I82" s="402" t="s">
        <v>304</v>
      </c>
      <c r="J82" s="402"/>
      <c r="K82" s="402"/>
      <c r="L82" s="402"/>
    </row>
    <row r="83" customFormat="false" ht="14.5" hidden="false" customHeight="false" outlineLevel="0" collapsed="false">
      <c r="B83" s="403" t="s">
        <v>277</v>
      </c>
      <c r="C83" s="403"/>
      <c r="D83" s="404" t="n">
        <f aca="false">(D95+D110+D96+D97+D98+D101+D102+D105+D106+D109+D110+D113+D114)/60</f>
        <v>4.56666666666667</v>
      </c>
      <c r="E83" s="400"/>
      <c r="F83" s="400"/>
      <c r="G83" s="405" t="n">
        <f aca="false">D83*F82</f>
        <v>18.2666666666667</v>
      </c>
      <c r="H83" s="405"/>
      <c r="I83" s="406" t="s">
        <v>278</v>
      </c>
      <c r="J83" s="406"/>
      <c r="K83" s="406"/>
      <c r="L83" s="406"/>
    </row>
    <row r="84" customFormat="false" ht="14.5" hidden="false" customHeight="false" outlineLevel="0" collapsed="false">
      <c r="B84" s="403" t="s">
        <v>279</v>
      </c>
      <c r="C84" s="403"/>
      <c r="D84" s="407" t="n">
        <f aca="false">SUM(D82:D83)</f>
        <v>10.7666666666667</v>
      </c>
      <c r="E84" s="400"/>
      <c r="F84" s="400"/>
      <c r="G84" s="408" t="n">
        <f aca="false">D84*F82</f>
        <v>43.0666666666667</v>
      </c>
      <c r="H84" s="408"/>
      <c r="I84" s="406" t="s">
        <v>280</v>
      </c>
      <c r="J84" s="406"/>
      <c r="K84" s="406"/>
      <c r="L84" s="406"/>
    </row>
    <row r="85" customFormat="false" ht="14.5" hidden="false" customHeight="false" outlineLevel="0" collapsed="false">
      <c r="B85" s="403" t="s">
        <v>281</v>
      </c>
      <c r="C85" s="403"/>
      <c r="D85" s="409" t="n">
        <f aca="false">2+3+4</f>
        <v>9</v>
      </c>
      <c r="E85" s="409"/>
      <c r="F85" s="409"/>
      <c r="G85" s="409"/>
      <c r="H85" s="409"/>
      <c r="I85" s="410" t="s">
        <v>282</v>
      </c>
      <c r="J85" s="410"/>
      <c r="K85" s="410"/>
      <c r="L85" s="410"/>
    </row>
    <row r="86" customFormat="false" ht="14.5" hidden="false" customHeight="false" outlineLevel="0" collapsed="false">
      <c r="B86" s="411" t="s">
        <v>283</v>
      </c>
      <c r="C86" s="412"/>
      <c r="D86" s="413" t="n">
        <f aca="false">G84+D85</f>
        <v>52.0666666666667</v>
      </c>
      <c r="E86" s="413"/>
      <c r="F86" s="413"/>
      <c r="G86" s="413"/>
      <c r="H86" s="413"/>
      <c r="I86" s="406" t="s">
        <v>284</v>
      </c>
      <c r="J86" s="406"/>
      <c r="K86" s="406"/>
      <c r="L86" s="406"/>
    </row>
    <row r="87" customFormat="false" ht="14.5" hidden="false" customHeight="false" outlineLevel="0" collapsed="false">
      <c r="B87" s="403" t="s">
        <v>31</v>
      </c>
      <c r="C87" s="403"/>
      <c r="D87" s="414" t="n">
        <v>43544</v>
      </c>
      <c r="E87" s="414"/>
      <c r="F87" s="414"/>
      <c r="G87" s="414"/>
      <c r="H87" s="414"/>
      <c r="I87" s="406" t="s">
        <v>276</v>
      </c>
      <c r="J87" s="406"/>
      <c r="K87" s="406"/>
      <c r="L87" s="406"/>
    </row>
    <row r="88" customFormat="false" ht="14.5" hidden="false" customHeight="false" outlineLevel="0" collapsed="false">
      <c r="B88" s="416" t="s">
        <v>285</v>
      </c>
      <c r="C88" s="416"/>
      <c r="D88" s="417" t="s">
        <v>286</v>
      </c>
      <c r="E88" s="417"/>
      <c r="F88" s="417"/>
      <c r="G88" s="417"/>
      <c r="H88" s="417"/>
      <c r="I88" s="406" t="s">
        <v>305</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287</v>
      </c>
      <c r="D90" s="420"/>
      <c r="E90" s="420"/>
      <c r="F90" s="420"/>
      <c r="G90" s="180" t="s">
        <v>288</v>
      </c>
      <c r="H90" s="180"/>
      <c r="I90" s="180"/>
      <c r="J90" s="180"/>
      <c r="K90" s="180"/>
      <c r="L90" s="180"/>
    </row>
    <row r="91" customFormat="false" ht="14.5" hidden="false" customHeight="false" outlineLevel="0" collapsed="false">
      <c r="B91" s="421" t="n">
        <v>1</v>
      </c>
      <c r="C91" s="422" t="s">
        <v>289</v>
      </c>
      <c r="D91" s="423" t="n">
        <v>20</v>
      </c>
      <c r="E91" s="423" t="s">
        <v>290</v>
      </c>
      <c r="F91" s="424" t="s">
        <v>145</v>
      </c>
      <c r="G91" s="425" t="n">
        <v>7</v>
      </c>
      <c r="H91" s="425" t="n">
        <v>6</v>
      </c>
      <c r="I91" s="425" t="n">
        <v>7</v>
      </c>
      <c r="J91" s="425" t="n">
        <v>6</v>
      </c>
      <c r="K91" s="425"/>
      <c r="L91" s="426"/>
    </row>
    <row r="92" customFormat="false" ht="14.5" hidden="false" customHeight="false" outlineLevel="0" collapsed="false">
      <c r="B92" s="421"/>
      <c r="C92" s="427" t="s">
        <v>291</v>
      </c>
      <c r="D92" s="428" t="n">
        <v>22</v>
      </c>
      <c r="E92" s="428" t="s">
        <v>290</v>
      </c>
      <c r="F92" s="424"/>
      <c r="G92" s="425"/>
      <c r="H92" s="425"/>
      <c r="I92" s="425"/>
      <c r="J92" s="425"/>
      <c r="K92" s="425"/>
      <c r="L92" s="426"/>
    </row>
    <row r="93" customFormat="false" ht="14.5" hidden="false" customHeight="false" outlineLevel="0" collapsed="false">
      <c r="B93" s="429" t="n">
        <v>2</v>
      </c>
      <c r="C93" s="423" t="s">
        <v>292</v>
      </c>
      <c r="D93" s="423" t="n">
        <v>20</v>
      </c>
      <c r="E93" s="423" t="s">
        <v>290</v>
      </c>
      <c r="F93" s="430" t="s">
        <v>145</v>
      </c>
      <c r="G93" s="431" t="n">
        <v>20</v>
      </c>
      <c r="H93" s="431" t="n">
        <v>18</v>
      </c>
      <c r="I93" s="431" t="n">
        <v>17</v>
      </c>
      <c r="J93" s="431" t="n">
        <v>18</v>
      </c>
      <c r="K93" s="432"/>
      <c r="L93" s="433"/>
    </row>
    <row r="94" customFormat="false" ht="14.5" hidden="false" customHeight="false" outlineLevel="0" collapsed="false">
      <c r="B94" s="429"/>
      <c r="C94" s="434" t="s">
        <v>291</v>
      </c>
      <c r="D94" s="434" t="n">
        <v>22</v>
      </c>
      <c r="E94" s="434" t="s">
        <v>290</v>
      </c>
      <c r="F94" s="430"/>
      <c r="G94" s="431"/>
      <c r="H94" s="431"/>
      <c r="I94" s="431"/>
      <c r="J94" s="431"/>
      <c r="K94" s="432"/>
      <c r="L94" s="433"/>
    </row>
    <row r="95" customFormat="false" ht="14.5" hidden="false" customHeight="false" outlineLevel="0" collapsed="false">
      <c r="B95" s="421" t="n">
        <v>3</v>
      </c>
      <c r="C95" s="423" t="s">
        <v>293</v>
      </c>
      <c r="D95" s="423" t="n">
        <v>20</v>
      </c>
      <c r="E95" s="423" t="s">
        <v>290</v>
      </c>
      <c r="F95" s="436" t="s">
        <v>146</v>
      </c>
      <c r="G95" s="425" t="n">
        <v>12</v>
      </c>
      <c r="H95" s="425" t="n">
        <v>12</v>
      </c>
      <c r="I95" s="425" t="n">
        <v>10</v>
      </c>
      <c r="J95" s="425" t="n">
        <v>11</v>
      </c>
      <c r="K95" s="437"/>
      <c r="L95" s="438"/>
    </row>
    <row r="96" customFormat="false" ht="14.5" hidden="false" customHeight="false" outlineLevel="0" collapsed="false">
      <c r="B96" s="421"/>
      <c r="C96" s="439" t="s">
        <v>291</v>
      </c>
      <c r="D96" s="439" t="n">
        <v>22</v>
      </c>
      <c r="E96" s="439" t="s">
        <v>290</v>
      </c>
      <c r="F96" s="436"/>
      <c r="G96" s="425"/>
      <c r="H96" s="425"/>
      <c r="I96" s="425"/>
      <c r="J96" s="425"/>
      <c r="K96" s="437"/>
      <c r="L96" s="438"/>
    </row>
    <row r="97" customFormat="false" ht="14.5" hidden="false" customHeight="false" outlineLevel="0" collapsed="false">
      <c r="B97" s="429" t="n">
        <v>4</v>
      </c>
      <c r="C97" s="423" t="s">
        <v>294</v>
      </c>
      <c r="D97" s="423" t="n">
        <v>20</v>
      </c>
      <c r="E97" s="423" t="s">
        <v>290</v>
      </c>
      <c r="F97" s="436" t="s">
        <v>146</v>
      </c>
      <c r="G97" s="425" t="n">
        <v>12</v>
      </c>
      <c r="H97" s="425" t="n">
        <v>11</v>
      </c>
      <c r="I97" s="425" t="n">
        <v>12</v>
      </c>
      <c r="J97" s="425" t="n">
        <v>12</v>
      </c>
      <c r="K97" s="437"/>
      <c r="L97" s="438"/>
    </row>
    <row r="98" customFormat="false" ht="14.5" hidden="false" customHeight="false" outlineLevel="0" collapsed="false">
      <c r="B98" s="429"/>
      <c r="C98" s="439" t="s">
        <v>291</v>
      </c>
      <c r="D98" s="439" t="n">
        <v>22</v>
      </c>
      <c r="E98" s="439" t="s">
        <v>290</v>
      </c>
      <c r="F98" s="436"/>
      <c r="G98" s="425"/>
      <c r="H98" s="425"/>
      <c r="I98" s="425"/>
      <c r="J98" s="425"/>
      <c r="K98" s="437"/>
      <c r="L98" s="438"/>
    </row>
    <row r="99" customFormat="false" ht="14.5" hidden="false" customHeight="false" outlineLevel="0" collapsed="false">
      <c r="B99" s="421" t="n">
        <v>5</v>
      </c>
      <c r="C99" s="441" t="s">
        <v>304</v>
      </c>
      <c r="D99" s="441" t="n">
        <v>20</v>
      </c>
      <c r="E99" s="441" t="s">
        <v>290</v>
      </c>
      <c r="F99" s="424" t="s">
        <v>145</v>
      </c>
      <c r="G99" s="425" t="s">
        <v>306</v>
      </c>
      <c r="H99" s="425" t="s">
        <v>306</v>
      </c>
      <c r="I99" s="425" t="s">
        <v>306</v>
      </c>
      <c r="J99" s="425" t="s">
        <v>306</v>
      </c>
      <c r="K99" s="437"/>
      <c r="L99" s="438"/>
    </row>
    <row r="100" customFormat="false" ht="14.5" hidden="false" customHeight="false" outlineLevel="0" collapsed="false">
      <c r="B100" s="421"/>
      <c r="C100" s="428" t="s">
        <v>291</v>
      </c>
      <c r="D100" s="428" t="n">
        <v>22</v>
      </c>
      <c r="E100" s="428" t="s">
        <v>290</v>
      </c>
      <c r="F100" s="424"/>
      <c r="G100" s="425"/>
      <c r="H100" s="425"/>
      <c r="I100" s="425"/>
      <c r="J100" s="425"/>
      <c r="K100" s="437"/>
      <c r="L100" s="438"/>
    </row>
    <row r="101" customFormat="false" ht="14.5" hidden="false" customHeight="false" outlineLevel="0" collapsed="false">
      <c r="B101" s="429" t="n">
        <v>6</v>
      </c>
      <c r="C101" s="423" t="s">
        <v>296</v>
      </c>
      <c r="D101" s="423" t="n">
        <v>20</v>
      </c>
      <c r="E101" s="423" t="s">
        <v>290</v>
      </c>
      <c r="F101" s="436" t="s">
        <v>146</v>
      </c>
      <c r="G101" s="425" t="n">
        <v>14</v>
      </c>
      <c r="H101" s="425" t="n">
        <v>14</v>
      </c>
      <c r="I101" s="425" t="n">
        <v>14</v>
      </c>
      <c r="J101" s="425" t="n">
        <v>15</v>
      </c>
      <c r="K101" s="437"/>
      <c r="L101" s="438"/>
    </row>
    <row r="102" customFormat="false" ht="14.5" hidden="false" customHeight="false" outlineLevel="0" collapsed="false">
      <c r="B102" s="429"/>
      <c r="C102" s="439" t="s">
        <v>291</v>
      </c>
      <c r="D102" s="439" t="n">
        <v>22</v>
      </c>
      <c r="E102" s="439" t="s">
        <v>290</v>
      </c>
      <c r="F102" s="436"/>
      <c r="G102" s="425"/>
      <c r="H102" s="425"/>
      <c r="I102" s="425"/>
      <c r="J102" s="425"/>
      <c r="K102" s="437"/>
      <c r="L102" s="438"/>
    </row>
    <row r="103" customFormat="false" ht="14.5" hidden="false" customHeight="false" outlineLevel="0" collapsed="false">
      <c r="B103" s="421" t="n">
        <v>7</v>
      </c>
      <c r="C103" s="423" t="s">
        <v>282</v>
      </c>
      <c r="D103" s="423" t="n">
        <v>20</v>
      </c>
      <c r="E103" s="423" t="s">
        <v>290</v>
      </c>
      <c r="F103" s="424" t="s">
        <v>145</v>
      </c>
      <c r="G103" s="425" t="n">
        <v>22</v>
      </c>
      <c r="H103" s="425" t="n">
        <v>25</v>
      </c>
      <c r="I103" s="425" t="n">
        <v>28</v>
      </c>
      <c r="J103" s="425" t="n">
        <v>22</v>
      </c>
      <c r="K103" s="437"/>
      <c r="L103" s="438"/>
    </row>
    <row r="104" customFormat="false" ht="14.5" hidden="false" customHeight="false" outlineLevel="0" collapsed="false">
      <c r="B104" s="421"/>
      <c r="C104" s="428" t="s">
        <v>291</v>
      </c>
      <c r="D104" s="428" t="n">
        <v>22</v>
      </c>
      <c r="E104" s="428" t="s">
        <v>290</v>
      </c>
      <c r="F104" s="424"/>
      <c r="G104" s="425"/>
      <c r="H104" s="425"/>
      <c r="I104" s="425"/>
      <c r="J104" s="425"/>
      <c r="K104" s="437"/>
      <c r="L104" s="438"/>
    </row>
    <row r="105" customFormat="false" ht="14.5" hidden="false" customHeight="false" outlineLevel="0" collapsed="false">
      <c r="B105" s="429" t="n">
        <v>8</v>
      </c>
      <c r="C105" s="423" t="s">
        <v>297</v>
      </c>
      <c r="D105" s="423" t="n">
        <v>20</v>
      </c>
      <c r="E105" s="423" t="s">
        <v>290</v>
      </c>
      <c r="F105" s="436" t="s">
        <v>146</v>
      </c>
      <c r="G105" s="425" t="n">
        <v>8</v>
      </c>
      <c r="H105" s="425" t="n">
        <v>9</v>
      </c>
      <c r="I105" s="425" t="n">
        <v>8</v>
      </c>
      <c r="J105" s="425" t="n">
        <v>8</v>
      </c>
      <c r="K105" s="437"/>
      <c r="L105" s="438"/>
    </row>
    <row r="106" customFormat="false" ht="14.5" hidden="false" customHeight="false" outlineLevel="0" collapsed="false">
      <c r="B106" s="429"/>
      <c r="C106" s="439" t="s">
        <v>291</v>
      </c>
      <c r="D106" s="439" t="n">
        <v>22</v>
      </c>
      <c r="E106" s="439" t="s">
        <v>290</v>
      </c>
      <c r="F106" s="436"/>
      <c r="G106" s="425"/>
      <c r="H106" s="425"/>
      <c r="I106" s="425"/>
      <c r="J106" s="425"/>
      <c r="K106" s="437"/>
      <c r="L106" s="438"/>
    </row>
    <row r="107" customFormat="false" ht="14.5" hidden="false" customHeight="false" outlineLevel="0" collapsed="false">
      <c r="B107" s="421" t="n">
        <v>9</v>
      </c>
      <c r="C107" s="423" t="s">
        <v>299</v>
      </c>
      <c r="D107" s="423" t="n">
        <v>20</v>
      </c>
      <c r="E107" s="423" t="s">
        <v>290</v>
      </c>
      <c r="F107" s="424" t="s">
        <v>145</v>
      </c>
      <c r="G107" s="425" t="n">
        <v>18</v>
      </c>
      <c r="H107" s="425" t="n">
        <v>18</v>
      </c>
      <c r="I107" s="425" t="n">
        <v>20</v>
      </c>
      <c r="J107" s="425" t="n">
        <v>18</v>
      </c>
      <c r="K107" s="437"/>
      <c r="L107" s="438"/>
    </row>
    <row r="108" customFormat="false" ht="14.5" hidden="false" customHeight="false" outlineLevel="0" collapsed="false">
      <c r="B108" s="421"/>
      <c r="C108" s="428" t="s">
        <v>291</v>
      </c>
      <c r="D108" s="428" t="n">
        <v>22</v>
      </c>
      <c r="E108" s="428" t="s">
        <v>290</v>
      </c>
      <c r="F108" s="424"/>
      <c r="G108" s="425"/>
      <c r="H108" s="425"/>
      <c r="I108" s="425"/>
      <c r="J108" s="425"/>
      <c r="K108" s="437"/>
      <c r="L108" s="438"/>
    </row>
    <row r="109" customFormat="false" ht="14.5" hidden="false" customHeight="false" outlineLevel="0" collapsed="false">
      <c r="B109" s="429" t="n">
        <v>10</v>
      </c>
      <c r="C109" s="423" t="s">
        <v>300</v>
      </c>
      <c r="D109" s="423" t="n">
        <v>20</v>
      </c>
      <c r="E109" s="423" t="s">
        <v>290</v>
      </c>
      <c r="F109" s="436" t="s">
        <v>146</v>
      </c>
      <c r="G109" s="425" t="n">
        <v>21</v>
      </c>
      <c r="H109" s="425" t="n">
        <v>20</v>
      </c>
      <c r="I109" s="425" t="n">
        <v>22</v>
      </c>
      <c r="J109" s="425" t="n">
        <v>19</v>
      </c>
      <c r="K109" s="437"/>
      <c r="L109" s="438"/>
    </row>
    <row r="110" customFormat="false" ht="14.5" hidden="false" customHeight="false" outlineLevel="0" collapsed="false">
      <c r="B110" s="429"/>
      <c r="C110" s="439" t="s">
        <v>291</v>
      </c>
      <c r="D110" s="439" t="n">
        <v>22</v>
      </c>
      <c r="E110" s="439" t="s">
        <v>290</v>
      </c>
      <c r="F110" s="436"/>
      <c r="G110" s="425"/>
      <c r="H110" s="425"/>
      <c r="I110" s="425"/>
      <c r="J110" s="425"/>
      <c r="K110" s="437"/>
      <c r="L110" s="438"/>
    </row>
    <row r="111" customFormat="false" ht="14.5" hidden="false" customHeight="false" outlineLevel="0" collapsed="false">
      <c r="B111" s="421" t="n">
        <v>11</v>
      </c>
      <c r="C111" s="423" t="s">
        <v>309</v>
      </c>
      <c r="D111" s="423" t="n">
        <v>20</v>
      </c>
      <c r="E111" s="423" t="s">
        <v>290</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290</v>
      </c>
      <c r="F112" s="424"/>
      <c r="G112" s="425"/>
      <c r="H112" s="425"/>
      <c r="I112" s="425"/>
      <c r="J112" s="425"/>
      <c r="K112" s="437"/>
      <c r="L112" s="438"/>
    </row>
    <row r="113" customFormat="false" ht="14.5" hidden="false" customHeight="false" outlineLevel="0" collapsed="false">
      <c r="B113" s="429" t="n">
        <v>12</v>
      </c>
      <c r="C113" s="442" t="s">
        <v>308</v>
      </c>
      <c r="D113" s="443" t="n">
        <v>22</v>
      </c>
      <c r="E113" s="443" t="s">
        <v>290</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290</v>
      </c>
      <c r="F114" s="436"/>
      <c r="G114" s="425"/>
      <c r="H114" s="425"/>
      <c r="I114" s="425"/>
      <c r="J114" s="425"/>
      <c r="K114" s="437"/>
      <c r="L114" s="438"/>
    </row>
    <row r="115" customFormat="false" ht="14.5" hidden="false" customHeight="false" outlineLevel="0" collapsed="false">
      <c r="B115" s="421" t="n">
        <v>13</v>
      </c>
      <c r="C115" s="423" t="s">
        <v>301</v>
      </c>
      <c r="D115" s="423" t="n">
        <v>120</v>
      </c>
      <c r="E115" s="423" t="s">
        <v>290</v>
      </c>
      <c r="F115" s="424" t="s">
        <v>145</v>
      </c>
      <c r="G115" s="425" t="s">
        <v>306</v>
      </c>
      <c r="H115" s="425" t="s">
        <v>306</v>
      </c>
      <c r="I115" s="425" t="s">
        <v>306</v>
      </c>
      <c r="J115" s="425" t="s">
        <v>306</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310</v>
      </c>
      <c r="D121" s="368" t="s">
        <v>126</v>
      </c>
      <c r="E121" s="368" t="s">
        <v>270</v>
      </c>
      <c r="F121" s="368" t="s">
        <v>271</v>
      </c>
      <c r="G121" s="397" t="s">
        <v>272</v>
      </c>
      <c r="H121" s="397"/>
      <c r="I121" s="358" t="s">
        <v>273</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274</v>
      </c>
      <c r="C123" s="398"/>
      <c r="D123" s="399" t="n">
        <f aca="false">(D132+D133+D134+D135+D140+D141+D148+D149+D144+D145+D152+D153+D156+D157+D158)/60</f>
        <v>7.23333333333333</v>
      </c>
      <c r="E123" s="400" t="s">
        <v>275</v>
      </c>
      <c r="F123" s="400" t="n">
        <v>4</v>
      </c>
      <c r="G123" s="401" t="n">
        <f aca="false">D123*F123</f>
        <v>28.9333333333333</v>
      </c>
      <c r="H123" s="401"/>
      <c r="I123" s="402"/>
      <c r="J123" s="402"/>
      <c r="K123" s="402"/>
      <c r="L123" s="402"/>
    </row>
    <row r="124" customFormat="false" ht="14.5" hidden="false" customHeight="false" outlineLevel="0" collapsed="false">
      <c r="B124" s="403" t="s">
        <v>277</v>
      </c>
      <c r="C124" s="403"/>
      <c r="D124" s="404" t="n">
        <f aca="false">(D136+D151+D137+D138+D139+D142+D143+D146+D147+D150+D151+D154+D155)/60</f>
        <v>4.56666666666667</v>
      </c>
      <c r="E124" s="400"/>
      <c r="F124" s="400"/>
      <c r="G124" s="405" t="n">
        <f aca="false">D124*F123</f>
        <v>18.2666666666667</v>
      </c>
      <c r="H124" s="405"/>
      <c r="I124" s="406" t="s">
        <v>311</v>
      </c>
      <c r="J124" s="406"/>
      <c r="K124" s="406"/>
      <c r="L124" s="406"/>
    </row>
    <row r="125" customFormat="false" ht="14.5" hidden="false" customHeight="false" outlineLevel="0" collapsed="false">
      <c r="B125" s="403" t="s">
        <v>279</v>
      </c>
      <c r="C125" s="403"/>
      <c r="D125" s="407" t="n">
        <f aca="false">SUM(D123:D124)</f>
        <v>11.8</v>
      </c>
      <c r="E125" s="400"/>
      <c r="F125" s="400"/>
      <c r="G125" s="408" t="n">
        <f aca="false">D125*F123</f>
        <v>47.2</v>
      </c>
      <c r="H125" s="408"/>
      <c r="I125" s="406" t="s">
        <v>280</v>
      </c>
      <c r="J125" s="406"/>
      <c r="K125" s="406"/>
      <c r="L125" s="406"/>
    </row>
    <row r="126" customFormat="false" ht="14.5" hidden="false" customHeight="false" outlineLevel="0" collapsed="false">
      <c r="B126" s="403" t="s">
        <v>281</v>
      </c>
      <c r="C126" s="403"/>
      <c r="D126" s="409" t="n">
        <f aca="false">2+3+4</f>
        <v>9</v>
      </c>
      <c r="E126" s="409"/>
      <c r="F126" s="409"/>
      <c r="G126" s="409"/>
      <c r="H126" s="409"/>
      <c r="I126" s="410" t="s">
        <v>282</v>
      </c>
      <c r="J126" s="410"/>
      <c r="K126" s="410"/>
      <c r="L126" s="410"/>
    </row>
    <row r="127" customFormat="false" ht="14.5" hidden="false" customHeight="false" outlineLevel="0" collapsed="false">
      <c r="B127" s="411" t="s">
        <v>283</v>
      </c>
      <c r="C127" s="412"/>
      <c r="D127" s="413" t="n">
        <f aca="false">G125+D126</f>
        <v>56.2</v>
      </c>
      <c r="E127" s="413"/>
      <c r="F127" s="413"/>
      <c r="G127" s="413"/>
      <c r="H127" s="413"/>
      <c r="I127" s="406" t="s">
        <v>284</v>
      </c>
      <c r="J127" s="406"/>
      <c r="K127" s="406"/>
      <c r="L127" s="406"/>
    </row>
    <row r="128" customFormat="false" ht="14.5" hidden="false" customHeight="false" outlineLevel="0" collapsed="false">
      <c r="B128" s="403" t="s">
        <v>31</v>
      </c>
      <c r="C128" s="403"/>
      <c r="D128" s="414" t="n">
        <v>43546</v>
      </c>
      <c r="E128" s="414"/>
      <c r="F128" s="414"/>
      <c r="G128" s="414"/>
      <c r="H128" s="414"/>
      <c r="I128" s="406" t="s">
        <v>276</v>
      </c>
      <c r="J128" s="406"/>
      <c r="K128" s="406"/>
      <c r="L128" s="406"/>
    </row>
    <row r="129" customFormat="false" ht="14.5" hidden="false" customHeight="false" outlineLevel="0" collapsed="false">
      <c r="B129" s="416" t="s">
        <v>285</v>
      </c>
      <c r="C129" s="416"/>
      <c r="D129" s="417" t="s">
        <v>286</v>
      </c>
      <c r="E129" s="417"/>
      <c r="F129" s="417"/>
      <c r="G129" s="417"/>
      <c r="H129" s="417"/>
      <c r="I129" s="406" t="s">
        <v>305</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287</v>
      </c>
      <c r="D131" s="420"/>
      <c r="E131" s="420"/>
      <c r="F131" s="420"/>
      <c r="G131" s="180" t="s">
        <v>288</v>
      </c>
      <c r="H131" s="180"/>
      <c r="I131" s="180"/>
      <c r="J131" s="180"/>
      <c r="K131" s="180"/>
      <c r="L131" s="180"/>
    </row>
    <row r="132" customFormat="false" ht="14.5" hidden="false" customHeight="false" outlineLevel="0" collapsed="false">
      <c r="B132" s="421" t="n">
        <v>1</v>
      </c>
      <c r="C132" s="422" t="s">
        <v>289</v>
      </c>
      <c r="D132" s="423" t="n">
        <v>20</v>
      </c>
      <c r="E132" s="423" t="s">
        <v>290</v>
      </c>
      <c r="F132" s="424" t="s">
        <v>145</v>
      </c>
      <c r="G132" s="425" t="n">
        <v>7</v>
      </c>
      <c r="H132" s="425" t="n">
        <v>7</v>
      </c>
      <c r="I132" s="425" t="n">
        <v>6</v>
      </c>
      <c r="J132" s="425" t="n">
        <v>6</v>
      </c>
      <c r="K132" s="425"/>
      <c r="L132" s="426"/>
    </row>
    <row r="133" customFormat="false" ht="14.5" hidden="false" customHeight="false" outlineLevel="0" collapsed="false">
      <c r="B133" s="421"/>
      <c r="C133" s="427" t="s">
        <v>291</v>
      </c>
      <c r="D133" s="428" t="n">
        <v>22</v>
      </c>
      <c r="E133" s="428" t="s">
        <v>290</v>
      </c>
      <c r="F133" s="424"/>
      <c r="G133" s="425"/>
      <c r="H133" s="425"/>
      <c r="I133" s="425"/>
      <c r="J133" s="425"/>
      <c r="K133" s="425"/>
      <c r="L133" s="426"/>
    </row>
    <row r="134" customFormat="false" ht="14.5" hidden="false" customHeight="false" outlineLevel="0" collapsed="false">
      <c r="B134" s="429" t="n">
        <v>2</v>
      </c>
      <c r="C134" s="423" t="s">
        <v>292</v>
      </c>
      <c r="D134" s="423" t="n">
        <v>20</v>
      </c>
      <c r="E134" s="423" t="s">
        <v>290</v>
      </c>
      <c r="F134" s="430" t="s">
        <v>145</v>
      </c>
      <c r="G134" s="431" t="n">
        <v>19</v>
      </c>
      <c r="H134" s="431" t="n">
        <v>17</v>
      </c>
      <c r="I134" s="431" t="n">
        <v>19</v>
      </c>
      <c r="J134" s="431" t="n">
        <v>19</v>
      </c>
      <c r="K134" s="432"/>
      <c r="L134" s="433"/>
    </row>
    <row r="135" customFormat="false" ht="14.5" hidden="false" customHeight="false" outlineLevel="0" collapsed="false">
      <c r="B135" s="429"/>
      <c r="C135" s="434" t="s">
        <v>291</v>
      </c>
      <c r="D135" s="434" t="n">
        <v>22</v>
      </c>
      <c r="E135" s="434" t="s">
        <v>290</v>
      </c>
      <c r="F135" s="430"/>
      <c r="G135" s="431"/>
      <c r="H135" s="431"/>
      <c r="I135" s="431"/>
      <c r="J135" s="431"/>
      <c r="K135" s="432"/>
      <c r="L135" s="433"/>
    </row>
    <row r="136" customFormat="false" ht="14.5" hidden="false" customHeight="false" outlineLevel="0" collapsed="false">
      <c r="B136" s="421" t="n">
        <v>3</v>
      </c>
      <c r="C136" s="423" t="s">
        <v>293</v>
      </c>
      <c r="D136" s="423" t="n">
        <v>20</v>
      </c>
      <c r="E136" s="423" t="s">
        <v>290</v>
      </c>
      <c r="F136" s="436" t="s">
        <v>146</v>
      </c>
      <c r="G136" s="425" t="n">
        <v>12</v>
      </c>
      <c r="H136" s="425" t="n">
        <v>11</v>
      </c>
      <c r="I136" s="425" t="n">
        <v>11</v>
      </c>
      <c r="J136" s="425" t="n">
        <v>11</v>
      </c>
      <c r="K136" s="437"/>
      <c r="L136" s="438"/>
    </row>
    <row r="137" customFormat="false" ht="14.5" hidden="false" customHeight="false" outlineLevel="0" collapsed="false">
      <c r="B137" s="421"/>
      <c r="C137" s="439" t="s">
        <v>291</v>
      </c>
      <c r="D137" s="439" t="n">
        <v>22</v>
      </c>
      <c r="E137" s="439" t="s">
        <v>290</v>
      </c>
      <c r="F137" s="436"/>
      <c r="G137" s="425"/>
      <c r="H137" s="425"/>
      <c r="I137" s="425"/>
      <c r="J137" s="425"/>
      <c r="K137" s="437"/>
      <c r="L137" s="438"/>
    </row>
    <row r="138" customFormat="false" ht="14.5" hidden="false" customHeight="false" outlineLevel="0" collapsed="false">
      <c r="B138" s="429" t="n">
        <v>4</v>
      </c>
      <c r="C138" s="423" t="s">
        <v>294</v>
      </c>
      <c r="D138" s="423" t="n">
        <v>20</v>
      </c>
      <c r="E138" s="423" t="s">
        <v>290</v>
      </c>
      <c r="F138" s="436" t="s">
        <v>146</v>
      </c>
      <c r="G138" s="425" t="n">
        <v>12</v>
      </c>
      <c r="H138" s="425" t="n">
        <v>11</v>
      </c>
      <c r="I138" s="425" t="n">
        <v>12</v>
      </c>
      <c r="J138" s="425" t="n">
        <v>12</v>
      </c>
      <c r="K138" s="437"/>
      <c r="L138" s="438"/>
    </row>
    <row r="139" customFormat="false" ht="14.5" hidden="false" customHeight="false" outlineLevel="0" collapsed="false">
      <c r="B139" s="429"/>
      <c r="C139" s="439" t="s">
        <v>291</v>
      </c>
      <c r="D139" s="439" t="n">
        <v>22</v>
      </c>
      <c r="E139" s="439" t="s">
        <v>290</v>
      </c>
      <c r="F139" s="436"/>
      <c r="G139" s="425"/>
      <c r="H139" s="425"/>
      <c r="I139" s="425"/>
      <c r="J139" s="425"/>
      <c r="K139" s="437"/>
      <c r="L139" s="438"/>
    </row>
    <row r="140" customFormat="false" ht="14.5" hidden="false" customHeight="false" outlineLevel="0" collapsed="false">
      <c r="B140" s="421" t="n">
        <v>5</v>
      </c>
      <c r="C140" s="441" t="s">
        <v>298</v>
      </c>
      <c r="D140" s="441" t="n">
        <v>20</v>
      </c>
      <c r="E140" s="441" t="s">
        <v>290</v>
      </c>
      <c r="F140" s="424" t="s">
        <v>145</v>
      </c>
      <c r="G140" s="425" t="n">
        <v>7</v>
      </c>
      <c r="H140" s="425" t="n">
        <v>6</v>
      </c>
      <c r="I140" s="425" t="n">
        <v>6</v>
      </c>
      <c r="J140" s="425" t="n">
        <v>5</v>
      </c>
      <c r="K140" s="437"/>
      <c r="L140" s="438"/>
    </row>
    <row r="141" customFormat="false" ht="14.5" hidden="false" customHeight="false" outlineLevel="0" collapsed="false">
      <c r="B141" s="421"/>
      <c r="C141" s="428" t="s">
        <v>291</v>
      </c>
      <c r="D141" s="428" t="n">
        <v>22</v>
      </c>
      <c r="E141" s="428" t="s">
        <v>290</v>
      </c>
      <c r="F141" s="424"/>
      <c r="G141" s="425"/>
      <c r="H141" s="425"/>
      <c r="I141" s="425"/>
      <c r="J141" s="425"/>
      <c r="K141" s="437"/>
      <c r="L141" s="438"/>
    </row>
    <row r="142" customFormat="false" ht="14.5" hidden="false" customHeight="false" outlineLevel="0" collapsed="false">
      <c r="B142" s="429" t="n">
        <v>6</v>
      </c>
      <c r="C142" s="423" t="s">
        <v>296</v>
      </c>
      <c r="D142" s="423" t="n">
        <v>20</v>
      </c>
      <c r="E142" s="423" t="s">
        <v>290</v>
      </c>
      <c r="F142" s="436" t="s">
        <v>146</v>
      </c>
      <c r="G142" s="425" t="n">
        <v>14</v>
      </c>
      <c r="H142" s="425" t="n">
        <v>14</v>
      </c>
      <c r="I142" s="425" t="n">
        <v>13</v>
      </c>
      <c r="J142" s="425" t="n">
        <v>13</v>
      </c>
      <c r="K142" s="437"/>
      <c r="L142" s="438"/>
    </row>
    <row r="143" customFormat="false" ht="14.5" hidden="false" customHeight="false" outlineLevel="0" collapsed="false">
      <c r="B143" s="429"/>
      <c r="C143" s="439" t="s">
        <v>291</v>
      </c>
      <c r="D143" s="439" t="n">
        <v>22</v>
      </c>
      <c r="E143" s="439" t="s">
        <v>290</v>
      </c>
      <c r="F143" s="436"/>
      <c r="G143" s="425"/>
      <c r="H143" s="425"/>
      <c r="I143" s="425"/>
      <c r="J143" s="425"/>
      <c r="K143" s="437"/>
      <c r="L143" s="438"/>
    </row>
    <row r="144" customFormat="false" ht="14.5" hidden="false" customHeight="false" outlineLevel="0" collapsed="false">
      <c r="B144" s="421" t="n">
        <v>7</v>
      </c>
      <c r="C144" s="423" t="s">
        <v>282</v>
      </c>
      <c r="D144" s="423" t="n">
        <v>20</v>
      </c>
      <c r="E144" s="423" t="s">
        <v>290</v>
      </c>
      <c r="F144" s="424" t="s">
        <v>145</v>
      </c>
      <c r="G144" s="425" t="n">
        <v>25</v>
      </c>
      <c r="H144" s="425" t="n">
        <v>26</v>
      </c>
      <c r="I144" s="425" t="n">
        <v>25</v>
      </c>
      <c r="J144" s="425" t="n">
        <v>21</v>
      </c>
      <c r="K144" s="437"/>
      <c r="L144" s="438"/>
    </row>
    <row r="145" customFormat="false" ht="14.5" hidden="false" customHeight="false" outlineLevel="0" collapsed="false">
      <c r="B145" s="421"/>
      <c r="C145" s="428" t="s">
        <v>291</v>
      </c>
      <c r="D145" s="428" t="n">
        <v>22</v>
      </c>
      <c r="E145" s="428" t="s">
        <v>290</v>
      </c>
      <c r="F145" s="424"/>
      <c r="G145" s="425"/>
      <c r="H145" s="425"/>
      <c r="I145" s="425"/>
      <c r="J145" s="425"/>
      <c r="K145" s="437"/>
      <c r="L145" s="438"/>
    </row>
    <row r="146" customFormat="false" ht="14.5" hidden="false" customHeight="false" outlineLevel="0" collapsed="false">
      <c r="B146" s="429" t="n">
        <v>8</v>
      </c>
      <c r="C146" s="423" t="s">
        <v>297</v>
      </c>
      <c r="D146" s="423" t="n">
        <v>20</v>
      </c>
      <c r="E146" s="423" t="s">
        <v>290</v>
      </c>
      <c r="F146" s="436" t="s">
        <v>146</v>
      </c>
      <c r="G146" s="425" t="n">
        <v>8</v>
      </c>
      <c r="H146" s="425" t="n">
        <v>8</v>
      </c>
      <c r="I146" s="425" t="n">
        <v>8</v>
      </c>
      <c r="J146" s="425" t="n">
        <v>7</v>
      </c>
      <c r="K146" s="437"/>
      <c r="L146" s="438"/>
    </row>
    <row r="147" customFormat="false" ht="14.5" hidden="false" customHeight="false" outlineLevel="0" collapsed="false">
      <c r="B147" s="429"/>
      <c r="C147" s="439" t="s">
        <v>291</v>
      </c>
      <c r="D147" s="439" t="n">
        <v>22</v>
      </c>
      <c r="E147" s="439" t="s">
        <v>290</v>
      </c>
      <c r="F147" s="436"/>
      <c r="G147" s="425"/>
      <c r="H147" s="425"/>
      <c r="I147" s="425"/>
      <c r="J147" s="425"/>
      <c r="K147" s="437"/>
      <c r="L147" s="438"/>
    </row>
    <row r="148" customFormat="false" ht="14.5" hidden="false" customHeight="false" outlineLevel="0" collapsed="false">
      <c r="B148" s="421" t="n">
        <v>9</v>
      </c>
      <c r="C148" s="423" t="s">
        <v>299</v>
      </c>
      <c r="D148" s="423" t="n">
        <v>20</v>
      </c>
      <c r="E148" s="423" t="s">
        <v>290</v>
      </c>
      <c r="F148" s="424" t="s">
        <v>145</v>
      </c>
      <c r="G148" s="425" t="n">
        <v>12</v>
      </c>
      <c r="H148" s="425" t="n">
        <v>16</v>
      </c>
      <c r="I148" s="425" t="n">
        <v>17</v>
      </c>
      <c r="J148" s="425" t="n">
        <v>12</v>
      </c>
      <c r="K148" s="437"/>
      <c r="L148" s="438"/>
    </row>
    <row r="149" customFormat="false" ht="14.5" hidden="false" customHeight="false" outlineLevel="0" collapsed="false">
      <c r="B149" s="421"/>
      <c r="C149" s="428" t="s">
        <v>291</v>
      </c>
      <c r="D149" s="428" t="n">
        <v>22</v>
      </c>
      <c r="E149" s="428" t="s">
        <v>290</v>
      </c>
      <c r="F149" s="424"/>
      <c r="G149" s="425"/>
      <c r="H149" s="425"/>
      <c r="I149" s="425"/>
      <c r="J149" s="425"/>
      <c r="K149" s="437"/>
      <c r="L149" s="438"/>
    </row>
    <row r="150" customFormat="false" ht="14.5" hidden="false" customHeight="false" outlineLevel="0" collapsed="false">
      <c r="B150" s="429" t="n">
        <v>10</v>
      </c>
      <c r="C150" s="423" t="s">
        <v>300</v>
      </c>
      <c r="D150" s="423" t="n">
        <v>20</v>
      </c>
      <c r="E150" s="423" t="s">
        <v>290</v>
      </c>
      <c r="F150" s="436" t="s">
        <v>146</v>
      </c>
      <c r="G150" s="425" t="n">
        <v>20</v>
      </c>
      <c r="H150" s="425" t="n">
        <v>21</v>
      </c>
      <c r="I150" s="425" t="n">
        <v>20</v>
      </c>
      <c r="J150" s="425" t="n">
        <v>20</v>
      </c>
      <c r="K150" s="437"/>
      <c r="L150" s="438"/>
    </row>
    <row r="151" customFormat="false" ht="14.5" hidden="false" customHeight="false" outlineLevel="0" collapsed="false">
      <c r="B151" s="429"/>
      <c r="C151" s="439" t="s">
        <v>291</v>
      </c>
      <c r="D151" s="439" t="n">
        <v>22</v>
      </c>
      <c r="E151" s="439" t="s">
        <v>290</v>
      </c>
      <c r="F151" s="436"/>
      <c r="G151" s="425"/>
      <c r="H151" s="425"/>
      <c r="I151" s="425"/>
      <c r="J151" s="425"/>
      <c r="K151" s="437"/>
      <c r="L151" s="438"/>
    </row>
    <row r="152" customFormat="false" ht="14.5" hidden="false" customHeight="false" outlineLevel="0" collapsed="false">
      <c r="B152" s="421" t="n">
        <v>11</v>
      </c>
      <c r="C152" s="423" t="s">
        <v>312</v>
      </c>
      <c r="D152" s="423" t="n">
        <v>20</v>
      </c>
      <c r="E152" s="423" t="s">
        <v>290</v>
      </c>
      <c r="F152" s="424" t="s">
        <v>145</v>
      </c>
      <c r="G152" s="425" t="n">
        <v>57</v>
      </c>
      <c r="H152" s="425" t="n">
        <v>55</v>
      </c>
      <c r="I152" s="425" t="n">
        <v>42</v>
      </c>
      <c r="J152" s="425" t="n">
        <v>42</v>
      </c>
      <c r="K152" s="437"/>
      <c r="L152" s="438"/>
    </row>
    <row r="153" customFormat="false" ht="14.5" hidden="false" customHeight="false" outlineLevel="0" collapsed="false">
      <c r="B153" s="421"/>
      <c r="C153" s="428" t="s">
        <v>291</v>
      </c>
      <c r="D153" s="428" t="n">
        <v>22</v>
      </c>
      <c r="E153" s="428" t="s">
        <v>290</v>
      </c>
      <c r="F153" s="424"/>
      <c r="G153" s="425"/>
      <c r="H153" s="425"/>
      <c r="I153" s="425"/>
      <c r="J153" s="425"/>
      <c r="K153" s="437"/>
      <c r="L153" s="438"/>
    </row>
    <row r="154" customFormat="false" ht="14.5" hidden="false" customHeight="false" outlineLevel="0" collapsed="false">
      <c r="B154" s="429" t="n">
        <v>12</v>
      </c>
      <c r="C154" s="442" t="s">
        <v>308</v>
      </c>
      <c r="D154" s="443" t="n">
        <v>20</v>
      </c>
      <c r="E154" s="443" t="s">
        <v>290</v>
      </c>
      <c r="F154" s="436" t="s">
        <v>146</v>
      </c>
      <c r="G154" s="425" t="n">
        <v>38</v>
      </c>
      <c r="H154" s="425" t="n">
        <v>30</v>
      </c>
      <c r="I154" s="425" t="n">
        <v>40</v>
      </c>
      <c r="J154" s="425" t="n">
        <v>31</v>
      </c>
      <c r="K154" s="437"/>
      <c r="L154" s="438"/>
    </row>
    <row r="155" customFormat="false" ht="14.5" hidden="false" customHeight="false" outlineLevel="0" collapsed="false">
      <c r="B155" s="429"/>
      <c r="C155" s="428" t="s">
        <v>291</v>
      </c>
      <c r="D155" s="428" t="n">
        <v>22</v>
      </c>
      <c r="E155" s="428" t="s">
        <v>290</v>
      </c>
      <c r="F155" s="436"/>
      <c r="G155" s="425"/>
      <c r="H155" s="425"/>
      <c r="I155" s="425"/>
      <c r="J155" s="425"/>
      <c r="K155" s="437"/>
      <c r="L155" s="438"/>
    </row>
    <row r="156" customFormat="false" ht="14.5" hidden="false" customHeight="false" outlineLevel="0" collapsed="false">
      <c r="B156" s="421" t="n">
        <v>13</v>
      </c>
      <c r="C156" s="423" t="s">
        <v>313</v>
      </c>
      <c r="D156" s="423" t="n">
        <v>20</v>
      </c>
      <c r="E156" s="423" t="s">
        <v>290</v>
      </c>
      <c r="F156" s="424" t="s">
        <v>145</v>
      </c>
      <c r="G156" s="425" t="n">
        <v>9</v>
      </c>
      <c r="H156" s="425" t="n">
        <v>10</v>
      </c>
      <c r="I156" s="425" t="n">
        <v>9</v>
      </c>
      <c r="J156" s="425" t="n">
        <v>9</v>
      </c>
      <c r="K156" s="437"/>
      <c r="L156" s="438"/>
    </row>
    <row r="157" customFormat="false" ht="14.5" hidden="false" customHeight="false" outlineLevel="0" collapsed="false">
      <c r="B157" s="421"/>
      <c r="C157" s="428" t="s">
        <v>291</v>
      </c>
      <c r="D157" s="428" t="n">
        <v>22</v>
      </c>
      <c r="E157" s="428" t="s">
        <v>290</v>
      </c>
      <c r="F157" s="424"/>
      <c r="G157" s="425"/>
      <c r="H157" s="425"/>
      <c r="I157" s="425"/>
      <c r="J157" s="425"/>
      <c r="K157" s="437"/>
      <c r="L157" s="438"/>
    </row>
    <row r="158" customFormat="false" ht="14.5" hidden="false" customHeight="false" outlineLevel="0" collapsed="false">
      <c r="B158" s="421" t="n">
        <v>14</v>
      </c>
      <c r="C158" s="423" t="s">
        <v>301</v>
      </c>
      <c r="D158" s="423" t="n">
        <v>140</v>
      </c>
      <c r="E158" s="423" t="s">
        <v>290</v>
      </c>
      <c r="F158" s="424" t="s">
        <v>145</v>
      </c>
      <c r="G158" s="425" t="s">
        <v>306</v>
      </c>
      <c r="H158" s="425" t="s">
        <v>306</v>
      </c>
      <c r="I158" s="425" t="s">
        <v>306</v>
      </c>
      <c r="J158" s="425" t="s">
        <v>306</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314</v>
      </c>
      <c r="D164" s="368" t="s">
        <v>126</v>
      </c>
      <c r="E164" s="368" t="s">
        <v>270</v>
      </c>
      <c r="F164" s="368" t="s">
        <v>271</v>
      </c>
      <c r="G164" s="397" t="s">
        <v>272</v>
      </c>
      <c r="H164" s="397"/>
      <c r="I164" s="358" t="s">
        <v>273</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274</v>
      </c>
      <c r="C166" s="398"/>
      <c r="D166" s="399" t="n">
        <f aca="false">(D175+D176+D177+D178+D183+D184+D193+D194+D187+D188+D191+D192+D197)/60</f>
        <v>7.2</v>
      </c>
      <c r="E166" s="400" t="s">
        <v>275</v>
      </c>
      <c r="F166" s="400" t="n">
        <v>2</v>
      </c>
      <c r="G166" s="401" t="n">
        <f aca="false">D166*F166</f>
        <v>14.4</v>
      </c>
      <c r="H166" s="401"/>
      <c r="I166" s="402" t="s">
        <v>276</v>
      </c>
      <c r="J166" s="402"/>
      <c r="K166" s="402"/>
      <c r="L166" s="402"/>
    </row>
    <row r="167" customFormat="false" ht="14.5" hidden="false" customHeight="false" outlineLevel="0" collapsed="false">
      <c r="B167" s="403" t="s">
        <v>277</v>
      </c>
      <c r="C167" s="403"/>
      <c r="D167" s="404" t="n">
        <f aca="false">(D179+D196+D180+D181+D182+D185+D186+D189+D190+D195+D196)/60</f>
        <v>3.86666666666667</v>
      </c>
      <c r="E167" s="400"/>
      <c r="F167" s="400"/>
      <c r="G167" s="405" t="n">
        <f aca="false">D167*F166</f>
        <v>7.73333333333333</v>
      </c>
      <c r="H167" s="405"/>
      <c r="I167" s="406" t="s">
        <v>278</v>
      </c>
      <c r="J167" s="406"/>
      <c r="K167" s="406"/>
      <c r="L167" s="406"/>
    </row>
    <row r="168" customFormat="false" ht="14.5" hidden="false" customHeight="false" outlineLevel="0" collapsed="false">
      <c r="B168" s="403" t="s">
        <v>279</v>
      </c>
      <c r="C168" s="403"/>
      <c r="D168" s="407" t="n">
        <f aca="false">SUM(D166:D167)</f>
        <v>11.0666666666667</v>
      </c>
      <c r="E168" s="400"/>
      <c r="F168" s="400"/>
      <c r="G168" s="408" t="n">
        <f aca="false">D168*F166</f>
        <v>22.1333333333333</v>
      </c>
      <c r="H168" s="408"/>
      <c r="I168" s="406" t="s">
        <v>280</v>
      </c>
      <c r="J168" s="406"/>
      <c r="K168" s="406"/>
      <c r="L168" s="406"/>
    </row>
    <row r="169" customFormat="false" ht="14.5" hidden="false" customHeight="false" outlineLevel="0" collapsed="false">
      <c r="B169" s="403" t="s">
        <v>315</v>
      </c>
      <c r="C169" s="403"/>
      <c r="D169" s="409" t="n">
        <f aca="false">2+3</f>
        <v>5</v>
      </c>
      <c r="E169" s="409"/>
      <c r="F169" s="409"/>
      <c r="G169" s="409"/>
      <c r="H169" s="409"/>
      <c r="I169" s="410" t="s">
        <v>282</v>
      </c>
      <c r="J169" s="410"/>
      <c r="K169" s="410"/>
      <c r="L169" s="410"/>
    </row>
    <row r="170" customFormat="false" ht="14.5" hidden="false" customHeight="false" outlineLevel="0" collapsed="false">
      <c r="B170" s="411" t="s">
        <v>283</v>
      </c>
      <c r="C170" s="412"/>
      <c r="D170" s="413" t="n">
        <f aca="false">G168+D169</f>
        <v>27.1333333333333</v>
      </c>
      <c r="E170" s="413"/>
      <c r="F170" s="413"/>
      <c r="G170" s="413"/>
      <c r="H170" s="413"/>
      <c r="I170" s="406" t="s">
        <v>284</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285</v>
      </c>
      <c r="C172" s="416"/>
      <c r="D172" s="417" t="s">
        <v>286</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287</v>
      </c>
      <c r="D174" s="420"/>
      <c r="E174" s="420"/>
      <c r="F174" s="420"/>
      <c r="G174" s="180" t="s">
        <v>288</v>
      </c>
      <c r="H174" s="180"/>
      <c r="I174" s="180"/>
      <c r="J174" s="180"/>
      <c r="K174" s="180"/>
      <c r="L174" s="180"/>
    </row>
    <row r="175" customFormat="false" ht="14.5" hidden="false" customHeight="false" outlineLevel="0" collapsed="false">
      <c r="B175" s="421" t="n">
        <v>1</v>
      </c>
      <c r="C175" s="422" t="s">
        <v>289</v>
      </c>
      <c r="D175" s="423" t="n">
        <v>20</v>
      </c>
      <c r="E175" s="423" t="s">
        <v>290</v>
      </c>
      <c r="F175" s="424" t="s">
        <v>145</v>
      </c>
      <c r="G175" s="425" t="n">
        <v>8</v>
      </c>
      <c r="H175" s="425" t="n">
        <v>7</v>
      </c>
      <c r="I175" s="425"/>
      <c r="J175" s="425"/>
      <c r="K175" s="425"/>
      <c r="L175" s="426"/>
    </row>
    <row r="176" customFormat="false" ht="14.5" hidden="false" customHeight="false" outlineLevel="0" collapsed="false">
      <c r="B176" s="421"/>
      <c r="C176" s="427" t="s">
        <v>291</v>
      </c>
      <c r="D176" s="428" t="n">
        <v>22</v>
      </c>
      <c r="E176" s="428" t="s">
        <v>290</v>
      </c>
      <c r="F176" s="424"/>
      <c r="G176" s="425"/>
      <c r="H176" s="425"/>
      <c r="I176" s="425"/>
      <c r="J176" s="425"/>
      <c r="K176" s="425"/>
      <c r="L176" s="426"/>
    </row>
    <row r="177" customFormat="false" ht="14.5" hidden="false" customHeight="false" outlineLevel="0" collapsed="false">
      <c r="B177" s="429" t="n">
        <v>2</v>
      </c>
      <c r="C177" s="423" t="s">
        <v>292</v>
      </c>
      <c r="D177" s="423" t="n">
        <v>20</v>
      </c>
      <c r="E177" s="423" t="s">
        <v>290</v>
      </c>
      <c r="F177" s="430" t="s">
        <v>145</v>
      </c>
      <c r="G177" s="431" t="n">
        <v>16</v>
      </c>
      <c r="H177" s="431" t="n">
        <v>17</v>
      </c>
      <c r="I177" s="431"/>
      <c r="J177" s="431"/>
      <c r="K177" s="432"/>
      <c r="L177" s="433"/>
    </row>
    <row r="178" customFormat="false" ht="14.5" hidden="false" customHeight="false" outlineLevel="0" collapsed="false">
      <c r="B178" s="429"/>
      <c r="C178" s="434" t="s">
        <v>291</v>
      </c>
      <c r="D178" s="434" t="n">
        <v>22</v>
      </c>
      <c r="E178" s="434" t="s">
        <v>290</v>
      </c>
      <c r="F178" s="430"/>
      <c r="G178" s="431"/>
      <c r="H178" s="431"/>
      <c r="I178" s="431"/>
      <c r="J178" s="431"/>
      <c r="K178" s="432"/>
      <c r="L178" s="433"/>
    </row>
    <row r="179" customFormat="false" ht="14.5" hidden="false" customHeight="false" outlineLevel="0" collapsed="false">
      <c r="B179" s="435" t="n">
        <v>3</v>
      </c>
      <c r="C179" s="423" t="s">
        <v>293</v>
      </c>
      <c r="D179" s="423" t="n">
        <v>20</v>
      </c>
      <c r="E179" s="423" t="s">
        <v>290</v>
      </c>
      <c r="F179" s="436" t="s">
        <v>146</v>
      </c>
      <c r="G179" s="425" t="n">
        <v>11</v>
      </c>
      <c r="H179" s="425" t="n">
        <v>12</v>
      </c>
      <c r="I179" s="425"/>
      <c r="J179" s="425"/>
      <c r="K179" s="437"/>
      <c r="L179" s="438"/>
    </row>
    <row r="180" customFormat="false" ht="14.5" hidden="false" customHeight="false" outlineLevel="0" collapsed="false">
      <c r="B180" s="435"/>
      <c r="C180" s="439" t="s">
        <v>291</v>
      </c>
      <c r="D180" s="439" t="n">
        <v>22</v>
      </c>
      <c r="E180" s="439" t="s">
        <v>290</v>
      </c>
      <c r="F180" s="436"/>
      <c r="G180" s="425"/>
      <c r="H180" s="425"/>
      <c r="I180" s="425"/>
      <c r="J180" s="425"/>
      <c r="K180" s="437"/>
      <c r="L180" s="438"/>
    </row>
    <row r="181" customFormat="false" ht="14.5" hidden="false" customHeight="false" outlineLevel="0" collapsed="false">
      <c r="B181" s="435" t="n">
        <v>4</v>
      </c>
      <c r="C181" s="423" t="s">
        <v>294</v>
      </c>
      <c r="D181" s="423" t="n">
        <v>20</v>
      </c>
      <c r="E181" s="423" t="s">
        <v>290</v>
      </c>
      <c r="F181" s="436" t="s">
        <v>146</v>
      </c>
      <c r="G181" s="425" t="n">
        <v>19</v>
      </c>
      <c r="H181" s="425" t="n">
        <v>17</v>
      </c>
      <c r="I181" s="425"/>
      <c r="J181" s="425"/>
      <c r="K181" s="437"/>
      <c r="L181" s="438"/>
    </row>
    <row r="182" customFormat="false" ht="14.5" hidden="false" customHeight="false" outlineLevel="0" collapsed="false">
      <c r="B182" s="435"/>
      <c r="C182" s="439" t="s">
        <v>291</v>
      </c>
      <c r="D182" s="439" t="n">
        <v>22</v>
      </c>
      <c r="E182" s="439" t="s">
        <v>290</v>
      </c>
      <c r="F182" s="436"/>
      <c r="G182" s="425"/>
      <c r="H182" s="425"/>
      <c r="I182" s="425"/>
      <c r="J182" s="425"/>
      <c r="K182" s="437"/>
      <c r="L182" s="438"/>
    </row>
    <row r="183" customFormat="false" ht="14.5" hidden="false" customHeight="false" outlineLevel="0" collapsed="false">
      <c r="B183" s="435" t="n">
        <v>5</v>
      </c>
      <c r="C183" s="423" t="s">
        <v>295</v>
      </c>
      <c r="D183" s="423" t="n">
        <v>20</v>
      </c>
      <c r="E183" s="423" t="s">
        <v>290</v>
      </c>
      <c r="F183" s="424" t="s">
        <v>145</v>
      </c>
      <c r="G183" s="425" t="n">
        <v>63</v>
      </c>
      <c r="H183" s="425" t="n">
        <v>55</v>
      </c>
      <c r="I183" s="425"/>
      <c r="J183" s="425"/>
      <c r="K183" s="437"/>
      <c r="L183" s="438"/>
    </row>
    <row r="184" customFormat="false" ht="14.5" hidden="false" customHeight="false" outlineLevel="0" collapsed="false">
      <c r="B184" s="435"/>
      <c r="C184" s="428" t="s">
        <v>291</v>
      </c>
      <c r="D184" s="428" t="n">
        <v>22</v>
      </c>
      <c r="E184" s="428" t="s">
        <v>290</v>
      </c>
      <c r="F184" s="424"/>
      <c r="G184" s="425"/>
      <c r="H184" s="425"/>
      <c r="I184" s="425"/>
      <c r="J184" s="425"/>
      <c r="K184" s="437"/>
      <c r="L184" s="438"/>
    </row>
    <row r="185" customFormat="false" ht="14.5" hidden="false" customHeight="false" outlineLevel="0" collapsed="false">
      <c r="B185" s="435" t="n">
        <v>6</v>
      </c>
      <c r="C185" s="423" t="s">
        <v>296</v>
      </c>
      <c r="D185" s="423" t="n">
        <v>20</v>
      </c>
      <c r="E185" s="423" t="s">
        <v>290</v>
      </c>
      <c r="F185" s="436" t="s">
        <v>146</v>
      </c>
      <c r="G185" s="425" t="n">
        <v>14</v>
      </c>
      <c r="H185" s="425" t="n">
        <v>14</v>
      </c>
      <c r="I185" s="425"/>
      <c r="J185" s="425"/>
      <c r="K185" s="437"/>
      <c r="L185" s="438"/>
    </row>
    <row r="186" customFormat="false" ht="14.5" hidden="false" customHeight="false" outlineLevel="0" collapsed="false">
      <c r="B186" s="435"/>
      <c r="C186" s="439" t="s">
        <v>291</v>
      </c>
      <c r="D186" s="439" t="n">
        <v>22</v>
      </c>
      <c r="E186" s="439" t="s">
        <v>290</v>
      </c>
      <c r="F186" s="436"/>
      <c r="G186" s="425"/>
      <c r="H186" s="425"/>
      <c r="I186" s="425"/>
      <c r="J186" s="425"/>
      <c r="K186" s="437"/>
      <c r="L186" s="438"/>
    </row>
    <row r="187" customFormat="false" ht="14.5" hidden="false" customHeight="false" outlineLevel="0" collapsed="false">
      <c r="B187" s="435" t="n">
        <v>7</v>
      </c>
      <c r="C187" s="423" t="s">
        <v>282</v>
      </c>
      <c r="D187" s="423" t="n">
        <v>20</v>
      </c>
      <c r="E187" s="423" t="s">
        <v>290</v>
      </c>
      <c r="F187" s="424" t="s">
        <v>145</v>
      </c>
      <c r="G187" s="425" t="n">
        <v>23</v>
      </c>
      <c r="H187" s="425" t="n">
        <v>22</v>
      </c>
      <c r="I187" s="425"/>
      <c r="J187" s="425"/>
      <c r="K187" s="437"/>
      <c r="L187" s="438"/>
    </row>
    <row r="188" customFormat="false" ht="14.5" hidden="false" customHeight="false" outlineLevel="0" collapsed="false">
      <c r="B188" s="435"/>
      <c r="C188" s="428" t="s">
        <v>291</v>
      </c>
      <c r="D188" s="428" t="n">
        <v>22</v>
      </c>
      <c r="E188" s="428" t="s">
        <v>290</v>
      </c>
      <c r="F188" s="424"/>
      <c r="G188" s="425"/>
      <c r="H188" s="425"/>
      <c r="I188" s="425"/>
      <c r="J188" s="425"/>
      <c r="K188" s="437"/>
      <c r="L188" s="438"/>
    </row>
    <row r="189" customFormat="false" ht="14.5" hidden="false" customHeight="false" outlineLevel="0" collapsed="false">
      <c r="B189" s="435" t="n">
        <v>8</v>
      </c>
      <c r="C189" s="423" t="s">
        <v>297</v>
      </c>
      <c r="D189" s="423" t="n">
        <v>20</v>
      </c>
      <c r="E189" s="423" t="s">
        <v>290</v>
      </c>
      <c r="F189" s="436" t="s">
        <v>146</v>
      </c>
      <c r="G189" s="425" t="n">
        <v>8</v>
      </c>
      <c r="H189" s="425" t="n">
        <v>7</v>
      </c>
      <c r="I189" s="425"/>
      <c r="J189" s="425"/>
      <c r="K189" s="437"/>
      <c r="L189" s="438"/>
    </row>
    <row r="190" customFormat="false" ht="14.5" hidden="false" customHeight="false" outlineLevel="0" collapsed="false">
      <c r="B190" s="435"/>
      <c r="C190" s="439" t="s">
        <v>291</v>
      </c>
      <c r="D190" s="439" t="n">
        <v>22</v>
      </c>
      <c r="E190" s="439" t="s">
        <v>290</v>
      </c>
      <c r="F190" s="436"/>
      <c r="G190" s="425"/>
      <c r="H190" s="425"/>
      <c r="I190" s="425"/>
      <c r="J190" s="425"/>
      <c r="K190" s="437"/>
      <c r="L190" s="438"/>
    </row>
    <row r="191" customFormat="false" ht="14.5" hidden="false" customHeight="false" outlineLevel="0" collapsed="false">
      <c r="B191" s="435" t="n">
        <v>9</v>
      </c>
      <c r="C191" s="423" t="s">
        <v>298</v>
      </c>
      <c r="D191" s="423" t="n">
        <v>20</v>
      </c>
      <c r="E191" s="423" t="s">
        <v>290</v>
      </c>
      <c r="F191" s="424" t="s">
        <v>145</v>
      </c>
      <c r="G191" s="425" t="n">
        <v>5</v>
      </c>
      <c r="H191" s="425" t="n">
        <v>6</v>
      </c>
      <c r="I191" s="425"/>
      <c r="J191" s="425"/>
      <c r="K191" s="437"/>
      <c r="L191" s="438"/>
    </row>
    <row r="192" customFormat="false" ht="14.5" hidden="false" customHeight="false" outlineLevel="0" collapsed="false">
      <c r="B192" s="435"/>
      <c r="C192" s="428" t="s">
        <v>291</v>
      </c>
      <c r="D192" s="428" t="n">
        <v>22</v>
      </c>
      <c r="E192" s="428" t="s">
        <v>290</v>
      </c>
      <c r="F192" s="424"/>
      <c r="G192" s="425"/>
      <c r="H192" s="425"/>
      <c r="I192" s="425"/>
      <c r="J192" s="425"/>
      <c r="K192" s="437"/>
      <c r="L192" s="438"/>
    </row>
    <row r="193" customFormat="false" ht="14.5" hidden="false" customHeight="false" outlineLevel="0" collapsed="false">
      <c r="B193" s="435" t="n">
        <v>10</v>
      </c>
      <c r="C193" s="423" t="s">
        <v>299</v>
      </c>
      <c r="D193" s="423" t="n">
        <v>20</v>
      </c>
      <c r="E193" s="423" t="s">
        <v>290</v>
      </c>
      <c r="F193" s="424" t="s">
        <v>145</v>
      </c>
      <c r="G193" s="425" t="n">
        <v>63</v>
      </c>
      <c r="H193" s="425" t="n">
        <v>55</v>
      </c>
      <c r="I193" s="425"/>
      <c r="J193" s="425"/>
      <c r="K193" s="437"/>
      <c r="L193" s="438"/>
    </row>
    <row r="194" customFormat="false" ht="14.5" hidden="false" customHeight="false" outlineLevel="0" collapsed="false">
      <c r="B194" s="435"/>
      <c r="C194" s="428" t="s">
        <v>291</v>
      </c>
      <c r="D194" s="428" t="n">
        <v>22</v>
      </c>
      <c r="E194" s="428" t="s">
        <v>290</v>
      </c>
      <c r="F194" s="424"/>
      <c r="G194" s="425"/>
      <c r="H194" s="425"/>
      <c r="I194" s="425"/>
      <c r="J194" s="425"/>
      <c r="K194" s="437"/>
      <c r="L194" s="438"/>
    </row>
    <row r="195" customFormat="false" ht="14.5" hidden="false" customHeight="false" outlineLevel="0" collapsed="false">
      <c r="B195" s="435" t="n">
        <v>11</v>
      </c>
      <c r="C195" s="423" t="s">
        <v>300</v>
      </c>
      <c r="D195" s="423" t="n">
        <v>20</v>
      </c>
      <c r="E195" s="423" t="s">
        <v>290</v>
      </c>
      <c r="F195" s="436" t="s">
        <v>146</v>
      </c>
      <c r="G195" s="425" t="n">
        <v>21</v>
      </c>
      <c r="H195" s="425" t="n">
        <v>22</v>
      </c>
      <c r="I195" s="425"/>
      <c r="J195" s="425"/>
      <c r="K195" s="437"/>
      <c r="L195" s="438"/>
    </row>
    <row r="196" customFormat="false" ht="14.5" hidden="false" customHeight="false" outlineLevel="0" collapsed="false">
      <c r="B196" s="435"/>
      <c r="C196" s="439" t="s">
        <v>291</v>
      </c>
      <c r="D196" s="439" t="n">
        <v>22</v>
      </c>
      <c r="E196" s="439" t="s">
        <v>290</v>
      </c>
      <c r="F196" s="436"/>
      <c r="G196" s="425"/>
      <c r="H196" s="425"/>
      <c r="I196" s="425"/>
      <c r="J196" s="425"/>
      <c r="K196" s="437"/>
      <c r="L196" s="438"/>
    </row>
    <row r="197" customFormat="false" ht="14.5" hidden="false" customHeight="false" outlineLevel="0" collapsed="false">
      <c r="B197" s="435" t="n">
        <v>12</v>
      </c>
      <c r="C197" s="423" t="s">
        <v>301</v>
      </c>
      <c r="D197" s="423" t="n">
        <v>180</v>
      </c>
      <c r="E197" s="423" t="s">
        <v>290</v>
      </c>
      <c r="F197" s="424" t="s">
        <v>145</v>
      </c>
      <c r="G197" s="425" t="s">
        <v>306</v>
      </c>
      <c r="H197" s="425" t="s">
        <v>306</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310</v>
      </c>
      <c r="D202" s="368" t="s">
        <v>126</v>
      </c>
      <c r="E202" s="368" t="s">
        <v>270</v>
      </c>
      <c r="F202" s="368" t="s">
        <v>271</v>
      </c>
      <c r="G202" s="397" t="s">
        <v>272</v>
      </c>
      <c r="H202" s="397"/>
      <c r="I202" s="358" t="s">
        <v>273</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274</v>
      </c>
      <c r="C204" s="398"/>
      <c r="D204" s="399" t="e">
        <f aca="false">(d213j240+D214+D215+D216+D221+D222+D229+D230+D225+D226+D233+D234+#REF!+#REF!+D237)/60</f>
        <v>#NAME?</v>
      </c>
      <c r="E204" s="400" t="s">
        <v>275</v>
      </c>
      <c r="F204" s="400" t="n">
        <v>4</v>
      </c>
      <c r="G204" s="401" t="e">
        <f aca="false">D204*F204</f>
        <v>#NAME?</v>
      </c>
      <c r="H204" s="401"/>
      <c r="I204" s="402"/>
      <c r="J204" s="402"/>
      <c r="K204" s="402"/>
      <c r="L204" s="402"/>
    </row>
    <row r="205" customFormat="false" ht="14.5" hidden="false" customHeight="false" outlineLevel="0" collapsed="false">
      <c r="B205" s="403" t="s">
        <v>277</v>
      </c>
      <c r="C205" s="403"/>
      <c r="D205" s="404" t="n">
        <f aca="false">(D217+D232+D218+D219+D220+D223+D224+D227+D228+D231+D232+D235+D236)/60</f>
        <v>4.56666666666667</v>
      </c>
      <c r="E205" s="400"/>
      <c r="F205" s="400"/>
      <c r="G205" s="405" t="n">
        <f aca="false">D205*F204</f>
        <v>18.2666666666667</v>
      </c>
      <c r="H205" s="405"/>
      <c r="I205" s="406" t="s">
        <v>311</v>
      </c>
      <c r="J205" s="406"/>
      <c r="K205" s="406"/>
      <c r="L205" s="406"/>
    </row>
    <row r="206" customFormat="false" ht="14.5" hidden="false" customHeight="false" outlineLevel="0" collapsed="false">
      <c r="B206" s="403" t="s">
        <v>279</v>
      </c>
      <c r="C206" s="403"/>
      <c r="D206" s="407" t="e">
        <f aca="false">SUM(D204:D205)</f>
        <v>#NAME?</v>
      </c>
      <c r="E206" s="400"/>
      <c r="F206" s="400"/>
      <c r="G206" s="408" t="e">
        <f aca="false">#NAME?</f>
        <v>#NAME?</v>
      </c>
      <c r="H206" s="408"/>
      <c r="I206" s="406" t="s">
        <v>280</v>
      </c>
      <c r="J206" s="406"/>
      <c r="K206" s="406"/>
      <c r="L206" s="406"/>
    </row>
    <row r="207" customFormat="false" ht="14.5" hidden="false" customHeight="false" outlineLevel="0" collapsed="false">
      <c r="B207" s="403" t="s">
        <v>281</v>
      </c>
      <c r="C207" s="403"/>
      <c r="D207" s="409" t="s">
        <v>316</v>
      </c>
      <c r="E207" s="409"/>
      <c r="F207" s="409"/>
      <c r="G207" s="409"/>
      <c r="H207" s="409"/>
      <c r="I207" s="410" t="s">
        <v>282</v>
      </c>
      <c r="J207" s="410"/>
      <c r="K207" s="410"/>
      <c r="L207" s="410"/>
    </row>
    <row r="208" customFormat="false" ht="14.5" hidden="false" customHeight="false" outlineLevel="0" collapsed="false">
      <c r="B208" s="411" t="s">
        <v>283</v>
      </c>
      <c r="C208" s="412"/>
      <c r="D208" s="413" t="n">
        <v>37.3</v>
      </c>
      <c r="E208" s="413"/>
      <c r="F208" s="413"/>
      <c r="G208" s="413"/>
      <c r="H208" s="413"/>
      <c r="I208" s="406" t="s">
        <v>284</v>
      </c>
      <c r="J208" s="406"/>
      <c r="K208" s="406"/>
      <c r="L208" s="406"/>
    </row>
    <row r="209" customFormat="false" ht="14.5" hidden="false" customHeight="false" outlineLevel="0" collapsed="false">
      <c r="B209" s="403" t="s">
        <v>31</v>
      </c>
      <c r="C209" s="403"/>
      <c r="D209" s="414" t="n">
        <v>43553</v>
      </c>
      <c r="E209" s="414"/>
      <c r="F209" s="414"/>
      <c r="G209" s="414"/>
      <c r="H209" s="414"/>
      <c r="I209" s="406" t="s">
        <v>276</v>
      </c>
      <c r="J209" s="406"/>
      <c r="K209" s="406"/>
      <c r="L209" s="406"/>
    </row>
    <row r="210" customFormat="false" ht="14.5" hidden="false" customHeight="false" outlineLevel="0" collapsed="false">
      <c r="B210" s="416" t="s">
        <v>285</v>
      </c>
      <c r="C210" s="416"/>
      <c r="D210" s="417" t="s">
        <v>286</v>
      </c>
      <c r="E210" s="417"/>
      <c r="F210" s="417"/>
      <c r="G210" s="417"/>
      <c r="H210" s="417"/>
      <c r="I210" s="406" t="s">
        <v>305</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287</v>
      </c>
      <c r="D212" s="420"/>
      <c r="E212" s="420"/>
      <c r="F212" s="420"/>
      <c r="G212" s="180" t="s">
        <v>288</v>
      </c>
      <c r="H212" s="180"/>
      <c r="I212" s="180"/>
      <c r="J212" s="180"/>
      <c r="K212" s="180"/>
      <c r="L212" s="180"/>
    </row>
    <row r="213" customFormat="false" ht="14.5" hidden="false" customHeight="false" outlineLevel="0" collapsed="false">
      <c r="B213" s="421" t="n">
        <v>1</v>
      </c>
      <c r="C213" s="422" t="s">
        <v>289</v>
      </c>
      <c r="D213" s="423" t="n">
        <v>20</v>
      </c>
      <c r="E213" s="423" t="s">
        <v>290</v>
      </c>
      <c r="F213" s="424" t="s">
        <v>145</v>
      </c>
      <c r="G213" s="425" t="n">
        <v>7</v>
      </c>
      <c r="H213" s="425" t="n">
        <v>7</v>
      </c>
      <c r="I213" s="425" t="n">
        <v>7</v>
      </c>
      <c r="J213" s="425"/>
      <c r="K213" s="425"/>
      <c r="L213" s="426"/>
    </row>
    <row r="214" customFormat="false" ht="14.5" hidden="false" customHeight="false" outlineLevel="0" collapsed="false">
      <c r="B214" s="421"/>
      <c r="C214" s="427" t="s">
        <v>291</v>
      </c>
      <c r="D214" s="428" t="n">
        <v>22</v>
      </c>
      <c r="E214" s="428" t="s">
        <v>290</v>
      </c>
      <c r="F214" s="424"/>
      <c r="G214" s="425"/>
      <c r="H214" s="425"/>
      <c r="I214" s="425"/>
      <c r="J214" s="425"/>
      <c r="K214" s="425"/>
      <c r="L214" s="426"/>
    </row>
    <row r="215" customFormat="false" ht="14.5" hidden="false" customHeight="false" outlineLevel="0" collapsed="false">
      <c r="B215" s="429" t="n">
        <v>2</v>
      </c>
      <c r="C215" s="423" t="s">
        <v>292</v>
      </c>
      <c r="D215" s="423" t="n">
        <v>20</v>
      </c>
      <c r="E215" s="423" t="s">
        <v>290</v>
      </c>
      <c r="F215" s="430" t="s">
        <v>145</v>
      </c>
      <c r="G215" s="431" t="n">
        <v>16</v>
      </c>
      <c r="H215" s="431" t="n">
        <v>18</v>
      </c>
      <c r="I215" s="431" t="n">
        <v>16</v>
      </c>
      <c r="J215" s="431"/>
      <c r="K215" s="432"/>
      <c r="L215" s="433"/>
    </row>
    <row r="216" customFormat="false" ht="14.5" hidden="false" customHeight="false" outlineLevel="0" collapsed="false">
      <c r="B216" s="429"/>
      <c r="C216" s="434" t="s">
        <v>291</v>
      </c>
      <c r="D216" s="434" t="n">
        <v>22</v>
      </c>
      <c r="E216" s="434" t="s">
        <v>290</v>
      </c>
      <c r="F216" s="430"/>
      <c r="G216" s="431"/>
      <c r="H216" s="431"/>
      <c r="I216" s="431"/>
      <c r="J216" s="431"/>
      <c r="K216" s="432"/>
      <c r="L216" s="433"/>
    </row>
    <row r="217" customFormat="false" ht="14.5" hidden="false" customHeight="false" outlineLevel="0" collapsed="false">
      <c r="B217" s="421" t="n">
        <v>3</v>
      </c>
      <c r="C217" s="423" t="s">
        <v>293</v>
      </c>
      <c r="D217" s="423" t="n">
        <v>20</v>
      </c>
      <c r="E217" s="423" t="s">
        <v>290</v>
      </c>
      <c r="F217" s="436" t="s">
        <v>146</v>
      </c>
      <c r="G217" s="425" t="n">
        <v>11</v>
      </c>
      <c r="H217" s="425" t="n">
        <v>12</v>
      </c>
      <c r="I217" s="425" t="n">
        <v>13</v>
      </c>
      <c r="J217" s="425"/>
      <c r="K217" s="437"/>
      <c r="L217" s="438"/>
    </row>
    <row r="218" customFormat="false" ht="14.5" hidden="false" customHeight="false" outlineLevel="0" collapsed="false">
      <c r="B218" s="421"/>
      <c r="C218" s="439" t="s">
        <v>291</v>
      </c>
      <c r="D218" s="439" t="n">
        <v>22</v>
      </c>
      <c r="E218" s="439" t="s">
        <v>290</v>
      </c>
      <c r="F218" s="436"/>
      <c r="G218" s="425"/>
      <c r="H218" s="425"/>
      <c r="I218" s="425"/>
      <c r="J218" s="425"/>
      <c r="K218" s="437"/>
      <c r="L218" s="438"/>
    </row>
    <row r="219" customFormat="false" ht="14.5" hidden="false" customHeight="false" outlineLevel="0" collapsed="false">
      <c r="B219" s="429" t="n">
        <v>4</v>
      </c>
      <c r="C219" s="423" t="s">
        <v>294</v>
      </c>
      <c r="D219" s="423" t="n">
        <v>20</v>
      </c>
      <c r="E219" s="423" t="s">
        <v>290</v>
      </c>
      <c r="F219" s="436" t="s">
        <v>146</v>
      </c>
      <c r="G219" s="425" t="n">
        <v>12</v>
      </c>
      <c r="H219" s="425" t="n">
        <v>14</v>
      </c>
      <c r="I219" s="425" t="n">
        <v>13</v>
      </c>
      <c r="J219" s="425"/>
      <c r="K219" s="437"/>
      <c r="L219" s="438"/>
    </row>
    <row r="220" customFormat="false" ht="14.5" hidden="false" customHeight="false" outlineLevel="0" collapsed="false">
      <c r="B220" s="429"/>
      <c r="C220" s="439" t="s">
        <v>291</v>
      </c>
      <c r="D220" s="439" t="n">
        <v>22</v>
      </c>
      <c r="E220" s="439" t="s">
        <v>290</v>
      </c>
      <c r="F220" s="436"/>
      <c r="G220" s="425"/>
      <c r="H220" s="425"/>
      <c r="I220" s="425"/>
      <c r="J220" s="425"/>
      <c r="K220" s="437"/>
      <c r="L220" s="438"/>
    </row>
    <row r="221" customFormat="false" ht="14.5" hidden="false" customHeight="false" outlineLevel="0" collapsed="false">
      <c r="B221" s="421" t="n">
        <v>5</v>
      </c>
      <c r="C221" s="441" t="s">
        <v>298</v>
      </c>
      <c r="D221" s="441" t="n">
        <v>20</v>
      </c>
      <c r="E221" s="441" t="s">
        <v>290</v>
      </c>
      <c r="F221" s="424" t="s">
        <v>145</v>
      </c>
      <c r="G221" s="425" t="n">
        <v>6</v>
      </c>
      <c r="H221" s="425" t="n">
        <v>6</v>
      </c>
      <c r="I221" s="425" t="n">
        <v>6</v>
      </c>
      <c r="J221" s="425"/>
      <c r="K221" s="437"/>
      <c r="L221" s="438"/>
    </row>
    <row r="222" customFormat="false" ht="14.5" hidden="false" customHeight="false" outlineLevel="0" collapsed="false">
      <c r="B222" s="421"/>
      <c r="C222" s="428" t="s">
        <v>291</v>
      </c>
      <c r="D222" s="428" t="n">
        <v>22</v>
      </c>
      <c r="E222" s="428" t="s">
        <v>290</v>
      </c>
      <c r="F222" s="424"/>
      <c r="G222" s="425"/>
      <c r="H222" s="425"/>
      <c r="I222" s="425"/>
      <c r="J222" s="425"/>
      <c r="K222" s="437"/>
      <c r="L222" s="438"/>
    </row>
    <row r="223" customFormat="false" ht="14.5" hidden="false" customHeight="false" outlineLevel="0" collapsed="false">
      <c r="B223" s="429" t="n">
        <v>6</v>
      </c>
      <c r="C223" s="423" t="s">
        <v>296</v>
      </c>
      <c r="D223" s="423" t="n">
        <v>20</v>
      </c>
      <c r="E223" s="423" t="s">
        <v>290</v>
      </c>
      <c r="F223" s="436" t="s">
        <v>146</v>
      </c>
      <c r="G223" s="425" t="n">
        <v>15</v>
      </c>
      <c r="H223" s="425" t="n">
        <v>16</v>
      </c>
      <c r="I223" s="425" t="n">
        <v>15</v>
      </c>
      <c r="J223" s="425"/>
      <c r="K223" s="437"/>
      <c r="L223" s="438"/>
    </row>
    <row r="224" customFormat="false" ht="14.5" hidden="false" customHeight="false" outlineLevel="0" collapsed="false">
      <c r="B224" s="429"/>
      <c r="C224" s="439" t="s">
        <v>291</v>
      </c>
      <c r="D224" s="439" t="n">
        <v>22</v>
      </c>
      <c r="E224" s="439" t="s">
        <v>290</v>
      </c>
      <c r="F224" s="436"/>
      <c r="G224" s="425"/>
      <c r="H224" s="425"/>
      <c r="I224" s="425"/>
      <c r="J224" s="425"/>
      <c r="K224" s="437"/>
      <c r="L224" s="438"/>
    </row>
    <row r="225" customFormat="false" ht="14.5" hidden="false" customHeight="false" outlineLevel="0" collapsed="false">
      <c r="B225" s="421" t="n">
        <v>7</v>
      </c>
      <c r="C225" s="423" t="s">
        <v>282</v>
      </c>
      <c r="D225" s="423" t="n">
        <v>20</v>
      </c>
      <c r="E225" s="423" t="s">
        <v>290</v>
      </c>
      <c r="F225" s="424" t="s">
        <v>145</v>
      </c>
      <c r="G225" s="425" t="n">
        <v>23</v>
      </c>
      <c r="H225" s="425" t="n">
        <v>27</v>
      </c>
      <c r="I225" s="425" t="n">
        <v>27</v>
      </c>
      <c r="J225" s="425"/>
      <c r="K225" s="437"/>
      <c r="L225" s="438"/>
    </row>
    <row r="226" customFormat="false" ht="14.5" hidden="false" customHeight="false" outlineLevel="0" collapsed="false">
      <c r="B226" s="421"/>
      <c r="C226" s="428" t="s">
        <v>291</v>
      </c>
      <c r="D226" s="428" t="n">
        <v>22</v>
      </c>
      <c r="E226" s="428" t="s">
        <v>290</v>
      </c>
      <c r="F226" s="424"/>
      <c r="G226" s="425"/>
      <c r="H226" s="425"/>
      <c r="I226" s="425"/>
      <c r="J226" s="425"/>
      <c r="K226" s="437"/>
      <c r="L226" s="438"/>
    </row>
    <row r="227" customFormat="false" ht="14.5" hidden="false" customHeight="false" outlineLevel="0" collapsed="false">
      <c r="B227" s="429" t="n">
        <v>8</v>
      </c>
      <c r="C227" s="423" t="s">
        <v>297</v>
      </c>
      <c r="D227" s="423" t="n">
        <v>20</v>
      </c>
      <c r="E227" s="423" t="s">
        <v>290</v>
      </c>
      <c r="F227" s="436" t="s">
        <v>146</v>
      </c>
      <c r="G227" s="425" t="n">
        <v>7</v>
      </c>
      <c r="H227" s="425" t="n">
        <v>8</v>
      </c>
      <c r="I227" s="425" t="n">
        <v>8</v>
      </c>
      <c r="J227" s="425"/>
      <c r="K227" s="437"/>
      <c r="L227" s="438"/>
    </row>
    <row r="228" customFormat="false" ht="14.5" hidden="false" customHeight="false" outlineLevel="0" collapsed="false">
      <c r="B228" s="429"/>
      <c r="C228" s="439" t="s">
        <v>291</v>
      </c>
      <c r="D228" s="439" t="n">
        <v>22</v>
      </c>
      <c r="E228" s="439" t="s">
        <v>290</v>
      </c>
      <c r="F228" s="436"/>
      <c r="G228" s="425"/>
      <c r="H228" s="425"/>
      <c r="I228" s="425"/>
      <c r="J228" s="425"/>
      <c r="K228" s="437"/>
      <c r="L228" s="438"/>
    </row>
    <row r="229" customFormat="false" ht="14.5" hidden="false" customHeight="false" outlineLevel="0" collapsed="false">
      <c r="B229" s="421" t="n">
        <v>9</v>
      </c>
      <c r="C229" s="423" t="s">
        <v>299</v>
      </c>
      <c r="D229" s="423" t="n">
        <v>20</v>
      </c>
      <c r="E229" s="423" t="s">
        <v>290</v>
      </c>
      <c r="F229" s="424" t="s">
        <v>145</v>
      </c>
      <c r="G229" s="425" t="n">
        <v>16</v>
      </c>
      <c r="H229" s="425" t="n">
        <v>17</v>
      </c>
      <c r="I229" s="425" t="n">
        <v>16</v>
      </c>
      <c r="J229" s="425"/>
      <c r="K229" s="437"/>
      <c r="L229" s="438"/>
    </row>
    <row r="230" customFormat="false" ht="14.5" hidden="false" customHeight="false" outlineLevel="0" collapsed="false">
      <c r="B230" s="421"/>
      <c r="C230" s="428" t="s">
        <v>291</v>
      </c>
      <c r="D230" s="428" t="n">
        <v>22</v>
      </c>
      <c r="E230" s="428" t="s">
        <v>290</v>
      </c>
      <c r="F230" s="424"/>
      <c r="G230" s="425"/>
      <c r="H230" s="425"/>
      <c r="I230" s="425"/>
      <c r="J230" s="425"/>
      <c r="K230" s="437"/>
      <c r="L230" s="438"/>
    </row>
    <row r="231" customFormat="false" ht="14.5" hidden="false" customHeight="false" outlineLevel="0" collapsed="false">
      <c r="B231" s="429" t="n">
        <v>10</v>
      </c>
      <c r="C231" s="423" t="s">
        <v>300</v>
      </c>
      <c r="D231" s="423" t="n">
        <v>20</v>
      </c>
      <c r="E231" s="423" t="s">
        <v>290</v>
      </c>
      <c r="F231" s="436" t="s">
        <v>146</v>
      </c>
      <c r="G231" s="425" t="n">
        <v>23</v>
      </c>
      <c r="H231" s="425" t="n">
        <v>28</v>
      </c>
      <c r="I231" s="425" t="n">
        <v>24</v>
      </c>
      <c r="J231" s="425"/>
      <c r="K231" s="437"/>
      <c r="L231" s="438"/>
    </row>
    <row r="232" customFormat="false" ht="14.5" hidden="false" customHeight="false" outlineLevel="0" collapsed="false">
      <c r="B232" s="429"/>
      <c r="C232" s="439" t="s">
        <v>291</v>
      </c>
      <c r="D232" s="439" t="n">
        <v>22</v>
      </c>
      <c r="E232" s="439" t="s">
        <v>290</v>
      </c>
      <c r="F232" s="436"/>
      <c r="G232" s="425"/>
      <c r="H232" s="425"/>
      <c r="I232" s="425"/>
      <c r="J232" s="425"/>
      <c r="K232" s="437"/>
      <c r="L232" s="438"/>
    </row>
    <row r="233" customFormat="false" ht="14.5" hidden="false" customHeight="false" outlineLevel="0" collapsed="false">
      <c r="B233" s="421" t="n">
        <v>11</v>
      </c>
      <c r="C233" s="423" t="s">
        <v>312</v>
      </c>
      <c r="D233" s="423" t="n">
        <v>20</v>
      </c>
      <c r="E233" s="423" t="s">
        <v>290</v>
      </c>
      <c r="F233" s="424" t="s">
        <v>145</v>
      </c>
      <c r="G233" s="425" t="n">
        <v>64</v>
      </c>
      <c r="H233" s="425" t="n">
        <v>64</v>
      </c>
      <c r="I233" s="425" t="n">
        <v>66</v>
      </c>
      <c r="J233" s="425"/>
      <c r="K233" s="437"/>
      <c r="L233" s="438"/>
    </row>
    <row r="234" customFormat="false" ht="14.5" hidden="false" customHeight="false" outlineLevel="0" collapsed="false">
      <c r="B234" s="421"/>
      <c r="C234" s="428" t="s">
        <v>291</v>
      </c>
      <c r="D234" s="428" t="n">
        <v>22</v>
      </c>
      <c r="E234" s="428" t="s">
        <v>290</v>
      </c>
      <c r="F234" s="424"/>
      <c r="G234" s="425"/>
      <c r="H234" s="425"/>
      <c r="I234" s="425"/>
      <c r="J234" s="425"/>
      <c r="K234" s="437"/>
      <c r="L234" s="438"/>
    </row>
    <row r="235" customFormat="false" ht="14.5" hidden="false" customHeight="false" outlineLevel="0" collapsed="false">
      <c r="B235" s="429" t="n">
        <v>12</v>
      </c>
      <c r="C235" s="442" t="s">
        <v>308</v>
      </c>
      <c r="D235" s="443" t="n">
        <v>20</v>
      </c>
      <c r="E235" s="443" t="s">
        <v>290</v>
      </c>
      <c r="F235" s="436" t="s">
        <v>146</v>
      </c>
      <c r="G235" s="425" t="n">
        <v>40</v>
      </c>
      <c r="H235" s="425" t="n">
        <v>36</v>
      </c>
      <c r="I235" s="425" t="n">
        <v>41</v>
      </c>
      <c r="J235" s="425"/>
      <c r="K235" s="437"/>
      <c r="L235" s="438"/>
    </row>
    <row r="236" customFormat="false" ht="14.5" hidden="false" customHeight="false" outlineLevel="0" collapsed="false">
      <c r="B236" s="429"/>
      <c r="C236" s="428" t="s">
        <v>291</v>
      </c>
      <c r="D236" s="428" t="n">
        <v>22</v>
      </c>
      <c r="E236" s="428" t="s">
        <v>290</v>
      </c>
      <c r="F236" s="436"/>
      <c r="G236" s="425"/>
      <c r="H236" s="425"/>
      <c r="I236" s="425"/>
      <c r="J236" s="425"/>
      <c r="K236" s="437"/>
      <c r="L236" s="438"/>
    </row>
    <row r="237" customFormat="false" ht="14.5" hidden="false" customHeight="false" outlineLevel="0" collapsed="false">
      <c r="B237" s="421" t="n">
        <v>13</v>
      </c>
      <c r="C237" s="423" t="s">
        <v>301</v>
      </c>
      <c r="D237" s="423" t="n">
        <v>120</v>
      </c>
      <c r="E237" s="423" t="s">
        <v>290</v>
      </c>
      <c r="F237" s="424" t="s">
        <v>145</v>
      </c>
      <c r="G237" s="444" t="s">
        <v>306</v>
      </c>
      <c r="H237" s="444" t="s">
        <v>306</v>
      </c>
      <c r="I237" s="444" t="s">
        <v>306</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310</v>
      </c>
      <c r="D242" s="368" t="s">
        <v>126</v>
      </c>
      <c r="E242" s="368" t="s">
        <v>270</v>
      </c>
      <c r="F242" s="368" t="s">
        <v>271</v>
      </c>
      <c r="G242" s="397" t="s">
        <v>272</v>
      </c>
      <c r="H242" s="397"/>
      <c r="I242" s="358" t="s">
        <v>273</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274</v>
      </c>
      <c r="C244" s="398"/>
      <c r="D244" s="399" t="e">
        <f aca="false">(d213j240+D254+D255+D256+D261+D262+D269+D270+D265+D266+D273+D274+#REF!+#REF!+D277)/60</f>
        <v>#NAME?</v>
      </c>
      <c r="E244" s="400" t="s">
        <v>275</v>
      </c>
      <c r="F244" s="400" t="n">
        <v>4</v>
      </c>
      <c r="G244" s="401" t="e">
        <f aca="false">D244*F244</f>
        <v>#NAME?</v>
      </c>
      <c r="H244" s="401"/>
      <c r="I244" s="402"/>
      <c r="J244" s="402"/>
      <c r="K244" s="402"/>
      <c r="L244" s="402"/>
    </row>
    <row r="245" customFormat="false" ht="14.5" hidden="false" customHeight="false" outlineLevel="0" collapsed="false">
      <c r="B245" s="403" t="s">
        <v>277</v>
      </c>
      <c r="C245" s="403"/>
      <c r="D245" s="404" t="n">
        <f aca="false">(D257+D272+D258+D259+D260+D263+D264+D267+D268+D271+D272+D275+D276)/60</f>
        <v>4.56666666666667</v>
      </c>
      <c r="E245" s="400"/>
      <c r="F245" s="400"/>
      <c r="G245" s="405" t="n">
        <f aca="false">D245*F244</f>
        <v>18.2666666666667</v>
      </c>
      <c r="H245" s="405"/>
      <c r="I245" s="406" t="s">
        <v>311</v>
      </c>
      <c r="J245" s="406"/>
      <c r="K245" s="406"/>
      <c r="L245" s="406"/>
    </row>
    <row r="246" customFormat="false" ht="14.5" hidden="false" customHeight="false" outlineLevel="0" collapsed="false">
      <c r="B246" s="403" t="s">
        <v>279</v>
      </c>
      <c r="C246" s="403"/>
      <c r="D246" s="407" t="e">
        <f aca="false">SUM(D244:D245)</f>
        <v>#NAME?</v>
      </c>
      <c r="E246" s="400"/>
      <c r="F246" s="400"/>
      <c r="G246" s="408" t="e">
        <f aca="false">#NAME?</f>
        <v>#NAME?</v>
      </c>
      <c r="H246" s="408"/>
      <c r="I246" s="406" t="s">
        <v>280</v>
      </c>
      <c r="J246" s="406"/>
      <c r="K246" s="406"/>
      <c r="L246" s="406"/>
    </row>
    <row r="247" customFormat="false" ht="14.5" hidden="false" customHeight="false" outlineLevel="0" collapsed="false">
      <c r="B247" s="403" t="s">
        <v>281</v>
      </c>
      <c r="C247" s="403"/>
      <c r="D247" s="409" t="s">
        <v>316</v>
      </c>
      <c r="E247" s="409"/>
      <c r="F247" s="409"/>
      <c r="G247" s="409"/>
      <c r="H247" s="409"/>
      <c r="I247" s="410" t="s">
        <v>282</v>
      </c>
      <c r="J247" s="410"/>
      <c r="K247" s="410"/>
      <c r="L247" s="410"/>
    </row>
    <row r="248" customFormat="false" ht="14.5" hidden="false" customHeight="false" outlineLevel="0" collapsed="false">
      <c r="B248" s="411" t="s">
        <v>283</v>
      </c>
      <c r="C248" s="412"/>
      <c r="D248" s="413" t="n">
        <v>37.3</v>
      </c>
      <c r="E248" s="413"/>
      <c r="F248" s="413"/>
      <c r="G248" s="413"/>
      <c r="H248" s="413"/>
      <c r="I248" s="406" t="s">
        <v>284</v>
      </c>
      <c r="J248" s="406"/>
      <c r="K248" s="406"/>
      <c r="L248" s="406"/>
    </row>
    <row r="249" customFormat="false" ht="14.5" hidden="false" customHeight="false" outlineLevel="0" collapsed="false">
      <c r="B249" s="403" t="s">
        <v>31</v>
      </c>
      <c r="C249" s="403"/>
      <c r="D249" s="414" t="n">
        <v>43560</v>
      </c>
      <c r="E249" s="414"/>
      <c r="F249" s="414"/>
      <c r="G249" s="414"/>
      <c r="H249" s="414"/>
      <c r="I249" s="406" t="s">
        <v>276</v>
      </c>
      <c r="J249" s="406"/>
      <c r="K249" s="406"/>
      <c r="L249" s="406"/>
    </row>
    <row r="250" customFormat="false" ht="14.5" hidden="false" customHeight="false" outlineLevel="0" collapsed="false">
      <c r="B250" s="416" t="s">
        <v>285</v>
      </c>
      <c r="C250" s="416"/>
      <c r="D250" s="417" t="s">
        <v>286</v>
      </c>
      <c r="E250" s="417"/>
      <c r="F250" s="417"/>
      <c r="G250" s="417"/>
      <c r="H250" s="417"/>
      <c r="I250" s="406" t="s">
        <v>305</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287</v>
      </c>
      <c r="D252" s="420"/>
      <c r="E252" s="420"/>
      <c r="F252" s="420"/>
      <c r="G252" s="180" t="s">
        <v>288</v>
      </c>
      <c r="H252" s="180"/>
      <c r="I252" s="180"/>
      <c r="J252" s="180"/>
      <c r="K252" s="180"/>
      <c r="L252" s="180"/>
    </row>
    <row r="253" customFormat="false" ht="14.5" hidden="false" customHeight="false" outlineLevel="0" collapsed="false">
      <c r="B253" s="421" t="n">
        <v>1</v>
      </c>
      <c r="C253" s="422" t="s">
        <v>317</v>
      </c>
      <c r="D253" s="423" t="n">
        <v>20</v>
      </c>
      <c r="E253" s="423" t="s">
        <v>290</v>
      </c>
      <c r="F253" s="424" t="s">
        <v>145</v>
      </c>
      <c r="G253" s="425" t="n">
        <v>12</v>
      </c>
      <c r="H253" s="425" t="n">
        <v>13</v>
      </c>
      <c r="I253" s="425" t="n">
        <v>14</v>
      </c>
      <c r="J253" s="425"/>
      <c r="K253" s="425"/>
      <c r="L253" s="426"/>
    </row>
    <row r="254" customFormat="false" ht="14.5" hidden="false" customHeight="false" outlineLevel="0" collapsed="false">
      <c r="B254" s="421"/>
      <c r="C254" s="427" t="s">
        <v>291</v>
      </c>
      <c r="D254" s="428" t="n">
        <v>22</v>
      </c>
      <c r="E254" s="428" t="s">
        <v>290</v>
      </c>
      <c r="F254" s="424"/>
      <c r="G254" s="425"/>
      <c r="H254" s="425"/>
      <c r="I254" s="425"/>
      <c r="J254" s="425"/>
      <c r="K254" s="425"/>
      <c r="L254" s="426"/>
    </row>
    <row r="255" customFormat="false" ht="14.5" hidden="false" customHeight="false" outlineLevel="0" collapsed="false">
      <c r="B255" s="429" t="n">
        <v>2</v>
      </c>
      <c r="C255" s="423" t="s">
        <v>318</v>
      </c>
      <c r="D255" s="423" t="n">
        <v>20</v>
      </c>
      <c r="E255" s="423" t="s">
        <v>290</v>
      </c>
      <c r="F255" s="430" t="s">
        <v>145</v>
      </c>
      <c r="G255" s="431" t="n">
        <v>5</v>
      </c>
      <c r="H255" s="431" t="n">
        <v>5</v>
      </c>
      <c r="I255" s="431" t="n">
        <v>5</v>
      </c>
      <c r="J255" s="431"/>
      <c r="K255" s="432"/>
      <c r="L255" s="433"/>
    </row>
    <row r="256" customFormat="false" ht="14.5" hidden="false" customHeight="false" outlineLevel="0" collapsed="false">
      <c r="B256" s="429"/>
      <c r="C256" s="434" t="s">
        <v>291</v>
      </c>
      <c r="D256" s="434" t="n">
        <v>22</v>
      </c>
      <c r="E256" s="434" t="s">
        <v>290</v>
      </c>
      <c r="F256" s="430"/>
      <c r="G256" s="431"/>
      <c r="H256" s="431"/>
      <c r="I256" s="431"/>
      <c r="J256" s="431"/>
      <c r="K256" s="432"/>
      <c r="L256" s="433"/>
    </row>
    <row r="257" customFormat="false" ht="14.5" hidden="false" customHeight="false" outlineLevel="0" collapsed="false">
      <c r="B257" s="421" t="n">
        <v>3</v>
      </c>
      <c r="C257" s="423" t="s">
        <v>319</v>
      </c>
      <c r="D257" s="423" t="n">
        <v>20</v>
      </c>
      <c r="E257" s="423" t="s">
        <v>290</v>
      </c>
      <c r="F257" s="436" t="s">
        <v>146</v>
      </c>
      <c r="G257" s="425" t="n">
        <v>29</v>
      </c>
      <c r="H257" s="425" t="n">
        <v>33</v>
      </c>
      <c r="I257" s="425" t="n">
        <v>40</v>
      </c>
      <c r="J257" s="425"/>
      <c r="K257" s="437"/>
      <c r="L257" s="438"/>
    </row>
    <row r="258" customFormat="false" ht="14.5" hidden="false" customHeight="false" outlineLevel="0" collapsed="false">
      <c r="B258" s="421"/>
      <c r="C258" s="439" t="s">
        <v>291</v>
      </c>
      <c r="D258" s="439" t="n">
        <v>22</v>
      </c>
      <c r="E258" s="439" t="s">
        <v>290</v>
      </c>
      <c r="F258" s="436"/>
      <c r="G258" s="425"/>
      <c r="H258" s="425"/>
      <c r="I258" s="425"/>
      <c r="J258" s="425"/>
      <c r="K258" s="437"/>
      <c r="L258" s="438"/>
    </row>
    <row r="259" customFormat="false" ht="14.5" hidden="false" customHeight="false" outlineLevel="0" collapsed="false">
      <c r="B259" s="429" t="n">
        <v>4</v>
      </c>
      <c r="C259" s="423" t="s">
        <v>320</v>
      </c>
      <c r="D259" s="423" t="n">
        <v>20</v>
      </c>
      <c r="E259" s="423" t="s">
        <v>290</v>
      </c>
      <c r="F259" s="436" t="s">
        <v>146</v>
      </c>
      <c r="G259" s="425" t="n">
        <v>35</v>
      </c>
      <c r="H259" s="425" t="n">
        <v>46</v>
      </c>
      <c r="I259" s="425" t="n">
        <v>40</v>
      </c>
      <c r="J259" s="425"/>
      <c r="K259" s="437"/>
      <c r="L259" s="438"/>
    </row>
    <row r="260" customFormat="false" ht="14.5" hidden="false" customHeight="false" outlineLevel="0" collapsed="false">
      <c r="B260" s="429"/>
      <c r="C260" s="439" t="s">
        <v>291</v>
      </c>
      <c r="D260" s="439" t="n">
        <v>22</v>
      </c>
      <c r="E260" s="439" t="s">
        <v>290</v>
      </c>
      <c r="F260" s="436"/>
      <c r="G260" s="425"/>
      <c r="H260" s="425"/>
      <c r="I260" s="425"/>
      <c r="J260" s="425"/>
      <c r="K260" s="437"/>
      <c r="L260" s="438"/>
    </row>
    <row r="261" customFormat="false" ht="14.5" hidden="false" customHeight="false" outlineLevel="0" collapsed="false">
      <c r="B261" s="421" t="n">
        <v>5</v>
      </c>
      <c r="C261" s="441" t="s">
        <v>321</v>
      </c>
      <c r="D261" s="441" t="n">
        <v>20</v>
      </c>
      <c r="E261" s="441" t="s">
        <v>290</v>
      </c>
      <c r="F261" s="424" t="s">
        <v>145</v>
      </c>
      <c r="G261" s="425" t="n">
        <v>7</v>
      </c>
      <c r="H261" s="425" t="n">
        <v>7</v>
      </c>
      <c r="I261" s="425" t="n">
        <v>7</v>
      </c>
      <c r="J261" s="425"/>
      <c r="K261" s="437"/>
      <c r="L261" s="438"/>
    </row>
    <row r="262" customFormat="false" ht="14.5" hidden="false" customHeight="false" outlineLevel="0" collapsed="false">
      <c r="B262" s="421"/>
      <c r="C262" s="428" t="s">
        <v>291</v>
      </c>
      <c r="D262" s="428" t="n">
        <v>22</v>
      </c>
      <c r="E262" s="428" t="s">
        <v>290</v>
      </c>
      <c r="F262" s="424"/>
      <c r="G262" s="425"/>
      <c r="H262" s="425"/>
      <c r="I262" s="425"/>
      <c r="J262" s="425"/>
      <c r="K262" s="437"/>
      <c r="L262" s="438"/>
    </row>
    <row r="263" customFormat="false" ht="14.5" hidden="false" customHeight="false" outlineLevel="0" collapsed="false">
      <c r="B263" s="429" t="n">
        <v>6</v>
      </c>
      <c r="C263" s="423" t="s">
        <v>322</v>
      </c>
      <c r="D263" s="423" t="n">
        <v>20</v>
      </c>
      <c r="E263" s="423" t="s">
        <v>290</v>
      </c>
      <c r="F263" s="436" t="s">
        <v>146</v>
      </c>
      <c r="G263" s="425" t="n">
        <v>6</v>
      </c>
      <c r="H263" s="425" t="n">
        <v>9</v>
      </c>
      <c r="I263" s="425" t="n">
        <v>8</v>
      </c>
      <c r="J263" s="425"/>
      <c r="K263" s="437"/>
      <c r="L263" s="438"/>
    </row>
    <row r="264" customFormat="false" ht="14.5" hidden="false" customHeight="false" outlineLevel="0" collapsed="false">
      <c r="B264" s="429"/>
      <c r="C264" s="439" t="s">
        <v>291</v>
      </c>
      <c r="D264" s="439" t="n">
        <v>22</v>
      </c>
      <c r="E264" s="439" t="s">
        <v>290</v>
      </c>
      <c r="F264" s="436"/>
      <c r="G264" s="425"/>
      <c r="H264" s="425"/>
      <c r="I264" s="425"/>
      <c r="J264" s="425"/>
      <c r="K264" s="437"/>
      <c r="L264" s="438"/>
    </row>
    <row r="265" customFormat="false" ht="14.5" hidden="false" customHeight="false" outlineLevel="0" collapsed="false">
      <c r="B265" s="421" t="n">
        <v>7</v>
      </c>
      <c r="C265" s="423" t="s">
        <v>299</v>
      </c>
      <c r="D265" s="423" t="n">
        <v>20</v>
      </c>
      <c r="E265" s="423" t="s">
        <v>290</v>
      </c>
      <c r="F265" s="424" t="s">
        <v>145</v>
      </c>
      <c r="G265" s="425" t="n">
        <v>16</v>
      </c>
      <c r="H265" s="425" t="n">
        <v>14</v>
      </c>
      <c r="I265" s="425" t="n">
        <v>16</v>
      </c>
      <c r="J265" s="425"/>
      <c r="K265" s="437"/>
      <c r="L265" s="438"/>
    </row>
    <row r="266" customFormat="false" ht="14.5" hidden="false" customHeight="false" outlineLevel="0" collapsed="false">
      <c r="B266" s="421"/>
      <c r="C266" s="428" t="s">
        <v>291</v>
      </c>
      <c r="D266" s="428" t="n">
        <v>22</v>
      </c>
      <c r="E266" s="428" t="s">
        <v>290</v>
      </c>
      <c r="F266" s="424"/>
      <c r="G266" s="425"/>
      <c r="H266" s="425"/>
      <c r="I266" s="425"/>
      <c r="J266" s="425"/>
      <c r="K266" s="437"/>
      <c r="L266" s="438"/>
    </row>
    <row r="267" customFormat="false" ht="14.5" hidden="false" customHeight="false" outlineLevel="0" collapsed="false">
      <c r="B267" s="429" t="n">
        <v>8</v>
      </c>
      <c r="C267" s="423" t="s">
        <v>300</v>
      </c>
      <c r="D267" s="423" t="n">
        <v>20</v>
      </c>
      <c r="E267" s="423" t="s">
        <v>290</v>
      </c>
      <c r="F267" s="436" t="s">
        <v>146</v>
      </c>
      <c r="G267" s="425" t="n">
        <v>21</v>
      </c>
      <c r="H267" s="425" t="n">
        <v>24</v>
      </c>
      <c r="I267" s="425" t="n">
        <v>23</v>
      </c>
      <c r="J267" s="425"/>
      <c r="K267" s="437"/>
      <c r="L267" s="438"/>
    </row>
    <row r="268" customFormat="false" ht="14.5" hidden="false" customHeight="false" outlineLevel="0" collapsed="false">
      <c r="B268" s="429"/>
      <c r="C268" s="439" t="s">
        <v>291</v>
      </c>
      <c r="D268" s="439" t="n">
        <v>22</v>
      </c>
      <c r="E268" s="439" t="s">
        <v>290</v>
      </c>
      <c r="F268" s="436"/>
      <c r="G268" s="425"/>
      <c r="H268" s="425"/>
      <c r="I268" s="425"/>
      <c r="J268" s="425"/>
      <c r="K268" s="437"/>
      <c r="L268" s="438"/>
    </row>
    <row r="269" customFormat="false" ht="14.5" hidden="false" customHeight="false" outlineLevel="0" collapsed="false">
      <c r="B269" s="421" t="n">
        <v>9</v>
      </c>
      <c r="C269" s="423" t="s">
        <v>323</v>
      </c>
      <c r="D269" s="423" t="n">
        <v>20</v>
      </c>
      <c r="E269" s="423" t="s">
        <v>290</v>
      </c>
      <c r="F269" s="424" t="s">
        <v>145</v>
      </c>
      <c r="G269" s="425" t="n">
        <v>2</v>
      </c>
      <c r="H269" s="425" t="n">
        <v>2</v>
      </c>
      <c r="I269" s="425" t="n">
        <v>3</v>
      </c>
      <c r="J269" s="425"/>
      <c r="K269" s="437"/>
      <c r="L269" s="438"/>
    </row>
    <row r="270" customFormat="false" ht="14.5" hidden="false" customHeight="false" outlineLevel="0" collapsed="false">
      <c r="B270" s="421"/>
      <c r="C270" s="428" t="s">
        <v>291</v>
      </c>
      <c r="D270" s="428" t="n">
        <v>22</v>
      </c>
      <c r="E270" s="428" t="s">
        <v>290</v>
      </c>
      <c r="F270" s="424"/>
      <c r="G270" s="425"/>
      <c r="H270" s="425"/>
      <c r="I270" s="425"/>
      <c r="J270" s="425"/>
      <c r="K270" s="437"/>
      <c r="L270" s="438"/>
    </row>
    <row r="271" customFormat="false" ht="14.5" hidden="false" customHeight="false" outlineLevel="0" collapsed="false">
      <c r="B271" s="429" t="n">
        <v>10</v>
      </c>
      <c r="C271" s="423" t="s">
        <v>324</v>
      </c>
      <c r="D271" s="423" t="n">
        <v>20</v>
      </c>
      <c r="E271" s="423" t="s">
        <v>290</v>
      </c>
      <c r="F271" s="436" t="s">
        <v>146</v>
      </c>
      <c r="G271" s="425" t="n">
        <v>32</v>
      </c>
      <c r="H271" s="425" t="n">
        <v>34</v>
      </c>
      <c r="I271" s="425" t="n">
        <v>35</v>
      </c>
      <c r="J271" s="425"/>
      <c r="K271" s="437"/>
      <c r="L271" s="438"/>
    </row>
    <row r="272" customFormat="false" ht="14.5" hidden="false" customHeight="false" outlineLevel="0" collapsed="false">
      <c r="B272" s="429"/>
      <c r="C272" s="439" t="s">
        <v>291</v>
      </c>
      <c r="D272" s="439" t="n">
        <v>22</v>
      </c>
      <c r="E272" s="439" t="s">
        <v>290</v>
      </c>
      <c r="F272" s="436"/>
      <c r="G272" s="425"/>
      <c r="H272" s="425"/>
      <c r="I272" s="425"/>
      <c r="J272" s="425"/>
      <c r="K272" s="437"/>
      <c r="L272" s="438"/>
    </row>
    <row r="273" customFormat="false" ht="14.5" hidden="false" customHeight="false" outlineLevel="0" collapsed="false">
      <c r="B273" s="421" t="n">
        <v>11</v>
      </c>
      <c r="C273" s="423" t="s">
        <v>325</v>
      </c>
      <c r="D273" s="423" t="n">
        <v>20</v>
      </c>
      <c r="E273" s="423" t="s">
        <v>290</v>
      </c>
      <c r="F273" s="424" t="s">
        <v>145</v>
      </c>
      <c r="G273" s="425" t="n">
        <v>9</v>
      </c>
      <c r="H273" s="425" t="n">
        <v>11</v>
      </c>
      <c r="I273" s="425" t="n">
        <v>12</v>
      </c>
      <c r="J273" s="425"/>
      <c r="K273" s="437"/>
      <c r="L273" s="438"/>
    </row>
    <row r="274" customFormat="false" ht="14.5" hidden="false" customHeight="false" outlineLevel="0" collapsed="false">
      <c r="B274" s="421"/>
      <c r="C274" s="428" t="s">
        <v>291</v>
      </c>
      <c r="D274" s="428" t="n">
        <v>22</v>
      </c>
      <c r="E274" s="428" t="s">
        <v>290</v>
      </c>
      <c r="F274" s="424"/>
      <c r="G274" s="425"/>
      <c r="H274" s="425"/>
      <c r="I274" s="425"/>
      <c r="J274" s="425"/>
      <c r="K274" s="437"/>
      <c r="L274" s="438"/>
    </row>
    <row r="275" customFormat="false" ht="14.5" hidden="false" customHeight="false" outlineLevel="0" collapsed="false">
      <c r="B275" s="429" t="n">
        <v>12</v>
      </c>
      <c r="C275" s="442" t="s">
        <v>308</v>
      </c>
      <c r="D275" s="443" t="n">
        <v>20</v>
      </c>
      <c r="E275" s="443" t="s">
        <v>290</v>
      </c>
      <c r="F275" s="436" t="s">
        <v>146</v>
      </c>
      <c r="G275" s="425" t="n">
        <v>6</v>
      </c>
      <c r="H275" s="425" t="n">
        <v>6</v>
      </c>
      <c r="I275" s="425" t="n">
        <v>6</v>
      </c>
      <c r="J275" s="425"/>
      <c r="K275" s="437"/>
      <c r="L275" s="438"/>
    </row>
    <row r="276" customFormat="false" ht="14.5" hidden="false" customHeight="false" outlineLevel="0" collapsed="false">
      <c r="B276" s="429"/>
      <c r="C276" s="428" t="s">
        <v>291</v>
      </c>
      <c r="D276" s="428" t="n">
        <v>22</v>
      </c>
      <c r="E276" s="428" t="s">
        <v>290</v>
      </c>
      <c r="F276" s="436"/>
      <c r="G276" s="425"/>
      <c r="H276" s="425"/>
      <c r="I276" s="425"/>
      <c r="J276" s="425"/>
      <c r="K276" s="437"/>
      <c r="L276" s="438"/>
    </row>
    <row r="277" customFormat="false" ht="14.5" hidden="false" customHeight="false" outlineLevel="0" collapsed="false">
      <c r="B277" s="421" t="n">
        <v>13</v>
      </c>
      <c r="C277" s="423" t="s">
        <v>301</v>
      </c>
      <c r="D277" s="423" t="n">
        <v>120</v>
      </c>
      <c r="E277" s="423" t="s">
        <v>290</v>
      </c>
      <c r="F277" s="424" t="s">
        <v>145</v>
      </c>
      <c r="G277" s="444" t="s">
        <v>306</v>
      </c>
      <c r="H277" s="444" t="s">
        <v>306</v>
      </c>
      <c r="I277" s="444" t="s">
        <v>306</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310</v>
      </c>
      <c r="D282" s="368" t="s">
        <v>126</v>
      </c>
      <c r="E282" s="368" t="s">
        <v>270</v>
      </c>
      <c r="F282" s="368" t="s">
        <v>271</v>
      </c>
      <c r="G282" s="397" t="s">
        <v>272</v>
      </c>
      <c r="H282" s="397"/>
      <c r="I282" s="358" t="s">
        <v>273</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274</v>
      </c>
      <c r="C284" s="398"/>
      <c r="D284" s="399" t="n">
        <v>8.12</v>
      </c>
      <c r="E284" s="400" t="s">
        <v>275</v>
      </c>
      <c r="F284" s="400" t="n">
        <v>3</v>
      </c>
      <c r="G284" s="401" t="n">
        <f aca="false">D284*F284</f>
        <v>24.36</v>
      </c>
      <c r="H284" s="401"/>
      <c r="I284" s="402"/>
      <c r="J284" s="402"/>
      <c r="K284" s="402"/>
      <c r="L284" s="402"/>
    </row>
    <row r="285" customFormat="false" ht="14.5" hidden="false" customHeight="false" outlineLevel="0" collapsed="false">
      <c r="B285" s="403" t="s">
        <v>277</v>
      </c>
      <c r="C285" s="403"/>
      <c r="D285" s="404" t="n">
        <v>2</v>
      </c>
      <c r="E285" s="400"/>
      <c r="F285" s="400"/>
      <c r="G285" s="405" t="n">
        <f aca="false">D285*F284</f>
        <v>6</v>
      </c>
      <c r="H285" s="405"/>
      <c r="I285" s="406" t="s">
        <v>326</v>
      </c>
      <c r="J285" s="406"/>
      <c r="K285" s="406"/>
      <c r="L285" s="406"/>
    </row>
    <row r="286" customFormat="false" ht="14.5" hidden="false" customHeight="false" outlineLevel="0" collapsed="false">
      <c r="B286" s="403" t="s">
        <v>279</v>
      </c>
      <c r="C286" s="403"/>
      <c r="D286" s="407" t="n">
        <f aca="false">SUM(D284:D285)</f>
        <v>10.12</v>
      </c>
      <c r="E286" s="400"/>
      <c r="F286" s="400"/>
      <c r="G286" s="408" t="n">
        <v>30.36</v>
      </c>
      <c r="H286" s="408"/>
      <c r="I286" s="406" t="s">
        <v>280</v>
      </c>
      <c r="J286" s="406"/>
      <c r="K286" s="406"/>
      <c r="L286" s="406"/>
    </row>
    <row r="287" customFormat="false" ht="14.5" hidden="false" customHeight="false" outlineLevel="0" collapsed="false">
      <c r="B287" s="403" t="s">
        <v>281</v>
      </c>
      <c r="C287" s="403"/>
      <c r="D287" s="409" t="s">
        <v>316</v>
      </c>
      <c r="E287" s="409"/>
      <c r="F287" s="409"/>
      <c r="G287" s="409"/>
      <c r="H287" s="409"/>
      <c r="I287" s="410" t="s">
        <v>282</v>
      </c>
      <c r="J287" s="410"/>
      <c r="K287" s="410"/>
      <c r="L287" s="410"/>
    </row>
    <row r="288" customFormat="false" ht="14.5" hidden="false" customHeight="false" outlineLevel="0" collapsed="false">
      <c r="B288" s="411" t="s">
        <v>283</v>
      </c>
      <c r="C288" s="412"/>
      <c r="D288" s="413" t="n">
        <v>35.4</v>
      </c>
      <c r="E288" s="413"/>
      <c r="F288" s="413"/>
      <c r="G288" s="413"/>
      <c r="H288" s="413"/>
      <c r="I288" s="406" t="s">
        <v>284</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285</v>
      </c>
      <c r="C290" s="416"/>
      <c r="D290" s="417" t="s">
        <v>286</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287</v>
      </c>
      <c r="D292" s="420"/>
      <c r="E292" s="420"/>
      <c r="F292" s="420"/>
      <c r="G292" s="180" t="s">
        <v>288</v>
      </c>
      <c r="H292" s="180"/>
      <c r="I292" s="180"/>
      <c r="J292" s="180"/>
      <c r="K292" s="180"/>
      <c r="L292" s="180"/>
    </row>
    <row r="293" customFormat="false" ht="14.5" hidden="false" customHeight="false" outlineLevel="0" collapsed="false">
      <c r="B293" s="421" t="n">
        <v>1</v>
      </c>
      <c r="C293" s="422" t="s">
        <v>327</v>
      </c>
      <c r="D293" s="423" t="n">
        <v>20</v>
      </c>
      <c r="E293" s="423" t="s">
        <v>290</v>
      </c>
      <c r="F293" s="424" t="s">
        <v>145</v>
      </c>
      <c r="G293" s="425" t="n">
        <v>11</v>
      </c>
      <c r="H293" s="425" t="n">
        <v>10</v>
      </c>
      <c r="I293" s="425" t="n">
        <v>10</v>
      </c>
      <c r="J293" s="425"/>
      <c r="K293" s="425"/>
      <c r="L293" s="426"/>
    </row>
    <row r="294" customFormat="false" ht="14.5" hidden="false" customHeight="false" outlineLevel="0" collapsed="false">
      <c r="B294" s="421"/>
      <c r="C294" s="427" t="s">
        <v>291</v>
      </c>
      <c r="D294" s="428" t="n">
        <v>22</v>
      </c>
      <c r="E294" s="428" t="s">
        <v>290</v>
      </c>
      <c r="F294" s="424"/>
      <c r="G294" s="425"/>
      <c r="H294" s="425"/>
      <c r="I294" s="425"/>
      <c r="J294" s="425"/>
      <c r="K294" s="425"/>
      <c r="L294" s="426"/>
    </row>
    <row r="295" customFormat="false" ht="14.5" hidden="false" customHeight="false" outlineLevel="0" collapsed="false">
      <c r="B295" s="429" t="n">
        <v>2</v>
      </c>
      <c r="C295" s="423" t="s">
        <v>328</v>
      </c>
      <c r="D295" s="423" t="n">
        <v>20</v>
      </c>
      <c r="E295" s="423" t="s">
        <v>290</v>
      </c>
      <c r="F295" s="430" t="s">
        <v>145</v>
      </c>
      <c r="G295" s="431" t="n">
        <v>7</v>
      </c>
      <c r="H295" s="431" t="n">
        <v>7</v>
      </c>
      <c r="I295" s="431" t="n">
        <v>7</v>
      </c>
      <c r="J295" s="431"/>
      <c r="K295" s="432"/>
      <c r="L295" s="433"/>
    </row>
    <row r="296" customFormat="false" ht="14.5" hidden="false" customHeight="false" outlineLevel="0" collapsed="false">
      <c r="B296" s="429"/>
      <c r="C296" s="434" t="s">
        <v>291</v>
      </c>
      <c r="D296" s="434" t="n">
        <v>22</v>
      </c>
      <c r="E296" s="434" t="s">
        <v>290</v>
      </c>
      <c r="F296" s="430"/>
      <c r="G296" s="431"/>
      <c r="H296" s="431"/>
      <c r="I296" s="431"/>
      <c r="J296" s="431"/>
      <c r="K296" s="432"/>
      <c r="L296" s="433"/>
    </row>
    <row r="297" customFormat="false" ht="14.5" hidden="false" customHeight="false" outlineLevel="0" collapsed="false">
      <c r="B297" s="421" t="n">
        <v>3</v>
      </c>
      <c r="C297" s="423" t="s">
        <v>329</v>
      </c>
      <c r="D297" s="423" t="n">
        <v>20</v>
      </c>
      <c r="E297" s="423" t="s">
        <v>290</v>
      </c>
      <c r="F297" s="436" t="s">
        <v>146</v>
      </c>
      <c r="G297" s="425" t="n">
        <v>9</v>
      </c>
      <c r="H297" s="425" t="n">
        <v>10</v>
      </c>
      <c r="I297" s="425" t="n">
        <v>11</v>
      </c>
      <c r="J297" s="425"/>
      <c r="K297" s="437"/>
      <c r="L297" s="438"/>
    </row>
    <row r="298" customFormat="false" ht="14.5" hidden="false" customHeight="false" outlineLevel="0" collapsed="false">
      <c r="B298" s="421"/>
      <c r="C298" s="439" t="s">
        <v>291</v>
      </c>
      <c r="D298" s="439" t="n">
        <v>22</v>
      </c>
      <c r="E298" s="439" t="s">
        <v>290</v>
      </c>
      <c r="F298" s="436"/>
      <c r="G298" s="425"/>
      <c r="H298" s="425"/>
      <c r="I298" s="425"/>
      <c r="J298" s="425"/>
      <c r="K298" s="437"/>
      <c r="L298" s="438"/>
    </row>
    <row r="299" customFormat="false" ht="14.5" hidden="false" customHeight="false" outlineLevel="0" collapsed="false">
      <c r="B299" s="429" t="n">
        <v>4</v>
      </c>
      <c r="C299" s="423" t="s">
        <v>330</v>
      </c>
      <c r="D299" s="423" t="n">
        <v>20</v>
      </c>
      <c r="E299" s="423" t="s">
        <v>290</v>
      </c>
      <c r="F299" s="436" t="s">
        <v>146</v>
      </c>
      <c r="G299" s="425" t="n">
        <v>11</v>
      </c>
      <c r="H299" s="425" t="n">
        <v>10</v>
      </c>
      <c r="I299" s="425" t="n">
        <v>11</v>
      </c>
      <c r="J299" s="425"/>
      <c r="K299" s="437"/>
      <c r="L299" s="438"/>
    </row>
    <row r="300" customFormat="false" ht="14.5" hidden="false" customHeight="false" outlineLevel="0" collapsed="false">
      <c r="B300" s="429"/>
      <c r="C300" s="439" t="s">
        <v>291</v>
      </c>
      <c r="D300" s="439" t="n">
        <v>22</v>
      </c>
      <c r="E300" s="439" t="s">
        <v>290</v>
      </c>
      <c r="F300" s="436"/>
      <c r="G300" s="425"/>
      <c r="H300" s="425"/>
      <c r="I300" s="425"/>
      <c r="J300" s="425"/>
      <c r="K300" s="437"/>
      <c r="L300" s="438"/>
    </row>
    <row r="301" customFormat="false" ht="14.5" hidden="false" customHeight="false" outlineLevel="0" collapsed="false">
      <c r="B301" s="421" t="n">
        <v>5</v>
      </c>
      <c r="C301" s="441" t="s">
        <v>331</v>
      </c>
      <c r="D301" s="441" t="n">
        <v>20</v>
      </c>
      <c r="E301" s="441" t="s">
        <v>290</v>
      </c>
      <c r="F301" s="424" t="s">
        <v>145</v>
      </c>
      <c r="G301" s="425" t="n">
        <v>14</v>
      </c>
      <c r="H301" s="425" t="n">
        <v>20</v>
      </c>
      <c r="I301" s="425" t="n">
        <v>20</v>
      </c>
      <c r="J301" s="425"/>
      <c r="K301" s="437"/>
      <c r="L301" s="438"/>
    </row>
    <row r="302" customFormat="false" ht="14.5" hidden="false" customHeight="false" outlineLevel="0" collapsed="false">
      <c r="B302" s="421"/>
      <c r="C302" s="428" t="s">
        <v>291</v>
      </c>
      <c r="D302" s="428" t="n">
        <v>22</v>
      </c>
      <c r="E302" s="428" t="s">
        <v>290</v>
      </c>
      <c r="F302" s="424"/>
      <c r="G302" s="425"/>
      <c r="H302" s="425"/>
      <c r="I302" s="425"/>
      <c r="J302" s="425"/>
      <c r="K302" s="437"/>
      <c r="L302" s="438"/>
    </row>
    <row r="303" customFormat="false" ht="14.5" hidden="false" customHeight="false" outlineLevel="0" collapsed="false">
      <c r="B303" s="429" t="n">
        <v>6</v>
      </c>
      <c r="C303" s="423" t="s">
        <v>332</v>
      </c>
      <c r="D303" s="423" t="n">
        <v>20</v>
      </c>
      <c r="E303" s="423" t="s">
        <v>290</v>
      </c>
      <c r="F303" s="436" t="s">
        <v>146</v>
      </c>
      <c r="G303" s="425" t="n">
        <v>8</v>
      </c>
      <c r="H303" s="425" t="n">
        <v>9</v>
      </c>
      <c r="I303" s="425" t="n">
        <v>9</v>
      </c>
      <c r="J303" s="425"/>
      <c r="K303" s="437"/>
      <c r="L303" s="438"/>
    </row>
    <row r="304" customFormat="false" ht="14.5" hidden="false" customHeight="false" outlineLevel="0" collapsed="false">
      <c r="B304" s="429"/>
      <c r="C304" s="439" t="s">
        <v>291</v>
      </c>
      <c r="D304" s="439" t="n">
        <v>22</v>
      </c>
      <c r="E304" s="439" t="s">
        <v>290</v>
      </c>
      <c r="F304" s="436"/>
      <c r="G304" s="425"/>
      <c r="H304" s="425"/>
      <c r="I304" s="425"/>
      <c r="J304" s="425"/>
      <c r="K304" s="437"/>
      <c r="L304" s="438"/>
    </row>
    <row r="305" customFormat="false" ht="14.5" hidden="false" customHeight="false" outlineLevel="0" collapsed="false">
      <c r="B305" s="421" t="n">
        <v>7</v>
      </c>
      <c r="C305" s="423" t="s">
        <v>333</v>
      </c>
      <c r="D305" s="423" t="n">
        <v>20</v>
      </c>
      <c r="E305" s="423" t="s">
        <v>290</v>
      </c>
      <c r="F305" s="424" t="s">
        <v>145</v>
      </c>
      <c r="G305" s="425" t="n">
        <v>10</v>
      </c>
      <c r="H305" s="425" t="n">
        <v>10</v>
      </c>
      <c r="I305" s="425" t="n">
        <v>10</v>
      </c>
      <c r="J305" s="425"/>
      <c r="K305" s="437"/>
      <c r="L305" s="438"/>
    </row>
    <row r="306" customFormat="false" ht="14.5" hidden="false" customHeight="false" outlineLevel="0" collapsed="false">
      <c r="B306" s="421"/>
      <c r="C306" s="428" t="s">
        <v>291</v>
      </c>
      <c r="D306" s="428" t="n">
        <v>22</v>
      </c>
      <c r="E306" s="428" t="s">
        <v>290</v>
      </c>
      <c r="F306" s="424"/>
      <c r="G306" s="425"/>
      <c r="H306" s="425"/>
      <c r="I306" s="425"/>
      <c r="J306" s="425"/>
      <c r="K306" s="437"/>
      <c r="L306" s="438"/>
    </row>
    <row r="307" customFormat="false" ht="14.5" hidden="false" customHeight="false" outlineLevel="0" collapsed="false">
      <c r="B307" s="429" t="n">
        <v>8</v>
      </c>
      <c r="C307" s="423" t="s">
        <v>334</v>
      </c>
      <c r="D307" s="423" t="n">
        <v>20</v>
      </c>
      <c r="E307" s="423" t="s">
        <v>290</v>
      </c>
      <c r="F307" s="436" t="s">
        <v>146</v>
      </c>
      <c r="G307" s="425" t="n">
        <v>7</v>
      </c>
      <c r="H307" s="425" t="n">
        <v>6</v>
      </c>
      <c r="I307" s="425" t="n">
        <v>7</v>
      </c>
      <c r="J307" s="425"/>
      <c r="K307" s="437"/>
      <c r="L307" s="438"/>
    </row>
    <row r="308" customFormat="false" ht="14.5" hidden="false" customHeight="false" outlineLevel="0" collapsed="false">
      <c r="B308" s="429"/>
      <c r="C308" s="439" t="s">
        <v>291</v>
      </c>
      <c r="D308" s="439" t="n">
        <v>22</v>
      </c>
      <c r="E308" s="439" t="s">
        <v>290</v>
      </c>
      <c r="F308" s="436"/>
      <c r="G308" s="425"/>
      <c r="H308" s="425"/>
      <c r="I308" s="425"/>
      <c r="J308" s="425"/>
      <c r="K308" s="437"/>
      <c r="L308" s="438"/>
    </row>
    <row r="309" customFormat="false" ht="14.5" hidden="false" customHeight="false" outlineLevel="0" collapsed="false">
      <c r="B309" s="421" t="n">
        <v>9</v>
      </c>
      <c r="C309" s="423" t="s">
        <v>299</v>
      </c>
      <c r="D309" s="423" t="n">
        <v>20</v>
      </c>
      <c r="E309" s="423" t="s">
        <v>290</v>
      </c>
      <c r="F309" s="424" t="s">
        <v>145</v>
      </c>
      <c r="G309" s="425" t="n">
        <v>16</v>
      </c>
      <c r="H309" s="425" t="n">
        <v>17</v>
      </c>
      <c r="I309" s="425" t="n">
        <v>16</v>
      </c>
      <c r="J309" s="425"/>
      <c r="K309" s="437"/>
      <c r="L309" s="438"/>
    </row>
    <row r="310" customFormat="false" ht="14.5" hidden="false" customHeight="false" outlineLevel="0" collapsed="false">
      <c r="B310" s="421"/>
      <c r="C310" s="428" t="s">
        <v>291</v>
      </c>
      <c r="D310" s="428" t="n">
        <v>22</v>
      </c>
      <c r="E310" s="428" t="s">
        <v>290</v>
      </c>
      <c r="F310" s="424"/>
      <c r="G310" s="425"/>
      <c r="H310" s="425"/>
      <c r="I310" s="425"/>
      <c r="J310" s="425"/>
      <c r="K310" s="437"/>
      <c r="L310" s="438"/>
    </row>
    <row r="311" customFormat="false" ht="14.5" hidden="false" customHeight="false" outlineLevel="0" collapsed="false">
      <c r="B311" s="429" t="n">
        <v>10</v>
      </c>
      <c r="C311" s="423" t="s">
        <v>335</v>
      </c>
      <c r="D311" s="423" t="n">
        <v>20</v>
      </c>
      <c r="E311" s="423" t="s">
        <v>290</v>
      </c>
      <c r="F311" s="436" t="s">
        <v>146</v>
      </c>
      <c r="G311" s="425" t="n">
        <v>8</v>
      </c>
      <c r="H311" s="425" t="n">
        <v>8</v>
      </c>
      <c r="I311" s="425" t="n">
        <v>9</v>
      </c>
      <c r="J311" s="425"/>
      <c r="K311" s="437"/>
      <c r="L311" s="438"/>
    </row>
    <row r="312" customFormat="false" ht="14.5" hidden="false" customHeight="false" outlineLevel="0" collapsed="false">
      <c r="B312" s="429"/>
      <c r="C312" s="439" t="s">
        <v>291</v>
      </c>
      <c r="D312" s="439" t="n">
        <v>22</v>
      </c>
      <c r="E312" s="439" t="s">
        <v>290</v>
      </c>
      <c r="F312" s="436"/>
      <c r="G312" s="425"/>
      <c r="H312" s="425"/>
      <c r="I312" s="425"/>
      <c r="J312" s="425"/>
      <c r="K312" s="437"/>
      <c r="L312" s="438"/>
    </row>
    <row r="313" customFormat="false" ht="14.5" hidden="false" customHeight="false" outlineLevel="0" collapsed="false">
      <c r="B313" s="421" t="n">
        <v>11</v>
      </c>
      <c r="C313" s="423" t="s">
        <v>336</v>
      </c>
      <c r="D313" s="423" t="n">
        <v>20</v>
      </c>
      <c r="E313" s="423" t="s">
        <v>290</v>
      </c>
      <c r="F313" s="424" t="s">
        <v>145</v>
      </c>
      <c r="G313" s="425" t="n">
        <v>12</v>
      </c>
      <c r="H313" s="425" t="n">
        <v>11</v>
      </c>
      <c r="I313" s="425" t="n">
        <v>11</v>
      </c>
      <c r="J313" s="425"/>
      <c r="K313" s="437"/>
      <c r="L313" s="438"/>
    </row>
    <row r="314" customFormat="false" ht="14.5" hidden="false" customHeight="false" outlineLevel="0" collapsed="false">
      <c r="B314" s="421"/>
      <c r="C314" s="428" t="s">
        <v>291</v>
      </c>
      <c r="D314" s="428" t="n">
        <v>22</v>
      </c>
      <c r="E314" s="428" t="s">
        <v>290</v>
      </c>
      <c r="F314" s="424"/>
      <c r="G314" s="425"/>
      <c r="H314" s="425"/>
      <c r="I314" s="425"/>
      <c r="J314" s="425"/>
      <c r="K314" s="437"/>
      <c r="L314" s="438"/>
    </row>
    <row r="315" customFormat="false" ht="14.5" hidden="false" customHeight="false" outlineLevel="0" collapsed="false">
      <c r="B315" s="429" t="n">
        <v>12</v>
      </c>
      <c r="C315" s="442" t="s">
        <v>337</v>
      </c>
      <c r="D315" s="443" t="n">
        <v>20</v>
      </c>
      <c r="E315" s="443" t="s">
        <v>290</v>
      </c>
      <c r="F315" s="436" t="s">
        <v>146</v>
      </c>
      <c r="G315" s="425" t="s">
        <v>302</v>
      </c>
      <c r="H315" s="425" t="s">
        <v>302</v>
      </c>
      <c r="I315" s="425" t="s">
        <v>302</v>
      </c>
      <c r="J315" s="425"/>
      <c r="K315" s="437"/>
      <c r="L315" s="438"/>
    </row>
    <row r="316" customFormat="false" ht="14.5" hidden="false" customHeight="false" outlineLevel="0" collapsed="false">
      <c r="B316" s="429"/>
      <c r="C316" s="428" t="s">
        <v>291</v>
      </c>
      <c r="D316" s="428" t="n">
        <v>22</v>
      </c>
      <c r="E316" s="428" t="s">
        <v>290</v>
      </c>
      <c r="F316" s="436"/>
      <c r="G316" s="425"/>
      <c r="H316" s="425"/>
      <c r="I316" s="425"/>
      <c r="J316" s="425"/>
      <c r="K316" s="437"/>
      <c r="L316" s="438"/>
    </row>
    <row r="317" customFormat="false" ht="14.5" hidden="false" customHeight="false" outlineLevel="0" collapsed="false">
      <c r="B317" s="421" t="n">
        <v>13</v>
      </c>
      <c r="C317" s="423" t="s">
        <v>338</v>
      </c>
      <c r="D317" s="423" t="n">
        <v>20</v>
      </c>
      <c r="E317" s="423" t="s">
        <v>290</v>
      </c>
      <c r="F317" s="424" t="s">
        <v>145</v>
      </c>
      <c r="G317" s="444" t="s">
        <v>302</v>
      </c>
      <c r="H317" s="444" t="s">
        <v>302</v>
      </c>
      <c r="I317" s="444" t="s">
        <v>302</v>
      </c>
      <c r="J317" s="444"/>
      <c r="K317" s="437"/>
      <c r="L317" s="438"/>
    </row>
    <row r="318" customFormat="false" ht="14.5" hidden="false" customHeight="false" outlineLevel="0" collapsed="false">
      <c r="B318" s="421"/>
      <c r="C318" s="440" t="s">
        <v>291</v>
      </c>
      <c r="D318" s="440" t="n">
        <v>22</v>
      </c>
      <c r="E318" s="440" t="s">
        <v>290</v>
      </c>
      <c r="F318" s="424"/>
      <c r="G318" s="444"/>
      <c r="H318" s="444"/>
      <c r="I318" s="444"/>
      <c r="J318" s="444"/>
      <c r="K318" s="437"/>
      <c r="L318" s="438"/>
    </row>
    <row r="319" customFormat="false" ht="14.5" hidden="false" customHeight="false" outlineLevel="0" collapsed="false">
      <c r="B319" s="421" t="n">
        <v>13</v>
      </c>
      <c r="C319" s="423" t="s">
        <v>301</v>
      </c>
      <c r="D319" s="423" t="n">
        <v>120</v>
      </c>
      <c r="E319" s="423" t="s">
        <v>290</v>
      </c>
      <c r="F319" s="424" t="s">
        <v>145</v>
      </c>
      <c r="G319" s="444" t="s">
        <v>302</v>
      </c>
      <c r="H319" s="444" t="s">
        <v>302</v>
      </c>
      <c r="I319" s="444" t="s">
        <v>302</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310</v>
      </c>
      <c r="D324" s="368" t="s">
        <v>126</v>
      </c>
      <c r="E324" s="368" t="s">
        <v>270</v>
      </c>
      <c r="F324" s="368" t="s">
        <v>271</v>
      </c>
      <c r="G324" s="397" t="s">
        <v>272</v>
      </c>
      <c r="H324" s="397"/>
      <c r="I324" s="358" t="s">
        <v>273</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274</v>
      </c>
      <c r="C326" s="398"/>
      <c r="D326" s="399" t="e">
        <f aca="false">(d213j240+D336+D337+D338+D343+D344+D351+D352+D347+D348+D355+D356+#REF!+#REF!+D359)/60</f>
        <v>#NAME?</v>
      </c>
      <c r="E326" s="400" t="s">
        <v>275</v>
      </c>
      <c r="F326" s="400" t="n">
        <v>4</v>
      </c>
      <c r="G326" s="401" t="e">
        <f aca="false">D326*F326</f>
        <v>#NAME?</v>
      </c>
      <c r="H326" s="401"/>
      <c r="I326" s="402"/>
      <c r="J326" s="402"/>
      <c r="K326" s="402"/>
      <c r="L326" s="402"/>
    </row>
    <row r="327" customFormat="false" ht="15" hidden="false" customHeight="false" outlineLevel="0" collapsed="false">
      <c r="B327" s="403" t="s">
        <v>277</v>
      </c>
      <c r="C327" s="403"/>
      <c r="D327" s="404" t="n">
        <f aca="false">(D339+D354+D340+D341+D342+D345+D346+D349+D350+D353+D354+D357+D358)/60</f>
        <v>4.56666666666667</v>
      </c>
      <c r="E327" s="400"/>
      <c r="F327" s="400"/>
      <c r="G327" s="405" t="n">
        <f aca="false">D327*F326</f>
        <v>18.2666666666667</v>
      </c>
      <c r="H327" s="405"/>
      <c r="I327" s="406" t="s">
        <v>326</v>
      </c>
      <c r="J327" s="406"/>
      <c r="K327" s="406"/>
      <c r="L327" s="406"/>
    </row>
    <row r="328" customFormat="false" ht="15" hidden="false" customHeight="false" outlineLevel="0" collapsed="false">
      <c r="B328" s="403" t="s">
        <v>279</v>
      </c>
      <c r="C328" s="403"/>
      <c r="D328" s="407" t="e">
        <f aca="false">SUM(D326:D327)</f>
        <v>#NAME?</v>
      </c>
      <c r="E328" s="400"/>
      <c r="F328" s="400"/>
      <c r="G328" s="408" t="e">
        <f aca="false">#NAME?</f>
        <v>#NAME?</v>
      </c>
      <c r="H328" s="408"/>
      <c r="I328" s="406" t="s">
        <v>280</v>
      </c>
      <c r="J328" s="406"/>
      <c r="K328" s="406"/>
      <c r="L328" s="406"/>
    </row>
    <row r="329" customFormat="false" ht="14.5" hidden="false" customHeight="false" outlineLevel="0" collapsed="false">
      <c r="B329" s="403" t="s">
        <v>281</v>
      </c>
      <c r="C329" s="403"/>
      <c r="D329" s="409" t="s">
        <v>339</v>
      </c>
      <c r="E329" s="409"/>
      <c r="F329" s="409"/>
      <c r="G329" s="409"/>
      <c r="H329" s="409"/>
      <c r="I329" s="410" t="s">
        <v>282</v>
      </c>
      <c r="J329" s="410"/>
      <c r="K329" s="410"/>
      <c r="L329" s="410"/>
    </row>
    <row r="330" customFormat="false" ht="14.5" hidden="false" customHeight="false" outlineLevel="0" collapsed="false">
      <c r="B330" s="411" t="s">
        <v>283</v>
      </c>
      <c r="C330" s="412"/>
      <c r="D330" s="413" t="n">
        <v>50.36</v>
      </c>
      <c r="E330" s="413"/>
      <c r="F330" s="413"/>
      <c r="G330" s="413"/>
      <c r="H330" s="413"/>
      <c r="I330" s="406" t="s">
        <v>284</v>
      </c>
      <c r="J330" s="406"/>
      <c r="K330" s="406"/>
      <c r="L330" s="406"/>
    </row>
    <row r="331" customFormat="false" ht="14.5" hidden="false" customHeight="false" outlineLevel="0" collapsed="false">
      <c r="B331" s="403" t="s">
        <v>31</v>
      </c>
      <c r="C331" s="403"/>
      <c r="D331" s="414" t="n">
        <v>43567</v>
      </c>
      <c r="E331" s="414"/>
      <c r="F331" s="414"/>
      <c r="G331" s="414"/>
      <c r="H331" s="414"/>
      <c r="I331" s="406" t="s">
        <v>276</v>
      </c>
      <c r="J331" s="406"/>
      <c r="K331" s="406"/>
      <c r="L331" s="406"/>
    </row>
    <row r="332" customFormat="false" ht="15" hidden="false" customHeight="false" outlineLevel="0" collapsed="false">
      <c r="B332" s="416" t="s">
        <v>285</v>
      </c>
      <c r="C332" s="416"/>
      <c r="D332" s="417" t="s">
        <v>286</v>
      </c>
      <c r="E332" s="417"/>
      <c r="F332" s="417"/>
      <c r="G332" s="417"/>
      <c r="H332" s="417"/>
      <c r="I332" s="406" t="s">
        <v>305</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287</v>
      </c>
      <c r="D334" s="420"/>
      <c r="E334" s="420"/>
      <c r="F334" s="420"/>
      <c r="G334" s="180" t="s">
        <v>288</v>
      </c>
      <c r="H334" s="180"/>
      <c r="I334" s="180"/>
      <c r="J334" s="180"/>
      <c r="K334" s="180"/>
      <c r="L334" s="180"/>
    </row>
    <row r="335" customFormat="false" ht="15" hidden="false" customHeight="false" outlineLevel="0" collapsed="false">
      <c r="B335" s="421" t="n">
        <v>1</v>
      </c>
      <c r="C335" s="422" t="s">
        <v>317</v>
      </c>
      <c r="D335" s="423" t="n">
        <v>20</v>
      </c>
      <c r="E335" s="423" t="s">
        <v>290</v>
      </c>
      <c r="F335" s="424" t="s">
        <v>145</v>
      </c>
      <c r="G335" s="425" t="n">
        <v>16</v>
      </c>
      <c r="H335" s="425" t="n">
        <v>15</v>
      </c>
      <c r="I335" s="425" t="n">
        <v>15</v>
      </c>
      <c r="J335" s="425" t="n">
        <v>16</v>
      </c>
      <c r="K335" s="425"/>
      <c r="L335" s="426"/>
    </row>
    <row r="336" customFormat="false" ht="15" hidden="false" customHeight="false" outlineLevel="0" collapsed="false">
      <c r="B336" s="421"/>
      <c r="C336" s="427" t="s">
        <v>291</v>
      </c>
      <c r="D336" s="428" t="n">
        <v>22</v>
      </c>
      <c r="E336" s="428" t="s">
        <v>290</v>
      </c>
      <c r="F336" s="424"/>
      <c r="G336" s="425"/>
      <c r="H336" s="425"/>
      <c r="I336" s="425"/>
      <c r="J336" s="425"/>
      <c r="K336" s="425"/>
      <c r="L336" s="426"/>
    </row>
    <row r="337" customFormat="false" ht="15" hidden="false" customHeight="false" outlineLevel="0" collapsed="false">
      <c r="B337" s="429" t="n">
        <v>2</v>
      </c>
      <c r="C337" s="423" t="s">
        <v>318</v>
      </c>
      <c r="D337" s="423" t="n">
        <v>20</v>
      </c>
      <c r="E337" s="423" t="s">
        <v>290</v>
      </c>
      <c r="F337" s="430" t="s">
        <v>145</v>
      </c>
      <c r="G337" s="431" t="n">
        <v>5</v>
      </c>
      <c r="H337" s="431" t="n">
        <v>5</v>
      </c>
      <c r="I337" s="431" t="n">
        <v>5</v>
      </c>
      <c r="J337" s="431" t="n">
        <v>5</v>
      </c>
      <c r="K337" s="432"/>
      <c r="L337" s="433"/>
    </row>
    <row r="338" customFormat="false" ht="15" hidden="false" customHeight="false" outlineLevel="0" collapsed="false">
      <c r="B338" s="429"/>
      <c r="C338" s="434" t="s">
        <v>291</v>
      </c>
      <c r="D338" s="434" t="n">
        <v>22</v>
      </c>
      <c r="E338" s="434" t="s">
        <v>290</v>
      </c>
      <c r="F338" s="430"/>
      <c r="G338" s="431"/>
      <c r="H338" s="431"/>
      <c r="I338" s="431"/>
      <c r="J338" s="431"/>
      <c r="K338" s="432"/>
      <c r="L338" s="433"/>
    </row>
    <row r="339" customFormat="false" ht="15" hidden="false" customHeight="false" outlineLevel="0" collapsed="false">
      <c r="B339" s="421" t="n">
        <v>3</v>
      </c>
      <c r="C339" s="423" t="s">
        <v>319</v>
      </c>
      <c r="D339" s="423" t="n">
        <v>20</v>
      </c>
      <c r="E339" s="423" t="s">
        <v>290</v>
      </c>
      <c r="F339" s="436" t="s">
        <v>146</v>
      </c>
      <c r="G339" s="425" t="n">
        <v>32</v>
      </c>
      <c r="H339" s="425" t="n">
        <v>38</v>
      </c>
      <c r="I339" s="425" t="n">
        <v>35</v>
      </c>
      <c r="J339" s="425" t="n">
        <v>39</v>
      </c>
      <c r="K339" s="437"/>
      <c r="L339" s="438"/>
    </row>
    <row r="340" customFormat="false" ht="15" hidden="false" customHeight="false" outlineLevel="0" collapsed="false">
      <c r="B340" s="421"/>
      <c r="C340" s="439" t="s">
        <v>291</v>
      </c>
      <c r="D340" s="439" t="n">
        <v>22</v>
      </c>
      <c r="E340" s="439" t="s">
        <v>290</v>
      </c>
      <c r="F340" s="436"/>
      <c r="G340" s="425"/>
      <c r="H340" s="425"/>
      <c r="I340" s="425"/>
      <c r="J340" s="425"/>
      <c r="K340" s="437"/>
      <c r="L340" s="438"/>
    </row>
    <row r="341" customFormat="false" ht="15" hidden="false" customHeight="false" outlineLevel="0" collapsed="false">
      <c r="B341" s="429" t="n">
        <v>4</v>
      </c>
      <c r="C341" s="423" t="s">
        <v>320</v>
      </c>
      <c r="D341" s="423" t="n">
        <v>20</v>
      </c>
      <c r="E341" s="423" t="s">
        <v>290</v>
      </c>
      <c r="F341" s="436" t="s">
        <v>146</v>
      </c>
      <c r="G341" s="425" t="n">
        <v>39</v>
      </c>
      <c r="H341" s="425" t="n">
        <v>37</v>
      </c>
      <c r="I341" s="425" t="n">
        <v>38</v>
      </c>
      <c r="J341" s="425" t="n">
        <v>40</v>
      </c>
      <c r="K341" s="437"/>
      <c r="L341" s="438"/>
    </row>
    <row r="342" customFormat="false" ht="15" hidden="false" customHeight="false" outlineLevel="0" collapsed="false">
      <c r="B342" s="429"/>
      <c r="C342" s="439" t="s">
        <v>291</v>
      </c>
      <c r="D342" s="439" t="n">
        <v>22</v>
      </c>
      <c r="E342" s="439" t="s">
        <v>290</v>
      </c>
      <c r="F342" s="436"/>
      <c r="G342" s="425"/>
      <c r="H342" s="425"/>
      <c r="I342" s="425"/>
      <c r="J342" s="425"/>
      <c r="K342" s="437"/>
      <c r="L342" s="438"/>
    </row>
    <row r="343" customFormat="false" ht="15" hidden="false" customHeight="false" outlineLevel="0" collapsed="false">
      <c r="B343" s="421" t="n">
        <v>5</v>
      </c>
      <c r="C343" s="441" t="s">
        <v>321</v>
      </c>
      <c r="D343" s="441" t="n">
        <v>20</v>
      </c>
      <c r="E343" s="441" t="s">
        <v>290</v>
      </c>
      <c r="F343" s="424" t="s">
        <v>145</v>
      </c>
      <c r="G343" s="425" t="n">
        <v>7</v>
      </c>
      <c r="H343" s="425" t="n">
        <v>7</v>
      </c>
      <c r="I343" s="425" t="n">
        <v>7</v>
      </c>
      <c r="J343" s="425" t="n">
        <v>7</v>
      </c>
      <c r="K343" s="437"/>
      <c r="L343" s="438"/>
    </row>
    <row r="344" customFormat="false" ht="15" hidden="false" customHeight="false" outlineLevel="0" collapsed="false">
      <c r="B344" s="421"/>
      <c r="C344" s="428" t="s">
        <v>291</v>
      </c>
      <c r="D344" s="428" t="n">
        <v>22</v>
      </c>
      <c r="E344" s="428" t="s">
        <v>290</v>
      </c>
      <c r="F344" s="424"/>
      <c r="G344" s="425"/>
      <c r="H344" s="425"/>
      <c r="I344" s="425"/>
      <c r="J344" s="425"/>
      <c r="K344" s="437"/>
      <c r="L344" s="438"/>
    </row>
    <row r="345" customFormat="false" ht="15" hidden="false" customHeight="false" outlineLevel="0" collapsed="false">
      <c r="B345" s="429" t="n">
        <v>6</v>
      </c>
      <c r="C345" s="423" t="s">
        <v>322</v>
      </c>
      <c r="D345" s="423" t="n">
        <v>20</v>
      </c>
      <c r="E345" s="423" t="s">
        <v>290</v>
      </c>
      <c r="F345" s="436" t="s">
        <v>146</v>
      </c>
      <c r="G345" s="425" t="n">
        <v>10</v>
      </c>
      <c r="H345" s="425" t="n">
        <v>11</v>
      </c>
      <c r="I345" s="425" t="n">
        <v>9</v>
      </c>
      <c r="J345" s="425" t="n">
        <v>10</v>
      </c>
      <c r="K345" s="437"/>
      <c r="L345" s="438"/>
    </row>
    <row r="346" customFormat="false" ht="15" hidden="false" customHeight="false" outlineLevel="0" collapsed="false">
      <c r="B346" s="429"/>
      <c r="C346" s="439" t="s">
        <v>291</v>
      </c>
      <c r="D346" s="439" t="n">
        <v>22</v>
      </c>
      <c r="E346" s="439" t="s">
        <v>290</v>
      </c>
      <c r="F346" s="436"/>
      <c r="G346" s="425"/>
      <c r="H346" s="425"/>
      <c r="I346" s="425"/>
      <c r="J346" s="425"/>
      <c r="K346" s="437"/>
      <c r="L346" s="438"/>
    </row>
    <row r="347" customFormat="false" ht="15" hidden="false" customHeight="false" outlineLevel="0" collapsed="false">
      <c r="B347" s="421" t="n">
        <v>7</v>
      </c>
      <c r="C347" s="423" t="s">
        <v>299</v>
      </c>
      <c r="D347" s="423" t="n">
        <v>20</v>
      </c>
      <c r="E347" s="423" t="s">
        <v>290</v>
      </c>
      <c r="F347" s="424" t="s">
        <v>145</v>
      </c>
      <c r="G347" s="425" t="n">
        <v>15</v>
      </c>
      <c r="H347" s="425" t="n">
        <v>15</v>
      </c>
      <c r="I347" s="425" t="n">
        <v>16</v>
      </c>
      <c r="J347" s="425" t="n">
        <v>17</v>
      </c>
      <c r="K347" s="437"/>
      <c r="L347" s="438"/>
    </row>
    <row r="348" customFormat="false" ht="15" hidden="false" customHeight="false" outlineLevel="0" collapsed="false">
      <c r="B348" s="421"/>
      <c r="C348" s="428" t="s">
        <v>291</v>
      </c>
      <c r="D348" s="428" t="n">
        <v>22</v>
      </c>
      <c r="E348" s="428" t="s">
        <v>290</v>
      </c>
      <c r="F348" s="424"/>
      <c r="G348" s="425"/>
      <c r="H348" s="425"/>
      <c r="I348" s="425"/>
      <c r="J348" s="425"/>
      <c r="K348" s="437"/>
      <c r="L348" s="438"/>
    </row>
    <row r="349" customFormat="false" ht="15" hidden="false" customHeight="false" outlineLevel="0" collapsed="false">
      <c r="B349" s="429" t="n">
        <v>8</v>
      </c>
      <c r="C349" s="423" t="s">
        <v>300</v>
      </c>
      <c r="D349" s="423" t="n">
        <v>20</v>
      </c>
      <c r="E349" s="423" t="s">
        <v>290</v>
      </c>
      <c r="F349" s="436" t="s">
        <v>146</v>
      </c>
      <c r="G349" s="425" t="n">
        <v>25</v>
      </c>
      <c r="H349" s="425" t="n">
        <v>24</v>
      </c>
      <c r="I349" s="425" t="n">
        <v>24</v>
      </c>
      <c r="J349" s="425" t="n">
        <v>25</v>
      </c>
      <c r="K349" s="437"/>
      <c r="L349" s="438"/>
    </row>
    <row r="350" customFormat="false" ht="15" hidden="false" customHeight="false" outlineLevel="0" collapsed="false">
      <c r="B350" s="429"/>
      <c r="C350" s="439" t="s">
        <v>291</v>
      </c>
      <c r="D350" s="439" t="n">
        <v>22</v>
      </c>
      <c r="E350" s="439" t="s">
        <v>290</v>
      </c>
      <c r="F350" s="436"/>
      <c r="G350" s="425"/>
      <c r="H350" s="425"/>
      <c r="I350" s="425"/>
      <c r="J350" s="425"/>
      <c r="K350" s="437"/>
      <c r="L350" s="438"/>
    </row>
    <row r="351" customFormat="false" ht="15" hidden="false" customHeight="false" outlineLevel="0" collapsed="false">
      <c r="B351" s="421" t="n">
        <v>9</v>
      </c>
      <c r="C351" s="423" t="s">
        <v>323</v>
      </c>
      <c r="D351" s="423" t="n">
        <v>20</v>
      </c>
      <c r="E351" s="423" t="s">
        <v>290</v>
      </c>
      <c r="F351" s="424" t="s">
        <v>145</v>
      </c>
      <c r="G351" s="425" t="n">
        <v>3</v>
      </c>
      <c r="H351" s="425" t="n">
        <v>2</v>
      </c>
      <c r="I351" s="425" t="n">
        <v>2</v>
      </c>
      <c r="J351" s="425" t="n">
        <v>2</v>
      </c>
      <c r="K351" s="437"/>
      <c r="L351" s="438"/>
    </row>
    <row r="352" customFormat="false" ht="15" hidden="false" customHeight="false" outlineLevel="0" collapsed="false">
      <c r="B352" s="421"/>
      <c r="C352" s="428" t="s">
        <v>291</v>
      </c>
      <c r="D352" s="428" t="n">
        <v>22</v>
      </c>
      <c r="E352" s="428" t="s">
        <v>290</v>
      </c>
      <c r="F352" s="424"/>
      <c r="G352" s="425"/>
      <c r="H352" s="425"/>
      <c r="I352" s="425"/>
      <c r="J352" s="425"/>
      <c r="K352" s="437"/>
      <c r="L352" s="438"/>
    </row>
    <row r="353" customFormat="false" ht="15" hidden="false" customHeight="false" outlineLevel="0" collapsed="false">
      <c r="B353" s="429" t="n">
        <v>10</v>
      </c>
      <c r="C353" s="423" t="s">
        <v>324</v>
      </c>
      <c r="D353" s="423" t="n">
        <v>20</v>
      </c>
      <c r="E353" s="423" t="s">
        <v>290</v>
      </c>
      <c r="F353" s="436" t="s">
        <v>146</v>
      </c>
      <c r="G353" s="425" t="n">
        <v>6</v>
      </c>
      <c r="H353" s="425" t="n">
        <v>6</v>
      </c>
      <c r="I353" s="425" t="n">
        <v>5</v>
      </c>
      <c r="J353" s="425" t="n">
        <v>6</v>
      </c>
      <c r="K353" s="437"/>
      <c r="L353" s="438"/>
    </row>
    <row r="354" customFormat="false" ht="15" hidden="false" customHeight="false" outlineLevel="0" collapsed="false">
      <c r="B354" s="429"/>
      <c r="C354" s="439" t="s">
        <v>291</v>
      </c>
      <c r="D354" s="439" t="n">
        <v>22</v>
      </c>
      <c r="E354" s="439" t="s">
        <v>290</v>
      </c>
      <c r="F354" s="436"/>
      <c r="G354" s="425"/>
      <c r="H354" s="425"/>
      <c r="I354" s="425"/>
      <c r="J354" s="425"/>
      <c r="K354" s="437"/>
      <c r="L354" s="438"/>
    </row>
    <row r="355" customFormat="false" ht="15" hidden="false" customHeight="false" outlineLevel="0" collapsed="false">
      <c r="B355" s="421" t="n">
        <v>11</v>
      </c>
      <c r="C355" s="423" t="s">
        <v>325</v>
      </c>
      <c r="D355" s="423" t="n">
        <v>20</v>
      </c>
      <c r="E355" s="423" t="s">
        <v>290</v>
      </c>
      <c r="F355" s="424" t="s">
        <v>145</v>
      </c>
      <c r="G355" s="425" t="n">
        <v>7</v>
      </c>
      <c r="H355" s="425" t="n">
        <v>7</v>
      </c>
      <c r="I355" s="425" t="n">
        <v>6</v>
      </c>
      <c r="J355" s="425" t="n">
        <v>7</v>
      </c>
      <c r="K355" s="437"/>
      <c r="L355" s="438"/>
    </row>
    <row r="356" customFormat="false" ht="15" hidden="false" customHeight="false" outlineLevel="0" collapsed="false">
      <c r="B356" s="421"/>
      <c r="C356" s="428" t="s">
        <v>291</v>
      </c>
      <c r="D356" s="428" t="n">
        <v>22</v>
      </c>
      <c r="E356" s="428" t="s">
        <v>290</v>
      </c>
      <c r="F356" s="424"/>
      <c r="G356" s="425"/>
      <c r="H356" s="425"/>
      <c r="I356" s="425"/>
      <c r="J356" s="425"/>
      <c r="K356" s="437"/>
      <c r="L356" s="438"/>
    </row>
    <row r="357" customFormat="false" ht="15" hidden="false" customHeight="false" outlineLevel="0" collapsed="false">
      <c r="B357" s="429" t="n">
        <v>12</v>
      </c>
      <c r="C357" s="442" t="s">
        <v>308</v>
      </c>
      <c r="D357" s="443" t="n">
        <v>20</v>
      </c>
      <c r="E357" s="443" t="s">
        <v>290</v>
      </c>
      <c r="F357" s="436" t="s">
        <v>146</v>
      </c>
      <c r="G357" s="425" t="n">
        <v>28</v>
      </c>
      <c r="H357" s="425" t="n">
        <v>28</v>
      </c>
      <c r="I357" s="425" t="n">
        <v>32</v>
      </c>
      <c r="J357" s="425" t="n">
        <v>29</v>
      </c>
      <c r="K357" s="437"/>
      <c r="L357" s="438"/>
    </row>
    <row r="358" customFormat="false" ht="15" hidden="false" customHeight="false" outlineLevel="0" collapsed="false">
      <c r="B358" s="429"/>
      <c r="C358" s="428" t="s">
        <v>291</v>
      </c>
      <c r="D358" s="428" t="n">
        <v>22</v>
      </c>
      <c r="E358" s="428" t="s">
        <v>290</v>
      </c>
      <c r="F358" s="436"/>
      <c r="G358" s="425"/>
      <c r="H358" s="425"/>
      <c r="I358" s="425"/>
      <c r="J358" s="425"/>
      <c r="K358" s="437"/>
      <c r="L358" s="438"/>
    </row>
    <row r="359" customFormat="false" ht="15" hidden="false" customHeight="false" outlineLevel="0" collapsed="false">
      <c r="B359" s="421" t="n">
        <v>13</v>
      </c>
      <c r="C359" s="423" t="s">
        <v>301</v>
      </c>
      <c r="D359" s="423" t="n">
        <v>120</v>
      </c>
      <c r="E359" s="423" t="s">
        <v>290</v>
      </c>
      <c r="F359" s="424" t="s">
        <v>145</v>
      </c>
      <c r="G359" s="444" t="s">
        <v>306</v>
      </c>
      <c r="H359" s="444" t="s">
        <v>306</v>
      </c>
      <c r="I359" s="444" t="s">
        <v>306</v>
      </c>
      <c r="J359" s="444" t="s">
        <v>306</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310</v>
      </c>
      <c r="D365" s="368" t="s">
        <v>126</v>
      </c>
      <c r="E365" s="368" t="s">
        <v>270</v>
      </c>
      <c r="F365" s="368" t="s">
        <v>271</v>
      </c>
      <c r="G365" s="397" t="s">
        <v>272</v>
      </c>
      <c r="H365" s="397"/>
      <c r="I365" s="358" t="s">
        <v>273</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274</v>
      </c>
      <c r="C367" s="398"/>
      <c r="D367" s="399" t="n">
        <v>8.12</v>
      </c>
      <c r="E367" s="400" t="s">
        <v>275</v>
      </c>
      <c r="F367" s="400" t="n">
        <v>3</v>
      </c>
      <c r="G367" s="401" t="n">
        <f aca="false">D367*F367</f>
        <v>24.36</v>
      </c>
      <c r="H367" s="401"/>
      <c r="I367" s="402"/>
      <c r="J367" s="402"/>
      <c r="K367" s="402"/>
      <c r="L367" s="402"/>
    </row>
    <row r="368" customFormat="false" ht="15" hidden="false" customHeight="false" outlineLevel="0" collapsed="false">
      <c r="B368" s="403" t="s">
        <v>277</v>
      </c>
      <c r="C368" s="403"/>
      <c r="D368" s="404" t="n">
        <v>3.5</v>
      </c>
      <c r="E368" s="400"/>
      <c r="F368" s="400"/>
      <c r="G368" s="405" t="n">
        <f aca="false">D368*F367</f>
        <v>10.5</v>
      </c>
      <c r="H368" s="405"/>
      <c r="I368" s="406" t="s">
        <v>326</v>
      </c>
      <c r="J368" s="406"/>
      <c r="K368" s="406"/>
      <c r="L368" s="406"/>
    </row>
    <row r="369" customFormat="false" ht="15" hidden="false" customHeight="false" outlineLevel="0" collapsed="false">
      <c r="B369" s="403" t="s">
        <v>279</v>
      </c>
      <c r="C369" s="403"/>
      <c r="D369" s="407" t="n">
        <v>11.58</v>
      </c>
      <c r="E369" s="400"/>
      <c r="F369" s="400"/>
      <c r="G369" s="408" t="n">
        <v>34.8</v>
      </c>
      <c r="H369" s="408"/>
      <c r="I369" s="406" t="s">
        <v>280</v>
      </c>
      <c r="J369" s="406"/>
      <c r="K369" s="406"/>
      <c r="L369" s="406"/>
    </row>
    <row r="370" customFormat="false" ht="14.5" hidden="false" customHeight="false" outlineLevel="0" collapsed="false">
      <c r="B370" s="403" t="s">
        <v>281</v>
      </c>
      <c r="C370" s="403"/>
      <c r="D370" s="409" t="s">
        <v>316</v>
      </c>
      <c r="E370" s="409"/>
      <c r="F370" s="409"/>
      <c r="G370" s="409"/>
      <c r="H370" s="409"/>
      <c r="I370" s="410" t="s">
        <v>282</v>
      </c>
      <c r="J370" s="410"/>
      <c r="K370" s="410"/>
      <c r="L370" s="410"/>
    </row>
    <row r="371" customFormat="false" ht="14.5" hidden="false" customHeight="false" outlineLevel="0" collapsed="false">
      <c r="B371" s="411" t="s">
        <v>283</v>
      </c>
      <c r="C371" s="412"/>
      <c r="D371" s="413" t="n">
        <v>39.74</v>
      </c>
      <c r="E371" s="413"/>
      <c r="F371" s="413"/>
      <c r="G371" s="413"/>
      <c r="H371" s="413"/>
      <c r="I371" s="406" t="s">
        <v>284</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285</v>
      </c>
      <c r="C373" s="416"/>
      <c r="D373" s="417" t="s">
        <v>286</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287</v>
      </c>
      <c r="D375" s="420"/>
      <c r="E375" s="420"/>
      <c r="F375" s="420"/>
      <c r="G375" s="180" t="s">
        <v>288</v>
      </c>
      <c r="H375" s="180"/>
      <c r="I375" s="180"/>
      <c r="J375" s="180"/>
      <c r="K375" s="180"/>
      <c r="L375" s="180"/>
    </row>
    <row r="376" customFormat="false" ht="13.8" hidden="false" customHeight="false" outlineLevel="0" collapsed="false">
      <c r="B376" s="421" t="n">
        <v>1</v>
      </c>
      <c r="C376" s="422" t="s">
        <v>340</v>
      </c>
      <c r="D376" s="423" t="n">
        <v>20</v>
      </c>
      <c r="E376" s="423" t="s">
        <v>290</v>
      </c>
      <c r="F376" s="424" t="s">
        <v>145</v>
      </c>
      <c r="G376" s="425"/>
      <c r="H376" s="425"/>
      <c r="I376" s="425"/>
      <c r="J376" s="425"/>
      <c r="K376" s="425"/>
      <c r="L376" s="426"/>
    </row>
    <row r="377" customFormat="false" ht="13.8" hidden="false" customHeight="false" outlineLevel="0" collapsed="false">
      <c r="B377" s="421"/>
      <c r="C377" s="427" t="s">
        <v>291</v>
      </c>
      <c r="D377" s="428" t="n">
        <v>22</v>
      </c>
      <c r="E377" s="428" t="s">
        <v>290</v>
      </c>
      <c r="F377" s="424"/>
      <c r="G377" s="425"/>
      <c r="H377" s="425"/>
      <c r="I377" s="425"/>
      <c r="J377" s="425"/>
      <c r="K377" s="425"/>
      <c r="L377" s="426"/>
    </row>
    <row r="378" customFormat="false" ht="15" hidden="false" customHeight="false" outlineLevel="0" collapsed="false">
      <c r="B378" s="435" t="n">
        <v>2</v>
      </c>
      <c r="C378" s="422" t="s">
        <v>341</v>
      </c>
      <c r="D378" s="423" t="n">
        <v>20</v>
      </c>
      <c r="E378" s="423" t="s">
        <v>290</v>
      </c>
      <c r="F378" s="424" t="s">
        <v>145</v>
      </c>
      <c r="G378" s="425"/>
      <c r="H378" s="425"/>
      <c r="I378" s="425"/>
      <c r="J378" s="425"/>
      <c r="K378" s="425"/>
      <c r="L378" s="438"/>
    </row>
    <row r="379" customFormat="false" ht="15" hidden="false" customHeight="false" outlineLevel="0" collapsed="false">
      <c r="B379" s="435"/>
      <c r="C379" s="427" t="s">
        <v>291</v>
      </c>
      <c r="D379" s="428" t="n">
        <v>22</v>
      </c>
      <c r="E379" s="428" t="s">
        <v>290</v>
      </c>
      <c r="F379" s="424"/>
      <c r="G379" s="425"/>
      <c r="H379" s="425"/>
      <c r="I379" s="425"/>
      <c r="J379" s="425"/>
      <c r="K379" s="425"/>
      <c r="L379" s="438"/>
    </row>
    <row r="380" customFormat="false" ht="14.5" hidden="false" customHeight="false" outlineLevel="0" collapsed="false">
      <c r="B380" s="435" t="n">
        <v>3</v>
      </c>
      <c r="C380" s="423" t="s">
        <v>328</v>
      </c>
      <c r="D380" s="423" t="n">
        <v>20</v>
      </c>
      <c r="E380" s="423" t="s">
        <v>290</v>
      </c>
      <c r="F380" s="430" t="s">
        <v>145</v>
      </c>
      <c r="G380" s="431"/>
      <c r="H380" s="431"/>
      <c r="I380" s="431"/>
      <c r="J380" s="431"/>
      <c r="K380" s="432"/>
      <c r="L380" s="438"/>
    </row>
    <row r="381" customFormat="false" ht="15" hidden="false" customHeight="false" outlineLevel="0" collapsed="false">
      <c r="B381" s="435"/>
      <c r="C381" s="434" t="s">
        <v>291</v>
      </c>
      <c r="D381" s="434" t="n">
        <v>22</v>
      </c>
      <c r="E381" s="434" t="s">
        <v>290</v>
      </c>
      <c r="F381" s="445"/>
      <c r="G381" s="446"/>
      <c r="H381" s="446"/>
      <c r="I381" s="446"/>
      <c r="J381" s="446"/>
      <c r="K381" s="447"/>
      <c r="L381" s="438"/>
    </row>
    <row r="382" customFormat="false" ht="14.5" hidden="false" customHeight="false" outlineLevel="0" collapsed="false">
      <c r="B382" s="435" t="n">
        <v>4</v>
      </c>
      <c r="C382" s="423" t="s">
        <v>329</v>
      </c>
      <c r="D382" s="423" t="n">
        <v>20</v>
      </c>
      <c r="E382" s="423" t="s">
        <v>290</v>
      </c>
      <c r="F382" s="448" t="s">
        <v>146</v>
      </c>
      <c r="G382" s="431"/>
      <c r="H382" s="431"/>
      <c r="I382" s="431"/>
      <c r="J382" s="431"/>
      <c r="K382" s="432"/>
      <c r="L382" s="438"/>
    </row>
    <row r="383" customFormat="false" ht="15" hidden="false" customHeight="false" outlineLevel="0" collapsed="false">
      <c r="B383" s="435"/>
      <c r="C383" s="439" t="s">
        <v>291</v>
      </c>
      <c r="D383" s="439" t="n">
        <v>22</v>
      </c>
      <c r="E383" s="439" t="s">
        <v>290</v>
      </c>
      <c r="F383" s="449"/>
      <c r="G383" s="446"/>
      <c r="H383" s="446"/>
      <c r="I383" s="446"/>
      <c r="J383" s="446"/>
      <c r="K383" s="447"/>
      <c r="L383" s="438"/>
    </row>
    <row r="384" customFormat="false" ht="14.5" hidden="false" customHeight="false" outlineLevel="0" collapsed="false">
      <c r="B384" s="435" t="n">
        <v>5</v>
      </c>
      <c r="C384" s="423" t="s">
        <v>330</v>
      </c>
      <c r="D384" s="423" t="n">
        <v>20</v>
      </c>
      <c r="E384" s="423" t="s">
        <v>290</v>
      </c>
      <c r="F384" s="448" t="s">
        <v>146</v>
      </c>
      <c r="G384" s="431"/>
      <c r="H384" s="431"/>
      <c r="I384" s="431"/>
      <c r="J384" s="431"/>
      <c r="K384" s="432"/>
      <c r="L384" s="438"/>
    </row>
    <row r="385" customFormat="false" ht="15" hidden="false" customHeight="false" outlineLevel="0" collapsed="false">
      <c r="B385" s="435"/>
      <c r="C385" s="439" t="s">
        <v>291</v>
      </c>
      <c r="D385" s="439" t="n">
        <v>22</v>
      </c>
      <c r="E385" s="439" t="s">
        <v>290</v>
      </c>
      <c r="F385" s="449"/>
      <c r="G385" s="446"/>
      <c r="H385" s="446"/>
      <c r="I385" s="446"/>
      <c r="J385" s="446"/>
      <c r="K385" s="447"/>
      <c r="L385" s="438"/>
    </row>
    <row r="386" customFormat="false" ht="14.5" hidden="false" customHeight="false" outlineLevel="0" collapsed="false">
      <c r="B386" s="435" t="n">
        <v>6</v>
      </c>
      <c r="C386" s="441" t="s">
        <v>342</v>
      </c>
      <c r="D386" s="441" t="n">
        <v>20</v>
      </c>
      <c r="E386" s="441" t="s">
        <v>290</v>
      </c>
      <c r="F386" s="430" t="s">
        <v>145</v>
      </c>
      <c r="G386" s="431"/>
      <c r="H386" s="431"/>
      <c r="I386" s="431"/>
      <c r="J386" s="431"/>
      <c r="K386" s="432"/>
      <c r="L386" s="438"/>
    </row>
    <row r="387" customFormat="false" ht="15" hidden="false" customHeight="false" outlineLevel="0" collapsed="false">
      <c r="B387" s="435"/>
      <c r="C387" s="428" t="s">
        <v>291</v>
      </c>
      <c r="D387" s="428" t="n">
        <v>22</v>
      </c>
      <c r="E387" s="428" t="s">
        <v>290</v>
      </c>
      <c r="F387" s="445"/>
      <c r="G387" s="446"/>
      <c r="H387" s="446"/>
      <c r="I387" s="446"/>
      <c r="J387" s="446"/>
      <c r="K387" s="447"/>
      <c r="L387" s="438"/>
    </row>
    <row r="388" customFormat="false" ht="14.5" hidden="false" customHeight="false" outlineLevel="0" collapsed="false">
      <c r="B388" s="435" t="n">
        <v>7</v>
      </c>
      <c r="C388" s="423" t="s">
        <v>300</v>
      </c>
      <c r="D388" s="423" t="n">
        <v>20</v>
      </c>
      <c r="E388" s="423" t="s">
        <v>290</v>
      </c>
      <c r="F388" s="448" t="s">
        <v>146</v>
      </c>
      <c r="G388" s="431"/>
      <c r="H388" s="431"/>
      <c r="I388" s="431"/>
      <c r="J388" s="431"/>
      <c r="K388" s="432"/>
      <c r="L388" s="438"/>
    </row>
    <row r="389" customFormat="false" ht="15" hidden="false" customHeight="false" outlineLevel="0" collapsed="false">
      <c r="B389" s="435"/>
      <c r="C389" s="439" t="s">
        <v>291</v>
      </c>
      <c r="D389" s="439" t="n">
        <v>22</v>
      </c>
      <c r="E389" s="439" t="s">
        <v>290</v>
      </c>
      <c r="F389" s="449"/>
      <c r="G389" s="446"/>
      <c r="H389" s="446"/>
      <c r="I389" s="446"/>
      <c r="J389" s="446"/>
      <c r="K389" s="447"/>
      <c r="L389" s="438"/>
    </row>
    <row r="390" customFormat="false" ht="14.5" hidden="false" customHeight="false" outlineLevel="0" collapsed="false">
      <c r="B390" s="435" t="n">
        <v>8</v>
      </c>
      <c r="C390" s="423" t="s">
        <v>343</v>
      </c>
      <c r="D390" s="423" t="n">
        <v>20</v>
      </c>
      <c r="E390" s="423" t="s">
        <v>290</v>
      </c>
      <c r="F390" s="430" t="s">
        <v>145</v>
      </c>
      <c r="G390" s="431"/>
      <c r="H390" s="431"/>
      <c r="I390" s="431"/>
      <c r="J390" s="431"/>
      <c r="K390" s="432"/>
      <c r="L390" s="438"/>
    </row>
    <row r="391" customFormat="false" ht="15" hidden="false" customHeight="false" outlineLevel="0" collapsed="false">
      <c r="B391" s="435"/>
      <c r="C391" s="428" t="s">
        <v>291</v>
      </c>
      <c r="D391" s="428" t="n">
        <v>22</v>
      </c>
      <c r="E391" s="428" t="s">
        <v>290</v>
      </c>
      <c r="F391" s="445"/>
      <c r="G391" s="446"/>
      <c r="H391" s="446"/>
      <c r="I391" s="446"/>
      <c r="J391" s="446"/>
      <c r="K391" s="447"/>
      <c r="L391" s="438"/>
    </row>
    <row r="392" customFormat="false" ht="14.5" hidden="false" customHeight="false" outlineLevel="0" collapsed="false">
      <c r="B392" s="435" t="n">
        <v>9</v>
      </c>
      <c r="C392" s="423" t="s">
        <v>334</v>
      </c>
      <c r="D392" s="423" t="n">
        <v>20</v>
      </c>
      <c r="E392" s="423" t="s">
        <v>290</v>
      </c>
      <c r="F392" s="448" t="s">
        <v>146</v>
      </c>
      <c r="G392" s="431"/>
      <c r="H392" s="431"/>
      <c r="I392" s="431"/>
      <c r="J392" s="431"/>
      <c r="K392" s="432"/>
      <c r="L392" s="438"/>
    </row>
    <row r="393" customFormat="false" ht="15" hidden="false" customHeight="false" outlineLevel="0" collapsed="false">
      <c r="B393" s="435"/>
      <c r="C393" s="439" t="s">
        <v>291</v>
      </c>
      <c r="D393" s="439" t="n">
        <v>22</v>
      </c>
      <c r="E393" s="439" t="s">
        <v>290</v>
      </c>
      <c r="F393" s="449"/>
      <c r="G393" s="446"/>
      <c r="H393" s="446"/>
      <c r="I393" s="446"/>
      <c r="J393" s="446"/>
      <c r="K393" s="447"/>
      <c r="L393" s="438"/>
    </row>
    <row r="394" customFormat="false" ht="14.5" hidden="false" customHeight="false" outlineLevel="0" collapsed="false">
      <c r="B394" s="435" t="n">
        <v>10</v>
      </c>
      <c r="C394" s="423" t="s">
        <v>299</v>
      </c>
      <c r="D394" s="423" t="n">
        <v>20</v>
      </c>
      <c r="E394" s="423" t="s">
        <v>290</v>
      </c>
      <c r="F394" s="430" t="s">
        <v>145</v>
      </c>
      <c r="G394" s="431"/>
      <c r="H394" s="431"/>
      <c r="I394" s="431"/>
      <c r="J394" s="431"/>
      <c r="K394" s="432"/>
      <c r="L394" s="438"/>
    </row>
    <row r="395" customFormat="false" ht="15" hidden="false" customHeight="false" outlineLevel="0" collapsed="false">
      <c r="B395" s="435"/>
      <c r="C395" s="428" t="s">
        <v>291</v>
      </c>
      <c r="D395" s="428" t="n">
        <v>22</v>
      </c>
      <c r="E395" s="428" t="s">
        <v>290</v>
      </c>
      <c r="F395" s="445"/>
      <c r="G395" s="446"/>
      <c r="H395" s="446"/>
      <c r="I395" s="446"/>
      <c r="J395" s="446"/>
      <c r="K395" s="447"/>
      <c r="L395" s="438"/>
    </row>
    <row r="396" customFormat="false" ht="14.5" hidden="false" customHeight="false" outlineLevel="0" collapsed="false">
      <c r="B396" s="435" t="n">
        <v>11</v>
      </c>
      <c r="C396" s="423" t="s">
        <v>344</v>
      </c>
      <c r="D396" s="423" t="n">
        <v>20</v>
      </c>
      <c r="E396" s="423" t="s">
        <v>290</v>
      </c>
      <c r="F396" s="448" t="s">
        <v>146</v>
      </c>
      <c r="G396" s="431"/>
      <c r="H396" s="431"/>
      <c r="I396" s="431"/>
      <c r="J396" s="431"/>
      <c r="K396" s="432"/>
      <c r="L396" s="438"/>
    </row>
    <row r="397" customFormat="false" ht="15" hidden="false" customHeight="false" outlineLevel="0" collapsed="false">
      <c r="B397" s="435"/>
      <c r="C397" s="439" t="s">
        <v>291</v>
      </c>
      <c r="D397" s="439" t="n">
        <v>22</v>
      </c>
      <c r="E397" s="439" t="s">
        <v>290</v>
      </c>
      <c r="F397" s="449"/>
      <c r="G397" s="446"/>
      <c r="H397" s="446"/>
      <c r="I397" s="446"/>
      <c r="J397" s="446"/>
      <c r="K397" s="447"/>
      <c r="L397" s="438"/>
    </row>
    <row r="398" customFormat="false" ht="14.5" hidden="false" customHeight="false" outlineLevel="0" collapsed="false">
      <c r="B398" s="435" t="n">
        <v>12</v>
      </c>
      <c r="C398" s="423" t="s">
        <v>322</v>
      </c>
      <c r="D398" s="423" t="n">
        <v>20</v>
      </c>
      <c r="E398" s="423" t="s">
        <v>290</v>
      </c>
      <c r="F398" s="430" t="s">
        <v>145</v>
      </c>
      <c r="G398" s="431"/>
      <c r="H398" s="431"/>
      <c r="I398" s="431"/>
      <c r="J398" s="431"/>
      <c r="K398" s="432"/>
      <c r="L398" s="438"/>
    </row>
    <row r="399" customFormat="false" ht="15" hidden="false" customHeight="false" outlineLevel="0" collapsed="false">
      <c r="B399" s="435"/>
      <c r="C399" s="428" t="s">
        <v>291</v>
      </c>
      <c r="D399" s="428" t="n">
        <v>22</v>
      </c>
      <c r="E399" s="428" t="s">
        <v>290</v>
      </c>
      <c r="F399" s="445"/>
      <c r="G399" s="446"/>
      <c r="H399" s="446"/>
      <c r="I399" s="446"/>
      <c r="J399" s="446"/>
      <c r="K399" s="447"/>
      <c r="L399" s="438"/>
    </row>
    <row r="400" customFormat="false" ht="14.5" hidden="false" customHeight="false" outlineLevel="0" collapsed="false">
      <c r="B400" s="435" t="n">
        <v>13</v>
      </c>
      <c r="C400" s="442" t="s">
        <v>337</v>
      </c>
      <c r="D400" s="443" t="n">
        <v>20</v>
      </c>
      <c r="E400" s="443" t="s">
        <v>290</v>
      </c>
      <c r="F400" s="448" t="s">
        <v>146</v>
      </c>
      <c r="G400" s="431"/>
      <c r="H400" s="431"/>
      <c r="I400" s="431"/>
      <c r="J400" s="431"/>
      <c r="K400" s="432"/>
      <c r="L400" s="438"/>
    </row>
    <row r="401" customFormat="false" ht="15" hidden="false" customHeight="false" outlineLevel="0" collapsed="false">
      <c r="B401" s="435"/>
      <c r="C401" s="428" t="s">
        <v>291</v>
      </c>
      <c r="D401" s="428" t="n">
        <v>22</v>
      </c>
      <c r="E401" s="428" t="s">
        <v>290</v>
      </c>
      <c r="F401" s="449"/>
      <c r="G401" s="446"/>
      <c r="H401" s="446"/>
      <c r="I401" s="446"/>
      <c r="J401" s="446"/>
      <c r="K401" s="447"/>
      <c r="L401" s="438"/>
    </row>
    <row r="402" customFormat="false" ht="14.5" hidden="false" customHeight="false" outlineLevel="0" collapsed="false">
      <c r="B402" s="435" t="n">
        <v>14</v>
      </c>
      <c r="C402" s="423" t="s">
        <v>338</v>
      </c>
      <c r="D402" s="423" t="n">
        <v>20</v>
      </c>
      <c r="E402" s="423" t="s">
        <v>290</v>
      </c>
      <c r="F402" s="430" t="s">
        <v>145</v>
      </c>
      <c r="G402" s="450"/>
      <c r="H402" s="450"/>
      <c r="I402" s="450"/>
      <c r="J402" s="450"/>
      <c r="K402" s="432"/>
      <c r="L402" s="438"/>
    </row>
    <row r="403" customFormat="false" ht="15" hidden="false" customHeight="false" outlineLevel="0" collapsed="false">
      <c r="B403" s="435"/>
      <c r="C403" s="440" t="s">
        <v>291</v>
      </c>
      <c r="D403" s="440" t="n">
        <v>22</v>
      </c>
      <c r="E403" s="440" t="s">
        <v>290</v>
      </c>
      <c r="F403" s="445"/>
      <c r="G403" s="451"/>
      <c r="H403" s="451"/>
      <c r="I403" s="451"/>
      <c r="J403" s="451"/>
      <c r="K403" s="447"/>
      <c r="L403" s="438"/>
    </row>
    <row r="404" customFormat="false" ht="14.5" hidden="false" customHeight="false" outlineLevel="0" collapsed="false">
      <c r="B404" s="435" t="n">
        <v>15</v>
      </c>
      <c r="C404" s="423" t="s">
        <v>301</v>
      </c>
      <c r="D404" s="423" t="n">
        <v>120</v>
      </c>
      <c r="E404" s="423" t="s">
        <v>290</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row r="407" customFormat="false" ht="13.8" hidden="false" customHeight="false" outlineLevel="0" collapsed="false"/>
    <row r="408" customFormat="false" ht="13.8" hidden="false" customHeight="false" outlineLevel="0" collapsed="false"/>
    <row r="409" customFormat="false" ht="13.8" hidden="false" customHeight="true" outlineLevel="0" collapsed="false">
      <c r="B409" s="368"/>
      <c r="C409" s="368" t="s">
        <v>310</v>
      </c>
      <c r="D409" s="368" t="s">
        <v>126</v>
      </c>
      <c r="E409" s="368" t="s">
        <v>270</v>
      </c>
      <c r="F409" s="368" t="s">
        <v>271</v>
      </c>
      <c r="G409" s="397" t="s">
        <v>272</v>
      </c>
      <c r="H409" s="397"/>
      <c r="I409" s="358" t="s">
        <v>273</v>
      </c>
      <c r="J409" s="358"/>
      <c r="K409" s="358"/>
      <c r="L409" s="358"/>
    </row>
    <row r="410" customFormat="false" ht="13.8" hidden="false" customHeight="false" outlineLevel="0" collapsed="false">
      <c r="B410" s="368"/>
      <c r="C410" s="368"/>
      <c r="D410" s="368"/>
      <c r="E410" s="368"/>
      <c r="F410" s="368"/>
      <c r="G410" s="368"/>
      <c r="H410" s="397"/>
      <c r="I410" s="358"/>
      <c r="J410" s="358"/>
      <c r="K410" s="358"/>
      <c r="L410" s="358"/>
    </row>
    <row r="411" customFormat="false" ht="13.8" hidden="false" customHeight="false" outlineLevel="0" collapsed="false">
      <c r="B411" s="398" t="s">
        <v>274</v>
      </c>
      <c r="C411" s="398"/>
      <c r="D411" s="399" t="n">
        <v>8.12</v>
      </c>
      <c r="E411" s="400" t="s">
        <v>275</v>
      </c>
      <c r="F411" s="400" t="n">
        <v>4</v>
      </c>
      <c r="G411" s="401" t="n">
        <f aca="false">D411*F411</f>
        <v>32.48</v>
      </c>
      <c r="H411" s="401"/>
      <c r="I411" s="402"/>
      <c r="J411" s="402"/>
      <c r="K411" s="402"/>
      <c r="L411" s="402"/>
    </row>
    <row r="412" customFormat="false" ht="13.8" hidden="false" customHeight="false" outlineLevel="0" collapsed="false">
      <c r="B412" s="403" t="s">
        <v>277</v>
      </c>
      <c r="C412" s="403"/>
      <c r="D412" s="404" t="n">
        <v>4.3</v>
      </c>
      <c r="E412" s="400"/>
      <c r="F412" s="400"/>
      <c r="G412" s="405" t="n">
        <f aca="false">D412*F411</f>
        <v>17.2</v>
      </c>
      <c r="H412" s="405"/>
      <c r="I412" s="406" t="s">
        <v>326</v>
      </c>
      <c r="J412" s="406"/>
      <c r="K412" s="406"/>
      <c r="L412" s="406"/>
    </row>
    <row r="413" customFormat="false" ht="13.8" hidden="false" customHeight="false" outlineLevel="0" collapsed="false">
      <c r="B413" s="403" t="s">
        <v>279</v>
      </c>
      <c r="C413" s="403"/>
      <c r="D413" s="407" t="n">
        <v>12.4</v>
      </c>
      <c r="E413" s="400"/>
      <c r="F413" s="400"/>
      <c r="G413" s="408" t="n">
        <v>49.6</v>
      </c>
      <c r="H413" s="408"/>
      <c r="I413" s="406" t="s">
        <v>280</v>
      </c>
      <c r="J413" s="406"/>
      <c r="K413" s="406"/>
      <c r="L413" s="406"/>
    </row>
    <row r="414" customFormat="false" ht="13.8" hidden="false" customHeight="false" outlineLevel="0" collapsed="false">
      <c r="B414" s="403" t="s">
        <v>281</v>
      </c>
      <c r="C414" s="403"/>
      <c r="D414" s="409" t="s">
        <v>339</v>
      </c>
      <c r="E414" s="409"/>
      <c r="F414" s="409"/>
      <c r="G414" s="409"/>
      <c r="H414" s="409"/>
      <c r="I414" s="410" t="s">
        <v>282</v>
      </c>
      <c r="J414" s="410"/>
      <c r="K414" s="410"/>
      <c r="L414" s="410"/>
    </row>
    <row r="415" customFormat="false" ht="13.8" hidden="false" customHeight="false" outlineLevel="0" collapsed="false">
      <c r="B415" s="411" t="s">
        <v>283</v>
      </c>
      <c r="C415" s="412"/>
      <c r="D415" s="413" t="n">
        <v>58.6</v>
      </c>
      <c r="E415" s="413"/>
      <c r="F415" s="413"/>
      <c r="G415" s="413"/>
      <c r="H415" s="413"/>
      <c r="I415" s="406" t="s">
        <v>284</v>
      </c>
      <c r="J415" s="406"/>
      <c r="K415" s="406"/>
      <c r="L415" s="406"/>
    </row>
    <row r="416" customFormat="false" ht="13.8" hidden="false" customHeight="false" outlineLevel="0" collapsed="false">
      <c r="B416" s="403" t="s">
        <v>31</v>
      </c>
      <c r="C416" s="403"/>
      <c r="D416" s="414" t="n">
        <v>43574</v>
      </c>
      <c r="E416" s="414"/>
      <c r="F416" s="414"/>
      <c r="G416" s="414"/>
      <c r="H416" s="414"/>
      <c r="I416" s="406" t="s">
        <v>276</v>
      </c>
      <c r="J416" s="406"/>
      <c r="K416" s="406"/>
      <c r="L416" s="406"/>
    </row>
    <row r="417" customFormat="false" ht="13.8" hidden="false" customHeight="false" outlineLevel="0" collapsed="false">
      <c r="B417" s="416" t="s">
        <v>285</v>
      </c>
      <c r="C417" s="416"/>
      <c r="D417" s="417" t="s">
        <v>286</v>
      </c>
      <c r="E417" s="417"/>
      <c r="F417" s="417"/>
      <c r="G417" s="417"/>
      <c r="H417" s="417"/>
      <c r="I417" s="406"/>
      <c r="J417" s="406"/>
      <c r="K417" s="406"/>
      <c r="L417" s="406"/>
    </row>
    <row r="418" customFormat="false" ht="13.8" hidden="false" customHeight="false" outlineLevel="0" collapsed="false">
      <c r="B418" s="416"/>
      <c r="C418" s="416"/>
      <c r="D418" s="417"/>
      <c r="E418" s="417"/>
      <c r="F418" s="417"/>
      <c r="G418" s="417"/>
      <c r="H418" s="417"/>
      <c r="I418" s="418"/>
      <c r="J418" s="418"/>
      <c r="K418" s="418"/>
      <c r="L418" s="418"/>
    </row>
    <row r="419" customFormat="false" ht="13.8" hidden="false" customHeight="false" outlineLevel="0" collapsed="false">
      <c r="B419" s="419"/>
      <c r="C419" s="420" t="s">
        <v>287</v>
      </c>
      <c r="D419" s="420"/>
      <c r="E419" s="420"/>
      <c r="F419" s="420"/>
      <c r="G419" s="180" t="s">
        <v>288</v>
      </c>
      <c r="H419" s="180"/>
      <c r="I419" s="180"/>
      <c r="J419" s="180"/>
      <c r="K419" s="180"/>
      <c r="L419" s="180"/>
    </row>
    <row r="420" customFormat="false" ht="13.8" hidden="false" customHeight="false" outlineLevel="0" collapsed="false">
      <c r="B420" s="421" t="n">
        <v>1</v>
      </c>
      <c r="C420" s="422" t="s">
        <v>340</v>
      </c>
      <c r="D420" s="423" t="n">
        <v>20</v>
      </c>
      <c r="E420" s="423" t="s">
        <v>290</v>
      </c>
      <c r="F420" s="424" t="s">
        <v>145</v>
      </c>
      <c r="G420" s="425" t="n">
        <v>53</v>
      </c>
      <c r="H420" s="425" t="n">
        <v>54</v>
      </c>
      <c r="I420" s="425" t="n">
        <v>62</v>
      </c>
      <c r="J420" s="425" t="n">
        <v>60</v>
      </c>
      <c r="K420" s="425"/>
      <c r="L420" s="426"/>
    </row>
    <row r="421" customFormat="false" ht="13.8" hidden="false" customHeight="false" outlineLevel="0" collapsed="false">
      <c r="B421" s="421"/>
      <c r="C421" s="427" t="s">
        <v>291</v>
      </c>
      <c r="D421" s="428" t="n">
        <v>22</v>
      </c>
      <c r="E421" s="428" t="s">
        <v>290</v>
      </c>
      <c r="F421" s="424"/>
      <c r="G421" s="425"/>
      <c r="H421" s="425"/>
      <c r="I421" s="425"/>
      <c r="J421" s="425"/>
      <c r="K421" s="425"/>
      <c r="L421" s="426"/>
    </row>
    <row r="422" customFormat="false" ht="13.8" hidden="false" customHeight="false" outlineLevel="0" collapsed="false">
      <c r="B422" s="435" t="n">
        <v>2</v>
      </c>
      <c r="C422" s="423" t="s">
        <v>338</v>
      </c>
      <c r="D422" s="423" t="n">
        <v>20</v>
      </c>
      <c r="E422" s="423" t="s">
        <v>290</v>
      </c>
      <c r="F422" s="424" t="s">
        <v>145</v>
      </c>
      <c r="G422" s="425" t="s">
        <v>306</v>
      </c>
      <c r="H422" s="425" t="s">
        <v>306</v>
      </c>
      <c r="I422" s="425" t="s">
        <v>306</v>
      </c>
      <c r="J422" s="425" t="s">
        <v>306</v>
      </c>
      <c r="K422" s="425"/>
      <c r="L422" s="438"/>
    </row>
    <row r="423" customFormat="false" ht="13.8" hidden="false" customHeight="false" outlineLevel="0" collapsed="false">
      <c r="B423" s="435"/>
      <c r="C423" s="427" t="s">
        <v>291</v>
      </c>
      <c r="D423" s="428" t="n">
        <v>22</v>
      </c>
      <c r="E423" s="428" t="s">
        <v>290</v>
      </c>
      <c r="F423" s="424"/>
      <c r="G423" s="425"/>
      <c r="H423" s="425"/>
      <c r="I423" s="425"/>
      <c r="J423" s="425"/>
      <c r="K423" s="425"/>
      <c r="L423" s="438"/>
    </row>
    <row r="424" customFormat="false" ht="13.8" hidden="false" customHeight="false" outlineLevel="0" collapsed="false">
      <c r="B424" s="435" t="n">
        <v>3</v>
      </c>
      <c r="C424" s="441" t="s">
        <v>342</v>
      </c>
      <c r="D424" s="423" t="n">
        <v>20</v>
      </c>
      <c r="E424" s="423" t="s">
        <v>290</v>
      </c>
      <c r="F424" s="430" t="s">
        <v>145</v>
      </c>
      <c r="G424" s="431" t="n">
        <v>8</v>
      </c>
      <c r="H424" s="431" t="n">
        <v>10</v>
      </c>
      <c r="I424" s="431" t="n">
        <v>12</v>
      </c>
      <c r="J424" s="431" t="n">
        <v>14</v>
      </c>
      <c r="K424" s="432"/>
      <c r="L424" s="438"/>
    </row>
    <row r="425" customFormat="false" ht="13.8" hidden="false" customHeight="false" outlineLevel="0" collapsed="false">
      <c r="B425" s="435"/>
      <c r="C425" s="434" t="s">
        <v>291</v>
      </c>
      <c r="D425" s="434" t="n">
        <v>22</v>
      </c>
      <c r="E425" s="434" t="s">
        <v>290</v>
      </c>
      <c r="F425" s="445"/>
      <c r="G425" s="431"/>
      <c r="H425" s="431"/>
      <c r="I425" s="431"/>
      <c r="J425" s="431"/>
      <c r="K425" s="447"/>
      <c r="L425" s="438"/>
    </row>
    <row r="426" customFormat="false" ht="13.8" hidden="false" customHeight="false" outlineLevel="0" collapsed="false">
      <c r="B426" s="435" t="n">
        <v>4</v>
      </c>
      <c r="C426" s="422" t="s">
        <v>341</v>
      </c>
      <c r="D426" s="423" t="n">
        <v>20</v>
      </c>
      <c r="E426" s="423" t="s">
        <v>290</v>
      </c>
      <c r="F426" s="448" t="s">
        <v>146</v>
      </c>
      <c r="G426" s="431" t="n">
        <v>10</v>
      </c>
      <c r="H426" s="431" t="n">
        <v>10</v>
      </c>
      <c r="I426" s="431" t="n">
        <v>10</v>
      </c>
      <c r="J426" s="431" t="n">
        <v>10</v>
      </c>
      <c r="K426" s="432"/>
      <c r="L426" s="438"/>
    </row>
    <row r="427" customFormat="false" ht="13.8" hidden="false" customHeight="false" outlineLevel="0" collapsed="false">
      <c r="B427" s="435"/>
      <c r="C427" s="439" t="s">
        <v>291</v>
      </c>
      <c r="D427" s="439" t="n">
        <v>22</v>
      </c>
      <c r="E427" s="439" t="s">
        <v>290</v>
      </c>
      <c r="F427" s="449"/>
      <c r="G427" s="431"/>
      <c r="H427" s="431"/>
      <c r="I427" s="431"/>
      <c r="J427" s="431"/>
      <c r="K427" s="447"/>
      <c r="L427" s="438"/>
    </row>
    <row r="428" customFormat="false" ht="13.8" hidden="false" customHeight="false" outlineLevel="0" collapsed="false">
      <c r="B428" s="435" t="n">
        <v>5</v>
      </c>
      <c r="C428" s="423" t="s">
        <v>300</v>
      </c>
      <c r="D428" s="423" t="n">
        <v>20</v>
      </c>
      <c r="E428" s="423" t="s">
        <v>290</v>
      </c>
      <c r="F428" s="448" t="s">
        <v>146</v>
      </c>
      <c r="G428" s="431" t="n">
        <v>24</v>
      </c>
      <c r="H428" s="431" t="n">
        <v>22</v>
      </c>
      <c r="I428" s="431" t="n">
        <v>18</v>
      </c>
      <c r="J428" s="431" t="n">
        <v>21</v>
      </c>
      <c r="K428" s="432"/>
      <c r="L428" s="438"/>
    </row>
    <row r="429" customFormat="false" ht="13.8" hidden="false" customHeight="false" outlineLevel="0" collapsed="false">
      <c r="B429" s="435"/>
      <c r="C429" s="439" t="s">
        <v>291</v>
      </c>
      <c r="D429" s="439" t="n">
        <v>22</v>
      </c>
      <c r="E429" s="439" t="s">
        <v>290</v>
      </c>
      <c r="F429" s="449"/>
      <c r="G429" s="431"/>
      <c r="H429" s="431"/>
      <c r="I429" s="431"/>
      <c r="J429" s="431"/>
      <c r="K429" s="447"/>
      <c r="L429" s="438"/>
    </row>
    <row r="430" customFormat="false" ht="13.8" hidden="false" customHeight="false" outlineLevel="0" collapsed="false">
      <c r="B430" s="435" t="n">
        <v>6</v>
      </c>
      <c r="C430" s="423" t="s">
        <v>338</v>
      </c>
      <c r="D430" s="441" t="n">
        <v>20</v>
      </c>
      <c r="E430" s="441" t="s">
        <v>290</v>
      </c>
      <c r="F430" s="430" t="s">
        <v>145</v>
      </c>
      <c r="G430" s="431" t="s">
        <v>306</v>
      </c>
      <c r="H430" s="431" t="s">
        <v>306</v>
      </c>
      <c r="I430" s="431" t="s">
        <v>306</v>
      </c>
      <c r="J430" s="431" t="s">
        <v>306</v>
      </c>
      <c r="K430" s="432"/>
      <c r="L430" s="438"/>
    </row>
    <row r="431" customFormat="false" ht="13.8" hidden="false" customHeight="false" outlineLevel="0" collapsed="false">
      <c r="B431" s="435"/>
      <c r="C431" s="428" t="s">
        <v>291</v>
      </c>
      <c r="D431" s="428" t="n">
        <v>22</v>
      </c>
      <c r="E431" s="428" t="s">
        <v>290</v>
      </c>
      <c r="F431" s="445"/>
      <c r="G431" s="431"/>
      <c r="H431" s="431"/>
      <c r="I431" s="431"/>
      <c r="J431" s="431"/>
      <c r="K431" s="447"/>
      <c r="L431" s="438"/>
    </row>
    <row r="432" customFormat="false" ht="13.8" hidden="false" customHeight="false" outlineLevel="0" collapsed="false">
      <c r="B432" s="435" t="n">
        <v>7</v>
      </c>
      <c r="C432" s="441" t="s">
        <v>342</v>
      </c>
      <c r="D432" s="423" t="n">
        <v>20</v>
      </c>
      <c r="E432" s="423" t="s">
        <v>290</v>
      </c>
      <c r="F432" s="448" t="s">
        <v>146</v>
      </c>
      <c r="G432" s="431" t="n">
        <v>10</v>
      </c>
      <c r="H432" s="431" t="n">
        <v>10</v>
      </c>
      <c r="I432" s="431" t="n">
        <v>11</v>
      </c>
      <c r="J432" s="431" t="n">
        <v>12</v>
      </c>
      <c r="K432" s="432"/>
      <c r="L432" s="438"/>
    </row>
    <row r="433" customFormat="false" ht="13.8" hidden="false" customHeight="false" outlineLevel="0" collapsed="false">
      <c r="B433" s="435"/>
      <c r="C433" s="439" t="s">
        <v>291</v>
      </c>
      <c r="D433" s="439" t="n">
        <v>22</v>
      </c>
      <c r="E433" s="439" t="s">
        <v>290</v>
      </c>
      <c r="F433" s="449"/>
      <c r="G433" s="431"/>
      <c r="H433" s="431"/>
      <c r="I433" s="431"/>
      <c r="J433" s="431"/>
      <c r="K433" s="447"/>
      <c r="L433" s="438"/>
    </row>
    <row r="434" customFormat="false" ht="13.8" hidden="false" customHeight="false" outlineLevel="0" collapsed="false">
      <c r="B434" s="435" t="n">
        <v>8</v>
      </c>
      <c r="C434" s="423" t="s">
        <v>329</v>
      </c>
      <c r="D434" s="423" t="n">
        <v>20</v>
      </c>
      <c r="E434" s="423" t="s">
        <v>290</v>
      </c>
      <c r="F434" s="430" t="s">
        <v>145</v>
      </c>
      <c r="G434" s="431" t="n">
        <v>10</v>
      </c>
      <c r="H434" s="431" t="n">
        <v>12</v>
      </c>
      <c r="I434" s="431" t="n">
        <v>10</v>
      </c>
      <c r="J434" s="431" t="n">
        <v>12</v>
      </c>
      <c r="K434" s="432"/>
      <c r="L434" s="438"/>
    </row>
    <row r="435" customFormat="false" ht="13.8" hidden="false" customHeight="false" outlineLevel="0" collapsed="false">
      <c r="B435" s="435"/>
      <c r="C435" s="428" t="s">
        <v>291</v>
      </c>
      <c r="D435" s="428" t="n">
        <v>22</v>
      </c>
      <c r="E435" s="428" t="s">
        <v>290</v>
      </c>
      <c r="F435" s="445"/>
      <c r="G435" s="431"/>
      <c r="H435" s="431"/>
      <c r="I435" s="431"/>
      <c r="J435" s="431"/>
      <c r="K435" s="447"/>
      <c r="L435" s="438"/>
    </row>
    <row r="436" customFormat="false" ht="13.8" hidden="false" customHeight="false" outlineLevel="0" collapsed="false">
      <c r="B436" s="435" t="n">
        <v>9</v>
      </c>
      <c r="C436" s="423" t="s">
        <v>330</v>
      </c>
      <c r="D436" s="423" t="n">
        <v>20</v>
      </c>
      <c r="E436" s="423" t="s">
        <v>290</v>
      </c>
      <c r="F436" s="448" t="s">
        <v>146</v>
      </c>
      <c r="G436" s="431" t="n">
        <v>12</v>
      </c>
      <c r="H436" s="431" t="n">
        <v>11</v>
      </c>
      <c r="I436" s="431" t="n">
        <v>12</v>
      </c>
      <c r="J436" s="431" t="n">
        <v>12</v>
      </c>
      <c r="K436" s="432"/>
      <c r="L436" s="438"/>
    </row>
    <row r="437" customFormat="false" ht="13.8" hidden="false" customHeight="false" outlineLevel="0" collapsed="false">
      <c r="B437" s="435"/>
      <c r="C437" s="439" t="s">
        <v>291</v>
      </c>
      <c r="D437" s="439" t="n">
        <v>22</v>
      </c>
      <c r="E437" s="439" t="s">
        <v>290</v>
      </c>
      <c r="F437" s="449"/>
      <c r="G437" s="431"/>
      <c r="H437" s="431"/>
      <c r="I437" s="431"/>
      <c r="J437" s="431"/>
      <c r="K437" s="447"/>
      <c r="L437" s="438"/>
    </row>
    <row r="438" customFormat="false" ht="13.8" hidden="false" customHeight="false" outlineLevel="0" collapsed="false">
      <c r="B438" s="435" t="n">
        <v>10</v>
      </c>
      <c r="C438" s="423" t="s">
        <v>276</v>
      </c>
      <c r="D438" s="423" t="n">
        <v>20</v>
      </c>
      <c r="E438" s="423" t="s">
        <v>290</v>
      </c>
      <c r="F438" s="430" t="s">
        <v>145</v>
      </c>
      <c r="G438" s="431" t="n">
        <v>64</v>
      </c>
      <c r="H438" s="431" t="n">
        <v>65</v>
      </c>
      <c r="I438" s="431" t="n">
        <v>63</v>
      </c>
      <c r="J438" s="431" t="n">
        <v>65</v>
      </c>
      <c r="K438" s="432"/>
      <c r="L438" s="438"/>
    </row>
    <row r="439" customFormat="false" ht="13.8" hidden="false" customHeight="false" outlineLevel="0" collapsed="false">
      <c r="B439" s="435"/>
      <c r="C439" s="428" t="s">
        <v>291</v>
      </c>
      <c r="D439" s="428" t="n">
        <v>22</v>
      </c>
      <c r="E439" s="428" t="s">
        <v>290</v>
      </c>
      <c r="F439" s="445"/>
      <c r="G439" s="431"/>
      <c r="H439" s="431"/>
      <c r="I439" s="431"/>
      <c r="J439" s="431"/>
      <c r="K439" s="447"/>
      <c r="L439" s="438"/>
    </row>
    <row r="440" customFormat="false" ht="13.8" hidden="false" customHeight="false" outlineLevel="0" collapsed="false">
      <c r="B440" s="435" t="n">
        <v>11</v>
      </c>
      <c r="C440" s="423" t="s">
        <v>344</v>
      </c>
      <c r="D440" s="423" t="n">
        <v>20</v>
      </c>
      <c r="E440" s="423" t="s">
        <v>290</v>
      </c>
      <c r="F440" s="448" t="s">
        <v>146</v>
      </c>
      <c r="G440" s="431" t="n">
        <v>10</v>
      </c>
      <c r="H440" s="431" t="n">
        <v>10</v>
      </c>
      <c r="I440" s="431" t="n">
        <v>11</v>
      </c>
      <c r="J440" s="431" t="n">
        <v>10</v>
      </c>
      <c r="K440" s="432"/>
      <c r="L440" s="438"/>
    </row>
    <row r="441" customFormat="false" ht="13.8" hidden="false" customHeight="false" outlineLevel="0" collapsed="false">
      <c r="B441" s="435"/>
      <c r="C441" s="439" t="s">
        <v>291</v>
      </c>
      <c r="D441" s="439" t="n">
        <v>22</v>
      </c>
      <c r="E441" s="439" t="s">
        <v>290</v>
      </c>
      <c r="F441" s="449"/>
      <c r="G441" s="431"/>
      <c r="H441" s="431"/>
      <c r="I441" s="431"/>
      <c r="J441" s="431"/>
      <c r="K441" s="447"/>
      <c r="L441" s="438"/>
    </row>
    <row r="442" customFormat="false" ht="13.8" hidden="false" customHeight="false" outlineLevel="0" collapsed="false">
      <c r="B442" s="435" t="n">
        <v>12</v>
      </c>
      <c r="C442" s="423" t="s">
        <v>345</v>
      </c>
      <c r="D442" s="423" t="n">
        <v>20</v>
      </c>
      <c r="E442" s="423" t="s">
        <v>290</v>
      </c>
      <c r="F442" s="430" t="s">
        <v>145</v>
      </c>
      <c r="G442" s="431" t="n">
        <v>10</v>
      </c>
      <c r="H442" s="431" t="n">
        <v>9</v>
      </c>
      <c r="I442" s="431" t="n">
        <v>8</v>
      </c>
      <c r="J442" s="431" t="n">
        <v>8</v>
      </c>
      <c r="K442" s="432"/>
      <c r="L442" s="438"/>
    </row>
    <row r="443" customFormat="false" ht="13.8" hidden="false" customHeight="false" outlineLevel="0" collapsed="false">
      <c r="B443" s="435"/>
      <c r="C443" s="428" t="s">
        <v>291</v>
      </c>
      <c r="D443" s="428" t="n">
        <v>22</v>
      </c>
      <c r="E443" s="428" t="s">
        <v>290</v>
      </c>
      <c r="F443" s="445"/>
      <c r="G443" s="431"/>
      <c r="H443" s="431"/>
      <c r="I443" s="431"/>
      <c r="J443" s="431"/>
      <c r="K443" s="447"/>
      <c r="L443" s="438"/>
    </row>
    <row r="444" customFormat="false" ht="13.8" hidden="false" customHeight="false" outlineLevel="0" collapsed="false">
      <c r="B444" s="435" t="n">
        <v>13</v>
      </c>
      <c r="C444" s="423" t="s">
        <v>299</v>
      </c>
      <c r="D444" s="443" t="n">
        <v>20</v>
      </c>
      <c r="E444" s="443" t="s">
        <v>290</v>
      </c>
      <c r="F444" s="448" t="s">
        <v>146</v>
      </c>
      <c r="G444" s="431" t="n">
        <v>17</v>
      </c>
      <c r="H444" s="431" t="n">
        <v>19</v>
      </c>
      <c r="I444" s="431" t="n">
        <v>17</v>
      </c>
      <c r="J444" s="431" t="n">
        <v>17</v>
      </c>
      <c r="K444" s="432"/>
      <c r="L444" s="438"/>
    </row>
    <row r="445" customFormat="false" ht="13.8" hidden="false" customHeight="false" outlineLevel="0" collapsed="false">
      <c r="B445" s="435"/>
      <c r="C445" s="428" t="s">
        <v>291</v>
      </c>
      <c r="D445" s="428" t="n">
        <v>22</v>
      </c>
      <c r="E445" s="428" t="s">
        <v>290</v>
      </c>
      <c r="F445" s="449"/>
      <c r="G445" s="431"/>
      <c r="H445" s="431"/>
      <c r="I445" s="431"/>
      <c r="J445" s="431"/>
      <c r="K445" s="447"/>
      <c r="L445" s="438"/>
    </row>
    <row r="446" customFormat="false" ht="13.8" hidden="false" customHeight="false" outlineLevel="0" collapsed="false">
      <c r="B446" s="435" t="n">
        <v>14</v>
      </c>
      <c r="C446" s="423" t="s">
        <v>346</v>
      </c>
      <c r="D446" s="423" t="n">
        <v>20</v>
      </c>
      <c r="E446" s="423" t="s">
        <v>290</v>
      </c>
      <c r="F446" s="430" t="s">
        <v>145</v>
      </c>
      <c r="G446" s="450" t="n">
        <v>11</v>
      </c>
      <c r="H446" s="450" t="n">
        <v>12</v>
      </c>
      <c r="I446" s="450" t="n">
        <v>11</v>
      </c>
      <c r="J446" s="450" t="n">
        <v>10</v>
      </c>
      <c r="K446" s="432"/>
      <c r="L446" s="438"/>
    </row>
    <row r="447" customFormat="false" ht="13.8" hidden="false" customHeight="false" outlineLevel="0" collapsed="false">
      <c r="B447" s="435"/>
      <c r="C447" s="440" t="s">
        <v>291</v>
      </c>
      <c r="D447" s="440" t="n">
        <v>22</v>
      </c>
      <c r="E447" s="440" t="s">
        <v>290</v>
      </c>
      <c r="F447" s="445"/>
      <c r="G447" s="450"/>
      <c r="H447" s="450"/>
      <c r="I447" s="450"/>
      <c r="J447" s="450"/>
      <c r="K447" s="447"/>
      <c r="L447" s="438"/>
    </row>
    <row r="448" customFormat="false" ht="13.8" hidden="false" customHeight="false" outlineLevel="0" collapsed="false">
      <c r="B448" s="435" t="n">
        <v>15</v>
      </c>
      <c r="C448" s="423" t="s">
        <v>322</v>
      </c>
      <c r="D448" s="423" t="n">
        <v>20</v>
      </c>
      <c r="E448" s="423" t="s">
        <v>290</v>
      </c>
      <c r="F448" s="430" t="s">
        <v>145</v>
      </c>
      <c r="G448" s="450" t="n">
        <v>9</v>
      </c>
      <c r="H448" s="450" t="n">
        <v>9</v>
      </c>
      <c r="I448" s="450" t="n">
        <v>9</v>
      </c>
      <c r="J448" s="450" t="n">
        <v>10</v>
      </c>
      <c r="K448" s="432"/>
      <c r="L448" s="438"/>
    </row>
    <row r="449" customFormat="false" ht="13.8" hidden="false" customHeight="false" outlineLevel="0" collapsed="false">
      <c r="B449" s="435"/>
      <c r="C449" s="440" t="s">
        <v>291</v>
      </c>
      <c r="D449" s="440" t="n">
        <v>22</v>
      </c>
      <c r="E449" s="440"/>
      <c r="F449" s="445"/>
      <c r="G449" s="450"/>
      <c r="H449" s="450"/>
      <c r="I449" s="450"/>
      <c r="J449" s="450"/>
      <c r="K449" s="447"/>
      <c r="L449" s="438"/>
    </row>
    <row r="450" customFormat="false" ht="13.8" hidden="false" customHeight="false" outlineLevel="0" collapsed="false">
      <c r="B450" s="435" t="n">
        <v>16</v>
      </c>
      <c r="C450" s="423" t="s">
        <v>301</v>
      </c>
      <c r="D450" s="423" t="n">
        <v>120</v>
      </c>
      <c r="E450" s="423" t="s">
        <v>290</v>
      </c>
      <c r="F450" s="430" t="s">
        <v>145</v>
      </c>
      <c r="G450" s="452" t="s">
        <v>306</v>
      </c>
      <c r="H450" s="452" t="s">
        <v>306</v>
      </c>
      <c r="I450" s="453" t="s">
        <v>306</v>
      </c>
      <c r="J450" s="454" t="s">
        <v>306</v>
      </c>
      <c r="K450" s="432"/>
      <c r="L450" s="438"/>
    </row>
    <row r="451" customFormat="false" ht="13.8" hidden="false" customHeight="false" outlineLevel="0" collapsed="false">
      <c r="B451" s="435"/>
      <c r="C451" s="440"/>
      <c r="D451" s="440"/>
      <c r="E451" s="440"/>
      <c r="F451" s="445"/>
      <c r="G451" s="452"/>
      <c r="H451" s="452"/>
      <c r="I451" s="453"/>
      <c r="J451" s="454"/>
      <c r="K451" s="447"/>
      <c r="L451" s="438"/>
    </row>
  </sheetData>
  <mergeCells count="1430">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 ref="B409:B410"/>
    <mergeCell ref="C409:C410"/>
    <mergeCell ref="D409:D410"/>
    <mergeCell ref="E409:E410"/>
    <mergeCell ref="F409:F410"/>
    <mergeCell ref="G409:H410"/>
    <mergeCell ref="I409:L410"/>
    <mergeCell ref="B411:C411"/>
    <mergeCell ref="E411:E413"/>
    <mergeCell ref="F411:F413"/>
    <mergeCell ref="G411:H411"/>
    <mergeCell ref="I411:L411"/>
    <mergeCell ref="B412:C412"/>
    <mergeCell ref="G412:H412"/>
    <mergeCell ref="I412:L412"/>
    <mergeCell ref="B413:C413"/>
    <mergeCell ref="G413:H413"/>
    <mergeCell ref="I413:L413"/>
    <mergeCell ref="B414:C414"/>
    <mergeCell ref="D414:H414"/>
    <mergeCell ref="I414:L414"/>
    <mergeCell ref="D415:H415"/>
    <mergeCell ref="I415:L415"/>
    <mergeCell ref="B416:C416"/>
    <mergeCell ref="D416:H416"/>
    <mergeCell ref="I416:L416"/>
    <mergeCell ref="B417:C418"/>
    <mergeCell ref="D417:H418"/>
    <mergeCell ref="I417:L417"/>
    <mergeCell ref="I418:L418"/>
    <mergeCell ref="C419:F419"/>
    <mergeCell ref="G419:L419"/>
    <mergeCell ref="B420:B421"/>
    <mergeCell ref="F420:F421"/>
    <mergeCell ref="G420:G421"/>
    <mergeCell ref="H420:H421"/>
    <mergeCell ref="I420:I421"/>
    <mergeCell ref="J420:J421"/>
    <mergeCell ref="K420:K421"/>
    <mergeCell ref="L420:L421"/>
    <mergeCell ref="B422:B423"/>
    <mergeCell ref="F422:F423"/>
    <mergeCell ref="G422:G423"/>
    <mergeCell ref="H422:H423"/>
    <mergeCell ref="I422:I423"/>
    <mergeCell ref="J422:J423"/>
    <mergeCell ref="K422:K423"/>
    <mergeCell ref="L422:L423"/>
    <mergeCell ref="B424:B425"/>
    <mergeCell ref="G424:G425"/>
    <mergeCell ref="H424:H425"/>
    <mergeCell ref="I424:I425"/>
    <mergeCell ref="J424:J425"/>
    <mergeCell ref="L424:L425"/>
    <mergeCell ref="B426:B427"/>
    <mergeCell ref="G426:G427"/>
    <mergeCell ref="H426:H427"/>
    <mergeCell ref="I426:I427"/>
    <mergeCell ref="J426:J427"/>
    <mergeCell ref="L426:L427"/>
    <mergeCell ref="B428:B429"/>
    <mergeCell ref="G428:G429"/>
    <mergeCell ref="H428:H429"/>
    <mergeCell ref="I428:I429"/>
    <mergeCell ref="J428:J429"/>
    <mergeCell ref="L428:L429"/>
    <mergeCell ref="B430:B431"/>
    <mergeCell ref="G430:G431"/>
    <mergeCell ref="H430:H431"/>
    <mergeCell ref="I430:I431"/>
    <mergeCell ref="J430:J431"/>
    <mergeCell ref="L430:L431"/>
    <mergeCell ref="B432:B433"/>
    <mergeCell ref="G432:G433"/>
    <mergeCell ref="H432:H433"/>
    <mergeCell ref="I432:I433"/>
    <mergeCell ref="J432:J433"/>
    <mergeCell ref="L432:L433"/>
    <mergeCell ref="B434:B435"/>
    <mergeCell ref="G434:G435"/>
    <mergeCell ref="H434:H435"/>
    <mergeCell ref="I434:I435"/>
    <mergeCell ref="J434:J435"/>
    <mergeCell ref="L434:L435"/>
    <mergeCell ref="B436:B437"/>
    <mergeCell ref="G436:G437"/>
    <mergeCell ref="H436:H437"/>
    <mergeCell ref="I436:I437"/>
    <mergeCell ref="J436:J437"/>
    <mergeCell ref="L436:L437"/>
    <mergeCell ref="B438:B439"/>
    <mergeCell ref="G438:G439"/>
    <mergeCell ref="H438:H439"/>
    <mergeCell ref="I438:I439"/>
    <mergeCell ref="J438:J439"/>
    <mergeCell ref="L438:L439"/>
    <mergeCell ref="B440:B441"/>
    <mergeCell ref="G440:G441"/>
    <mergeCell ref="H440:H441"/>
    <mergeCell ref="I440:I441"/>
    <mergeCell ref="J440:J441"/>
    <mergeCell ref="L440:L441"/>
    <mergeCell ref="B442:B443"/>
    <mergeCell ref="G442:G443"/>
    <mergeCell ref="H442:H443"/>
    <mergeCell ref="I442:I443"/>
    <mergeCell ref="J442:J443"/>
    <mergeCell ref="L442:L443"/>
    <mergeCell ref="B444:B445"/>
    <mergeCell ref="G444:G445"/>
    <mergeCell ref="H444:H445"/>
    <mergeCell ref="I444:I445"/>
    <mergeCell ref="J444:J445"/>
    <mergeCell ref="L444:L445"/>
    <mergeCell ref="B446:B447"/>
    <mergeCell ref="G446:G447"/>
    <mergeCell ref="H446:H447"/>
    <mergeCell ref="I446:I447"/>
    <mergeCell ref="J446:J447"/>
    <mergeCell ref="L446:L447"/>
    <mergeCell ref="B448:B449"/>
    <mergeCell ref="G448:G449"/>
    <mergeCell ref="H448:H449"/>
    <mergeCell ref="I448:I449"/>
    <mergeCell ref="J448:J449"/>
    <mergeCell ref="L448:L449"/>
    <mergeCell ref="B450:B451"/>
    <mergeCell ref="G450:G451"/>
    <mergeCell ref="H450:H451"/>
    <mergeCell ref="I450:I451"/>
    <mergeCell ref="J450:J451"/>
    <mergeCell ref="L450:L45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5" t="s">
        <v>347</v>
      </c>
      <c r="B1" s="456" t="s">
        <v>348</v>
      </c>
      <c r="C1" s="0" t="s">
        <v>349</v>
      </c>
    </row>
    <row r="2" customFormat="false" ht="14.5" hidden="false" customHeight="false" outlineLevel="0" collapsed="false">
      <c r="A2" s="0" t="s">
        <v>350</v>
      </c>
      <c r="B2" s="456" t="s">
        <v>351</v>
      </c>
      <c r="C2" s="0" t="s">
        <v>352</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15" activeCellId="0" sqref="K15"/>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33.7"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325</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2019-04-26T12:50:58Z</dcterms:modified>
  <cp:revision>204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