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5AC2E041-B3B5-49AD-8A10-1469ACC104E0}" xr6:coauthVersionLast="41" xr6:coauthVersionMax="41"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34" i="1" l="1"/>
  <c r="F33" i="1"/>
  <c r="F32" i="1"/>
  <c r="F31" i="1"/>
  <c r="F30" i="1"/>
  <c r="F29" i="1"/>
  <c r="F28" i="1"/>
  <c r="F4" i="1"/>
  <c r="G4" i="1"/>
  <c r="H4" i="1"/>
  <c r="F5" i="1"/>
  <c r="G5" i="1"/>
  <c r="H5" i="1"/>
  <c r="F6" i="1"/>
  <c r="G6" i="1"/>
  <c r="H6" i="1"/>
  <c r="F7" i="1"/>
  <c r="G7" i="1"/>
  <c r="H7" i="1"/>
  <c r="G24" i="1"/>
  <c r="H24" i="1"/>
  <c r="F24" i="1"/>
  <c r="F21" i="1"/>
  <c r="G21" i="1"/>
  <c r="H21" i="1"/>
  <c r="F22" i="1"/>
  <c r="G22" i="1"/>
  <c r="H22" i="1"/>
  <c r="F23" i="1"/>
  <c r="G23" i="1"/>
  <c r="H23" i="1"/>
  <c r="G20" i="1"/>
  <c r="H20" i="1"/>
  <c r="F20" i="1"/>
  <c r="H13" i="1"/>
  <c r="H14" i="1"/>
  <c r="H15" i="1"/>
  <c r="H12" i="1"/>
  <c r="G16" i="1"/>
  <c r="H16" i="1"/>
  <c r="F16" i="1"/>
  <c r="G13" i="1"/>
  <c r="G14" i="1"/>
  <c r="G15" i="1"/>
  <c r="F13" i="1"/>
  <c r="F14" i="1"/>
  <c r="F15" i="1"/>
  <c r="F12" i="1"/>
  <c r="G12" i="1"/>
  <c r="H8" i="1"/>
  <c r="G8" i="1"/>
  <c r="F8" i="1"/>
  <c r="D24" i="1"/>
  <c r="C24" i="1"/>
  <c r="I23" i="1"/>
  <c r="E23" i="1"/>
  <c r="I22" i="1"/>
  <c r="E22" i="1"/>
  <c r="I21" i="1"/>
  <c r="E21" i="1"/>
  <c r="I20" i="1"/>
  <c r="I24" i="1" s="1"/>
  <c r="E20" i="1"/>
  <c r="D16" i="1"/>
  <c r="C16" i="1"/>
  <c r="I15" i="1"/>
  <c r="E15" i="1"/>
  <c r="I14" i="1"/>
  <c r="E14" i="1"/>
  <c r="I13" i="1"/>
  <c r="E13" i="1"/>
  <c r="I12" i="1"/>
  <c r="E12" i="1"/>
  <c r="D8" i="1"/>
  <c r="E8" i="1"/>
  <c r="I8" i="1"/>
  <c r="C8" i="1"/>
  <c r="I5" i="1"/>
  <c r="I6" i="1"/>
  <c r="I7" i="1"/>
  <c r="I4" i="1"/>
  <c r="E5" i="1"/>
  <c r="E6" i="1"/>
  <c r="E7" i="1"/>
  <c r="E4" i="1"/>
  <c r="E24" i="1" l="1"/>
  <c r="I16" i="1"/>
  <c r="E16" i="1"/>
</calcChain>
</file>

<file path=xl/sharedStrings.xml><?xml version="1.0" encoding="utf-8"?>
<sst xmlns="http://schemas.openxmlformats.org/spreadsheetml/2006/main" count="56" uniqueCount="29">
  <si>
    <t>Quad Thread Output (Linux)</t>
  </si>
  <si>
    <t>Run</t>
  </si>
  <si>
    <t>Difference</t>
  </si>
  <si>
    <t>Sequential Time (msec)</t>
  </si>
  <si>
    <t>Parallel Time (msec)</t>
  </si>
  <si>
    <t>Sequential Time (minutes)</t>
  </si>
  <si>
    <t>Parallel Time (minutes)</t>
  </si>
  <si>
    <t>Difference (msec)</t>
  </si>
  <si>
    <t>Percentage Improvement</t>
  </si>
  <si>
    <t>Quad Thread Output (Windows)</t>
  </si>
  <si>
    <t>Sixteen Thread Output (Windows)</t>
  </si>
  <si>
    <t>avg</t>
  </si>
  <si>
    <t>Difference (minutes)</t>
  </si>
  <si>
    <t>From</t>
  </si>
  <si>
    <t xml:space="preserve">To </t>
  </si>
  <si>
    <t>Sequential</t>
  </si>
  <si>
    <t>Quad (windows)</t>
  </si>
  <si>
    <t>Quad (Linux)</t>
  </si>
  <si>
    <t xml:space="preserve">Quad (windows) </t>
  </si>
  <si>
    <t>Sixteen (windows)</t>
  </si>
  <si>
    <t>Quad (linux)</t>
  </si>
  <si>
    <t>Parallel</t>
  </si>
  <si>
    <t>Type</t>
  </si>
  <si>
    <t xml:space="preserve">Quad (linux) </t>
  </si>
  <si>
    <t>Percentage Improved</t>
  </si>
  <si>
    <t>Worst/Best</t>
  </si>
  <si>
    <t>Quad seq. (windows)</t>
  </si>
  <si>
    <t>Sixteen para. (windows)</t>
  </si>
  <si>
    <t>This little experiment was interesting to see. First of all, the time representation is actually pretty accurate. The minute representations are about what I observed as I watched the programs run. Secondly, it was interesting to see how poorly windows ran the program compared to Linux. This made me want to dig a bit deeper. My friend has an 8-core-16-thread gaming computer, so after doing my intial tests on my laptop (which has 2 cores, 4 threads), I rewrote my program to utilize 16 threads to solve the matrix. I was blown away by the time savings with her CPU. The same program that took nearly two minutes to run sequentially on my laptop ran in an instant when written for 16 threads on her computer. I went ahead and summarized not only the percentage gains from sequential to multithreading on each system (see I8, I16, and I24), but also the percentage gain between relevant operations on the systems (see 4th chart below, starting at C28). The worst case is highlighted in RED, the best case is highlighted in GREEN, and I made a note of the percentage improvement between the two in F34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</si>
</sst>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0000000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rgb="FFFF0000"/>
        <bgColor indexed="64"/>
      </patternFill>
    </fill>
    <fill>
      <patternFill patternType="solid">
        <fgColor theme="9"/>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5">
    <xf numFmtId="0" fontId="0" fillId="0" borderId="0" xfId="0"/>
    <xf numFmtId="0" fontId="0" fillId="2" borderId="0" xfId="0" applyFill="1" applyAlignment="1">
      <alignment horizontal="center"/>
    </xf>
    <xf numFmtId="10" fontId="0" fillId="0" borderId="0" xfId="0" applyNumberFormat="1"/>
    <xf numFmtId="168" fontId="0" fillId="0" borderId="0" xfId="0" applyNumberFormat="1"/>
    <xf numFmtId="0" fontId="0" fillId="0" borderId="0" xfId="0" applyAlignment="1">
      <alignment horizontal="left" vertical="top" wrapText="1"/>
    </xf>
    <xf numFmtId="10" fontId="0" fillId="0" borderId="0" xfId="1" applyNumberFormat="1" applyFont="1"/>
    <xf numFmtId="0" fontId="0" fillId="2" borderId="0" xfId="0" applyFill="1"/>
    <xf numFmtId="0" fontId="2" fillId="3" borderId="0" xfId="0" applyFont="1" applyFill="1"/>
    <xf numFmtId="10" fontId="2" fillId="3" borderId="0" xfId="0" applyNumberFormat="1" applyFont="1" applyFill="1"/>
    <xf numFmtId="1" fontId="2" fillId="3" borderId="0" xfId="0" applyNumberFormat="1" applyFont="1" applyFill="1"/>
    <xf numFmtId="168" fontId="2" fillId="3" borderId="0" xfId="0" applyNumberFormat="1" applyFont="1" applyFill="1"/>
    <xf numFmtId="0" fontId="2" fillId="4" borderId="0" xfId="0" applyFont="1" applyFill="1"/>
    <xf numFmtId="168" fontId="2" fillId="5" borderId="0" xfId="0" applyNumberFormat="1" applyFont="1" applyFill="1"/>
    <xf numFmtId="0" fontId="2" fillId="6" borderId="0" xfId="0" applyFont="1" applyFill="1"/>
    <xf numFmtId="10" fontId="2" fillId="6" borderId="0" xfId="1"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R34"/>
  <sheetViews>
    <sheetView tabSelected="1" workbookViewId="0">
      <selection activeCell="K2" sqref="K2:R22"/>
    </sheetView>
  </sheetViews>
  <sheetFormatPr defaultRowHeight="15" x14ac:dyDescent="0.25"/>
  <cols>
    <col min="2" max="2" width="4.42578125" bestFit="1" customWidth="1"/>
    <col min="3" max="3" width="22.28515625" bestFit="1" customWidth="1"/>
    <col min="4" max="4" width="19.28515625" bestFit="1" customWidth="1"/>
    <col min="5" max="6" width="25" bestFit="1" customWidth="1"/>
    <col min="7" max="7" width="22.140625" bestFit="1" customWidth="1"/>
    <col min="8" max="8" width="19.85546875" bestFit="1" customWidth="1"/>
    <col min="9" max="9" width="24" bestFit="1" customWidth="1"/>
  </cols>
  <sheetData>
    <row r="2" spans="2:18" x14ac:dyDescent="0.25">
      <c r="B2" s="1" t="s">
        <v>0</v>
      </c>
      <c r="C2" s="1"/>
      <c r="D2" s="1"/>
      <c r="E2" s="1"/>
      <c r="F2" s="1"/>
      <c r="G2" s="1"/>
      <c r="H2" s="1"/>
      <c r="I2" s="1"/>
      <c r="K2" s="4" t="s">
        <v>28</v>
      </c>
      <c r="L2" s="4"/>
      <c r="M2" s="4"/>
      <c r="N2" s="4"/>
      <c r="O2" s="4"/>
      <c r="P2" s="4"/>
      <c r="Q2" s="4"/>
      <c r="R2" s="4"/>
    </row>
    <row r="3" spans="2:18" x14ac:dyDescent="0.25">
      <c r="B3" t="s">
        <v>1</v>
      </c>
      <c r="C3" t="s">
        <v>3</v>
      </c>
      <c r="D3" t="s">
        <v>4</v>
      </c>
      <c r="E3" t="s">
        <v>7</v>
      </c>
      <c r="F3" t="s">
        <v>5</v>
      </c>
      <c r="G3" t="s">
        <v>6</v>
      </c>
      <c r="H3" t="s">
        <v>12</v>
      </c>
      <c r="I3" t="s">
        <v>8</v>
      </c>
      <c r="K3" s="4"/>
      <c r="L3" s="4"/>
      <c r="M3" s="4"/>
      <c r="N3" s="4"/>
      <c r="O3" s="4"/>
      <c r="P3" s="4"/>
      <c r="Q3" s="4"/>
      <c r="R3" s="4"/>
    </row>
    <row r="4" spans="2:18" x14ac:dyDescent="0.25">
      <c r="B4">
        <v>1</v>
      </c>
      <c r="C4">
        <v>15925660</v>
      </c>
      <c r="D4">
        <v>6571373</v>
      </c>
      <c r="E4">
        <f>C4-D4</f>
        <v>9354287</v>
      </c>
      <c r="F4">
        <f>C4/1000000/60</f>
        <v>0.26542766666666667</v>
      </c>
      <c r="G4">
        <f>D4/1000000/60</f>
        <v>0.10952288333333333</v>
      </c>
      <c r="H4">
        <f>E4/1000000/60</f>
        <v>0.15590478333333332</v>
      </c>
      <c r="I4" s="2">
        <f>1-D4/C4</f>
        <v>0.58737201472340872</v>
      </c>
      <c r="K4" s="4"/>
      <c r="L4" s="4"/>
      <c r="M4" s="4"/>
      <c r="N4" s="4"/>
      <c r="O4" s="4"/>
      <c r="P4" s="4"/>
      <c r="Q4" s="4"/>
      <c r="R4" s="4"/>
    </row>
    <row r="5" spans="2:18" x14ac:dyDescent="0.25">
      <c r="B5">
        <v>2</v>
      </c>
      <c r="C5">
        <v>13063599</v>
      </c>
      <c r="D5">
        <v>6578975</v>
      </c>
      <c r="E5">
        <f t="shared" ref="E5:E7" si="0">C5-D5</f>
        <v>6484624</v>
      </c>
      <c r="F5" s="3">
        <f t="shared" ref="F5:F7" si="1">C5/1000000/60</f>
        <v>0.21772664999999999</v>
      </c>
      <c r="G5">
        <f t="shared" ref="G5:G7" si="2">D5/1000000/60</f>
        <v>0.10964958333333333</v>
      </c>
      <c r="H5">
        <f t="shared" ref="H5:H7" si="3">E5/1000000/60</f>
        <v>0.10807706666666667</v>
      </c>
      <c r="I5" s="2">
        <f t="shared" ref="I5:I7" si="4">1-D5/C5</f>
        <v>0.49638878229498629</v>
      </c>
      <c r="K5" s="4"/>
      <c r="L5" s="4"/>
      <c r="M5" s="4"/>
      <c r="N5" s="4"/>
      <c r="O5" s="4"/>
      <c r="P5" s="4"/>
      <c r="Q5" s="4"/>
      <c r="R5" s="4"/>
    </row>
    <row r="6" spans="2:18" x14ac:dyDescent="0.25">
      <c r="B6">
        <v>3</v>
      </c>
      <c r="C6">
        <v>13069222</v>
      </c>
      <c r="D6">
        <v>6578239</v>
      </c>
      <c r="E6">
        <f t="shared" si="0"/>
        <v>6490983</v>
      </c>
      <c r="F6">
        <f t="shared" si="1"/>
        <v>0.21782036666666665</v>
      </c>
      <c r="G6">
        <f t="shared" si="2"/>
        <v>0.10963731666666666</v>
      </c>
      <c r="H6" s="3">
        <f t="shared" si="3"/>
        <v>0.10818305</v>
      </c>
      <c r="I6" s="2">
        <f t="shared" si="4"/>
        <v>0.49666177527629418</v>
      </c>
      <c r="K6" s="4"/>
      <c r="L6" s="4"/>
      <c r="M6" s="4"/>
      <c r="N6" s="4"/>
      <c r="O6" s="4"/>
      <c r="P6" s="4"/>
      <c r="Q6" s="4"/>
      <c r="R6" s="4"/>
    </row>
    <row r="7" spans="2:18" x14ac:dyDescent="0.25">
      <c r="B7">
        <v>4</v>
      </c>
      <c r="C7">
        <v>13157832</v>
      </c>
      <c r="D7">
        <v>6584066</v>
      </c>
      <c r="E7">
        <f t="shared" si="0"/>
        <v>6573766</v>
      </c>
      <c r="F7" s="3">
        <f t="shared" si="1"/>
        <v>0.21929720000000003</v>
      </c>
      <c r="G7">
        <f t="shared" si="2"/>
        <v>0.10973443333333334</v>
      </c>
      <c r="H7">
        <f t="shared" si="3"/>
        <v>0.10956276666666667</v>
      </c>
      <c r="I7" s="2">
        <f t="shared" si="4"/>
        <v>0.49960859813379588</v>
      </c>
      <c r="K7" s="4"/>
      <c r="L7" s="4"/>
      <c r="M7" s="4"/>
      <c r="N7" s="4"/>
      <c r="O7" s="4"/>
      <c r="P7" s="4"/>
      <c r="Q7" s="4"/>
      <c r="R7" s="4"/>
    </row>
    <row r="8" spans="2:18" x14ac:dyDescent="0.25">
      <c r="B8" s="7" t="s">
        <v>11</v>
      </c>
      <c r="C8" s="7">
        <f>AVERAGE(C4:C7)</f>
        <v>13804078.25</v>
      </c>
      <c r="D8" s="7">
        <f t="shared" ref="D8:I8" si="5">AVERAGE(D4:D7)</f>
        <v>6578163.25</v>
      </c>
      <c r="E8" s="7">
        <f t="shared" si="5"/>
        <v>7225915</v>
      </c>
      <c r="F8" s="7">
        <f>AVERAGE(F4:F7)</f>
        <v>0.2300679708333333</v>
      </c>
      <c r="G8" s="7">
        <f>AVERAGE(G4:G7)</f>
        <v>0.10963605416666666</v>
      </c>
      <c r="H8" s="7">
        <f>AVERAGE(H4:H7)</f>
        <v>0.12043191666666667</v>
      </c>
      <c r="I8" s="8">
        <f t="shared" si="5"/>
        <v>0.52000779260712138</v>
      </c>
      <c r="K8" s="4"/>
      <c r="L8" s="4"/>
      <c r="M8" s="4"/>
      <c r="N8" s="4"/>
      <c r="O8" s="4"/>
      <c r="P8" s="4"/>
      <c r="Q8" s="4"/>
      <c r="R8" s="4"/>
    </row>
    <row r="9" spans="2:18" x14ac:dyDescent="0.25">
      <c r="K9" s="4"/>
      <c r="L9" s="4"/>
      <c r="M9" s="4"/>
      <c r="N9" s="4"/>
      <c r="O9" s="4"/>
      <c r="P9" s="4"/>
      <c r="Q9" s="4"/>
      <c r="R9" s="4"/>
    </row>
    <row r="10" spans="2:18" x14ac:dyDescent="0.25">
      <c r="B10" s="1" t="s">
        <v>9</v>
      </c>
      <c r="C10" s="1"/>
      <c r="D10" s="1"/>
      <c r="E10" s="1"/>
      <c r="F10" s="1"/>
      <c r="G10" s="1"/>
      <c r="H10" s="1"/>
      <c r="I10" s="1"/>
      <c r="K10" s="4"/>
      <c r="L10" s="4"/>
      <c r="M10" s="4"/>
      <c r="N10" s="4"/>
      <c r="O10" s="4"/>
      <c r="P10" s="4"/>
      <c r="Q10" s="4"/>
      <c r="R10" s="4"/>
    </row>
    <row r="11" spans="2:18" x14ac:dyDescent="0.25">
      <c r="B11" t="s">
        <v>1</v>
      </c>
      <c r="C11" t="s">
        <v>3</v>
      </c>
      <c r="D11" t="s">
        <v>4</v>
      </c>
      <c r="E11" t="s">
        <v>7</v>
      </c>
      <c r="F11" t="s">
        <v>5</v>
      </c>
      <c r="G11" t="s">
        <v>6</v>
      </c>
      <c r="H11" t="s">
        <v>12</v>
      </c>
      <c r="I11" t="s">
        <v>8</v>
      </c>
      <c r="K11" s="4"/>
      <c r="L11" s="4"/>
      <c r="M11" s="4"/>
      <c r="N11" s="4"/>
      <c r="O11" s="4"/>
      <c r="P11" s="4"/>
      <c r="Q11" s="4"/>
      <c r="R11" s="4"/>
    </row>
    <row r="12" spans="2:18" x14ac:dyDescent="0.25">
      <c r="B12">
        <v>1</v>
      </c>
      <c r="C12">
        <v>112228896</v>
      </c>
      <c r="D12">
        <v>40830401</v>
      </c>
      <c r="E12">
        <f>C12-D12</f>
        <v>71398495</v>
      </c>
      <c r="F12" s="3">
        <f>C12/1000000/60</f>
        <v>1.8704816000000002</v>
      </c>
      <c r="G12">
        <f>D12/1000000/60</f>
        <v>0.68050668333333342</v>
      </c>
      <c r="H12">
        <f>E12/1000000/60</f>
        <v>1.1899749166666667</v>
      </c>
      <c r="I12" s="2">
        <f>1-D12/C12</f>
        <v>0.63618637930823096</v>
      </c>
      <c r="K12" s="4"/>
      <c r="L12" s="4"/>
      <c r="M12" s="4"/>
      <c r="N12" s="4"/>
      <c r="O12" s="4"/>
      <c r="P12" s="4"/>
      <c r="Q12" s="4"/>
      <c r="R12" s="4"/>
    </row>
    <row r="13" spans="2:18" x14ac:dyDescent="0.25">
      <c r="B13">
        <v>2</v>
      </c>
      <c r="C13">
        <v>111554058</v>
      </c>
      <c r="D13">
        <v>40546136</v>
      </c>
      <c r="E13">
        <f t="shared" ref="E13:E15" si="6">C13-D13</f>
        <v>71007922</v>
      </c>
      <c r="F13" s="3">
        <f t="shared" ref="F13:F15" si="7">C13/1000000/60</f>
        <v>1.8592343</v>
      </c>
      <c r="G13">
        <f t="shared" ref="G13:G15" si="8">D13/1000000/60</f>
        <v>0.67576893333333332</v>
      </c>
      <c r="H13">
        <f t="shared" ref="H13:H15" si="9">E13/1000000/60</f>
        <v>1.1834653666666666</v>
      </c>
      <c r="I13" s="2">
        <f t="shared" ref="I13:I15" si="10">1-D13/C13</f>
        <v>0.63653374223284642</v>
      </c>
      <c r="K13" s="4"/>
      <c r="L13" s="4"/>
      <c r="M13" s="4"/>
      <c r="N13" s="4"/>
      <c r="O13" s="4"/>
      <c r="P13" s="4"/>
      <c r="Q13" s="4"/>
      <c r="R13" s="4"/>
    </row>
    <row r="14" spans="2:18" x14ac:dyDescent="0.25">
      <c r="B14">
        <v>3</v>
      </c>
      <c r="C14">
        <v>112728331</v>
      </c>
      <c r="D14">
        <v>40356285</v>
      </c>
      <c r="E14">
        <f t="shared" si="6"/>
        <v>72372046</v>
      </c>
      <c r="F14">
        <f t="shared" si="7"/>
        <v>1.8788055166666666</v>
      </c>
      <c r="G14" s="3">
        <f t="shared" si="8"/>
        <v>0.67260474999999997</v>
      </c>
      <c r="H14">
        <f t="shared" si="9"/>
        <v>1.2062007666666665</v>
      </c>
      <c r="I14" s="2">
        <f t="shared" si="10"/>
        <v>0.6420040584119</v>
      </c>
      <c r="K14" s="4"/>
      <c r="L14" s="4"/>
      <c r="M14" s="4"/>
      <c r="N14" s="4"/>
      <c r="O14" s="4"/>
      <c r="P14" s="4"/>
      <c r="Q14" s="4"/>
      <c r="R14" s="4"/>
    </row>
    <row r="15" spans="2:18" x14ac:dyDescent="0.25">
      <c r="B15">
        <v>4</v>
      </c>
      <c r="C15">
        <v>111724829</v>
      </c>
      <c r="D15">
        <v>40349633</v>
      </c>
      <c r="E15">
        <f t="shared" si="6"/>
        <v>71375196</v>
      </c>
      <c r="F15">
        <f t="shared" si="7"/>
        <v>1.8620804833333333</v>
      </c>
      <c r="G15">
        <f t="shared" si="8"/>
        <v>0.67249388333333326</v>
      </c>
      <c r="H15" s="3">
        <f t="shared" si="9"/>
        <v>1.1895865999999999</v>
      </c>
      <c r="I15" s="2">
        <f t="shared" si="10"/>
        <v>0.63884811137191355</v>
      </c>
      <c r="K15" s="4"/>
      <c r="L15" s="4"/>
      <c r="M15" s="4"/>
      <c r="N15" s="4"/>
      <c r="O15" s="4"/>
      <c r="P15" s="4"/>
      <c r="Q15" s="4"/>
      <c r="R15" s="4"/>
    </row>
    <row r="16" spans="2:18" x14ac:dyDescent="0.25">
      <c r="B16" s="7" t="s">
        <v>11</v>
      </c>
      <c r="C16" s="7">
        <f>AVERAGE(C12:C15)</f>
        <v>112059028.5</v>
      </c>
      <c r="D16" s="9">
        <f t="shared" ref="D16" si="11">AVERAGE(D12:D15)</f>
        <v>40520613.75</v>
      </c>
      <c r="E16" s="7">
        <f t="shared" ref="E16" si="12">AVERAGE(E12:E15)</f>
        <v>71538414.75</v>
      </c>
      <c r="F16" s="11">
        <f>AVERAGE(F12:F15)</f>
        <v>1.867650475</v>
      </c>
      <c r="G16" s="7">
        <f t="shared" ref="G16:H16" si="13">AVERAGE(G12:G15)</f>
        <v>0.67534356250000005</v>
      </c>
      <c r="H16" s="7">
        <f t="shared" si="13"/>
        <v>1.1923069124999999</v>
      </c>
      <c r="I16" s="8">
        <f t="shared" ref="I16" si="14">AVERAGE(I12:I15)</f>
        <v>0.63839307283122271</v>
      </c>
      <c r="K16" s="4"/>
      <c r="L16" s="4"/>
      <c r="M16" s="4"/>
      <c r="N16" s="4"/>
      <c r="O16" s="4"/>
      <c r="P16" s="4"/>
      <c r="Q16" s="4"/>
      <c r="R16" s="4"/>
    </row>
    <row r="17" spans="2:18" x14ac:dyDescent="0.25">
      <c r="K17" s="4"/>
      <c r="L17" s="4"/>
      <c r="M17" s="4"/>
      <c r="N17" s="4"/>
      <c r="O17" s="4"/>
      <c r="P17" s="4"/>
      <c r="Q17" s="4"/>
      <c r="R17" s="4"/>
    </row>
    <row r="18" spans="2:18" x14ac:dyDescent="0.25">
      <c r="B18" s="1" t="s">
        <v>10</v>
      </c>
      <c r="C18" s="1"/>
      <c r="D18" s="1"/>
      <c r="E18" s="1"/>
      <c r="F18" s="1"/>
      <c r="G18" s="1"/>
      <c r="H18" s="1"/>
      <c r="I18" s="1"/>
      <c r="K18" s="4"/>
      <c r="L18" s="4"/>
      <c r="M18" s="4"/>
      <c r="N18" s="4"/>
      <c r="O18" s="4"/>
      <c r="P18" s="4"/>
      <c r="Q18" s="4"/>
      <c r="R18" s="4"/>
    </row>
    <row r="19" spans="2:18" x14ac:dyDescent="0.25">
      <c r="B19" t="s">
        <v>1</v>
      </c>
      <c r="C19" t="s">
        <v>3</v>
      </c>
      <c r="D19" t="s">
        <v>4</v>
      </c>
      <c r="E19" t="s">
        <v>7</v>
      </c>
      <c r="F19" t="s">
        <v>5</v>
      </c>
      <c r="G19" t="s">
        <v>6</v>
      </c>
      <c r="H19" t="s">
        <v>2</v>
      </c>
      <c r="I19" t="s">
        <v>8</v>
      </c>
      <c r="K19" s="4"/>
      <c r="L19" s="4"/>
      <c r="M19" s="4"/>
      <c r="N19" s="4"/>
      <c r="O19" s="4"/>
      <c r="P19" s="4"/>
      <c r="Q19" s="4"/>
      <c r="R19" s="4"/>
    </row>
    <row r="20" spans="2:18" x14ac:dyDescent="0.25">
      <c r="B20">
        <v>1</v>
      </c>
      <c r="C20">
        <v>10477062</v>
      </c>
      <c r="D20">
        <v>1351301</v>
      </c>
      <c r="E20">
        <f>C20-D20</f>
        <v>9125761</v>
      </c>
      <c r="F20" s="3">
        <f>C20/1000000/60</f>
        <v>0.17461770000000001</v>
      </c>
      <c r="G20">
        <f t="shared" ref="G20:H20" si="15">D20/1000000/60</f>
        <v>2.2521683333333334E-2</v>
      </c>
      <c r="H20">
        <f t="shared" si="15"/>
        <v>0.15209601666666667</v>
      </c>
      <c r="I20" s="2">
        <f>1-D20/C20</f>
        <v>0.87102290699434626</v>
      </c>
      <c r="K20" s="4"/>
      <c r="L20" s="4"/>
      <c r="M20" s="4"/>
      <c r="N20" s="4"/>
      <c r="O20" s="4"/>
      <c r="P20" s="4"/>
      <c r="Q20" s="4"/>
      <c r="R20" s="4"/>
    </row>
    <row r="21" spans="2:18" x14ac:dyDescent="0.25">
      <c r="B21">
        <v>2</v>
      </c>
      <c r="C21">
        <v>10501191</v>
      </c>
      <c r="D21">
        <v>1337641</v>
      </c>
      <c r="E21">
        <f t="shared" ref="E21:E23" si="16">C21-D21</f>
        <v>9163550</v>
      </c>
      <c r="F21" s="3">
        <f t="shared" ref="F21:F23" si="17">C21/1000000/60</f>
        <v>0.17501985</v>
      </c>
      <c r="G21">
        <f t="shared" ref="G21:G23" si="18">D21/1000000/60</f>
        <v>2.229401666666667E-2</v>
      </c>
      <c r="H21">
        <f t="shared" ref="H21:H23" si="19">E21/1000000/60</f>
        <v>0.15272583333333334</v>
      </c>
      <c r="I21" s="2">
        <f t="shared" ref="I21:I23" si="20">1-D21/C21</f>
        <v>0.87262006757138311</v>
      </c>
      <c r="K21" s="4"/>
      <c r="L21" s="4"/>
      <c r="M21" s="4"/>
      <c r="N21" s="4"/>
      <c r="O21" s="4"/>
      <c r="P21" s="4"/>
      <c r="Q21" s="4"/>
      <c r="R21" s="4"/>
    </row>
    <row r="22" spans="2:18" x14ac:dyDescent="0.25">
      <c r="B22">
        <v>3</v>
      </c>
      <c r="C22">
        <v>10484383</v>
      </c>
      <c r="D22">
        <v>1336298</v>
      </c>
      <c r="E22">
        <f t="shared" si="16"/>
        <v>9148085</v>
      </c>
      <c r="F22">
        <f t="shared" si="17"/>
        <v>0.17473971666666666</v>
      </c>
      <c r="G22">
        <f t="shared" si="18"/>
        <v>2.2271633333333332E-2</v>
      </c>
      <c r="H22">
        <f t="shared" si="19"/>
        <v>0.15246808333333334</v>
      </c>
      <c r="I22" s="2">
        <f t="shared" si="20"/>
        <v>0.87254395418404684</v>
      </c>
      <c r="K22" s="4"/>
      <c r="L22" s="4"/>
      <c r="M22" s="4"/>
      <c r="N22" s="4"/>
      <c r="O22" s="4"/>
      <c r="P22" s="4"/>
      <c r="Q22" s="4"/>
      <c r="R22" s="4"/>
    </row>
    <row r="23" spans="2:18" x14ac:dyDescent="0.25">
      <c r="B23">
        <v>4</v>
      </c>
      <c r="C23">
        <v>10477847</v>
      </c>
      <c r="D23">
        <v>1372680</v>
      </c>
      <c r="E23">
        <f t="shared" si="16"/>
        <v>9105167</v>
      </c>
      <c r="F23">
        <f t="shared" si="17"/>
        <v>0.17463078333333334</v>
      </c>
      <c r="G23" s="3">
        <f t="shared" si="18"/>
        <v>2.2877999999999999E-2</v>
      </c>
      <c r="H23">
        <f t="shared" si="19"/>
        <v>0.15175278333333334</v>
      </c>
      <c r="I23" s="2">
        <f t="shared" si="20"/>
        <v>0.86899216986085026</v>
      </c>
    </row>
    <row r="24" spans="2:18" x14ac:dyDescent="0.25">
      <c r="B24" s="7" t="s">
        <v>11</v>
      </c>
      <c r="C24" s="7">
        <f>AVERAGE(C20:C23)</f>
        <v>10485120.75</v>
      </c>
      <c r="D24" s="7">
        <f t="shared" ref="D24" si="21">AVERAGE(D20:D23)</f>
        <v>1349480</v>
      </c>
      <c r="E24" s="7">
        <f t="shared" ref="E24" si="22">AVERAGE(E20:E23)</f>
        <v>9135640.75</v>
      </c>
      <c r="F24" s="10">
        <f>AVERAGE(F20:F23)</f>
        <v>0.1747520125</v>
      </c>
      <c r="G24" s="12">
        <f t="shared" ref="G24:H24" si="23">AVERAGE(G20:G23)</f>
        <v>2.2491333333333332E-2</v>
      </c>
      <c r="H24" s="10">
        <f t="shared" si="23"/>
        <v>0.15226067916666666</v>
      </c>
      <c r="I24" s="8">
        <f t="shared" ref="I24" si="24">AVERAGE(I20:I23)</f>
        <v>0.87129477465265659</v>
      </c>
    </row>
    <row r="27" spans="2:18" x14ac:dyDescent="0.25">
      <c r="C27" s="6" t="s">
        <v>22</v>
      </c>
      <c r="D27" s="6" t="s">
        <v>13</v>
      </c>
      <c r="E27" s="6" t="s">
        <v>14</v>
      </c>
      <c r="F27" s="6" t="s">
        <v>24</v>
      </c>
    </row>
    <row r="28" spans="2:18" x14ac:dyDescent="0.25">
      <c r="C28" t="s">
        <v>15</v>
      </c>
      <c r="D28" t="s">
        <v>16</v>
      </c>
      <c r="E28" t="s">
        <v>17</v>
      </c>
      <c r="F28" s="5">
        <f>1-F8/F16</f>
        <v>0.876814225192038</v>
      </c>
    </row>
    <row r="29" spans="2:18" x14ac:dyDescent="0.25">
      <c r="C29" t="s">
        <v>15</v>
      </c>
      <c r="D29" t="s">
        <v>18</v>
      </c>
      <c r="E29" t="s">
        <v>19</v>
      </c>
      <c r="F29" s="5">
        <f>1-F24/F16</f>
        <v>0.90643216445518271</v>
      </c>
    </row>
    <row r="30" spans="2:18" x14ac:dyDescent="0.25">
      <c r="C30" t="s">
        <v>15</v>
      </c>
      <c r="D30" t="s">
        <v>20</v>
      </c>
      <c r="E30" t="s">
        <v>19</v>
      </c>
      <c r="F30" s="5">
        <f>1-F24/F8</f>
        <v>0.24043311258395672</v>
      </c>
    </row>
    <row r="31" spans="2:18" x14ac:dyDescent="0.25">
      <c r="C31" t="s">
        <v>21</v>
      </c>
      <c r="D31" t="s">
        <v>16</v>
      </c>
      <c r="E31" t="s">
        <v>20</v>
      </c>
      <c r="F31" s="5">
        <f>1-G8/G16</f>
        <v>0.83765884469111729</v>
      </c>
    </row>
    <row r="32" spans="2:18" x14ac:dyDescent="0.25">
      <c r="C32" t="s">
        <v>21</v>
      </c>
      <c r="D32" t="s">
        <v>16</v>
      </c>
      <c r="E32" t="s">
        <v>19</v>
      </c>
      <c r="F32" s="5">
        <f>1-G24/G16</f>
        <v>0.96669645705946394</v>
      </c>
    </row>
    <row r="33" spans="3:6" x14ac:dyDescent="0.25">
      <c r="C33" t="s">
        <v>21</v>
      </c>
      <c r="D33" t="s">
        <v>23</v>
      </c>
      <c r="E33" t="s">
        <v>19</v>
      </c>
      <c r="F33" s="5">
        <f>1-G24/G8</f>
        <v>0.79485458953910881</v>
      </c>
    </row>
    <row r="34" spans="3:6" x14ac:dyDescent="0.25">
      <c r="C34" s="13" t="s">
        <v>25</v>
      </c>
      <c r="D34" s="13" t="s">
        <v>26</v>
      </c>
      <c r="E34" s="13" t="s">
        <v>27</v>
      </c>
      <c r="F34" s="14">
        <f>1-G24/F16</f>
        <v>0.98795741835295314</v>
      </c>
    </row>
  </sheetData>
  <mergeCells count="4">
    <mergeCell ref="B2:I2"/>
    <mergeCell ref="B10:I10"/>
    <mergeCell ref="B18:I18"/>
    <mergeCell ref="K2:R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2019-10-20T21:38:02Z</dcterms:modified>
</cp:coreProperties>
</file>