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212"/>
  </bookViews>
  <sheets>
    <sheet name="BOM" sheetId="1" r:id="rId1"/>
    <sheet name="history" sheetId="2" r:id="rId2"/>
  </sheets>
  <definedNames>
    <definedName name="_xlnm.Print_Area" localSheetId="0">BOM!$A$1:$I$40</definedName>
  </definedNames>
  <calcPr calcId="145621"/>
</workbook>
</file>

<file path=xl/calcChain.xml><?xml version="1.0" encoding="utf-8"?>
<calcChain xmlns="http://schemas.openxmlformats.org/spreadsheetml/2006/main">
  <c r="J27" i="1" l="1"/>
  <c r="J26" i="1" l="1"/>
  <c r="J7" i="1"/>
  <c r="J34" i="1" l="1"/>
  <c r="J30" i="1" l="1"/>
  <c r="J25" i="1"/>
  <c r="J28" i="1"/>
  <c r="J29" i="1"/>
  <c r="J31" i="1"/>
  <c r="J32" i="1"/>
  <c r="J24" i="1"/>
  <c r="J19" i="1"/>
  <c r="J18" i="1"/>
  <c r="J33" i="1"/>
  <c r="J20" i="1"/>
  <c r="J14" i="1"/>
  <c r="J17" i="1"/>
  <c r="J23" i="1"/>
  <c r="J37" i="1"/>
  <c r="J15" i="1"/>
  <c r="J11" i="1"/>
  <c r="J12" i="1"/>
  <c r="J5" i="1"/>
  <c r="J6" i="1"/>
  <c r="J8" i="1"/>
  <c r="J4" i="1"/>
  <c r="J13" i="1"/>
  <c r="J10" i="1"/>
  <c r="J9" i="1"/>
  <c r="F22" i="1" l="1"/>
  <c r="F16" i="1"/>
  <c r="F13" i="1" l="1"/>
  <c r="F9" i="1" s="1"/>
  <c r="J35" i="1" l="1"/>
  <c r="J16" i="1" l="1"/>
  <c r="J2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3" i="1"/>
  <c r="F3" i="1"/>
</calcChain>
</file>

<file path=xl/sharedStrings.xml><?xml version="1.0" encoding="utf-8"?>
<sst xmlns="http://schemas.openxmlformats.org/spreadsheetml/2006/main" count="148" uniqueCount="124">
  <si>
    <t>Description</t>
  </si>
  <si>
    <t>Manufacturer</t>
  </si>
  <si>
    <t>Reference</t>
  </si>
  <si>
    <t>Footprint</t>
  </si>
  <si>
    <t>Designation</t>
  </si>
  <si>
    <t>Farnell</t>
  </si>
  <si>
    <t>Digikey</t>
  </si>
  <si>
    <t>Semiconductor</t>
  </si>
  <si>
    <t>Misc.</t>
  </si>
  <si>
    <t>DOCUMENT HISTORY</t>
  </si>
  <si>
    <t>Date</t>
  </si>
  <si>
    <t>Rev.</t>
  </si>
  <si>
    <t>Author</t>
  </si>
  <si>
    <t>Qnt</t>
  </si>
  <si>
    <t>RS</t>
  </si>
  <si>
    <t>BOMformul</t>
  </si>
  <si>
    <t>BOM for editors</t>
  </si>
  <si>
    <t>R1</t>
  </si>
  <si>
    <t>Comments</t>
  </si>
  <si>
    <t>Multicomp</t>
  </si>
  <si>
    <t>Elektor</t>
  </si>
  <si>
    <t>Capacitor</t>
  </si>
  <si>
    <t>Inductor</t>
  </si>
  <si>
    <t>150308-1</t>
  </si>
  <si>
    <t>C1, C2, C3, C4, C5, C6</t>
  </si>
  <si>
    <t>0603-CAP</t>
  </si>
  <si>
    <t>0603-RES</t>
  </si>
  <si>
    <t>R5, R6</t>
  </si>
  <si>
    <r>
      <t>10 k</t>
    </r>
    <r>
      <rPr>
        <sz val="10"/>
        <rFont val="Calibri"/>
        <family val="2"/>
      </rPr>
      <t>Ω</t>
    </r>
  </si>
  <si>
    <r>
      <t>1 k</t>
    </r>
    <r>
      <rPr>
        <sz val="10"/>
        <rFont val="Calibri"/>
        <family val="2"/>
      </rPr>
      <t>Ω</t>
    </r>
  </si>
  <si>
    <t>C7, C8</t>
  </si>
  <si>
    <t>EIA3216</t>
  </si>
  <si>
    <t>L1</t>
  </si>
  <si>
    <t>X1</t>
  </si>
  <si>
    <t>RESONATOR-SMD-1:1</t>
  </si>
  <si>
    <t>TQFP32-08</t>
  </si>
  <si>
    <t>SOT23-5</t>
  </si>
  <si>
    <t>MIC5205-3.3</t>
  </si>
  <si>
    <t>ERIC</t>
  </si>
  <si>
    <t>MOD1</t>
  </si>
  <si>
    <t>LPRS</t>
  </si>
  <si>
    <t>Atmel</t>
  </si>
  <si>
    <t>SOD-523</t>
  </si>
  <si>
    <t>RB751</t>
  </si>
  <si>
    <t>0603-LED-ALT1</t>
  </si>
  <si>
    <t>1X12</t>
  </si>
  <si>
    <t>1X06</t>
  </si>
  <si>
    <t>S2</t>
  </si>
  <si>
    <t>1X04</t>
  </si>
  <si>
    <t>1X02</t>
  </si>
  <si>
    <t>Pin header, 1x12, 0.1" pitch</t>
  </si>
  <si>
    <t>Pin header, 1x2, 0.1" pitch</t>
  </si>
  <si>
    <t>Pin header, 1x4, 0.1" pitch</t>
  </si>
  <si>
    <t>Pin header, 1x6, 0.1" pitch</t>
  </si>
  <si>
    <t>TACTILE-SWITCH-SMD-ALT01</t>
  </si>
  <si>
    <t>S1</t>
  </si>
  <si>
    <t>Tactile switch</t>
  </si>
  <si>
    <t>SMA edge connector</t>
  </si>
  <si>
    <t>SMA-EDGE</t>
  </si>
  <si>
    <t>TM-533I-Q-T/R</t>
  </si>
  <si>
    <t>C&amp;K Components</t>
  </si>
  <si>
    <t>73251-2120</t>
  </si>
  <si>
    <t>Molex</t>
  </si>
  <si>
    <t>CSTCE8M00G52-R0</t>
  </si>
  <si>
    <t>Murata</t>
  </si>
  <si>
    <t>MIC5205-3.3YM5 TR</t>
  </si>
  <si>
    <t>Micrel</t>
  </si>
  <si>
    <t>RB751S40T1G</t>
  </si>
  <si>
    <t>ON Semiconductor</t>
  </si>
  <si>
    <t>Kingbright</t>
  </si>
  <si>
    <t>MLZ1608M100WT</t>
  </si>
  <si>
    <t>TDK</t>
  </si>
  <si>
    <t>T491A106K016AT</t>
  </si>
  <si>
    <t>Kemet</t>
  </si>
  <si>
    <r>
      <t xml:space="preserve">10 </t>
    </r>
    <r>
      <rPr>
        <sz val="10"/>
        <rFont val="Calibri"/>
        <family val="2"/>
      </rPr>
      <t>µ</t>
    </r>
    <r>
      <rPr>
        <sz val="10"/>
        <rFont val="Arial"/>
        <family val="2"/>
      </rPr>
      <t>F, 16 V, tantalum</t>
    </r>
  </si>
  <si>
    <t>CR0603-JW-103ELF</t>
  </si>
  <si>
    <t>Bourns</t>
  </si>
  <si>
    <t>CR0603-JW-101GLF</t>
  </si>
  <si>
    <t>CR0603-JW-102GLF</t>
  </si>
  <si>
    <r>
      <t xml:space="preserve">100 </t>
    </r>
    <r>
      <rPr>
        <sz val="10"/>
        <rFont val="Calibri"/>
        <family val="2"/>
      </rPr>
      <t>Ω</t>
    </r>
  </si>
  <si>
    <t>Resistor (5%, 50 V, 0.1 W, 0603)</t>
  </si>
  <si>
    <t>MC0603B104K500CT</t>
  </si>
  <si>
    <t>n/a</t>
  </si>
  <si>
    <t>eRIC4 SoC Radio Transceiver</t>
  </si>
  <si>
    <t>eRIC9 SoC Radio Transceiver</t>
  </si>
  <si>
    <t>ERIC9</t>
  </si>
  <si>
    <t>ERIC4</t>
  </si>
  <si>
    <t>61301211121</t>
  </si>
  <si>
    <t>Wurth</t>
  </si>
  <si>
    <t>61300611121</t>
  </si>
  <si>
    <t>61300411121</t>
  </si>
  <si>
    <t>61300211121</t>
  </si>
  <si>
    <t>Resonator 8 MHz, SMT</t>
  </si>
  <si>
    <t>AYZ0203</t>
  </si>
  <si>
    <t>SP3T Slide Switch</t>
  </si>
  <si>
    <t>AYZ0203AGRLC</t>
  </si>
  <si>
    <t>KPT-1608SGC</t>
  </si>
  <si>
    <t>Firmware 150308-11</t>
  </si>
  <si>
    <t>LED1</t>
  </si>
  <si>
    <t>D1, D2, D3</t>
  </si>
  <si>
    <t>PCB 150308-1 v1.2</t>
  </si>
  <si>
    <t>BOM::150308-1::eRIC Nitro::v1.2</t>
  </si>
  <si>
    <t>R3</t>
  </si>
  <si>
    <t>R2, R4, R7</t>
  </si>
  <si>
    <t>Not loaded</t>
  </si>
  <si>
    <t>ATMEGA328P-AU</t>
  </si>
  <si>
    <t>ATmega328P-AU</t>
  </si>
  <si>
    <t>FCI</t>
  </si>
  <si>
    <t>68786-302LF</t>
  </si>
  <si>
    <t>Jumper, 2 way, 0.1", for JP6</t>
  </si>
  <si>
    <t>150308-11</t>
  </si>
  <si>
    <t>GREEN lines for board loaded with eRIC4 module.</t>
  </si>
  <si>
    <t>BLUE lines for board loaded with eRIC9 module.</t>
  </si>
  <si>
    <t>100 nF, 0603</t>
  </si>
  <si>
    <r>
      <t xml:space="preserve">10 </t>
    </r>
    <r>
      <rPr>
        <sz val="10"/>
        <rFont val="Calibri"/>
        <family val="2"/>
      </rPr>
      <t>µ</t>
    </r>
    <r>
      <rPr>
        <sz val="10"/>
        <rFont val="Arial"/>
        <family val="2"/>
      </rPr>
      <t>H, 0603</t>
    </r>
  </si>
  <si>
    <t>LED, green, 0603</t>
  </si>
  <si>
    <t>IC2</t>
  </si>
  <si>
    <t>IC1</t>
  </si>
  <si>
    <t>K1, K2</t>
  </si>
  <si>
    <t>K3</t>
  </si>
  <si>
    <t>JP1</t>
  </si>
  <si>
    <t>K5</t>
  </si>
  <si>
    <t>K4</t>
  </si>
  <si>
    <t>K6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</si>
</sst>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name val="Arial"/>
      <family val="2"/>
    </font>
    <font>
      <b/>
      <sz val="16"/>
      <color indexed="9"/>
      <name val="Arial"/>
      <family val="2"/>
    </font>
    <font>
      <sz val="16"/>
      <color indexed="9"/>
      <name val="Arial"/>
      <family val="2"/>
    </font>
    <font>
      <i/>
      <sz val="10"/>
      <color indexed="8"/>
      <name val="Arial"/>
      <family val="2"/>
    </font>
    <font>
      <sz val="11"/>
      <color indexed="9"/>
      <name val="Arial"/>
      <family val="2"/>
    </font>
    <font>
      <sz val="11"/>
      <name val="Arial"/>
      <family val="2"/>
    </font>
    <font>
      <sz val="8"/>
      <name val="Arial"/>
      <family val="2"/>
    </font>
    <font>
      <sz val="10"/>
      <color indexed="9"/>
      <name val="Arial"/>
      <family val="2"/>
    </font>
    <font>
      <sz val="10"/>
      <name val="Calibri"/>
      <family val="2"/>
    </font>
    <font>
      <b/>
      <sz val="16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8"/>
        <bgColor indexed="58"/>
      </patternFill>
    </fill>
    <fill>
      <patternFill patternType="solid">
        <fgColor indexed="63"/>
        <bgColor indexed="59"/>
      </patternFill>
    </fill>
    <fill>
      <patternFill patternType="solid">
        <fgColor theme="0" tint="-0.14999847407452621"/>
        <bgColor indexed="9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 style="medium">
        <color indexed="8"/>
      </left>
      <right style="medium">
        <color indexed="8"/>
      </right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</borders>
  <cellStyleXfs count="1">
    <xf numFmtId="0" fontId="0" fillId="0" borderId="0"/>
  </cellStyleXfs>
  <cellXfs count="49">
    <xf numFmtId="0" fontId="0" fillId="0" borderId="0" xfId="0"/>
    <xf numFmtId="49" fontId="0" fillId="0" borderId="0" xfId="0" applyNumberFormat="1" applyFont="1"/>
    <xf numFmtId="0" fontId="0" fillId="0" borderId="0" xfId="0" applyFont="1"/>
    <xf numFmtId="0" fontId="2" fillId="2" borderId="0" xfId="0" applyFont="1" applyFill="1"/>
    <xf numFmtId="49" fontId="2" fillId="2" borderId="0" xfId="0" applyNumberFormat="1" applyFont="1" applyFill="1"/>
    <xf numFmtId="0" fontId="5" fillId="0" borderId="0" xfId="0" applyFont="1"/>
    <xf numFmtId="0" fontId="4" fillId="2" borderId="1" xfId="0" applyFont="1" applyFill="1" applyBorder="1" applyAlignment="1">
      <alignment vertical="top" wrapText="1"/>
    </xf>
    <xf numFmtId="0" fontId="4" fillId="2" borderId="2" xfId="0" applyFont="1" applyFill="1" applyBorder="1" applyAlignment="1">
      <alignment vertical="top" wrapText="1"/>
    </xf>
    <xf numFmtId="14" fontId="0" fillId="0" borderId="0" xfId="0" applyNumberFormat="1" applyFont="1" applyBorder="1" applyAlignment="1">
      <alignment vertical="top" wrapText="1"/>
    </xf>
    <xf numFmtId="0" fontId="0" fillId="0" borderId="0" xfId="0" applyFont="1" applyBorder="1" applyAlignment="1">
      <alignment vertical="top" wrapText="1"/>
    </xf>
    <xf numFmtId="14" fontId="0" fillId="0" borderId="0" xfId="0" applyNumberFormat="1" applyFont="1"/>
    <xf numFmtId="0" fontId="3" fillId="4" borderId="0" xfId="0" applyFont="1" applyFill="1"/>
    <xf numFmtId="0" fontId="2" fillId="2" borderId="0" xfId="0" applyFont="1" applyFill="1" applyAlignment="1">
      <alignment wrapText="1"/>
    </xf>
    <xf numFmtId="0" fontId="7" fillId="2" borderId="0" xfId="0" applyFont="1" applyFill="1"/>
    <xf numFmtId="49" fontId="0" fillId="0" borderId="0" xfId="0" applyNumberFormat="1" applyFont="1"/>
    <xf numFmtId="0" fontId="0" fillId="0" borderId="0" xfId="0" applyFont="1"/>
    <xf numFmtId="0" fontId="5" fillId="0" borderId="0" xfId="0" applyFont="1" applyAlignment="1">
      <alignment vertical="center"/>
    </xf>
    <xf numFmtId="0" fontId="0" fillId="0" borderId="0" xfId="0" applyAlignment="1">
      <alignment wrapText="1"/>
    </xf>
    <xf numFmtId="0" fontId="5" fillId="0" borderId="0" xfId="0" applyFont="1" applyAlignment="1">
      <alignment vertical="top"/>
    </xf>
    <xf numFmtId="0" fontId="0" fillId="5" borderId="0" xfId="0" applyFont="1" applyFill="1"/>
    <xf numFmtId="49" fontId="3" fillId="4" borderId="0" xfId="0" applyNumberFormat="1" applyFont="1" applyFill="1" applyAlignment="1"/>
    <xf numFmtId="0" fontId="3" fillId="4" borderId="0" xfId="0" applyFont="1" applyFill="1" applyAlignment="1"/>
    <xf numFmtId="0" fontId="5" fillId="5" borderId="0" xfId="0" applyFont="1" applyFill="1" applyAlignment="1"/>
    <xf numFmtId="0" fontId="0" fillId="0" borderId="0" xfId="0" applyAlignment="1"/>
    <xf numFmtId="0" fontId="0" fillId="0" borderId="0" xfId="0" applyFont="1" applyAlignment="1"/>
    <xf numFmtId="0" fontId="5" fillId="0" borderId="0" xfId="0" applyFont="1" applyAlignment="1"/>
    <xf numFmtId="49" fontId="0" fillId="0" borderId="0" xfId="0" applyNumberFormat="1" applyFont="1" applyFill="1" applyAlignment="1"/>
    <xf numFmtId="49" fontId="0" fillId="0" borderId="0" xfId="0" applyNumberFormat="1" applyFont="1" applyAlignment="1"/>
    <xf numFmtId="0" fontId="0" fillId="0" borderId="0" xfId="0" applyNumberFormat="1" applyFont="1" applyAlignment="1"/>
    <xf numFmtId="0" fontId="0" fillId="0" borderId="0" xfId="0" quotePrefix="1" applyFont="1" applyAlignment="1"/>
    <xf numFmtId="0" fontId="0" fillId="0" borderId="0" xfId="0" applyFill="1" applyAlignment="1"/>
    <xf numFmtId="0" fontId="0" fillId="6" borderId="0" xfId="0" applyFill="1" applyAlignment="1"/>
    <xf numFmtId="0" fontId="0" fillId="6" borderId="0" xfId="0" applyFont="1" applyFill="1" applyAlignment="1"/>
    <xf numFmtId="0" fontId="5" fillId="6" borderId="0" xfId="0" applyFont="1" applyFill="1" applyAlignment="1"/>
    <xf numFmtId="0" fontId="0" fillId="7" borderId="0" xfId="0" applyFill="1" applyAlignment="1"/>
    <xf numFmtId="0" fontId="0" fillId="7" borderId="0" xfId="0" quotePrefix="1" applyFont="1" applyFill="1" applyAlignment="1"/>
    <xf numFmtId="0" fontId="0" fillId="7" borderId="0" xfId="0" applyFont="1" applyFill="1" applyAlignment="1"/>
    <xf numFmtId="0" fontId="5" fillId="7" borderId="0" xfId="0" applyFont="1" applyFill="1" applyAlignment="1"/>
    <xf numFmtId="49" fontId="0" fillId="7" borderId="0" xfId="0" applyNumberFormat="1" applyFont="1" applyFill="1"/>
    <xf numFmtId="0" fontId="0" fillId="7" borderId="0" xfId="0" applyFont="1" applyFill="1"/>
    <xf numFmtId="0" fontId="9" fillId="6" borderId="0" xfId="0" applyFont="1" applyFill="1"/>
    <xf numFmtId="49" fontId="9" fillId="7" borderId="0" xfId="0" applyNumberFormat="1" applyFont="1" applyFill="1"/>
    <xf numFmtId="0" fontId="0" fillId="6" borderId="0" xfId="0" applyFill="1"/>
    <xf numFmtId="0" fontId="0" fillId="6" borderId="0" xfId="0" applyFont="1" applyFill="1"/>
    <xf numFmtId="0" fontId="0" fillId="7" borderId="0" xfId="0" applyFill="1"/>
    <xf numFmtId="0" fontId="5" fillId="7" borderId="0" xfId="0" applyFont="1" applyFill="1" applyAlignment="1">
      <alignment vertical="center"/>
    </xf>
    <xf numFmtId="0" fontId="5" fillId="6" borderId="0" xfId="0" applyFont="1" applyFill="1" applyAlignment="1">
      <alignment vertical="center"/>
    </xf>
    <xf numFmtId="49" fontId="1" fillId="2" borderId="0" xfId="0" applyNumberFormat="1" applyFont="1" applyFill="1" applyAlignment="1">
      <alignment horizontal="left"/>
    </xf>
    <xf numFmtId="0" fontId="4" fillId="3" borderId="3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E6E6E6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03"/>
  <sheetViews>
    <sheetView tabSelected="1" workbookViewId="0">
      <selection activeCell="E37" sqref="E37"/>
    </sheetView>
  </sheetViews>
  <sheetFormatPr baseColWidth="10" defaultColWidth="11.5703125" defaultRowHeight="12.75" x14ac:dyDescent="0.2"/>
  <cols>
    <col min="1" max="1" width="29.5703125" style="1" bestFit="1" customWidth="1"/>
    <col min="2" max="2" width="19" style="1" bestFit="1" customWidth="1"/>
    <col min="3" max="3" width="18.85546875" style="1" bestFit="1" customWidth="1"/>
    <col min="4" max="4" width="27" style="1" bestFit="1" customWidth="1"/>
    <col min="5" max="5" width="20.5703125" style="1" bestFit="1" customWidth="1"/>
    <col min="6" max="6" width="9.85546875" style="2" bestFit="1" customWidth="1"/>
    <col min="7" max="7" width="10.28515625" style="2" bestFit="1" customWidth="1"/>
    <col min="8" max="8" width="1.85546875" style="2" customWidth="1"/>
    <col min="9" max="9" width="1.7109375" style="2" customWidth="1"/>
    <col min="10" max="10" width="38.28515625" style="2" bestFit="1" customWidth="1"/>
    <col min="11" max="11" width="48.7109375" style="2" customWidth="1"/>
    <col min="12" max="12" width="47.5703125" style="2" customWidth="1"/>
    <col min="13" max="16384" width="11.5703125" style="2"/>
  </cols>
  <sheetData>
    <row r="1" spans="1:12" s="3" customFormat="1" ht="20.25" x14ac:dyDescent="0.3">
      <c r="A1" s="47" t="s">
        <v>101</v>
      </c>
      <c r="B1" s="47"/>
      <c r="C1" s="47"/>
      <c r="D1" s="47"/>
      <c r="E1" s="47"/>
      <c r="F1" s="47"/>
      <c r="K1" s="13"/>
    </row>
    <row r="2" spans="1:12" s="3" customFormat="1" ht="20.25" x14ac:dyDescent="0.3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3" t="s">
        <v>13</v>
      </c>
      <c r="G2" s="3" t="s">
        <v>5</v>
      </c>
      <c r="H2" s="3" t="s">
        <v>6</v>
      </c>
      <c r="I2" s="3" t="s">
        <v>14</v>
      </c>
      <c r="J2" s="3" t="s">
        <v>15</v>
      </c>
      <c r="K2" s="12" t="s">
        <v>18</v>
      </c>
      <c r="L2" s="12" t="s">
        <v>16</v>
      </c>
    </row>
    <row r="3" spans="1:12" s="11" customFormat="1" ht="14.25" x14ac:dyDescent="0.2">
      <c r="A3" s="20" t="s">
        <v>80</v>
      </c>
      <c r="B3" s="20"/>
      <c r="C3" s="20"/>
      <c r="D3" s="20"/>
      <c r="E3" s="20"/>
      <c r="F3" s="21">
        <f>SUM(F4:F14)</f>
        <v>72</v>
      </c>
      <c r="G3" s="21"/>
      <c r="H3" s="21"/>
      <c r="I3" s="21"/>
      <c r="J3" s="22" t="str">
        <f>CONCATENATE(E3,IF(ISBLANK(E3),""," = "),A3)</f>
        <v>Resistor (5%, 50 V, 0.1 W, 0603)</v>
      </c>
      <c r="K3" s="21"/>
    </row>
    <row r="4" spans="1:12" ht="14.25" x14ac:dyDescent="0.2">
      <c r="A4" s="23" t="s">
        <v>79</v>
      </c>
      <c r="B4" s="23" t="s">
        <v>76</v>
      </c>
      <c r="C4" s="24" t="s">
        <v>78</v>
      </c>
      <c r="D4" s="23" t="s">
        <v>26</v>
      </c>
      <c r="E4" s="23" t="s">
        <v>27</v>
      </c>
      <c r="F4" s="24">
        <v>2</v>
      </c>
      <c r="G4" s="23">
        <v>2008355</v>
      </c>
      <c r="H4" s="24"/>
      <c r="I4" s="24"/>
      <c r="J4" s="25" t="str">
        <f t="shared" ref="J4:J8" si="0">CONCATENATE(E4,IF(ISBLANK(E4),""," = "),A4)</f>
        <v>R5, R6 = 100 Ω</v>
      </c>
      <c r="K4" s="24"/>
      <c r="L4" s="16"/>
    </row>
    <row r="5" spans="1:12" s="15" customFormat="1" ht="14.25" x14ac:dyDescent="0.2">
      <c r="A5" s="23" t="s">
        <v>29</v>
      </c>
      <c r="B5" s="23" t="s">
        <v>76</v>
      </c>
      <c r="C5" s="24" t="s">
        <v>77</v>
      </c>
      <c r="D5" s="23" t="s">
        <v>26</v>
      </c>
      <c r="E5" s="23" t="s">
        <v>17</v>
      </c>
      <c r="F5" s="24">
        <v>1</v>
      </c>
      <c r="G5" s="23">
        <v>2008349</v>
      </c>
      <c r="H5" s="24"/>
      <c r="I5" s="24"/>
      <c r="J5" s="25" t="str">
        <f t="shared" si="0"/>
        <v>R1 = 1 kΩ</v>
      </c>
      <c r="K5" s="24"/>
      <c r="L5" s="16"/>
    </row>
    <row r="6" spans="1:12" s="15" customFormat="1" ht="14.25" x14ac:dyDescent="0.2">
      <c r="A6" s="23" t="s">
        <v>28</v>
      </c>
      <c r="B6" s="23" t="s">
        <v>76</v>
      </c>
      <c r="C6" s="24" t="s">
        <v>75</v>
      </c>
      <c r="D6" s="23" t="s">
        <v>26</v>
      </c>
      <c r="E6" s="23" t="s">
        <v>103</v>
      </c>
      <c r="F6" s="24">
        <v>3</v>
      </c>
      <c r="G6" s="23">
        <v>2008360</v>
      </c>
      <c r="H6" s="24"/>
      <c r="I6" s="24"/>
      <c r="J6" s="25" t="str">
        <f t="shared" si="0"/>
        <v>R2, R4, R7 = 10 kΩ</v>
      </c>
      <c r="K6" s="24"/>
      <c r="L6" s="16"/>
    </row>
    <row r="7" spans="1:12" s="15" customFormat="1" ht="14.25" x14ac:dyDescent="0.2">
      <c r="A7" s="23" t="s">
        <v>28</v>
      </c>
      <c r="B7" s="23" t="s">
        <v>76</v>
      </c>
      <c r="C7" s="24" t="s">
        <v>75</v>
      </c>
      <c r="D7" s="23" t="s">
        <v>26</v>
      </c>
      <c r="E7" s="23" t="s">
        <v>102</v>
      </c>
      <c r="F7" s="24" t="s">
        <v>104</v>
      </c>
      <c r="G7" s="23">
        <v>2008360</v>
      </c>
      <c r="H7" s="24"/>
      <c r="I7" s="24"/>
      <c r="J7" s="25" t="str">
        <f t="shared" si="0"/>
        <v>R3 = 10 kΩ</v>
      </c>
      <c r="K7" s="24"/>
      <c r="L7" s="16"/>
    </row>
    <row r="8" spans="1:12" s="15" customFormat="1" ht="14.25" x14ac:dyDescent="0.2">
      <c r="A8" s="26"/>
      <c r="B8" s="27"/>
      <c r="C8" s="23"/>
      <c r="D8" s="27"/>
      <c r="E8" s="27"/>
      <c r="F8" s="24"/>
      <c r="G8" s="23"/>
      <c r="H8" s="24"/>
      <c r="I8" s="24"/>
      <c r="J8" s="25" t="str">
        <f t="shared" si="0"/>
        <v/>
      </c>
      <c r="K8" s="24"/>
      <c r="L8" s="16"/>
    </row>
    <row r="9" spans="1:12" s="19" customFormat="1" ht="14.25" x14ac:dyDescent="0.2">
      <c r="A9" s="20" t="s">
        <v>21</v>
      </c>
      <c r="B9" s="20"/>
      <c r="C9" s="20"/>
      <c r="D9" s="20"/>
      <c r="E9" s="20"/>
      <c r="F9" s="21">
        <f>SUM(F10:F17)</f>
        <v>34</v>
      </c>
      <c r="G9" s="21"/>
      <c r="H9" s="21"/>
      <c r="I9" s="21"/>
      <c r="J9" s="22" t="str">
        <f>CONCATENATE(E9,IF(ISBLANK(E9),""," = "),A9)</f>
        <v>Capacitor</v>
      </c>
      <c r="K9" s="21"/>
      <c r="L9" s="11"/>
    </row>
    <row r="10" spans="1:12" s="15" customFormat="1" ht="14.25" customHeight="1" x14ac:dyDescent="0.2">
      <c r="A10" s="26" t="s">
        <v>113</v>
      </c>
      <c r="B10" s="27" t="s">
        <v>19</v>
      </c>
      <c r="C10" s="23" t="s">
        <v>81</v>
      </c>
      <c r="D10" s="23" t="s">
        <v>25</v>
      </c>
      <c r="E10" s="17" t="s">
        <v>24</v>
      </c>
      <c r="F10" s="24">
        <v>6</v>
      </c>
      <c r="G10" s="23">
        <v>1759122</v>
      </c>
      <c r="H10" s="24"/>
      <c r="I10" s="24"/>
      <c r="J10" s="25" t="str">
        <f t="shared" ref="J10:J12" si="1">CONCATENATE(E10,IF(ISBLANK(E10),""," = "),A10)</f>
        <v>C1, C2, C3, C4, C5, C6 = 100 nF, 0603</v>
      </c>
      <c r="K10" s="24"/>
      <c r="L10" s="16"/>
    </row>
    <row r="11" spans="1:12" s="15" customFormat="1" ht="14.25" customHeight="1" x14ac:dyDescent="0.2">
      <c r="A11" s="23" t="s">
        <v>74</v>
      </c>
      <c r="B11" s="23" t="s">
        <v>73</v>
      </c>
      <c r="C11" s="24" t="s">
        <v>72</v>
      </c>
      <c r="D11" s="23" t="s">
        <v>31</v>
      </c>
      <c r="E11" s="23" t="s">
        <v>30</v>
      </c>
      <c r="F11" s="24">
        <v>2</v>
      </c>
      <c r="G11" s="23">
        <v>1457414</v>
      </c>
      <c r="H11" s="24"/>
      <c r="I11" s="24"/>
      <c r="J11" s="25" t="str">
        <f t="shared" si="1"/>
        <v>C7, C8 = 10 µF, 16 V, tantalum</v>
      </c>
      <c r="K11" s="24"/>
      <c r="L11" s="16"/>
    </row>
    <row r="12" spans="1:12" s="15" customFormat="1" ht="14.25" x14ac:dyDescent="0.2">
      <c r="A12" s="26"/>
      <c r="B12" s="27"/>
      <c r="C12" s="23"/>
      <c r="D12" s="27"/>
      <c r="E12" s="27"/>
      <c r="F12" s="24"/>
      <c r="G12" s="23"/>
      <c r="H12" s="24"/>
      <c r="I12" s="24"/>
      <c r="J12" s="25" t="str">
        <f t="shared" si="1"/>
        <v/>
      </c>
      <c r="K12" s="24"/>
      <c r="L12" s="16"/>
    </row>
    <row r="13" spans="1:12" s="19" customFormat="1" ht="14.25" x14ac:dyDescent="0.2">
      <c r="A13" s="20" t="s">
        <v>22</v>
      </c>
      <c r="B13" s="20"/>
      <c r="C13" s="20"/>
      <c r="D13" s="20"/>
      <c r="E13" s="20"/>
      <c r="F13" s="21">
        <f>SUM(F14:F23)</f>
        <v>23</v>
      </c>
      <c r="G13" s="21"/>
      <c r="H13" s="21"/>
      <c r="I13" s="21"/>
      <c r="J13" s="22" t="str">
        <f>CONCATENATE(E13,IF(ISBLANK(E13),""," = "),A13)</f>
        <v>Inductor</v>
      </c>
      <c r="K13" s="21"/>
      <c r="L13" s="11"/>
    </row>
    <row r="14" spans="1:12" ht="14.25" x14ac:dyDescent="0.2">
      <c r="A14" s="23" t="s">
        <v>114</v>
      </c>
      <c r="B14" s="23" t="s">
        <v>71</v>
      </c>
      <c r="C14" s="24" t="s">
        <v>70</v>
      </c>
      <c r="D14" s="23" t="s">
        <v>25</v>
      </c>
      <c r="E14" s="23" t="s">
        <v>32</v>
      </c>
      <c r="F14" s="24">
        <v>1</v>
      </c>
      <c r="G14" s="23">
        <v>2215635</v>
      </c>
      <c r="H14" s="24"/>
      <c r="I14" s="24"/>
      <c r="J14" s="25" t="str">
        <f t="shared" ref="J14" si="2">CONCATENATE(E14,IF(ISBLANK(E14),""," = "),A14)</f>
        <v>L1 = 10 µH, 0603</v>
      </c>
      <c r="K14" s="24"/>
      <c r="L14" s="16"/>
    </row>
    <row r="15" spans="1:12" s="15" customFormat="1" ht="14.25" x14ac:dyDescent="0.2">
      <c r="A15" s="27"/>
      <c r="B15" s="27"/>
      <c r="C15" s="24"/>
      <c r="D15" s="24"/>
      <c r="E15" s="27"/>
      <c r="F15" s="24"/>
      <c r="G15" s="24"/>
      <c r="H15" s="24"/>
      <c r="I15" s="24"/>
      <c r="J15" s="25" t="str">
        <f t="shared" ref="J15" si="3">CONCATENATE(E15,IF(ISBLANK(E15),""," = "),A15)</f>
        <v/>
      </c>
      <c r="K15" s="24"/>
    </row>
    <row r="16" spans="1:12" s="11" customFormat="1" ht="14.25" x14ac:dyDescent="0.2">
      <c r="A16" s="20" t="s">
        <v>7</v>
      </c>
      <c r="B16" s="20"/>
      <c r="C16" s="20"/>
      <c r="D16" s="20"/>
      <c r="E16" s="20"/>
      <c r="F16" s="21">
        <f>SUM(F17:F17)</f>
        <v>1</v>
      </c>
      <c r="G16" s="21"/>
      <c r="H16" s="21"/>
      <c r="I16" s="21"/>
      <c r="J16" s="22" t="str">
        <f>CONCATENATE(E16,IF(ISBLANK(E16),""," = "),A16)</f>
        <v>Semiconductor</v>
      </c>
      <c r="K16" s="21"/>
    </row>
    <row r="17" spans="1:12" ht="14.25" x14ac:dyDescent="0.2">
      <c r="A17" s="23" t="s">
        <v>106</v>
      </c>
      <c r="B17" s="23" t="s">
        <v>41</v>
      </c>
      <c r="C17" s="24" t="s">
        <v>105</v>
      </c>
      <c r="D17" s="23" t="s">
        <v>35</v>
      </c>
      <c r="E17" s="23" t="s">
        <v>117</v>
      </c>
      <c r="F17" s="24">
        <v>1</v>
      </c>
      <c r="G17" s="28">
        <v>1715486</v>
      </c>
      <c r="H17" s="24"/>
      <c r="I17" s="24"/>
      <c r="J17" s="25" t="str">
        <f t="shared" ref="J17:J70" si="4">CONCATENATE(E17,IF(ISBLANK(E17),""," = "),A17)</f>
        <v>IC1 = ATmega328P-AU</v>
      </c>
      <c r="K17" s="24"/>
      <c r="L17" s="15"/>
    </row>
    <row r="18" spans="1:12" s="15" customFormat="1" ht="14.25" x14ac:dyDescent="0.2">
      <c r="A18" s="23" t="s">
        <v>37</v>
      </c>
      <c r="B18" s="23" t="s">
        <v>66</v>
      </c>
      <c r="C18" s="24" t="s">
        <v>65</v>
      </c>
      <c r="D18" s="23" t="s">
        <v>36</v>
      </c>
      <c r="E18" s="23" t="s">
        <v>116</v>
      </c>
      <c r="F18" s="24">
        <v>1</v>
      </c>
      <c r="G18" s="28">
        <v>1663083</v>
      </c>
      <c r="H18" s="24"/>
      <c r="I18" s="24"/>
      <c r="J18" s="25" t="str">
        <f t="shared" si="4"/>
        <v>IC2 = MIC5205-3.3</v>
      </c>
      <c r="K18" s="24"/>
    </row>
    <row r="19" spans="1:12" s="15" customFormat="1" ht="14.25" x14ac:dyDescent="0.2">
      <c r="A19" s="23" t="s">
        <v>43</v>
      </c>
      <c r="B19" s="23" t="s">
        <v>68</v>
      </c>
      <c r="C19" s="24" t="s">
        <v>67</v>
      </c>
      <c r="D19" s="23" t="s">
        <v>42</v>
      </c>
      <c r="E19" s="23" t="s">
        <v>99</v>
      </c>
      <c r="F19" s="24">
        <v>3</v>
      </c>
      <c r="G19" s="28">
        <v>2317437</v>
      </c>
      <c r="H19" s="24"/>
      <c r="I19" s="24"/>
      <c r="J19" s="25" t="str">
        <f t="shared" si="4"/>
        <v>D1, D2, D3 = RB751</v>
      </c>
      <c r="K19" s="24"/>
    </row>
    <row r="20" spans="1:12" ht="14.25" x14ac:dyDescent="0.2">
      <c r="A20" s="23" t="s">
        <v>115</v>
      </c>
      <c r="B20" s="23" t="s">
        <v>69</v>
      </c>
      <c r="C20" s="27" t="s">
        <v>96</v>
      </c>
      <c r="D20" s="23" t="s">
        <v>44</v>
      </c>
      <c r="E20" s="30" t="s">
        <v>98</v>
      </c>
      <c r="F20" s="24">
        <v>1</v>
      </c>
      <c r="G20" s="24">
        <v>2099223</v>
      </c>
      <c r="H20" s="24"/>
      <c r="I20" s="24"/>
      <c r="J20" s="25" t="str">
        <f t="shared" si="4"/>
        <v>LED1 = LED, green, 0603</v>
      </c>
      <c r="K20" s="24"/>
      <c r="L20" s="15"/>
    </row>
    <row r="21" spans="1:12" s="15" customFormat="1" ht="14.25" x14ac:dyDescent="0.2">
      <c r="A21" s="23"/>
      <c r="B21" s="23"/>
      <c r="C21" s="27"/>
      <c r="D21" s="23"/>
      <c r="E21" s="30"/>
      <c r="F21" s="24"/>
      <c r="G21" s="24"/>
      <c r="H21" s="24"/>
      <c r="I21" s="24"/>
      <c r="J21" s="25"/>
      <c r="K21" s="24"/>
    </row>
    <row r="22" spans="1:12" s="11" customFormat="1" ht="14.25" x14ac:dyDescent="0.2">
      <c r="A22" s="20" t="s">
        <v>8</v>
      </c>
      <c r="B22" s="20"/>
      <c r="C22" s="20"/>
      <c r="D22" s="20"/>
      <c r="E22" s="20"/>
      <c r="F22" s="21">
        <f>SUM(F23:F35)</f>
        <v>14</v>
      </c>
      <c r="G22" s="21"/>
      <c r="H22" s="21"/>
      <c r="I22" s="21"/>
      <c r="J22" s="22" t="str">
        <f t="shared" si="4"/>
        <v>Misc.</v>
      </c>
      <c r="K22" s="21"/>
    </row>
    <row r="23" spans="1:12" s="15" customFormat="1" ht="14.25" x14ac:dyDescent="0.2">
      <c r="A23" s="23" t="s">
        <v>92</v>
      </c>
      <c r="B23" s="23" t="s">
        <v>64</v>
      </c>
      <c r="C23" s="24" t="s">
        <v>63</v>
      </c>
      <c r="D23" s="23" t="s">
        <v>34</v>
      </c>
      <c r="E23" s="23" t="s">
        <v>33</v>
      </c>
      <c r="F23" s="24">
        <v>1</v>
      </c>
      <c r="G23" s="24">
        <v>2443268</v>
      </c>
      <c r="H23" s="24"/>
      <c r="I23" s="24"/>
      <c r="J23" s="25" t="str">
        <f t="shared" si="4"/>
        <v>X1 = Resonator 8 MHz, SMT</v>
      </c>
      <c r="K23" s="24"/>
    </row>
    <row r="24" spans="1:12" s="15" customFormat="1" ht="14.25" x14ac:dyDescent="0.2">
      <c r="A24" s="23" t="s">
        <v>50</v>
      </c>
      <c r="B24" s="23" t="s">
        <v>88</v>
      </c>
      <c r="C24" s="29" t="s">
        <v>87</v>
      </c>
      <c r="D24" s="23" t="s">
        <v>45</v>
      </c>
      <c r="E24" s="23" t="s">
        <v>118</v>
      </c>
      <c r="F24" s="24">
        <v>2</v>
      </c>
      <c r="G24" s="24">
        <v>2356162</v>
      </c>
      <c r="H24" s="24"/>
      <c r="I24" s="24"/>
      <c r="J24" s="25" t="str">
        <f t="shared" si="4"/>
        <v>K1, K2 = Pin header, 1x12, 0.1" pitch</v>
      </c>
      <c r="K24" s="24"/>
    </row>
    <row r="25" spans="1:12" s="15" customFormat="1" ht="14.25" x14ac:dyDescent="0.2">
      <c r="A25" s="23" t="s">
        <v>51</v>
      </c>
      <c r="B25" s="23" t="s">
        <v>88</v>
      </c>
      <c r="C25" s="29" t="s">
        <v>91</v>
      </c>
      <c r="D25" s="23" t="s">
        <v>49</v>
      </c>
      <c r="E25" s="23" t="s">
        <v>119</v>
      </c>
      <c r="F25" s="24">
        <v>1</v>
      </c>
      <c r="G25" s="24">
        <v>2356153</v>
      </c>
      <c r="H25" s="24"/>
      <c r="I25" s="24"/>
      <c r="J25" s="25" t="str">
        <f t="shared" si="4"/>
        <v>K3 = Pin header, 1x2, 0.1" pitch</v>
      </c>
      <c r="K25" s="24"/>
    </row>
    <row r="26" spans="1:12" s="15" customFormat="1" ht="14.25" x14ac:dyDescent="0.2">
      <c r="A26" s="34" t="s">
        <v>51</v>
      </c>
      <c r="B26" s="34" t="s">
        <v>88</v>
      </c>
      <c r="C26" s="35" t="s">
        <v>91</v>
      </c>
      <c r="D26" s="34" t="s">
        <v>49</v>
      </c>
      <c r="E26" s="34" t="s">
        <v>120</v>
      </c>
      <c r="F26" s="36">
        <v>1</v>
      </c>
      <c r="G26" s="36">
        <v>2356153</v>
      </c>
      <c r="H26" s="36"/>
      <c r="I26" s="36"/>
      <c r="J26" s="37" t="str">
        <f>CONCATENATE(E26,IF(ISBLANK(E26),""," = "),A26)</f>
        <v>JP1 = Pin header, 1x2, 0.1" pitch</v>
      </c>
      <c r="K26" s="24"/>
    </row>
    <row r="27" spans="1:12" s="15" customFormat="1" ht="14.25" x14ac:dyDescent="0.2">
      <c r="A27" s="38" t="s">
        <v>109</v>
      </c>
      <c r="B27" s="38" t="s">
        <v>107</v>
      </c>
      <c r="C27" s="38" t="s">
        <v>108</v>
      </c>
      <c r="D27" s="38" t="s">
        <v>82</v>
      </c>
      <c r="E27" s="38"/>
      <c r="F27" s="36">
        <v>1</v>
      </c>
      <c r="G27" s="39">
        <v>1740371</v>
      </c>
      <c r="H27" s="36"/>
      <c r="I27" s="36"/>
      <c r="J27" s="37" t="str">
        <f>CONCATENATE(E27,IF(ISBLANK(E27),""," = "),A27)</f>
        <v>Jumper, 2 way, 0.1", for JP6</v>
      </c>
      <c r="K27" s="24"/>
    </row>
    <row r="28" spans="1:12" s="15" customFormat="1" ht="14.25" x14ac:dyDescent="0.2">
      <c r="A28" s="23" t="s">
        <v>52</v>
      </c>
      <c r="B28" s="23" t="s">
        <v>88</v>
      </c>
      <c r="C28" s="29" t="s">
        <v>90</v>
      </c>
      <c r="D28" s="23" t="s">
        <v>48</v>
      </c>
      <c r="E28" s="23" t="s">
        <v>121</v>
      </c>
      <c r="F28" s="24">
        <v>1</v>
      </c>
      <c r="G28" s="24">
        <v>2356155</v>
      </c>
      <c r="H28" s="24"/>
      <c r="I28" s="24"/>
      <c r="J28" s="25" t="str">
        <f t="shared" si="4"/>
        <v>K5 = Pin header, 1x4, 0.1" pitch</v>
      </c>
      <c r="K28" s="24"/>
    </row>
    <row r="29" spans="1:12" s="15" customFormat="1" ht="14.25" x14ac:dyDescent="0.2">
      <c r="A29" s="23" t="s">
        <v>53</v>
      </c>
      <c r="B29" s="23" t="s">
        <v>88</v>
      </c>
      <c r="C29" s="29" t="s">
        <v>89</v>
      </c>
      <c r="D29" s="23" t="s">
        <v>46</v>
      </c>
      <c r="E29" s="23" t="s">
        <v>122</v>
      </c>
      <c r="F29" s="24">
        <v>1</v>
      </c>
      <c r="G29" s="24">
        <v>2356158</v>
      </c>
      <c r="H29" s="24"/>
      <c r="I29" s="24"/>
      <c r="J29" s="25" t="str">
        <f t="shared" si="4"/>
        <v>K4 = Pin header, 1x6, 0.1" pitch</v>
      </c>
      <c r="K29" s="24"/>
    </row>
    <row r="30" spans="1:12" s="15" customFormat="1" ht="14.25" x14ac:dyDescent="0.2">
      <c r="A30" s="23" t="s">
        <v>57</v>
      </c>
      <c r="B30" s="23" t="s">
        <v>62</v>
      </c>
      <c r="C30" s="24" t="s">
        <v>61</v>
      </c>
      <c r="D30" s="23" t="s">
        <v>58</v>
      </c>
      <c r="E30" s="23" t="s">
        <v>123</v>
      </c>
      <c r="F30" s="24">
        <v>1</v>
      </c>
      <c r="G30" s="24">
        <v>1909303</v>
      </c>
      <c r="H30" s="24"/>
      <c r="I30" s="24"/>
      <c r="J30" s="25" t="str">
        <f t="shared" si="4"/>
        <v>K6 = SMA edge connector</v>
      </c>
      <c r="K30" s="24"/>
    </row>
    <row r="31" spans="1:12" s="15" customFormat="1" ht="14.25" x14ac:dyDescent="0.2">
      <c r="A31" s="23" t="s">
        <v>56</v>
      </c>
      <c r="B31" s="23" t="s">
        <v>19</v>
      </c>
      <c r="C31" s="24" t="s">
        <v>59</v>
      </c>
      <c r="D31" s="23" t="s">
        <v>54</v>
      </c>
      <c r="E31" s="23" t="s">
        <v>55</v>
      </c>
      <c r="F31" s="24">
        <v>1</v>
      </c>
      <c r="G31" s="24">
        <v>9471880</v>
      </c>
      <c r="H31" s="24"/>
      <c r="I31" s="24"/>
      <c r="J31" s="25" t="str">
        <f t="shared" si="4"/>
        <v>S1 = Tactile switch</v>
      </c>
      <c r="K31" s="24"/>
    </row>
    <row r="32" spans="1:12" s="15" customFormat="1" ht="14.25" x14ac:dyDescent="0.2">
      <c r="A32" s="23" t="s">
        <v>94</v>
      </c>
      <c r="B32" s="23" t="s">
        <v>60</v>
      </c>
      <c r="C32" s="23" t="s">
        <v>95</v>
      </c>
      <c r="D32" s="23" t="s">
        <v>93</v>
      </c>
      <c r="E32" s="23" t="s">
        <v>47</v>
      </c>
      <c r="F32" s="24">
        <v>1</v>
      </c>
      <c r="G32" s="23">
        <v>2319975</v>
      </c>
      <c r="H32" s="24"/>
      <c r="I32" s="24"/>
      <c r="J32" s="25" t="str">
        <f t="shared" si="4"/>
        <v>S2 = SP3T Slide Switch</v>
      </c>
      <c r="K32" s="24"/>
    </row>
    <row r="33" spans="1:12" s="15" customFormat="1" ht="14.25" x14ac:dyDescent="0.2">
      <c r="A33" s="31" t="s">
        <v>83</v>
      </c>
      <c r="B33" s="31" t="s">
        <v>40</v>
      </c>
      <c r="C33" s="32" t="s">
        <v>86</v>
      </c>
      <c r="D33" s="31" t="s">
        <v>38</v>
      </c>
      <c r="E33" s="31" t="s">
        <v>39</v>
      </c>
      <c r="F33" s="32">
        <v>1</v>
      </c>
      <c r="G33" s="32">
        <v>2362439</v>
      </c>
      <c r="H33" s="32"/>
      <c r="I33" s="32"/>
      <c r="J33" s="33" t="str">
        <f t="shared" si="4"/>
        <v>MOD1 = eRIC4 SoC Radio Transceiver</v>
      </c>
      <c r="K33" s="24"/>
    </row>
    <row r="34" spans="1:12" s="15" customFormat="1" ht="14.25" x14ac:dyDescent="0.2">
      <c r="A34" s="34" t="s">
        <v>84</v>
      </c>
      <c r="B34" s="34" t="s">
        <v>40</v>
      </c>
      <c r="C34" s="36" t="s">
        <v>85</v>
      </c>
      <c r="D34" s="34" t="s">
        <v>38</v>
      </c>
      <c r="E34" s="34" t="s">
        <v>39</v>
      </c>
      <c r="F34" s="36">
        <v>1</v>
      </c>
      <c r="G34" s="36">
        <v>2362440</v>
      </c>
      <c r="H34" s="36"/>
      <c r="I34" s="36"/>
      <c r="J34" s="37" t="str">
        <f t="shared" ref="J34" si="5">CONCATENATE(E34,IF(ISBLANK(E34),""," = "),A34)</f>
        <v>MOD1 = eRIC9 SoC Radio Transceiver</v>
      </c>
      <c r="K34" s="24"/>
    </row>
    <row r="35" spans="1:12" ht="14.25" x14ac:dyDescent="0.2">
      <c r="A35" s="24" t="s">
        <v>100</v>
      </c>
      <c r="B35" s="27" t="s">
        <v>20</v>
      </c>
      <c r="C35" s="27" t="s">
        <v>23</v>
      </c>
      <c r="D35" s="27" t="s">
        <v>82</v>
      </c>
      <c r="E35" s="27"/>
      <c r="F35" s="24">
        <v>1</v>
      </c>
      <c r="G35" s="27" t="s">
        <v>82</v>
      </c>
      <c r="H35" s="24"/>
      <c r="I35" s="24"/>
      <c r="J35" s="25" t="str">
        <f t="shared" si="4"/>
        <v>PCB 150308-1 v1.2</v>
      </c>
      <c r="K35" s="24"/>
      <c r="L35" s="15"/>
    </row>
    <row r="36" spans="1:12" ht="14.25" x14ac:dyDescent="0.2">
      <c r="A36"/>
      <c r="B36"/>
      <c r="C36" s="2"/>
      <c r="D36"/>
      <c r="E36" s="2"/>
      <c r="F36" s="15"/>
      <c r="G36" s="15"/>
      <c r="H36" s="15"/>
      <c r="I36" s="15"/>
      <c r="J36" s="18"/>
      <c r="K36" s="15"/>
      <c r="L36" s="15"/>
    </row>
    <row r="37" spans="1:12" ht="14.25" x14ac:dyDescent="0.2">
      <c r="A37" s="15" t="s">
        <v>97</v>
      </c>
      <c r="B37" s="14" t="s">
        <v>20</v>
      </c>
      <c r="C37" s="14" t="s">
        <v>110</v>
      </c>
      <c r="D37" s="14"/>
      <c r="E37" s="14"/>
      <c r="F37" s="15">
        <v>1</v>
      </c>
      <c r="G37" s="15"/>
      <c r="H37" s="15"/>
      <c r="I37" s="15"/>
      <c r="J37" s="18" t="str">
        <f>CONCATENATE(E37,IF(ISBLANK(E37),""," = "),A37)</f>
        <v>Firmware 150308-11</v>
      </c>
      <c r="K37" s="15"/>
      <c r="L37" s="15"/>
    </row>
    <row r="38" spans="1:12" ht="14.25" x14ac:dyDescent="0.2">
      <c r="A38"/>
      <c r="B38"/>
      <c r="C38" s="2"/>
      <c r="D38" s="2"/>
      <c r="E38"/>
      <c r="F38" s="15"/>
      <c r="G38" s="15"/>
      <c r="H38" s="15"/>
      <c r="I38" s="15"/>
      <c r="J38" s="18"/>
      <c r="K38" s="15"/>
      <c r="L38" s="15"/>
    </row>
    <row r="39" spans="1:12" ht="20.25" x14ac:dyDescent="0.3">
      <c r="A39" s="40" t="s">
        <v>111</v>
      </c>
      <c r="B39" s="42"/>
      <c r="C39" s="43"/>
      <c r="D39" s="43"/>
      <c r="E39" s="42"/>
      <c r="F39" s="43"/>
      <c r="G39" s="43"/>
      <c r="H39" s="43"/>
      <c r="I39" s="43"/>
      <c r="J39" s="46"/>
      <c r="K39" s="15"/>
      <c r="L39" s="15"/>
    </row>
    <row r="40" spans="1:12" ht="20.25" x14ac:dyDescent="0.3">
      <c r="A40" s="41" t="s">
        <v>112</v>
      </c>
      <c r="B40" s="44"/>
      <c r="C40" s="39"/>
      <c r="D40" s="39"/>
      <c r="E40" s="44"/>
      <c r="F40" s="39"/>
      <c r="G40" s="39"/>
      <c r="H40" s="39"/>
      <c r="I40" s="39"/>
      <c r="J40" s="45"/>
      <c r="K40" s="15"/>
      <c r="L40" s="15"/>
    </row>
    <row r="41" spans="1:12" ht="14.25" x14ac:dyDescent="0.2">
      <c r="A41" s="14"/>
      <c r="B41" s="2"/>
      <c r="C41" s="2"/>
      <c r="D41" s="2"/>
      <c r="E41" s="2"/>
      <c r="F41" s="15"/>
      <c r="G41" s="15"/>
      <c r="H41" s="15"/>
      <c r="I41" s="15"/>
      <c r="J41" s="16"/>
      <c r="K41" s="15"/>
      <c r="L41" s="15"/>
    </row>
    <row r="42" spans="1:12" ht="14.25" x14ac:dyDescent="0.2">
      <c r="A42" s="14"/>
      <c r="B42"/>
      <c r="C42" s="2"/>
      <c r="D42" s="2"/>
      <c r="E42"/>
      <c r="F42" s="15"/>
      <c r="G42" s="15"/>
      <c r="H42" s="15"/>
      <c r="I42" s="15"/>
      <c r="J42" s="16"/>
      <c r="K42" s="15"/>
      <c r="L42" s="15"/>
    </row>
    <row r="43" spans="1:12" ht="14.25" x14ac:dyDescent="0.2">
      <c r="A43" s="15"/>
      <c r="B43" s="14"/>
      <c r="C43" s="14"/>
      <c r="D43" s="14"/>
      <c r="E43" s="14"/>
      <c r="F43" s="15"/>
      <c r="G43" s="15"/>
      <c r="H43" s="15"/>
      <c r="I43" s="15"/>
      <c r="J43" s="16" t="str">
        <f t="shared" si="4"/>
        <v/>
      </c>
      <c r="K43" s="15"/>
      <c r="L43" s="15"/>
    </row>
    <row r="44" spans="1:12" ht="14.25" x14ac:dyDescent="0.2">
      <c r="A44" s="14"/>
      <c r="B44" s="14"/>
      <c r="C44" s="14"/>
      <c r="D44" s="14"/>
      <c r="E44" s="14"/>
      <c r="F44" s="15"/>
      <c r="G44" s="15"/>
      <c r="H44" s="15"/>
      <c r="I44" s="15"/>
      <c r="J44" s="16" t="str">
        <f t="shared" si="4"/>
        <v/>
      </c>
      <c r="K44" s="15"/>
      <c r="L44" s="15"/>
    </row>
    <row r="45" spans="1:12" ht="14.25" x14ac:dyDescent="0.2">
      <c r="A45" s="14"/>
      <c r="B45" s="14"/>
      <c r="C45" s="14"/>
      <c r="D45" s="14"/>
      <c r="E45" s="14"/>
      <c r="F45" s="15"/>
      <c r="G45" s="15"/>
      <c r="H45" s="15"/>
      <c r="I45" s="15"/>
      <c r="J45" s="16" t="str">
        <f t="shared" si="4"/>
        <v/>
      </c>
      <c r="K45" s="15"/>
      <c r="L45" s="15"/>
    </row>
    <row r="46" spans="1:12" ht="14.25" x14ac:dyDescent="0.2">
      <c r="A46" s="14"/>
      <c r="B46" s="14"/>
      <c r="C46" s="14"/>
      <c r="D46" s="14"/>
      <c r="E46" s="14"/>
      <c r="F46" s="15"/>
      <c r="G46" s="15"/>
      <c r="H46" s="15"/>
      <c r="I46" s="15"/>
      <c r="J46" s="16" t="str">
        <f t="shared" si="4"/>
        <v/>
      </c>
      <c r="K46" s="15"/>
      <c r="L46" s="15"/>
    </row>
    <row r="47" spans="1:12" ht="14.25" x14ac:dyDescent="0.2">
      <c r="A47" s="14"/>
      <c r="B47" s="14"/>
      <c r="C47" s="14"/>
      <c r="D47" s="14"/>
      <c r="E47" s="14"/>
      <c r="F47" s="15"/>
      <c r="G47" s="15"/>
      <c r="H47" s="15"/>
      <c r="I47" s="15"/>
      <c r="J47" s="16" t="str">
        <f t="shared" si="4"/>
        <v/>
      </c>
      <c r="K47" s="15"/>
      <c r="L47" s="15"/>
    </row>
    <row r="48" spans="1:12" ht="14.25" x14ac:dyDescent="0.2">
      <c r="A48" s="14"/>
      <c r="B48" s="14"/>
      <c r="C48" s="14"/>
      <c r="D48" s="14"/>
      <c r="E48" s="14"/>
      <c r="F48" s="15"/>
      <c r="G48" s="15"/>
      <c r="H48" s="15"/>
      <c r="I48" s="15"/>
      <c r="J48" s="16" t="str">
        <f t="shared" si="4"/>
        <v/>
      </c>
      <c r="K48" s="15"/>
      <c r="L48" s="15"/>
    </row>
    <row r="49" spans="1:12" ht="14.25" x14ac:dyDescent="0.2">
      <c r="A49" s="14"/>
      <c r="B49" s="14"/>
      <c r="C49" s="14"/>
      <c r="D49" s="14"/>
      <c r="E49" s="14"/>
      <c r="F49" s="15"/>
      <c r="G49" s="15"/>
      <c r="H49" s="15"/>
      <c r="I49" s="15"/>
      <c r="J49" s="16" t="str">
        <f t="shared" si="4"/>
        <v/>
      </c>
      <c r="K49" s="15"/>
      <c r="L49" s="15"/>
    </row>
    <row r="50" spans="1:12" ht="14.25" x14ac:dyDescent="0.2">
      <c r="A50" s="14"/>
      <c r="B50" s="14"/>
      <c r="C50" s="14"/>
      <c r="D50" s="14"/>
      <c r="E50" s="14"/>
      <c r="F50" s="15"/>
      <c r="G50" s="15"/>
      <c r="H50" s="15"/>
      <c r="I50" s="15"/>
      <c r="J50" s="16" t="str">
        <f t="shared" si="4"/>
        <v/>
      </c>
      <c r="K50" s="15"/>
      <c r="L50" s="15"/>
    </row>
    <row r="51" spans="1:12" ht="14.25" x14ac:dyDescent="0.2">
      <c r="A51" s="14"/>
      <c r="B51" s="14"/>
      <c r="C51" s="14"/>
      <c r="D51" s="14"/>
      <c r="E51" s="14"/>
      <c r="F51" s="15"/>
      <c r="G51" s="15"/>
      <c r="H51" s="15"/>
      <c r="I51" s="15"/>
      <c r="J51" s="16" t="str">
        <f t="shared" si="4"/>
        <v/>
      </c>
      <c r="K51" s="15"/>
      <c r="L51" s="15"/>
    </row>
    <row r="52" spans="1:12" ht="14.25" x14ac:dyDescent="0.2">
      <c r="A52" s="14"/>
      <c r="B52" s="14"/>
      <c r="C52" s="14"/>
      <c r="D52" s="14"/>
      <c r="E52" s="14"/>
      <c r="F52" s="15"/>
      <c r="G52" s="15"/>
      <c r="H52" s="15"/>
      <c r="I52" s="15"/>
      <c r="J52" s="16" t="str">
        <f t="shared" si="4"/>
        <v/>
      </c>
      <c r="K52" s="15"/>
      <c r="L52" s="15"/>
    </row>
    <row r="53" spans="1:12" ht="14.25" x14ac:dyDescent="0.2">
      <c r="A53" s="14"/>
      <c r="B53" s="14"/>
      <c r="C53" s="14"/>
      <c r="D53" s="14"/>
      <c r="E53" s="14"/>
      <c r="F53" s="15"/>
      <c r="G53" s="15"/>
      <c r="H53" s="15"/>
      <c r="I53" s="15"/>
      <c r="J53" s="16" t="str">
        <f t="shared" si="4"/>
        <v/>
      </c>
      <c r="K53" s="15"/>
      <c r="L53" s="15"/>
    </row>
    <row r="54" spans="1:12" ht="14.25" x14ac:dyDescent="0.2">
      <c r="A54" s="14"/>
      <c r="B54" s="14"/>
      <c r="C54" s="14"/>
      <c r="D54" s="14"/>
      <c r="E54" s="14"/>
      <c r="F54" s="15"/>
      <c r="G54" s="15"/>
      <c r="H54" s="15"/>
      <c r="I54" s="15"/>
      <c r="J54" s="16" t="str">
        <f t="shared" si="4"/>
        <v/>
      </c>
      <c r="K54" s="15"/>
      <c r="L54" s="15"/>
    </row>
    <row r="55" spans="1:12" ht="14.25" x14ac:dyDescent="0.2">
      <c r="A55" s="14"/>
      <c r="B55" s="14"/>
      <c r="C55" s="14"/>
      <c r="D55" s="14"/>
      <c r="E55" s="14"/>
      <c r="F55" s="15"/>
      <c r="G55" s="15"/>
      <c r="H55" s="15"/>
      <c r="I55" s="15"/>
      <c r="J55" s="16" t="str">
        <f t="shared" si="4"/>
        <v/>
      </c>
      <c r="K55" s="15"/>
      <c r="L55" s="15"/>
    </row>
    <row r="56" spans="1:12" ht="14.25" x14ac:dyDescent="0.2">
      <c r="A56" s="14"/>
      <c r="B56" s="14"/>
      <c r="C56" s="14"/>
      <c r="D56" s="14"/>
      <c r="E56" s="14"/>
      <c r="F56" s="15"/>
      <c r="G56" s="15"/>
      <c r="H56" s="15"/>
      <c r="I56" s="15"/>
      <c r="J56" s="16" t="str">
        <f t="shared" si="4"/>
        <v/>
      </c>
      <c r="K56" s="15"/>
      <c r="L56" s="15"/>
    </row>
    <row r="57" spans="1:12" ht="14.25" x14ac:dyDescent="0.2">
      <c r="A57" s="14"/>
      <c r="B57" s="14"/>
      <c r="C57" s="14"/>
      <c r="D57" s="14"/>
      <c r="E57" s="14"/>
      <c r="F57" s="15"/>
      <c r="G57" s="15"/>
      <c r="H57" s="15"/>
      <c r="I57" s="15"/>
      <c r="J57" s="16" t="str">
        <f t="shared" si="4"/>
        <v/>
      </c>
      <c r="K57" s="15"/>
      <c r="L57" s="15"/>
    </row>
    <row r="58" spans="1:12" ht="14.25" x14ac:dyDescent="0.2">
      <c r="A58" s="14"/>
      <c r="B58" s="14"/>
      <c r="C58" s="14"/>
      <c r="D58" s="14"/>
      <c r="E58" s="14"/>
      <c r="F58" s="15"/>
      <c r="G58" s="15"/>
      <c r="H58" s="15"/>
      <c r="I58" s="15"/>
      <c r="J58" s="16" t="str">
        <f t="shared" si="4"/>
        <v/>
      </c>
      <c r="K58" s="15"/>
      <c r="L58" s="15"/>
    </row>
    <row r="59" spans="1:12" ht="14.25" x14ac:dyDescent="0.2">
      <c r="A59" s="14"/>
      <c r="B59" s="14"/>
      <c r="C59" s="14"/>
      <c r="D59" s="14"/>
      <c r="E59" s="14"/>
      <c r="F59" s="15"/>
      <c r="G59" s="15"/>
      <c r="H59" s="15"/>
      <c r="I59" s="15"/>
      <c r="J59" s="16" t="str">
        <f t="shared" si="4"/>
        <v/>
      </c>
      <c r="K59" s="15"/>
      <c r="L59" s="15"/>
    </row>
    <row r="60" spans="1:12" ht="14.25" x14ac:dyDescent="0.2">
      <c r="A60" s="14"/>
      <c r="B60" s="14"/>
      <c r="C60" s="14"/>
      <c r="D60" s="14"/>
      <c r="E60" s="14"/>
      <c r="F60" s="15"/>
      <c r="G60" s="15"/>
      <c r="H60" s="15"/>
      <c r="I60" s="15"/>
      <c r="J60" s="16" t="str">
        <f t="shared" si="4"/>
        <v/>
      </c>
      <c r="K60" s="15"/>
      <c r="L60" s="15"/>
    </row>
    <row r="61" spans="1:12" ht="14.25" x14ac:dyDescent="0.2">
      <c r="A61" s="14"/>
      <c r="B61" s="14"/>
      <c r="C61" s="14"/>
      <c r="D61" s="14"/>
      <c r="E61" s="14"/>
      <c r="F61" s="15"/>
      <c r="G61" s="15"/>
      <c r="H61" s="15"/>
      <c r="I61" s="15"/>
      <c r="J61" s="16" t="str">
        <f t="shared" si="4"/>
        <v/>
      </c>
      <c r="K61" s="15"/>
      <c r="L61" s="15"/>
    </row>
    <row r="62" spans="1:12" ht="14.25" x14ac:dyDescent="0.2">
      <c r="A62" s="14"/>
      <c r="B62" s="14"/>
      <c r="C62" s="14"/>
      <c r="D62" s="14"/>
      <c r="E62" s="14"/>
      <c r="F62" s="15"/>
      <c r="G62" s="15"/>
      <c r="H62" s="15"/>
      <c r="I62" s="15"/>
      <c r="J62" s="16" t="str">
        <f t="shared" si="4"/>
        <v/>
      </c>
      <c r="K62" s="15"/>
      <c r="L62" s="15"/>
    </row>
    <row r="63" spans="1:12" ht="14.25" x14ac:dyDescent="0.2">
      <c r="A63" s="14"/>
      <c r="B63" s="14"/>
      <c r="C63" s="14"/>
      <c r="D63" s="14"/>
      <c r="E63" s="14"/>
      <c r="F63" s="15"/>
      <c r="G63" s="15"/>
      <c r="H63" s="15"/>
      <c r="I63" s="15"/>
      <c r="J63" s="16" t="str">
        <f t="shared" si="4"/>
        <v/>
      </c>
      <c r="K63" s="15"/>
      <c r="L63" s="15"/>
    </row>
    <row r="64" spans="1:12" ht="14.25" x14ac:dyDescent="0.2">
      <c r="A64" s="14"/>
      <c r="B64" s="14"/>
      <c r="C64" s="14"/>
      <c r="D64" s="14"/>
      <c r="E64" s="14"/>
      <c r="F64" s="15"/>
      <c r="G64" s="15"/>
      <c r="H64" s="15"/>
      <c r="I64" s="15"/>
      <c r="J64" s="16" t="str">
        <f t="shared" si="4"/>
        <v/>
      </c>
      <c r="K64" s="15"/>
      <c r="L64" s="15"/>
    </row>
    <row r="65" spans="1:12" ht="14.25" x14ac:dyDescent="0.2">
      <c r="A65" s="14"/>
      <c r="B65" s="14"/>
      <c r="C65" s="14"/>
      <c r="D65" s="14"/>
      <c r="E65" s="14"/>
      <c r="F65" s="15"/>
      <c r="G65" s="15"/>
      <c r="H65" s="15"/>
      <c r="I65" s="15"/>
      <c r="J65" s="16" t="str">
        <f t="shared" si="4"/>
        <v/>
      </c>
      <c r="K65" s="15"/>
      <c r="L65" s="15"/>
    </row>
    <row r="66" spans="1:12" ht="14.25" x14ac:dyDescent="0.2">
      <c r="A66" s="14"/>
      <c r="B66" s="14"/>
      <c r="C66" s="14"/>
      <c r="D66" s="14"/>
      <c r="E66" s="14"/>
      <c r="F66" s="15"/>
      <c r="G66" s="15"/>
      <c r="H66" s="15"/>
      <c r="I66" s="15"/>
      <c r="J66" s="16" t="str">
        <f t="shared" si="4"/>
        <v/>
      </c>
      <c r="K66" s="15"/>
      <c r="L66" s="15"/>
    </row>
    <row r="67" spans="1:12" ht="14.25" x14ac:dyDescent="0.2">
      <c r="A67" s="14"/>
      <c r="B67" s="14"/>
      <c r="C67" s="14"/>
      <c r="D67" s="14"/>
      <c r="E67" s="14"/>
      <c r="F67" s="15"/>
      <c r="G67" s="15"/>
      <c r="H67" s="15"/>
      <c r="I67" s="15"/>
      <c r="J67" s="16" t="str">
        <f t="shared" si="4"/>
        <v/>
      </c>
      <c r="K67" s="15"/>
      <c r="L67" s="15"/>
    </row>
    <row r="68" spans="1:12" ht="14.25" x14ac:dyDescent="0.2">
      <c r="A68" s="14"/>
      <c r="B68" s="14"/>
      <c r="C68" s="14"/>
      <c r="D68" s="14"/>
      <c r="E68" s="14"/>
      <c r="F68" s="15"/>
      <c r="G68" s="15"/>
      <c r="H68" s="15"/>
      <c r="I68" s="15"/>
      <c r="J68" s="16" t="str">
        <f t="shared" si="4"/>
        <v/>
      </c>
      <c r="K68" s="15"/>
      <c r="L68" s="15"/>
    </row>
    <row r="69" spans="1:12" ht="14.25" x14ac:dyDescent="0.2">
      <c r="A69" s="14"/>
      <c r="B69" s="14"/>
      <c r="C69" s="14"/>
      <c r="D69" s="14"/>
      <c r="E69" s="14"/>
      <c r="F69" s="15"/>
      <c r="G69" s="15"/>
      <c r="H69" s="15"/>
      <c r="I69" s="15"/>
      <c r="J69" s="16" t="str">
        <f t="shared" si="4"/>
        <v/>
      </c>
      <c r="K69" s="15"/>
      <c r="L69" s="15"/>
    </row>
    <row r="70" spans="1:12" ht="14.25" x14ac:dyDescent="0.2">
      <c r="A70" s="14"/>
      <c r="B70" s="14"/>
      <c r="C70" s="14"/>
      <c r="D70" s="14"/>
      <c r="E70" s="14"/>
      <c r="F70" s="15"/>
      <c r="G70" s="15"/>
      <c r="H70" s="15"/>
      <c r="I70" s="15"/>
      <c r="J70" s="16" t="str">
        <f t="shared" si="4"/>
        <v/>
      </c>
      <c r="K70" s="15"/>
      <c r="L70" s="15"/>
    </row>
    <row r="71" spans="1:12" ht="14.25" x14ac:dyDescent="0.2">
      <c r="A71" s="14"/>
      <c r="B71" s="14"/>
      <c r="C71" s="14"/>
      <c r="D71" s="14"/>
      <c r="E71" s="14"/>
      <c r="F71" s="15"/>
      <c r="G71" s="15"/>
      <c r="H71" s="15"/>
      <c r="I71" s="15"/>
      <c r="J71" s="16" t="str">
        <f t="shared" ref="J71:J103" si="6">CONCATENATE(E71,IF(ISBLANK(E71),""," = "),A71)</f>
        <v/>
      </c>
      <c r="K71" s="15"/>
      <c r="L71" s="15"/>
    </row>
    <row r="72" spans="1:12" ht="14.25" x14ac:dyDescent="0.2">
      <c r="A72" s="14"/>
      <c r="B72" s="14"/>
      <c r="C72" s="14"/>
      <c r="D72" s="14"/>
      <c r="E72" s="14"/>
      <c r="F72" s="15"/>
      <c r="G72" s="15"/>
      <c r="H72" s="15"/>
      <c r="I72" s="15"/>
      <c r="J72" s="16" t="str">
        <f t="shared" si="6"/>
        <v/>
      </c>
      <c r="K72" s="15"/>
      <c r="L72" s="15"/>
    </row>
    <row r="73" spans="1:12" ht="14.25" x14ac:dyDescent="0.2">
      <c r="A73" s="14"/>
      <c r="B73" s="14"/>
      <c r="C73" s="14"/>
      <c r="D73" s="14"/>
      <c r="E73" s="14"/>
      <c r="F73" s="15"/>
      <c r="G73" s="15"/>
      <c r="H73" s="15"/>
      <c r="I73" s="15"/>
      <c r="J73" s="16" t="str">
        <f t="shared" si="6"/>
        <v/>
      </c>
      <c r="K73" s="15"/>
      <c r="L73" s="15"/>
    </row>
    <row r="74" spans="1:12" ht="14.25" x14ac:dyDescent="0.2">
      <c r="A74" s="14"/>
      <c r="B74" s="14"/>
      <c r="C74" s="14"/>
      <c r="D74" s="14"/>
      <c r="E74" s="14"/>
      <c r="F74" s="15"/>
      <c r="G74" s="15"/>
      <c r="H74" s="15"/>
      <c r="I74" s="15"/>
      <c r="J74" s="16" t="str">
        <f t="shared" si="6"/>
        <v/>
      </c>
      <c r="K74" s="15"/>
      <c r="L74" s="15"/>
    </row>
    <row r="75" spans="1:12" ht="14.25" x14ac:dyDescent="0.2">
      <c r="A75" s="14"/>
      <c r="B75" s="14"/>
      <c r="C75" s="14"/>
      <c r="D75" s="14"/>
      <c r="E75" s="14"/>
      <c r="F75" s="15"/>
      <c r="G75" s="15"/>
      <c r="H75" s="15"/>
      <c r="I75" s="15"/>
      <c r="J75" s="16" t="str">
        <f t="shared" si="6"/>
        <v/>
      </c>
      <c r="K75" s="15"/>
      <c r="L75" s="15"/>
    </row>
    <row r="76" spans="1:12" ht="14.25" x14ac:dyDescent="0.2">
      <c r="A76" s="14"/>
      <c r="B76" s="14"/>
      <c r="C76" s="14"/>
      <c r="D76" s="14"/>
      <c r="E76" s="14"/>
      <c r="F76" s="15"/>
      <c r="G76" s="15"/>
      <c r="H76" s="15"/>
      <c r="I76" s="15"/>
      <c r="J76" s="16" t="str">
        <f t="shared" si="6"/>
        <v/>
      </c>
      <c r="K76" s="15"/>
      <c r="L76" s="15"/>
    </row>
    <row r="77" spans="1:12" ht="14.25" x14ac:dyDescent="0.2">
      <c r="A77" s="14"/>
      <c r="B77" s="14"/>
      <c r="C77" s="14"/>
      <c r="D77" s="14"/>
      <c r="E77" s="14"/>
      <c r="F77" s="15"/>
      <c r="G77" s="15"/>
      <c r="H77" s="15"/>
      <c r="I77" s="15"/>
      <c r="J77" s="16" t="str">
        <f t="shared" si="6"/>
        <v/>
      </c>
      <c r="K77" s="15"/>
      <c r="L77" s="15"/>
    </row>
    <row r="78" spans="1:12" ht="14.25" x14ac:dyDescent="0.2">
      <c r="A78" s="14"/>
      <c r="B78" s="14"/>
      <c r="C78" s="14"/>
      <c r="D78" s="14"/>
      <c r="E78" s="14"/>
      <c r="F78" s="15"/>
      <c r="G78" s="15"/>
      <c r="H78" s="15"/>
      <c r="I78" s="15"/>
      <c r="J78" s="16" t="str">
        <f t="shared" si="6"/>
        <v/>
      </c>
      <c r="K78" s="15"/>
      <c r="L78" s="15"/>
    </row>
    <row r="79" spans="1:12" ht="14.25" x14ac:dyDescent="0.2">
      <c r="A79" s="14"/>
      <c r="B79" s="14"/>
      <c r="C79" s="14"/>
      <c r="D79" s="14"/>
      <c r="E79" s="14"/>
      <c r="F79" s="15"/>
      <c r="G79" s="15"/>
      <c r="H79" s="15"/>
      <c r="I79" s="15"/>
      <c r="J79" s="16" t="str">
        <f t="shared" si="6"/>
        <v/>
      </c>
      <c r="K79" s="15"/>
      <c r="L79" s="15"/>
    </row>
    <row r="80" spans="1:12" ht="14.25" x14ac:dyDescent="0.2">
      <c r="A80" s="14"/>
      <c r="B80" s="14"/>
      <c r="C80" s="14"/>
      <c r="D80" s="14"/>
      <c r="E80" s="14"/>
      <c r="F80" s="15"/>
      <c r="G80" s="15"/>
      <c r="H80" s="15"/>
      <c r="I80" s="15"/>
      <c r="J80" s="16" t="str">
        <f t="shared" si="6"/>
        <v/>
      </c>
      <c r="K80" s="15"/>
      <c r="L80" s="15"/>
    </row>
    <row r="81" spans="1:12" ht="14.25" x14ac:dyDescent="0.2">
      <c r="A81" s="14"/>
      <c r="B81" s="14"/>
      <c r="C81" s="14"/>
      <c r="D81" s="14"/>
      <c r="E81" s="14"/>
      <c r="F81" s="15"/>
      <c r="G81" s="15"/>
      <c r="H81" s="15"/>
      <c r="I81" s="15"/>
      <c r="J81" s="16" t="str">
        <f t="shared" si="6"/>
        <v/>
      </c>
      <c r="K81" s="15"/>
      <c r="L81" s="15"/>
    </row>
    <row r="82" spans="1:12" ht="14.25" x14ac:dyDescent="0.2">
      <c r="A82" s="14"/>
      <c r="B82" s="14"/>
      <c r="C82" s="14"/>
      <c r="D82" s="14"/>
      <c r="E82" s="14"/>
      <c r="F82" s="15"/>
      <c r="G82" s="15"/>
      <c r="H82" s="15"/>
      <c r="I82" s="15"/>
      <c r="J82" s="16" t="str">
        <f t="shared" si="6"/>
        <v/>
      </c>
      <c r="K82" s="15"/>
      <c r="L82" s="15"/>
    </row>
    <row r="83" spans="1:12" ht="14.25" x14ac:dyDescent="0.2">
      <c r="A83" s="14"/>
      <c r="B83" s="14"/>
      <c r="C83" s="14"/>
      <c r="D83" s="14"/>
      <c r="E83" s="14"/>
      <c r="F83" s="15"/>
      <c r="G83" s="15"/>
      <c r="H83" s="15"/>
      <c r="I83" s="15"/>
      <c r="J83" s="16" t="str">
        <f t="shared" si="6"/>
        <v/>
      </c>
      <c r="K83" s="15"/>
      <c r="L83" s="15"/>
    </row>
    <row r="84" spans="1:12" ht="14.25" x14ac:dyDescent="0.2">
      <c r="A84" s="14"/>
      <c r="B84" s="14"/>
      <c r="C84" s="14"/>
      <c r="D84" s="14"/>
      <c r="E84" s="14"/>
      <c r="F84" s="15"/>
      <c r="G84" s="15"/>
      <c r="H84" s="15"/>
      <c r="I84" s="15"/>
      <c r="J84" s="16" t="str">
        <f t="shared" si="6"/>
        <v/>
      </c>
      <c r="K84" s="15"/>
      <c r="L84" s="15"/>
    </row>
    <row r="85" spans="1:12" ht="14.25" x14ac:dyDescent="0.2">
      <c r="A85" s="14"/>
      <c r="B85" s="14"/>
      <c r="C85" s="14"/>
      <c r="D85" s="14"/>
      <c r="E85" s="14"/>
      <c r="F85" s="15"/>
      <c r="G85" s="15"/>
      <c r="H85" s="15"/>
      <c r="I85" s="15"/>
      <c r="J85" s="16" t="str">
        <f t="shared" si="6"/>
        <v/>
      </c>
      <c r="K85" s="15"/>
      <c r="L85" s="15"/>
    </row>
    <row r="86" spans="1:12" ht="14.25" x14ac:dyDescent="0.2">
      <c r="A86" s="14"/>
      <c r="B86" s="14"/>
      <c r="C86" s="14"/>
      <c r="D86" s="14"/>
      <c r="E86" s="14"/>
      <c r="F86" s="15"/>
      <c r="G86" s="15"/>
      <c r="H86" s="15"/>
      <c r="I86" s="15"/>
      <c r="J86" s="16" t="str">
        <f t="shared" si="6"/>
        <v/>
      </c>
      <c r="K86" s="15"/>
      <c r="L86" s="15"/>
    </row>
    <row r="87" spans="1:12" ht="14.25" x14ac:dyDescent="0.2">
      <c r="A87" s="14"/>
      <c r="B87" s="14"/>
      <c r="C87" s="14"/>
      <c r="D87" s="14"/>
      <c r="E87" s="14"/>
      <c r="F87" s="15"/>
      <c r="G87" s="15"/>
      <c r="H87" s="15"/>
      <c r="I87" s="15"/>
      <c r="J87" s="16" t="str">
        <f t="shared" si="6"/>
        <v/>
      </c>
      <c r="K87" s="15"/>
      <c r="L87" s="15"/>
    </row>
    <row r="88" spans="1:12" ht="14.25" x14ac:dyDescent="0.2">
      <c r="A88" s="14"/>
      <c r="B88" s="14"/>
      <c r="C88" s="14"/>
      <c r="D88" s="14"/>
      <c r="E88" s="14"/>
      <c r="F88" s="15"/>
      <c r="G88" s="15"/>
      <c r="H88" s="15"/>
      <c r="I88" s="15"/>
      <c r="J88" s="16" t="str">
        <f t="shared" si="6"/>
        <v/>
      </c>
      <c r="K88" s="15"/>
      <c r="L88" s="15"/>
    </row>
    <row r="89" spans="1:12" ht="14.25" x14ac:dyDescent="0.2">
      <c r="A89" s="14"/>
      <c r="B89" s="14"/>
      <c r="C89" s="14"/>
      <c r="D89" s="14"/>
      <c r="E89" s="14"/>
      <c r="F89" s="15"/>
      <c r="G89" s="15"/>
      <c r="H89" s="15"/>
      <c r="I89" s="15"/>
      <c r="J89" s="16" t="str">
        <f t="shared" si="6"/>
        <v/>
      </c>
      <c r="K89" s="15"/>
      <c r="L89" s="15"/>
    </row>
    <row r="90" spans="1:12" ht="14.25" x14ac:dyDescent="0.2">
      <c r="A90" s="14"/>
      <c r="B90" s="14"/>
      <c r="C90" s="14"/>
      <c r="D90" s="14"/>
      <c r="E90" s="14"/>
      <c r="F90" s="15"/>
      <c r="G90" s="15"/>
      <c r="H90" s="15"/>
      <c r="I90" s="15"/>
      <c r="J90" s="16" t="str">
        <f t="shared" si="6"/>
        <v/>
      </c>
      <c r="K90" s="15"/>
      <c r="L90" s="15"/>
    </row>
    <row r="91" spans="1:12" ht="14.25" x14ac:dyDescent="0.2">
      <c r="A91" s="14"/>
      <c r="B91" s="14"/>
      <c r="C91" s="14"/>
      <c r="D91" s="14"/>
      <c r="E91" s="14"/>
      <c r="F91" s="15"/>
      <c r="G91" s="15"/>
      <c r="H91" s="15"/>
      <c r="I91" s="15"/>
      <c r="J91" s="16" t="str">
        <f t="shared" si="6"/>
        <v/>
      </c>
      <c r="K91" s="15"/>
      <c r="L91" s="15"/>
    </row>
    <row r="92" spans="1:12" ht="14.25" x14ac:dyDescent="0.2">
      <c r="A92" s="14"/>
      <c r="B92" s="14"/>
      <c r="C92" s="14"/>
      <c r="D92" s="14"/>
      <c r="E92" s="14"/>
      <c r="F92" s="15"/>
      <c r="G92" s="15"/>
      <c r="H92" s="15"/>
      <c r="I92" s="15"/>
      <c r="J92" s="16" t="str">
        <f t="shared" si="6"/>
        <v/>
      </c>
      <c r="K92" s="15"/>
      <c r="L92" s="15"/>
    </row>
    <row r="93" spans="1:12" ht="14.25" x14ac:dyDescent="0.2">
      <c r="A93" s="14"/>
      <c r="B93" s="14"/>
      <c r="C93" s="14"/>
      <c r="D93" s="14"/>
      <c r="E93" s="14"/>
      <c r="F93" s="15"/>
      <c r="G93" s="15"/>
      <c r="H93" s="15"/>
      <c r="I93" s="15"/>
      <c r="J93" s="16" t="str">
        <f t="shared" si="6"/>
        <v/>
      </c>
      <c r="K93" s="15"/>
      <c r="L93" s="15"/>
    </row>
    <row r="94" spans="1:12" ht="14.25" x14ac:dyDescent="0.2">
      <c r="A94" s="14"/>
      <c r="B94" s="14"/>
      <c r="C94" s="14"/>
      <c r="D94" s="14"/>
      <c r="E94" s="14"/>
      <c r="F94" s="15"/>
      <c r="G94" s="15"/>
      <c r="H94" s="15"/>
      <c r="I94" s="15"/>
      <c r="J94" s="16" t="str">
        <f t="shared" si="6"/>
        <v/>
      </c>
      <c r="K94" s="15"/>
      <c r="L94" s="15"/>
    </row>
    <row r="95" spans="1:12" ht="14.25" x14ac:dyDescent="0.2">
      <c r="A95" s="14"/>
      <c r="B95" s="14"/>
      <c r="C95" s="14"/>
      <c r="D95" s="14"/>
      <c r="E95" s="14"/>
      <c r="F95" s="15"/>
      <c r="G95" s="15"/>
      <c r="H95" s="15"/>
      <c r="I95" s="15"/>
      <c r="J95" s="16" t="str">
        <f t="shared" si="6"/>
        <v/>
      </c>
      <c r="K95" s="15"/>
      <c r="L95" s="15"/>
    </row>
    <row r="96" spans="1:12" ht="14.25" x14ac:dyDescent="0.2">
      <c r="A96" s="14"/>
      <c r="B96" s="14"/>
      <c r="C96" s="14"/>
      <c r="D96" s="14"/>
      <c r="E96" s="14"/>
      <c r="F96" s="15"/>
      <c r="G96" s="15"/>
      <c r="H96" s="15"/>
      <c r="I96" s="15"/>
      <c r="J96" s="16" t="str">
        <f t="shared" si="6"/>
        <v/>
      </c>
      <c r="K96" s="15"/>
      <c r="L96" s="15"/>
    </row>
    <row r="97" spans="1:12" ht="14.25" x14ac:dyDescent="0.2">
      <c r="A97" s="14"/>
      <c r="B97" s="14"/>
      <c r="C97" s="14"/>
      <c r="D97" s="14"/>
      <c r="E97" s="14"/>
      <c r="F97" s="15"/>
      <c r="G97" s="15"/>
      <c r="H97" s="15"/>
      <c r="I97" s="15"/>
      <c r="J97" s="16" t="str">
        <f t="shared" si="6"/>
        <v/>
      </c>
      <c r="K97" s="15"/>
      <c r="L97" s="15"/>
    </row>
    <row r="98" spans="1:12" ht="14.25" x14ac:dyDescent="0.2">
      <c r="A98" s="14"/>
      <c r="B98" s="14"/>
      <c r="C98" s="14"/>
      <c r="D98" s="14"/>
      <c r="E98" s="14"/>
      <c r="F98" s="15"/>
      <c r="G98" s="15"/>
      <c r="H98" s="15"/>
      <c r="I98" s="15"/>
      <c r="J98" s="16" t="str">
        <f t="shared" si="6"/>
        <v/>
      </c>
      <c r="K98" s="15"/>
      <c r="L98" s="15"/>
    </row>
    <row r="99" spans="1:12" ht="14.25" x14ac:dyDescent="0.2">
      <c r="A99" s="14"/>
      <c r="B99" s="14"/>
      <c r="C99" s="14"/>
      <c r="D99" s="14"/>
      <c r="E99" s="14"/>
      <c r="F99" s="15"/>
      <c r="G99" s="15"/>
      <c r="H99" s="15"/>
      <c r="I99" s="15"/>
      <c r="J99" s="16" t="str">
        <f t="shared" si="6"/>
        <v/>
      </c>
      <c r="K99" s="15"/>
      <c r="L99" s="15"/>
    </row>
    <row r="100" spans="1:12" ht="14.25" x14ac:dyDescent="0.2">
      <c r="A100" s="14"/>
      <c r="B100" s="14"/>
      <c r="C100" s="14"/>
      <c r="D100" s="14"/>
      <c r="E100" s="14"/>
      <c r="F100" s="15"/>
      <c r="G100" s="15"/>
      <c r="H100" s="15"/>
      <c r="I100" s="15"/>
      <c r="J100" s="16" t="str">
        <f t="shared" si="6"/>
        <v/>
      </c>
      <c r="K100" s="15"/>
      <c r="L100" s="15"/>
    </row>
    <row r="101" spans="1:12" ht="14.25" x14ac:dyDescent="0.2">
      <c r="A101" s="14"/>
      <c r="B101" s="14"/>
      <c r="C101" s="14"/>
      <c r="D101" s="14"/>
      <c r="E101" s="14"/>
      <c r="F101" s="15"/>
      <c r="G101" s="15"/>
      <c r="H101" s="15"/>
      <c r="I101" s="15"/>
      <c r="J101" s="16" t="str">
        <f t="shared" si="6"/>
        <v/>
      </c>
      <c r="K101" s="15"/>
      <c r="L101" s="15"/>
    </row>
    <row r="102" spans="1:12" ht="14.25" x14ac:dyDescent="0.2">
      <c r="A102" s="14"/>
      <c r="B102" s="14"/>
      <c r="C102" s="14"/>
      <c r="D102" s="14"/>
      <c r="E102" s="14"/>
      <c r="F102" s="15"/>
      <c r="G102" s="15"/>
      <c r="H102" s="15"/>
      <c r="I102" s="15"/>
      <c r="J102" s="16" t="str">
        <f t="shared" si="6"/>
        <v/>
      </c>
      <c r="K102" s="15"/>
      <c r="L102" s="15"/>
    </row>
    <row r="103" spans="1:12" ht="14.25" x14ac:dyDescent="0.2">
      <c r="A103" s="14"/>
      <c r="B103" s="14"/>
      <c r="C103" s="14"/>
      <c r="D103" s="14"/>
      <c r="E103" s="14"/>
      <c r="F103" s="15"/>
      <c r="G103" s="15"/>
      <c r="H103" s="15"/>
      <c r="I103" s="15"/>
      <c r="J103" s="16" t="str">
        <f t="shared" si="6"/>
        <v/>
      </c>
      <c r="K103" s="15"/>
      <c r="L103" s="15"/>
    </row>
  </sheetData>
  <mergeCells count="1">
    <mergeCell ref="A1:F1"/>
  </mergeCells>
  <phoneticPr fontId="6" type="noConversion"/>
  <pageMargins left="0.31527777777777777" right="0.31527777777777777" top="0.31527777777777777" bottom="0.41388888888888886" header="0.51180555555555551" footer="0.31527777777777777"/>
  <pageSetup paperSize="9" scale="87" firstPageNumber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6"/>
  <sheetViews>
    <sheetView zoomScaleNormal="100" workbookViewId="0">
      <selection sqref="A1:D1"/>
    </sheetView>
  </sheetViews>
  <sheetFormatPr baseColWidth="10" defaultColWidth="11.5703125" defaultRowHeight="12.75" x14ac:dyDescent="0.2"/>
  <cols>
    <col min="1" max="1" width="13.140625" style="2" customWidth="1"/>
    <col min="2" max="2" width="6" style="2" customWidth="1"/>
    <col min="3" max="3" width="21.42578125" style="2" customWidth="1"/>
    <col min="4" max="4" width="128" style="2" customWidth="1"/>
    <col min="5" max="16384" width="11.5703125" style="2"/>
  </cols>
  <sheetData>
    <row r="1" spans="1:4" s="5" customFormat="1" ht="17.100000000000001" customHeight="1" x14ac:dyDescent="0.2">
      <c r="A1" s="48" t="s">
        <v>9</v>
      </c>
      <c r="B1" s="48"/>
      <c r="C1" s="48"/>
      <c r="D1" s="48"/>
    </row>
    <row r="2" spans="1:4" s="5" customFormat="1" ht="14.85" customHeight="1" x14ac:dyDescent="0.2">
      <c r="A2" s="6" t="s">
        <v>10</v>
      </c>
      <c r="B2" s="7" t="s">
        <v>11</v>
      </c>
      <c r="C2" s="7" t="s">
        <v>12</v>
      </c>
      <c r="D2" s="7" t="s">
        <v>0</v>
      </c>
    </row>
    <row r="3" spans="1:4" x14ac:dyDescent="0.2">
      <c r="A3" s="8"/>
      <c r="B3" s="9"/>
      <c r="C3" s="9"/>
      <c r="D3" s="9"/>
    </row>
    <row r="4" spans="1:4" x14ac:dyDescent="0.2">
      <c r="A4" s="8"/>
      <c r="B4" s="9"/>
      <c r="C4" s="9"/>
      <c r="D4" s="9"/>
    </row>
    <row r="5" spans="1:4" x14ac:dyDescent="0.2">
      <c r="A5" s="10"/>
    </row>
    <row r="6" spans="1:4" x14ac:dyDescent="0.2">
      <c r="A6" s="10"/>
    </row>
  </sheetData>
  <mergeCells count="1">
    <mergeCell ref="A1:D1"/>
  </mergeCells>
  <phoneticPr fontId="6" type="noConversion"/>
  <pageMargins left="0.31527777777777777" right="0.31527777777777777" top="0.31527777777777777" bottom="0.41388888888888886" header="0.51180555555555551" footer="0.31527777777777777"/>
  <pageSetup paperSize="9" scale="85" firstPageNumber="0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BOM</vt:lpstr>
      <vt:lpstr>history</vt:lpstr>
      <vt:lpstr>BOM!Zone_d_impression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CPV</dc:creator>
  <cp:lastModifiedBy>CPV</cp:lastModifiedBy>
  <cp:lastPrinted>2009-08-03T09:49:46Z</cp:lastPrinted>
  <dcterms:created xsi:type="dcterms:W3CDTF">2009-05-15T08:53:47Z</dcterms:created>
  <dcterms:modified xsi:type="dcterms:W3CDTF">2015-10-07T08:58:31Z</dcterms:modified>
</cp:coreProperties>
</file>