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ian parcial 2\"/>
    </mc:Choice>
  </mc:AlternateContent>
  <xr:revisionPtr revIDLastSave="0" documentId="13_ncr:1_{1C269AEC-17DC-4039-B1CF-4DAB7162C420}" xr6:coauthVersionLast="47" xr6:coauthVersionMax="47" xr10:uidLastSave="{00000000-0000-0000-0000-000000000000}"/>
  <bookViews>
    <workbookView xWindow="-120" yWindow="-120" windowWidth="29040" windowHeight="15720" xr2:uid="{748D4A77-E0E6-4B88-BE15-464E2661AA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H21" i="1"/>
  <c r="I21" i="1"/>
  <c r="J21" i="1"/>
  <c r="F21" i="1"/>
  <c r="G19" i="1"/>
  <c r="H19" i="1"/>
  <c r="I19" i="1"/>
  <c r="J19" i="1"/>
  <c r="F19" i="1"/>
  <c r="G18" i="1"/>
  <c r="H18" i="1"/>
  <c r="I18" i="1"/>
  <c r="J18" i="1"/>
  <c r="F18" i="1"/>
  <c r="G16" i="1"/>
  <c r="H16" i="1"/>
  <c r="I16" i="1"/>
  <c r="J16" i="1"/>
  <c r="F16" i="1"/>
  <c r="G13" i="1"/>
  <c r="H13" i="1"/>
  <c r="I13" i="1"/>
  <c r="J13" i="1"/>
  <c r="F13" i="1"/>
  <c r="G12" i="1"/>
  <c r="H12" i="1"/>
  <c r="I12" i="1"/>
  <c r="J12" i="1"/>
  <c r="F12" i="1"/>
  <c r="F7" i="1"/>
  <c r="G11" i="1"/>
  <c r="H11" i="1"/>
  <c r="I11" i="1"/>
  <c r="J11" i="1"/>
  <c r="F11" i="1"/>
  <c r="G10" i="1"/>
  <c r="H10" i="1" s="1"/>
  <c r="I10" i="1" s="1"/>
  <c r="J10" i="1" s="1"/>
  <c r="G2" i="1"/>
  <c r="H8" i="1"/>
  <c r="I8" i="1"/>
  <c r="J8" i="1"/>
  <c r="G8" i="1"/>
  <c r="G7" i="1"/>
  <c r="H7" i="1"/>
  <c r="I7" i="1"/>
  <c r="J7" i="1"/>
  <c r="G5" i="1"/>
  <c r="H5" i="1"/>
  <c r="I5" i="1"/>
  <c r="J5" i="1"/>
  <c r="G6" i="1"/>
  <c r="H6" i="1"/>
  <c r="I6" i="1"/>
  <c r="J6" i="1"/>
  <c r="F6" i="1"/>
  <c r="H2" i="1"/>
  <c r="I2" i="1"/>
  <c r="J2" i="1"/>
  <c r="F5" i="1"/>
</calcChain>
</file>

<file path=xl/sharedStrings.xml><?xml version="1.0" encoding="utf-8"?>
<sst xmlns="http://schemas.openxmlformats.org/spreadsheetml/2006/main" count="33" uniqueCount="28">
  <si>
    <t>ingresos</t>
  </si>
  <si>
    <t xml:space="preserve">%aumento sobre el año anterior </t>
  </si>
  <si>
    <t>coste de mercancias vendidas</t>
  </si>
  <si>
    <t>materiales</t>
  </si>
  <si>
    <t>de los ingresos</t>
  </si>
  <si>
    <t>salarios</t>
  </si>
  <si>
    <t>complementos</t>
  </si>
  <si>
    <t>de los salarios</t>
  </si>
  <si>
    <t>otros</t>
  </si>
  <si>
    <t>aumento sobre el año anterior</t>
  </si>
  <si>
    <t>gastos generales</t>
  </si>
  <si>
    <t>oficina</t>
  </si>
  <si>
    <t>gastos de ventas</t>
  </si>
  <si>
    <t>publicidad y propaganda</t>
  </si>
  <si>
    <t>depreciacion</t>
  </si>
  <si>
    <t>varios</t>
  </si>
  <si>
    <t>incremento anual de 10</t>
  </si>
  <si>
    <t xml:space="preserve">total de gastos operacionales </t>
  </si>
  <si>
    <t>gastos generales coste de mercan vendi</t>
  </si>
  <si>
    <t xml:space="preserve">gastos financieros </t>
  </si>
  <si>
    <t xml:space="preserve">beneficio bruto </t>
  </si>
  <si>
    <t xml:space="preserve"> </t>
  </si>
  <si>
    <t>ingresos tot gastos operac gastos finac</t>
  </si>
  <si>
    <t>impuestos</t>
  </si>
  <si>
    <t xml:space="preserve">del beneficio bruto </t>
  </si>
  <si>
    <t>beneficio neto</t>
  </si>
  <si>
    <t xml:space="preserve">beneficio bruto impuestos </t>
  </si>
  <si>
    <t>de oficina+ventas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</si>
</sst>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&quot;$&quot;#,##0.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/>
    <xf numFmtId="164" fontId="0" fillId="0" borderId="1" xfId="0" applyNumberFormat="1" applyBorder="1"/>
    <xf numFmtId="44" fontId="0" fillId="0" borderId="1" xfId="2" applyFont="1" applyBorder="1"/>
    <xf numFmtId="0" fontId="2" fillId="0" borderId="1" xfId="0" applyFont="1" applyBorder="1" applyAlignment="1">
      <alignment horizontal="center" vertical="center"/>
    </xf>
    <xf numFmtId="2" fontId="0" fillId="0" borderId="1" xfId="2" applyNumberFormat="1" applyFont="1" applyBorder="1"/>
    <xf numFmtId="165" fontId="0" fillId="0" borderId="1" xfId="2" applyNumberFormat="1" applyFont="1" applyBorder="1"/>
    <xf numFmtId="166" fontId="0" fillId="0" borderId="1" xfId="0" applyNumberFormat="1" applyBorder="1"/>
    <xf numFmtId="165" fontId="0" fillId="0" borderId="1" xfId="0" applyNumberFormat="1" applyBorder="1"/>
    <xf numFmtId="44" fontId="0" fillId="0" borderId="1" xfId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3">
    <cellStyle name="Moneda" xfId="1" builtinId="4"/>
    <cellStyle name="Moneda 2" xfId="2" xr:uid="{46B8E6D8-A145-429F-98CB-9B41796F949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415D-9BFB-4100-BFBE-EEE90889E78A}">
  <dimension ref="A1:J21"/>
  <sheetViews>
    <sheetView tabSelected="1" zoomScale="81" zoomScaleNormal="89" workbookViewId="0">
      <selection activeCell="K31" sqref="K31"/>
    </sheetView>
  </sheetViews>
  <sheetFormatPr baseColWidth="10" defaultRowHeight="15" x14ac:dyDescent="0.25"/>
  <cols>
    <col min="1" max="1" width="42.5703125" bestFit="1" customWidth="1"/>
    <col min="2" max="2" width="24.28515625" bestFit="1" customWidth="1"/>
    <col min="5" max="5" width="26" bestFit="1" customWidth="1"/>
    <col min="6" max="8" width="12.42578125" bestFit="1" customWidth="1"/>
    <col min="9" max="10" width="12.140625" bestFit="1" customWidth="1"/>
  </cols>
  <sheetData>
    <row r="1" spans="1:10" x14ac:dyDescent="0.25">
      <c r="A1" s="1"/>
      <c r="B1" s="1"/>
      <c r="C1" s="1"/>
      <c r="D1" s="1"/>
      <c r="E1" s="1"/>
      <c r="F1" s="14">
        <v>1980</v>
      </c>
      <c r="G1" s="14">
        <v>1981</v>
      </c>
      <c r="H1" s="14">
        <v>1982</v>
      </c>
      <c r="I1" s="14">
        <v>1983</v>
      </c>
      <c r="J1" s="14">
        <v>1984</v>
      </c>
    </row>
    <row r="2" spans="1:10" ht="23.25" x14ac:dyDescent="0.35">
      <c r="A2" s="8" t="s">
        <v>0</v>
      </c>
      <c r="B2" s="2"/>
      <c r="C2" s="2"/>
      <c r="D2" s="2"/>
      <c r="E2" s="2"/>
      <c r="F2" s="16">
        <v>10000</v>
      </c>
      <c r="G2" s="16">
        <f>(F2*G3)+F2</f>
        <v>12000</v>
      </c>
      <c r="H2" s="16">
        <f t="shared" ref="H2:J2" si="0">(G2*H3)+G2</f>
        <v>15600</v>
      </c>
      <c r="I2" s="16">
        <f t="shared" si="0"/>
        <v>18720</v>
      </c>
      <c r="J2" s="16">
        <f t="shared" si="0"/>
        <v>20592</v>
      </c>
    </row>
    <row r="3" spans="1:10" x14ac:dyDescent="0.25">
      <c r="A3" s="2" t="s">
        <v>1</v>
      </c>
      <c r="B3" s="2"/>
      <c r="C3" s="2"/>
      <c r="D3" s="2"/>
      <c r="E3" s="2"/>
      <c r="F3" s="2"/>
      <c r="G3" s="3">
        <v>0.2</v>
      </c>
      <c r="H3" s="3">
        <v>0.3</v>
      </c>
      <c r="I3" s="3">
        <v>0.2</v>
      </c>
      <c r="J3" s="3">
        <v>0.1</v>
      </c>
    </row>
    <row r="4" spans="1:10" x14ac:dyDescent="0.25">
      <c r="A4" s="2" t="s">
        <v>2</v>
      </c>
      <c r="B4" s="2"/>
      <c r="C4" s="2"/>
      <c r="D4" s="2"/>
      <c r="E4" s="2"/>
      <c r="F4" s="12"/>
      <c r="G4" s="12"/>
      <c r="H4" s="12"/>
      <c r="I4" s="12"/>
      <c r="J4" s="12"/>
    </row>
    <row r="5" spans="1:10" x14ac:dyDescent="0.25">
      <c r="A5" s="2"/>
      <c r="B5" s="2" t="s">
        <v>3</v>
      </c>
      <c r="C5" s="2"/>
      <c r="D5" s="3">
        <v>0.17</v>
      </c>
      <c r="E5" s="2" t="s">
        <v>4</v>
      </c>
      <c r="F5" s="12">
        <f>F2*$D$5</f>
        <v>1700.0000000000002</v>
      </c>
      <c r="G5" s="12">
        <f t="shared" ref="G5:J5" si="1">G2*$D$5</f>
        <v>2040.0000000000002</v>
      </c>
      <c r="H5" s="12">
        <f t="shared" si="1"/>
        <v>2652</v>
      </c>
      <c r="I5" s="12">
        <f t="shared" si="1"/>
        <v>3182.4</v>
      </c>
      <c r="J5" s="12">
        <f t="shared" si="1"/>
        <v>3500.6400000000003</v>
      </c>
    </row>
    <row r="6" spans="1:10" x14ac:dyDescent="0.25">
      <c r="A6" s="2"/>
      <c r="B6" s="2" t="s">
        <v>5</v>
      </c>
      <c r="C6" s="2"/>
      <c r="D6" s="17">
        <v>0.14000000000000001</v>
      </c>
      <c r="E6" s="2" t="s">
        <v>4</v>
      </c>
      <c r="F6" s="12">
        <f>F2*$D$6</f>
        <v>1400.0000000000002</v>
      </c>
      <c r="G6" s="12">
        <f t="shared" ref="G6:J6" si="2">G2*$D$6</f>
        <v>1680.0000000000002</v>
      </c>
      <c r="H6" s="12">
        <f t="shared" si="2"/>
        <v>2184</v>
      </c>
      <c r="I6" s="12">
        <f t="shared" si="2"/>
        <v>2620.8000000000002</v>
      </c>
      <c r="J6" s="12">
        <f t="shared" si="2"/>
        <v>2882.88</v>
      </c>
    </row>
    <row r="7" spans="1:10" x14ac:dyDescent="0.25">
      <c r="A7" s="2"/>
      <c r="B7" s="2" t="s">
        <v>6</v>
      </c>
      <c r="C7" s="2"/>
      <c r="D7" s="17">
        <v>0.15</v>
      </c>
      <c r="E7" s="2" t="s">
        <v>7</v>
      </c>
      <c r="F7" s="12">
        <f>F6*$D$7</f>
        <v>210.00000000000003</v>
      </c>
      <c r="G7" s="12">
        <f t="shared" ref="G7:J7" si="3">G6*$D$7</f>
        <v>252.00000000000003</v>
      </c>
      <c r="H7" s="12">
        <f t="shared" si="3"/>
        <v>327.59999999999997</v>
      </c>
      <c r="I7" s="12">
        <f t="shared" si="3"/>
        <v>393.12</v>
      </c>
      <c r="J7" s="12">
        <f t="shared" si="3"/>
        <v>432.43200000000002</v>
      </c>
    </row>
    <row r="8" spans="1:10" x14ac:dyDescent="0.25">
      <c r="A8" s="2"/>
      <c r="B8" s="2" t="s">
        <v>8</v>
      </c>
      <c r="C8" s="2"/>
      <c r="D8" s="17">
        <v>0.08</v>
      </c>
      <c r="E8" s="5" t="s">
        <v>9</v>
      </c>
      <c r="F8" s="19">
        <v>100</v>
      </c>
      <c r="G8" s="18">
        <f>(F8*$D$8)+F8</f>
        <v>108</v>
      </c>
      <c r="H8" s="18">
        <f t="shared" ref="H8:J8" si="4">(G8*$D$8)+G8</f>
        <v>116.64</v>
      </c>
      <c r="I8" s="18">
        <f t="shared" si="4"/>
        <v>125.9712</v>
      </c>
      <c r="J8" s="18">
        <f t="shared" si="4"/>
        <v>136.04889599999998</v>
      </c>
    </row>
    <row r="9" spans="1:10" ht="23.25" x14ac:dyDescent="0.35">
      <c r="A9" s="6"/>
      <c r="B9" s="7" t="s">
        <v>10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/>
      <c r="B10" s="2" t="s">
        <v>11</v>
      </c>
      <c r="C10" s="2"/>
      <c r="D10" s="17">
        <v>0.1</v>
      </c>
      <c r="E10" s="2" t="s">
        <v>9</v>
      </c>
      <c r="F10" s="20">
        <v>1000</v>
      </c>
      <c r="G10" s="16">
        <f>(F10*$D$10)+F10</f>
        <v>1100</v>
      </c>
      <c r="H10" s="16">
        <f t="shared" ref="H10:J10" si="5">(G10*$D$10)+G10</f>
        <v>1210</v>
      </c>
      <c r="I10" s="16">
        <f t="shared" si="5"/>
        <v>1331</v>
      </c>
      <c r="J10" s="16">
        <f t="shared" si="5"/>
        <v>1464.1</v>
      </c>
    </row>
    <row r="11" spans="1:10" x14ac:dyDescent="0.25">
      <c r="A11" s="2"/>
      <c r="B11" s="2" t="s">
        <v>12</v>
      </c>
      <c r="C11" s="2"/>
      <c r="D11" s="17">
        <v>0.08</v>
      </c>
      <c r="E11" s="2" t="s">
        <v>4</v>
      </c>
      <c r="F11" s="13">
        <f>F2*$D$11</f>
        <v>800</v>
      </c>
      <c r="G11" s="13">
        <f t="shared" ref="G11:J11" si="6">G2*$D$11</f>
        <v>960</v>
      </c>
      <c r="H11" s="13">
        <f t="shared" si="6"/>
        <v>1248</v>
      </c>
      <c r="I11" s="13">
        <f t="shared" si="6"/>
        <v>1497.6000000000001</v>
      </c>
      <c r="J11" s="13">
        <f t="shared" si="6"/>
        <v>1647.3600000000001</v>
      </c>
    </row>
    <row r="12" spans="1:10" x14ac:dyDescent="0.25">
      <c r="A12" s="2"/>
      <c r="B12" s="2" t="s">
        <v>6</v>
      </c>
      <c r="C12" s="2"/>
      <c r="D12" s="4">
        <v>0.17</v>
      </c>
      <c r="E12" s="2" t="s">
        <v>27</v>
      </c>
      <c r="F12" s="13">
        <f>(F10+F11)*$D$12</f>
        <v>306</v>
      </c>
      <c r="G12" s="13">
        <f t="shared" ref="G12:J12" si="7">(G10+G11)*$D$12</f>
        <v>350.20000000000005</v>
      </c>
      <c r="H12" s="13">
        <f t="shared" si="7"/>
        <v>417.86</v>
      </c>
      <c r="I12" s="13">
        <f t="shared" si="7"/>
        <v>480.86200000000008</v>
      </c>
      <c r="J12" s="13">
        <f t="shared" si="7"/>
        <v>528.94820000000004</v>
      </c>
    </row>
    <row r="13" spans="1:10" x14ac:dyDescent="0.25">
      <c r="A13" s="2"/>
      <c r="B13" s="2" t="s">
        <v>13</v>
      </c>
      <c r="C13" s="2"/>
      <c r="D13" s="3">
        <v>0.25</v>
      </c>
      <c r="E13" s="2" t="s">
        <v>4</v>
      </c>
      <c r="F13" s="13">
        <f>F2*$D$13</f>
        <v>2500</v>
      </c>
      <c r="G13" s="13">
        <f t="shared" ref="G13:J13" si="8">G2*$D$13</f>
        <v>3000</v>
      </c>
      <c r="H13" s="13">
        <f t="shared" si="8"/>
        <v>3900</v>
      </c>
      <c r="I13" s="13">
        <f t="shared" si="8"/>
        <v>4680</v>
      </c>
      <c r="J13" s="13">
        <f t="shared" si="8"/>
        <v>5148</v>
      </c>
    </row>
    <row r="14" spans="1:10" x14ac:dyDescent="0.25">
      <c r="A14" s="2"/>
      <c r="B14" s="2" t="s">
        <v>14</v>
      </c>
      <c r="C14" s="2"/>
      <c r="D14" s="2"/>
      <c r="E14" s="2"/>
      <c r="F14" s="13"/>
      <c r="G14" s="15">
        <v>20</v>
      </c>
      <c r="H14" s="15">
        <v>20</v>
      </c>
      <c r="I14" s="15">
        <v>20</v>
      </c>
      <c r="J14" s="15">
        <v>20</v>
      </c>
    </row>
    <row r="15" spans="1:10" x14ac:dyDescent="0.25">
      <c r="A15" s="2"/>
      <c r="B15" s="2" t="s">
        <v>15</v>
      </c>
      <c r="C15" s="2"/>
      <c r="D15" s="2"/>
      <c r="E15" s="2" t="s">
        <v>16</v>
      </c>
      <c r="F15" s="15">
        <v>0</v>
      </c>
      <c r="G15" s="13">
        <v>10</v>
      </c>
      <c r="H15" s="13">
        <v>20</v>
      </c>
      <c r="I15" s="13">
        <v>30</v>
      </c>
      <c r="J15" s="13">
        <v>40</v>
      </c>
    </row>
    <row r="16" spans="1:10" ht="31.5" x14ac:dyDescent="0.35">
      <c r="A16" s="8" t="s">
        <v>17</v>
      </c>
      <c r="B16" s="2"/>
      <c r="C16" s="2"/>
      <c r="D16" s="2"/>
      <c r="E16" s="9" t="s">
        <v>18</v>
      </c>
      <c r="F16" s="13">
        <f>SUM(F5:F15)</f>
        <v>8016</v>
      </c>
      <c r="G16" s="13">
        <f t="shared" ref="G16:J16" si="9">SUM(G5:G15)</f>
        <v>9520.2000000000007</v>
      </c>
      <c r="H16" s="13">
        <f t="shared" si="9"/>
        <v>12096.1</v>
      </c>
      <c r="I16" s="13">
        <f t="shared" si="9"/>
        <v>14361.753199999999</v>
      </c>
      <c r="J16" s="13">
        <f t="shared" si="9"/>
        <v>15800.409096000001</v>
      </c>
    </row>
    <row r="17" spans="1:10" ht="23.25" x14ac:dyDescent="0.35">
      <c r="A17" s="11" t="s">
        <v>19</v>
      </c>
      <c r="B17" s="8"/>
      <c r="C17" s="2"/>
      <c r="D17" s="2"/>
      <c r="E17" s="2"/>
      <c r="F17" s="15">
        <v>10</v>
      </c>
      <c r="G17" s="15">
        <v>10</v>
      </c>
      <c r="H17" s="15">
        <v>10</v>
      </c>
      <c r="I17" s="15">
        <v>10</v>
      </c>
      <c r="J17" s="15">
        <v>10</v>
      </c>
    </row>
    <row r="18" spans="1:10" ht="31.5" x14ac:dyDescent="0.35">
      <c r="A18" s="11" t="s">
        <v>20</v>
      </c>
      <c r="B18" s="8" t="s">
        <v>21</v>
      </c>
      <c r="C18" s="2"/>
      <c r="D18" s="2"/>
      <c r="E18" s="9" t="s">
        <v>22</v>
      </c>
      <c r="F18" s="16">
        <f>F2-F16-F17</f>
        <v>1974</v>
      </c>
      <c r="G18" s="16">
        <f t="shared" ref="G18:J18" si="10">G2-G16-G17</f>
        <v>2469.7999999999993</v>
      </c>
      <c r="H18" s="16">
        <f t="shared" si="10"/>
        <v>3493.8999999999996</v>
      </c>
      <c r="I18" s="16">
        <f t="shared" si="10"/>
        <v>4348.2468000000008</v>
      </c>
      <c r="J18" s="16">
        <f t="shared" si="10"/>
        <v>4781.5909039999988</v>
      </c>
    </row>
    <row r="19" spans="1:10" ht="23.25" x14ac:dyDescent="0.35">
      <c r="A19" s="8" t="s">
        <v>23</v>
      </c>
      <c r="B19" s="10"/>
      <c r="C19" s="2"/>
      <c r="D19" s="3">
        <v>0.52</v>
      </c>
      <c r="E19" s="2" t="s">
        <v>24</v>
      </c>
      <c r="F19" s="13">
        <f>F18*$D$19</f>
        <v>1026.48</v>
      </c>
      <c r="G19" s="13">
        <f t="shared" ref="G19:J19" si="11">G18*$D$19</f>
        <v>1284.2959999999996</v>
      </c>
      <c r="H19" s="13">
        <f t="shared" si="11"/>
        <v>1816.828</v>
      </c>
      <c r="I19" s="13">
        <f t="shared" si="11"/>
        <v>2261.0883360000007</v>
      </c>
      <c r="J19" s="13">
        <f t="shared" si="11"/>
        <v>2486.4272700799993</v>
      </c>
    </row>
    <row r="20" spans="1:10" x14ac:dyDescent="0.25">
      <c r="A20" s="2"/>
      <c r="B20" s="2"/>
      <c r="C20" s="2"/>
      <c r="D20" s="2"/>
      <c r="E20" s="2"/>
      <c r="F20" s="13"/>
      <c r="G20" s="13"/>
      <c r="H20" s="13"/>
      <c r="I20" s="13"/>
      <c r="J20" s="13"/>
    </row>
    <row r="21" spans="1:10" ht="23.25" x14ac:dyDescent="0.35">
      <c r="A21" s="8" t="s">
        <v>25</v>
      </c>
      <c r="B21" s="2"/>
      <c r="C21" s="2"/>
      <c r="D21" s="2"/>
      <c r="E21" s="2" t="s">
        <v>26</v>
      </c>
      <c r="F21" s="16">
        <f>F18-F19</f>
        <v>947.52</v>
      </c>
      <c r="G21" s="16">
        <f t="shared" ref="G21:J21" si="12">G18-G19</f>
        <v>1185.5039999999997</v>
      </c>
      <c r="H21" s="16">
        <f t="shared" si="12"/>
        <v>1677.0719999999997</v>
      </c>
      <c r="I21" s="16">
        <f t="shared" si="12"/>
        <v>2087.1584640000001</v>
      </c>
      <c r="J21" s="16">
        <f t="shared" si="12"/>
        <v>2295.1636339199995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scarler salazar de la cruz</dc:creator>
  <cp:lastModifiedBy>Elemental HD</cp:lastModifiedBy>
  <dcterms:created xsi:type="dcterms:W3CDTF">2025-03-13T18:12:31Z</dcterms:created>
  <dcterms:modified xsi:type="dcterms:W3CDTF">2025-05-17T06:33:51Z</dcterms:modified>
</cp:coreProperties>
</file>