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rian parcial 2\"/>
    </mc:Choice>
  </mc:AlternateContent>
  <xr:revisionPtr revIDLastSave="0" documentId="13_ncr:1_{328BBFC5-0A99-4A7B-9EF5-09807F043026}" xr6:coauthVersionLast="47" xr6:coauthVersionMax="47" xr10:uidLastSave="{00000000-0000-0000-0000-000000000000}"/>
  <bookViews>
    <workbookView xWindow="-120" yWindow="-120" windowWidth="29040" windowHeight="15720" activeTab="2" xr2:uid="{916DEC25-6FB2-4A41-A571-F8A87FC7BB65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D21" i="3"/>
  <c r="D20" i="3"/>
  <c r="B22" i="3"/>
  <c r="B21" i="3"/>
  <c r="B20" i="3"/>
  <c r="D18" i="3"/>
  <c r="C18" i="3"/>
  <c r="B18" i="3"/>
  <c r="D15" i="3"/>
  <c r="C15" i="3"/>
  <c r="B15" i="3"/>
  <c r="C17" i="3"/>
  <c r="D17" i="3"/>
  <c r="B17" i="3"/>
  <c r="C16" i="3"/>
  <c r="D16" i="3"/>
  <c r="B16" i="3"/>
  <c r="F8" i="3"/>
  <c r="F9" i="3"/>
  <c r="F10" i="3"/>
  <c r="F11" i="3"/>
  <c r="F12" i="3"/>
  <c r="F13" i="3"/>
  <c r="F7" i="3"/>
  <c r="E8" i="3"/>
  <c r="E9" i="3"/>
  <c r="E10" i="3"/>
  <c r="E11" i="3"/>
  <c r="E12" i="3"/>
  <c r="E13" i="3"/>
  <c r="E7" i="3"/>
  <c r="B18" i="2"/>
  <c r="B17" i="2"/>
  <c r="B16" i="2"/>
  <c r="H4" i="2"/>
  <c r="H5" i="2"/>
  <c r="H6" i="2"/>
  <c r="H7" i="2"/>
  <c r="H8" i="2"/>
  <c r="H9" i="2"/>
  <c r="H10" i="2"/>
  <c r="H11" i="2"/>
  <c r="H12" i="2"/>
  <c r="H13" i="2"/>
  <c r="H14" i="2"/>
  <c r="H3" i="2"/>
  <c r="G4" i="2"/>
  <c r="G5" i="2"/>
  <c r="G6" i="2"/>
  <c r="G7" i="2"/>
  <c r="G8" i="2"/>
  <c r="G9" i="2"/>
  <c r="G10" i="2"/>
  <c r="G11" i="2"/>
  <c r="G12" i="2"/>
  <c r="G13" i="2"/>
  <c r="G14" i="2"/>
  <c r="G3" i="2"/>
  <c r="E4" i="2"/>
  <c r="E5" i="2"/>
  <c r="E6" i="2"/>
  <c r="E7" i="2"/>
  <c r="E8" i="2"/>
  <c r="E9" i="2"/>
  <c r="E10" i="2"/>
  <c r="E11" i="2"/>
  <c r="F11" i="2" s="1"/>
  <c r="E12" i="2"/>
  <c r="E13" i="2"/>
  <c r="E14" i="2"/>
  <c r="E3" i="2"/>
  <c r="F3" i="2"/>
  <c r="F4" i="2"/>
  <c r="F5" i="2"/>
  <c r="F6" i="2"/>
  <c r="F7" i="2"/>
  <c r="F8" i="2"/>
  <c r="F9" i="2"/>
  <c r="F10" i="2"/>
  <c r="F12" i="2"/>
  <c r="F13" i="2"/>
  <c r="F14" i="2"/>
  <c r="D3" i="2"/>
  <c r="D4" i="2"/>
  <c r="D5" i="2"/>
  <c r="D6" i="2"/>
  <c r="D7" i="2"/>
  <c r="D8" i="2"/>
  <c r="D9" i="2"/>
  <c r="D10" i="2"/>
  <c r="D11" i="2"/>
  <c r="D12" i="2"/>
  <c r="D13" i="2"/>
  <c r="D14" i="2"/>
  <c r="C4" i="2"/>
  <c r="C5" i="2"/>
  <c r="C6" i="2"/>
  <c r="C7" i="2"/>
  <c r="C8" i="2"/>
  <c r="C9" i="2"/>
  <c r="C10" i="2"/>
  <c r="C11" i="2"/>
  <c r="C12" i="2"/>
  <c r="C13" i="2"/>
  <c r="C14" i="2"/>
  <c r="C3" i="2"/>
  <c r="B14" i="1"/>
  <c r="B13" i="1"/>
  <c r="D8" i="1"/>
  <c r="D9" i="1"/>
  <c r="D10" i="1"/>
  <c r="D11" i="1"/>
  <c r="D7" i="1"/>
  <c r="B14" i="2"/>
</calcChain>
</file>

<file path=xl/sharedStrings.xml><?xml version="1.0" encoding="utf-8"?>
<sst xmlns="http://schemas.openxmlformats.org/spreadsheetml/2006/main" count="64" uniqueCount="62">
  <si>
    <t>PLANILLA DE NOTAS DE ALUMNOS</t>
  </si>
  <si>
    <t>NOTAS DE INFORMÁTICA</t>
  </si>
  <si>
    <t>ALUMNOS</t>
  </si>
  <si>
    <t>TRABAJOS PRACTICOS</t>
  </si>
  <si>
    <t>PROMEDIO</t>
  </si>
  <si>
    <t>EVALUACIÓN</t>
  </si>
  <si>
    <t>ABÁLSAMO, Elena</t>
  </si>
  <si>
    <t>ALETTO, Emiliano</t>
  </si>
  <si>
    <t>MARTÍNEZ, Fernando</t>
  </si>
  <si>
    <t>VARANGOT, Juan</t>
  </si>
  <si>
    <t>VIDELA, Fernanda</t>
  </si>
  <si>
    <t>Mayor promedio:</t>
  </si>
  <si>
    <t>Menor promedio:</t>
  </si>
  <si>
    <t>AUTOMOVILES</t>
  </si>
  <si>
    <t>MARCA</t>
  </si>
  <si>
    <t>PRECIO</t>
  </si>
  <si>
    <t>IVA 21%</t>
  </si>
  <si>
    <t>PRECIO CONTADO</t>
  </si>
  <si>
    <t>INTERÉS 10%</t>
  </si>
  <si>
    <t>PRECIO CON INTERÉS</t>
  </si>
  <si>
    <t>VALOR EN 24 CUOTAS</t>
  </si>
  <si>
    <t>VALOR EN 36 CUOTAS</t>
  </si>
  <si>
    <t>Chevrolet Corsa City</t>
  </si>
  <si>
    <t>Citroen C4</t>
  </si>
  <si>
    <t xml:space="preserve">Fiat Palio Weekend </t>
  </si>
  <si>
    <t>Fiat Siena</t>
  </si>
  <si>
    <t>Ford Explorer XLT 4x4</t>
  </si>
  <si>
    <t>Ford Ranger XLT 4x4</t>
  </si>
  <si>
    <t>Peugeot 306</t>
  </si>
  <si>
    <t xml:space="preserve">Renault Laguna </t>
  </si>
  <si>
    <t>Suzuki Fun</t>
  </si>
  <si>
    <t>Volkswagen Gol</t>
  </si>
  <si>
    <t>Volkswagen Suran</t>
  </si>
  <si>
    <t>TOTALES</t>
  </si>
  <si>
    <t>Mayor precio con interés</t>
  </si>
  <si>
    <t>Turismo en Vacaciones 2009</t>
  </si>
  <si>
    <t>Ciudades</t>
  </si>
  <si>
    <t>Mes de Enero</t>
  </si>
  <si>
    <t>Mes de Febrero</t>
  </si>
  <si>
    <t>Mes de Marzo</t>
  </si>
  <si>
    <t>Total por Ciudad</t>
  </si>
  <si>
    <t xml:space="preserve">Promedio por Ciudad </t>
  </si>
  <si>
    <t>Mar del Plata</t>
  </si>
  <si>
    <t>Pinamar</t>
  </si>
  <si>
    <t>Miramar</t>
  </si>
  <si>
    <t>Punta del Este</t>
  </si>
  <si>
    <t>Colonia</t>
  </si>
  <si>
    <t>Camboriu</t>
  </si>
  <si>
    <t>Buzios</t>
  </si>
  <si>
    <t>Total Mensual</t>
  </si>
  <si>
    <t>Promedio</t>
  </si>
  <si>
    <t>Máximo</t>
  </si>
  <si>
    <t>Minimo</t>
  </si>
  <si>
    <t>Total de turistas en Argentina</t>
  </si>
  <si>
    <t>Total de turistas en Uryguay</t>
  </si>
  <si>
    <t>Total de turistas en Brasil</t>
  </si>
  <si>
    <t>Promedio Argentina</t>
  </si>
  <si>
    <t>Promedio Uruguay</t>
  </si>
  <si>
    <t>Promedio Brasil</t>
  </si>
  <si>
    <t xml:space="preserve"> Argentina: Mar de Plata, Pinamar, Miramar</t>
  </si>
  <si>
    <t>Uruguay: Punta del Este, Colonia</t>
  </si>
  <si>
    <t>Brasil: Camboriu, Buzios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</si>
</sst>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&quot;$&quot;#,##0.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rgb="FF8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/>
    </xf>
    <xf numFmtId="0" fontId="3" fillId="0" borderId="1" xfId="0" applyFont="1" applyFill="1" applyBorder="1" applyAlignment="1">
      <alignment wrapText="1"/>
    </xf>
    <xf numFmtId="0" fontId="0" fillId="0" borderId="0" xfId="0" applyAlignment="1"/>
    <xf numFmtId="9" fontId="0" fillId="0" borderId="0" xfId="0" applyNumberFormat="1"/>
    <xf numFmtId="8" fontId="3" fillId="0" borderId="1" xfId="0" applyNumberFormat="1" applyFont="1" applyBorder="1" applyAlignment="1">
      <alignment horizontal="center"/>
    </xf>
    <xf numFmtId="164" fontId="3" fillId="5" borderId="1" xfId="0" applyNumberFormat="1" applyFont="1" applyFill="1" applyBorder="1"/>
    <xf numFmtId="8" fontId="3" fillId="5" borderId="1" xfId="0" applyNumberFormat="1" applyFont="1" applyFill="1" applyBorder="1"/>
    <xf numFmtId="8" fontId="4" fillId="5" borderId="1" xfId="0" applyNumberFormat="1" applyFont="1" applyFill="1" applyBorder="1"/>
    <xf numFmtId="0" fontId="0" fillId="2" borderId="0" xfId="0" applyFill="1" applyAlignment="1">
      <alignment wrapText="1"/>
    </xf>
    <xf numFmtId="14" fontId="0" fillId="2" borderId="0" xfId="0" applyNumberFormat="1" applyFill="1"/>
    <xf numFmtId="165" fontId="0" fillId="2" borderId="1" xfId="0" applyNumberFormat="1" applyFill="1" applyBorder="1"/>
    <xf numFmtId="0" fontId="1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FFFF99"/>
      <color rgb="FF800000"/>
      <color rgb="FFFFFF66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BE9D-2750-45F4-9F83-32D82C32741C}">
  <dimension ref="A1:D14"/>
  <sheetViews>
    <sheetView workbookViewId="0">
      <selection activeCell="B3" sqref="B3"/>
    </sheetView>
  </sheetViews>
  <sheetFormatPr baseColWidth="10" defaultRowHeight="15" x14ac:dyDescent="0.25"/>
  <cols>
    <col min="1" max="1" width="18.28515625" bestFit="1" customWidth="1"/>
    <col min="3" max="3" width="11.85546875" bestFit="1" customWidth="1"/>
  </cols>
  <sheetData>
    <row r="1" spans="1:4" x14ac:dyDescent="0.25">
      <c r="A1" s="25" t="s">
        <v>0</v>
      </c>
      <c r="B1" s="25"/>
      <c r="C1" s="25"/>
    </row>
    <row r="3" spans="1:4" x14ac:dyDescent="0.25">
      <c r="B3" s="23">
        <v>45749</v>
      </c>
    </row>
    <row r="5" spans="1:4" x14ac:dyDescent="0.25">
      <c r="A5" s="26" t="s">
        <v>1</v>
      </c>
      <c r="B5" s="27"/>
      <c r="C5" s="27"/>
      <c r="D5" s="27"/>
    </row>
    <row r="6" spans="1:4" ht="45" x14ac:dyDescent="0.25">
      <c r="A6" s="5" t="s">
        <v>2</v>
      </c>
      <c r="B6" s="6" t="s">
        <v>3</v>
      </c>
      <c r="C6" s="5" t="s">
        <v>5</v>
      </c>
      <c r="D6" s="5" t="s">
        <v>4</v>
      </c>
    </row>
    <row r="7" spans="1:4" x14ac:dyDescent="0.25">
      <c r="A7" s="1" t="s">
        <v>6</v>
      </c>
      <c r="B7" s="1">
        <v>7</v>
      </c>
      <c r="C7" s="1">
        <v>7</v>
      </c>
      <c r="D7" s="4">
        <f>AVERAGE(B7:C7)</f>
        <v>7</v>
      </c>
    </row>
    <row r="8" spans="1:4" x14ac:dyDescent="0.25">
      <c r="A8" s="1" t="s">
        <v>7</v>
      </c>
      <c r="B8" s="1">
        <v>8</v>
      </c>
      <c r="C8" s="1">
        <v>7</v>
      </c>
      <c r="D8" s="4">
        <f t="shared" ref="D8:D11" si="0">AVERAGE(B8:C8)</f>
        <v>7.5</v>
      </c>
    </row>
    <row r="9" spans="1:4" x14ac:dyDescent="0.25">
      <c r="A9" s="1" t="s">
        <v>8</v>
      </c>
      <c r="B9" s="1">
        <v>8</v>
      </c>
      <c r="C9" s="1">
        <v>4</v>
      </c>
      <c r="D9" s="4">
        <f t="shared" si="0"/>
        <v>6</v>
      </c>
    </row>
    <row r="10" spans="1:4" x14ac:dyDescent="0.25">
      <c r="A10" s="1" t="s">
        <v>9</v>
      </c>
      <c r="B10" s="1">
        <v>6</v>
      </c>
      <c r="C10" s="1">
        <v>4</v>
      </c>
      <c r="D10" s="4">
        <f t="shared" si="0"/>
        <v>5</v>
      </c>
    </row>
    <row r="11" spans="1:4" x14ac:dyDescent="0.25">
      <c r="A11" s="1" t="s">
        <v>10</v>
      </c>
      <c r="B11" s="1">
        <v>9</v>
      </c>
      <c r="C11" s="1">
        <v>8</v>
      </c>
      <c r="D11" s="4">
        <f t="shared" si="0"/>
        <v>8.5</v>
      </c>
    </row>
    <row r="13" spans="1:4" x14ac:dyDescent="0.25">
      <c r="A13" s="1" t="s">
        <v>11</v>
      </c>
      <c r="B13" s="3">
        <f>MAX(D7:D11)</f>
        <v>8.5</v>
      </c>
    </row>
    <row r="14" spans="1:4" x14ac:dyDescent="0.25">
      <c r="A14" s="1" t="s">
        <v>12</v>
      </c>
      <c r="B14" s="3">
        <f>MIN(D7:D11)</f>
        <v>5</v>
      </c>
    </row>
  </sheetData>
  <mergeCells count="2">
    <mergeCell ref="A1:C1"/>
    <mergeCell ref="A5: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82C0A-362B-4E58-96D8-D3153B4FD453}">
  <dimension ref="A1:J18"/>
  <sheetViews>
    <sheetView zoomScale="103" workbookViewId="0">
      <selection activeCell="J8" sqref="J8"/>
    </sheetView>
  </sheetViews>
  <sheetFormatPr baseColWidth="10" defaultRowHeight="15" x14ac:dyDescent="0.25"/>
  <cols>
    <col min="1" max="1" width="18.7109375" bestFit="1" customWidth="1"/>
    <col min="2" max="2" width="13.5703125" bestFit="1" customWidth="1"/>
    <col min="3" max="4" width="14.28515625" bestFit="1" customWidth="1"/>
    <col min="5" max="5" width="12.28515625" customWidth="1"/>
    <col min="6" max="6" width="16.42578125" bestFit="1" customWidth="1"/>
    <col min="7" max="7" width="13" bestFit="1" customWidth="1"/>
    <col min="8" max="8" width="17.28515625" bestFit="1" customWidth="1"/>
  </cols>
  <sheetData>
    <row r="1" spans="1:10" x14ac:dyDescent="0.25">
      <c r="A1" s="28" t="s">
        <v>13</v>
      </c>
      <c r="B1" s="28"/>
      <c r="C1" s="28"/>
      <c r="D1" s="28"/>
      <c r="E1" s="28"/>
      <c r="F1" s="28"/>
      <c r="G1" s="28"/>
      <c r="H1" s="28"/>
      <c r="I1" s="7"/>
    </row>
    <row r="2" spans="1:10" ht="45" x14ac:dyDescent="0.25">
      <c r="A2" s="12" t="s">
        <v>14</v>
      </c>
      <c r="B2" s="12" t="s">
        <v>15</v>
      </c>
      <c r="C2" s="12" t="s">
        <v>16</v>
      </c>
      <c r="D2" s="13" t="s">
        <v>17</v>
      </c>
      <c r="E2" s="13" t="s">
        <v>18</v>
      </c>
      <c r="F2" s="13" t="s">
        <v>19</v>
      </c>
      <c r="G2" s="13" t="s">
        <v>20</v>
      </c>
      <c r="H2" s="13" t="s">
        <v>21</v>
      </c>
      <c r="J2" s="17">
        <v>0.1</v>
      </c>
    </row>
    <row r="3" spans="1:10" x14ac:dyDescent="0.25">
      <c r="A3" s="8" t="s">
        <v>22</v>
      </c>
      <c r="B3" s="18">
        <v>39450</v>
      </c>
      <c r="C3" s="19">
        <f>B3*1.21</f>
        <v>47734.5</v>
      </c>
      <c r="D3" s="20">
        <f>B3+C3</f>
        <v>87184.5</v>
      </c>
      <c r="E3" s="19">
        <f>D3*$J$2</f>
        <v>8718.4500000000007</v>
      </c>
      <c r="F3" s="20">
        <f>D3+E3</f>
        <v>95902.95</v>
      </c>
      <c r="G3" s="20">
        <f>F3/24</f>
        <v>3995.9562499999997</v>
      </c>
      <c r="H3" s="20">
        <f>F3/36</f>
        <v>2663.9708333333333</v>
      </c>
    </row>
    <row r="4" spans="1:10" x14ac:dyDescent="0.25">
      <c r="A4" s="8" t="s">
        <v>23</v>
      </c>
      <c r="B4" s="18">
        <v>63000</v>
      </c>
      <c r="C4" s="19">
        <f t="shared" ref="C4:C14" si="0">B4*1.21</f>
        <v>76230</v>
      </c>
      <c r="D4" s="20">
        <f t="shared" ref="D4:D14" si="1">B4+C4</f>
        <v>139230</v>
      </c>
      <c r="E4" s="19">
        <f t="shared" ref="E4:E14" si="2">D4*$J$2</f>
        <v>13923</v>
      </c>
      <c r="F4" s="20">
        <f t="shared" ref="F4:F14" si="3">D4+E4</f>
        <v>153153</v>
      </c>
      <c r="G4" s="20">
        <f t="shared" ref="G4:G14" si="4">F4/24</f>
        <v>6381.375</v>
      </c>
      <c r="H4" s="20">
        <f t="shared" ref="H4:H14" si="5">F4/36</f>
        <v>4254.25</v>
      </c>
    </row>
    <row r="5" spans="1:10" x14ac:dyDescent="0.25">
      <c r="A5" s="8" t="s">
        <v>24</v>
      </c>
      <c r="B5" s="18">
        <v>54400</v>
      </c>
      <c r="C5" s="19">
        <f t="shared" si="0"/>
        <v>65824</v>
      </c>
      <c r="D5" s="20">
        <f t="shared" si="1"/>
        <v>120224</v>
      </c>
      <c r="E5" s="19">
        <f t="shared" si="2"/>
        <v>12022.400000000001</v>
      </c>
      <c r="F5" s="20">
        <f t="shared" si="3"/>
        <v>132246.39999999999</v>
      </c>
      <c r="G5" s="20">
        <f t="shared" si="4"/>
        <v>5510.2666666666664</v>
      </c>
      <c r="H5" s="20">
        <f t="shared" si="5"/>
        <v>3673.5111111111109</v>
      </c>
    </row>
    <row r="6" spans="1:10" x14ac:dyDescent="0.25">
      <c r="A6" s="8" t="s">
        <v>25</v>
      </c>
      <c r="B6" s="18">
        <v>37200</v>
      </c>
      <c r="C6" s="19">
        <f t="shared" si="0"/>
        <v>45012</v>
      </c>
      <c r="D6" s="20">
        <f t="shared" si="1"/>
        <v>82212</v>
      </c>
      <c r="E6" s="19">
        <f t="shared" si="2"/>
        <v>8221.2000000000007</v>
      </c>
      <c r="F6" s="20">
        <f t="shared" si="3"/>
        <v>90433.2</v>
      </c>
      <c r="G6" s="20">
        <f t="shared" si="4"/>
        <v>3768.0499999999997</v>
      </c>
      <c r="H6" s="20">
        <f t="shared" si="5"/>
        <v>2512.0333333333333</v>
      </c>
    </row>
    <row r="7" spans="1:10" x14ac:dyDescent="0.25">
      <c r="A7" s="8" t="s">
        <v>26</v>
      </c>
      <c r="B7" s="18">
        <v>42900</v>
      </c>
      <c r="C7" s="19">
        <f t="shared" si="0"/>
        <v>51909</v>
      </c>
      <c r="D7" s="20">
        <f t="shared" si="1"/>
        <v>94809</v>
      </c>
      <c r="E7" s="19">
        <f t="shared" si="2"/>
        <v>9480.9</v>
      </c>
      <c r="F7" s="20">
        <f t="shared" si="3"/>
        <v>104289.9</v>
      </c>
      <c r="G7" s="20">
        <f t="shared" si="4"/>
        <v>4345.4124999999995</v>
      </c>
      <c r="H7" s="20">
        <f t="shared" si="5"/>
        <v>2896.9416666666666</v>
      </c>
    </row>
    <row r="8" spans="1:10" x14ac:dyDescent="0.25">
      <c r="A8" s="8" t="s">
        <v>27</v>
      </c>
      <c r="B8" s="18">
        <v>66600</v>
      </c>
      <c r="C8" s="19">
        <f t="shared" si="0"/>
        <v>80586</v>
      </c>
      <c r="D8" s="20">
        <f t="shared" si="1"/>
        <v>147186</v>
      </c>
      <c r="E8" s="19">
        <f t="shared" si="2"/>
        <v>14718.6</v>
      </c>
      <c r="F8" s="20">
        <f t="shared" si="3"/>
        <v>161904.6</v>
      </c>
      <c r="G8" s="20">
        <f t="shared" si="4"/>
        <v>6746.0250000000005</v>
      </c>
      <c r="H8" s="20">
        <f t="shared" si="5"/>
        <v>4497.3500000000004</v>
      </c>
    </row>
    <row r="9" spans="1:10" x14ac:dyDescent="0.25">
      <c r="A9" s="8" t="s">
        <v>28</v>
      </c>
      <c r="B9" s="18">
        <v>25000</v>
      </c>
      <c r="C9" s="19">
        <f t="shared" si="0"/>
        <v>30250</v>
      </c>
      <c r="D9" s="20">
        <f t="shared" si="1"/>
        <v>55250</v>
      </c>
      <c r="E9" s="19">
        <f t="shared" si="2"/>
        <v>5525</v>
      </c>
      <c r="F9" s="20">
        <f t="shared" si="3"/>
        <v>60775</v>
      </c>
      <c r="G9" s="20">
        <f t="shared" si="4"/>
        <v>2532.2916666666665</v>
      </c>
      <c r="H9" s="20">
        <f t="shared" si="5"/>
        <v>1688.1944444444443</v>
      </c>
    </row>
    <row r="10" spans="1:10" x14ac:dyDescent="0.25">
      <c r="A10" s="8" t="s">
        <v>29</v>
      </c>
      <c r="B10" s="18">
        <v>29500</v>
      </c>
      <c r="C10" s="19">
        <f t="shared" si="0"/>
        <v>35695</v>
      </c>
      <c r="D10" s="20">
        <f t="shared" si="1"/>
        <v>65195</v>
      </c>
      <c r="E10" s="19">
        <f t="shared" si="2"/>
        <v>6519.5</v>
      </c>
      <c r="F10" s="20">
        <f t="shared" si="3"/>
        <v>71714.5</v>
      </c>
      <c r="G10" s="20">
        <f t="shared" si="4"/>
        <v>2988.1041666666665</v>
      </c>
      <c r="H10" s="20">
        <f t="shared" si="5"/>
        <v>1992.0694444444443</v>
      </c>
    </row>
    <row r="11" spans="1:10" x14ac:dyDescent="0.25">
      <c r="A11" s="8" t="s">
        <v>30</v>
      </c>
      <c r="B11" s="18">
        <v>32590</v>
      </c>
      <c r="C11" s="19">
        <f t="shared" si="0"/>
        <v>39433.9</v>
      </c>
      <c r="D11" s="20">
        <f t="shared" si="1"/>
        <v>72023.899999999994</v>
      </c>
      <c r="E11" s="19">
        <f t="shared" si="2"/>
        <v>7202.3899999999994</v>
      </c>
      <c r="F11" s="20">
        <f t="shared" si="3"/>
        <v>79226.289999999994</v>
      </c>
      <c r="G11" s="20">
        <f t="shared" si="4"/>
        <v>3301.0954166666666</v>
      </c>
      <c r="H11" s="20">
        <f t="shared" si="5"/>
        <v>2200.7302777777777</v>
      </c>
    </row>
    <row r="12" spans="1:10" x14ac:dyDescent="0.25">
      <c r="A12" s="8" t="s">
        <v>31</v>
      </c>
      <c r="B12" s="18">
        <v>39800</v>
      </c>
      <c r="C12" s="19">
        <f t="shared" si="0"/>
        <v>48158</v>
      </c>
      <c r="D12" s="20">
        <f t="shared" si="1"/>
        <v>87958</v>
      </c>
      <c r="E12" s="19">
        <f t="shared" si="2"/>
        <v>8795.8000000000011</v>
      </c>
      <c r="F12" s="20">
        <f t="shared" si="3"/>
        <v>96753.8</v>
      </c>
      <c r="G12" s="20">
        <f t="shared" si="4"/>
        <v>4031.4083333333333</v>
      </c>
      <c r="H12" s="20">
        <f t="shared" si="5"/>
        <v>2687.6055555555558</v>
      </c>
    </row>
    <row r="13" spans="1:10" x14ac:dyDescent="0.25">
      <c r="A13" s="8" t="s">
        <v>32</v>
      </c>
      <c r="B13" s="18">
        <v>13320</v>
      </c>
      <c r="C13" s="19">
        <f t="shared" si="0"/>
        <v>16117.199999999999</v>
      </c>
      <c r="D13" s="20">
        <f t="shared" si="1"/>
        <v>29437.199999999997</v>
      </c>
      <c r="E13" s="19">
        <f t="shared" si="2"/>
        <v>2943.72</v>
      </c>
      <c r="F13" s="20">
        <f t="shared" si="3"/>
        <v>32380.92</v>
      </c>
      <c r="G13" s="20">
        <f t="shared" si="4"/>
        <v>1349.2049999999999</v>
      </c>
      <c r="H13" s="20">
        <f t="shared" si="5"/>
        <v>899.46999999999991</v>
      </c>
    </row>
    <row r="14" spans="1:10" x14ac:dyDescent="0.25">
      <c r="A14" s="14" t="s">
        <v>33</v>
      </c>
      <c r="B14" s="20">
        <f t="shared" ref="B14" si="6">SUM(B3:B13)</f>
        <v>443760</v>
      </c>
      <c r="C14" s="19">
        <f t="shared" si="0"/>
        <v>536949.6</v>
      </c>
      <c r="D14" s="20">
        <f t="shared" si="1"/>
        <v>980709.6</v>
      </c>
      <c r="E14" s="19">
        <f t="shared" si="2"/>
        <v>98070.96</v>
      </c>
      <c r="F14" s="20">
        <f t="shared" si="3"/>
        <v>1078780.56</v>
      </c>
      <c r="G14" s="20">
        <f t="shared" si="4"/>
        <v>44949.19</v>
      </c>
      <c r="H14" s="20">
        <f t="shared" si="5"/>
        <v>29966.126666666667</v>
      </c>
    </row>
    <row r="16" spans="1:10" ht="30" x14ac:dyDescent="0.25">
      <c r="A16" s="15" t="s">
        <v>34</v>
      </c>
      <c r="B16" s="21">
        <f>MAX(F3:F13)</f>
        <v>161904.6</v>
      </c>
    </row>
    <row r="17" spans="1:2" ht="30" x14ac:dyDescent="0.25">
      <c r="A17" s="15" t="s">
        <v>34</v>
      </c>
      <c r="B17" s="21">
        <f>AVERAGE(G3:G13)</f>
        <v>4086.2899999999995</v>
      </c>
    </row>
    <row r="18" spans="1:2" ht="30" x14ac:dyDescent="0.25">
      <c r="A18" s="15" t="s">
        <v>34</v>
      </c>
      <c r="B18" s="21">
        <f>AVERAGE(H3:H13)</f>
        <v>2724.1933333333332</v>
      </c>
    </row>
  </sheetData>
  <mergeCells count="1">
    <mergeCell ref="A1:H1"/>
  </mergeCells>
  <pageMargins left="0.7" right="0.7" top="0.75" bottom="0.75" header="0.3" footer="0.3"/>
  <ignoredErrors>
    <ignoredError sqref="E3:E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992F-4DAB-4725-8F8E-EF73F9F32A84}">
  <dimension ref="A3:F26"/>
  <sheetViews>
    <sheetView tabSelected="1" topLeftCell="A12" workbookViewId="0">
      <selection activeCell="J34" sqref="J34"/>
    </sheetView>
  </sheetViews>
  <sheetFormatPr baseColWidth="10" defaultRowHeight="15" x14ac:dyDescent="0.25"/>
  <cols>
    <col min="1" max="1" width="20.28515625" customWidth="1"/>
    <col min="2" max="2" width="12.140625" bestFit="1" customWidth="1"/>
    <col min="3" max="3" width="17.85546875" customWidth="1"/>
    <col min="4" max="4" width="12.5703125" bestFit="1" customWidth="1"/>
    <col min="5" max="5" width="14.42578125" bestFit="1" customWidth="1"/>
    <col min="6" max="6" width="18.7109375" bestFit="1" customWidth="1"/>
  </cols>
  <sheetData>
    <row r="3" spans="1:6" x14ac:dyDescent="0.25">
      <c r="A3" s="22"/>
      <c r="B3" s="22"/>
      <c r="C3" s="22"/>
      <c r="D3" s="22"/>
      <c r="E3" s="22"/>
      <c r="F3" s="22"/>
    </row>
    <row r="5" spans="1:6" x14ac:dyDescent="0.25">
      <c r="A5" s="16" t="s">
        <v>35</v>
      </c>
      <c r="B5" s="16"/>
      <c r="C5" s="16"/>
    </row>
    <row r="6" spans="1:6" x14ac:dyDescent="0.25">
      <c r="A6" t="s">
        <v>36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</row>
    <row r="7" spans="1:6" x14ac:dyDescent="0.25">
      <c r="A7" t="s">
        <v>42</v>
      </c>
      <c r="B7">
        <v>1370500</v>
      </c>
      <c r="C7">
        <v>1100600</v>
      </c>
      <c r="D7">
        <v>800670</v>
      </c>
      <c r="E7">
        <f>SUM(B7:D7)</f>
        <v>3271770</v>
      </c>
      <c r="F7">
        <f>AVERAGE(B7:E7)</f>
        <v>1635885</v>
      </c>
    </row>
    <row r="8" spans="1:6" x14ac:dyDescent="0.25">
      <c r="A8" t="s">
        <v>43</v>
      </c>
      <c r="B8">
        <v>650460</v>
      </c>
      <c r="C8">
        <v>550340</v>
      </c>
      <c r="D8">
        <v>300420</v>
      </c>
      <c r="E8">
        <f t="shared" ref="E8:E13" si="0">SUM(B8:D8)</f>
        <v>1501220</v>
      </c>
      <c r="F8">
        <f t="shared" ref="F8:F13" si="1">AVERAGE(B8:E8)</f>
        <v>750610</v>
      </c>
    </row>
    <row r="9" spans="1:6" x14ac:dyDescent="0.25">
      <c r="A9" t="s">
        <v>44</v>
      </c>
      <c r="B9">
        <v>200320</v>
      </c>
      <c r="C9">
        <v>290760</v>
      </c>
      <c r="D9">
        <v>50600</v>
      </c>
      <c r="E9">
        <f t="shared" si="0"/>
        <v>541680</v>
      </c>
      <c r="F9">
        <f t="shared" si="1"/>
        <v>270840</v>
      </c>
    </row>
    <row r="10" spans="1:6" x14ac:dyDescent="0.25">
      <c r="A10" t="s">
        <v>45</v>
      </c>
      <c r="B10">
        <v>1100530</v>
      </c>
      <c r="C10">
        <v>1000800</v>
      </c>
      <c r="D10">
        <v>500880</v>
      </c>
      <c r="E10">
        <f t="shared" si="0"/>
        <v>2602210</v>
      </c>
      <c r="F10">
        <f t="shared" si="1"/>
        <v>1301105</v>
      </c>
    </row>
    <row r="11" spans="1:6" x14ac:dyDescent="0.25">
      <c r="A11" t="s">
        <v>46</v>
      </c>
      <c r="B11">
        <v>650880</v>
      </c>
      <c r="C11">
        <v>490850</v>
      </c>
      <c r="D11">
        <v>100950</v>
      </c>
      <c r="E11">
        <f t="shared" si="0"/>
        <v>1242680</v>
      </c>
      <c r="F11">
        <f t="shared" si="1"/>
        <v>621340</v>
      </c>
    </row>
    <row r="12" spans="1:6" x14ac:dyDescent="0.25">
      <c r="A12" t="s">
        <v>47</v>
      </c>
      <c r="B12">
        <v>1210300</v>
      </c>
      <c r="C12">
        <v>1150150</v>
      </c>
      <c r="D12">
        <v>1090850</v>
      </c>
      <c r="E12">
        <f t="shared" si="0"/>
        <v>3451300</v>
      </c>
      <c r="F12">
        <f t="shared" si="1"/>
        <v>1725650</v>
      </c>
    </row>
    <row r="13" spans="1:6" x14ac:dyDescent="0.25">
      <c r="A13" t="s">
        <v>48</v>
      </c>
      <c r="B13">
        <v>1120890</v>
      </c>
      <c r="C13">
        <v>900740</v>
      </c>
      <c r="D13">
        <v>600980</v>
      </c>
      <c r="E13">
        <f t="shared" si="0"/>
        <v>2622610</v>
      </c>
      <c r="F13">
        <f t="shared" si="1"/>
        <v>1311305</v>
      </c>
    </row>
    <row r="15" spans="1:6" x14ac:dyDescent="0.25">
      <c r="A15" s="1" t="s">
        <v>49</v>
      </c>
      <c r="B15" s="2">
        <f>SUM(B7:B13)</f>
        <v>6303880</v>
      </c>
      <c r="C15" s="2">
        <f>SUM(C7:C13)</f>
        <v>5484240</v>
      </c>
      <c r="D15" s="2">
        <f>SUM(D7:D13)</f>
        <v>3445350</v>
      </c>
    </row>
    <row r="16" spans="1:6" x14ac:dyDescent="0.25">
      <c r="A16" s="1" t="s">
        <v>50</v>
      </c>
      <c r="B16" s="2">
        <f>AVERAGE(B7:B13)</f>
        <v>900554.28571428568</v>
      </c>
      <c r="C16" s="2">
        <f t="shared" ref="C16:D16" si="2">AVERAGE(C7:C13)</f>
        <v>783462.85714285716</v>
      </c>
      <c r="D16" s="2">
        <f t="shared" si="2"/>
        <v>492192.85714285716</v>
      </c>
    </row>
    <row r="17" spans="1:4" x14ac:dyDescent="0.25">
      <c r="A17" s="1" t="s">
        <v>51</v>
      </c>
      <c r="B17" s="2">
        <f>MAX(B7:B13)</f>
        <v>1370500</v>
      </c>
      <c r="C17" s="2">
        <f t="shared" ref="C17:D17" si="3">MAX(C7:C13)</f>
        <v>1150150</v>
      </c>
      <c r="D17" s="2">
        <f t="shared" si="3"/>
        <v>1090850</v>
      </c>
    </row>
    <row r="18" spans="1:4" x14ac:dyDescent="0.25">
      <c r="A18" s="1" t="s">
        <v>52</v>
      </c>
      <c r="B18" s="2">
        <f>MIN(B7:B13)</f>
        <v>200320</v>
      </c>
      <c r="C18" s="2">
        <f>MIN(C7:C13)</f>
        <v>290760</v>
      </c>
      <c r="D18" s="2">
        <f>MIN(D7:D13)</f>
        <v>50600</v>
      </c>
    </row>
    <row r="20" spans="1:4" ht="30" x14ac:dyDescent="0.25">
      <c r="A20" s="10" t="s">
        <v>53</v>
      </c>
      <c r="B20" s="2">
        <f>SUM(E7:E9)</f>
        <v>5314670</v>
      </c>
      <c r="C20" s="9" t="s">
        <v>56</v>
      </c>
      <c r="D20" s="24">
        <f>AVERAGE(F7:F9)</f>
        <v>885778.33333333337</v>
      </c>
    </row>
    <row r="21" spans="1:4" ht="30" x14ac:dyDescent="0.25">
      <c r="A21" s="10" t="s">
        <v>54</v>
      </c>
      <c r="B21" s="2">
        <f>SUM(E10:E11)</f>
        <v>3844890</v>
      </c>
      <c r="C21" s="9" t="s">
        <v>57</v>
      </c>
      <c r="D21" s="2">
        <f>AVERAGE(F10:F11)</f>
        <v>961222.5</v>
      </c>
    </row>
    <row r="22" spans="1:4" ht="30" x14ac:dyDescent="0.25">
      <c r="A22" s="11" t="s">
        <v>55</v>
      </c>
      <c r="B22" s="2">
        <f>SUM(E12:E13)</f>
        <v>6073910</v>
      </c>
      <c r="C22" s="9" t="s">
        <v>58</v>
      </c>
      <c r="D22" s="2">
        <f>AVERAGE(F12:F13)</f>
        <v>1518477.5</v>
      </c>
    </row>
    <row r="24" spans="1:4" x14ac:dyDescent="0.25">
      <c r="A24" s="29" t="s">
        <v>59</v>
      </c>
      <c r="B24" s="29"/>
      <c r="C24" s="29"/>
    </row>
    <row r="25" spans="1:4" x14ac:dyDescent="0.25">
      <c r="A25" s="29" t="s">
        <v>60</v>
      </c>
      <c r="B25" s="29"/>
      <c r="C25" s="29"/>
    </row>
    <row r="26" spans="1:4" x14ac:dyDescent="0.25">
      <c r="A26" s="29" t="s">
        <v>61</v>
      </c>
      <c r="B26" s="29"/>
      <c r="C26" s="29"/>
    </row>
  </sheetData>
  <mergeCells count="3">
    <mergeCell ref="A24:C24"/>
    <mergeCell ref="A25:C25"/>
    <mergeCell ref="A26:C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scarler salazar de la cruz</dc:creator>
  <cp:lastModifiedBy>Elemental HD</cp:lastModifiedBy>
  <dcterms:created xsi:type="dcterms:W3CDTF">2025-03-14T08:24:04Z</dcterms:created>
  <dcterms:modified xsi:type="dcterms:W3CDTF">2025-05-17T06:18:12Z</dcterms:modified>
</cp:coreProperties>
</file>