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defaultThemeVersion="124226"/>
  <bookViews>
    <workbookView xWindow="0" yWindow="0" windowWidth="20490" windowHeight="7620" firstSheet="2" activeTab="2"/>
  </bookViews>
  <sheets>
    <sheet name="Portada Ficha Regional" sheetId="16" r:id="rId1"/>
    <sheet name="Economía Nacional" sheetId="5" r:id="rId2"/>
    <sheet name="Demografía - Perfil productor" sheetId="1" r:id="rId3"/>
    <sheet name="Hoja1" sheetId="18" r:id="rId4"/>
    <sheet name="Info Anual por Rubro" sheetId="11" r:id="rId5"/>
    <sheet name="Uso del suelo Censo 2007" sheetId="2" r:id="rId6"/>
    <sheet name="Pobreza" sheetId="17" r:id="rId7"/>
  </sheets>
  <externalReferences>
    <externalReference r:id="rId8"/>
  </externalReferences>
  <definedNames>
    <definedName name="_xlnm._FilterDatabase" localSheetId="2" hidden="1">'Demografía - Perfil productor'!$A$6:$K$21</definedName>
    <definedName name="_xlnm._FilterDatabase" localSheetId="1" hidden="1">'Economía Nacional'!$A$22:$G$37</definedName>
    <definedName name="_xlnm._FilterDatabase" localSheetId="4" hidden="1">'Info Anual por Rubro'!$A$30:$BR$30</definedName>
    <definedName name="_xlnm._FilterDatabase" localSheetId="5" hidden="1">'Uso del suelo Censo 2007'!#REF!</definedName>
    <definedName name="_Order1" hidden="1">255</definedName>
    <definedName name="_Sort" hidden="1">'[1]Página 7'!#REF!</definedName>
    <definedName name="_xlnm.Print_Area" localSheetId="2">'Demografía - Perfil productor'!$A$1:$L$51</definedName>
    <definedName name="_xlnm.Print_Area" localSheetId="1">'Economía Nacional'!$A$1:$I$106</definedName>
    <definedName name="_xlnm.Print_Area" localSheetId="4">'Info Anual por Rubro'!$A$1:$Q$398</definedName>
    <definedName name="_xlnm.Print_Area" localSheetId="6">Pobreza!$A$1:$G$23</definedName>
    <definedName name="_xlnm.Print_Area" localSheetId="0">'Portada Ficha Regional'!$A$1:$H$83</definedName>
    <definedName name="_xlnm.Print_Area" localSheetId="5">'Uso del suelo Censo 2007'!$A$1:$M$25</definedName>
    <definedName name="HTML_CodePage" hidden="1">1252</definedName>
    <definedName name="HTML_Description" hidden="1">""</definedName>
    <definedName name="HTML_Email" hidden="1">""</definedName>
    <definedName name="HTML_Header" hidden="1">"Hoja1"</definedName>
    <definedName name="HTML_LastUpdate" hidden="1">"21/12/98"</definedName>
    <definedName name="HTML_LineAfter" hidden="1">FALSE</definedName>
    <definedName name="HTML_LineBefore" hidden="1">FALSE</definedName>
    <definedName name="HTML_Name" hidden="1">"Aida Guerrero"</definedName>
    <definedName name="HTML_OBDlg2" hidden="1">TRUE</definedName>
    <definedName name="HTML_OBDlg4" hidden="1">TRUE</definedName>
    <definedName name="HTML_OS" hidden="1">0</definedName>
    <definedName name="HTML_PathFile" hidden="1">"D:\balanza mensual\Internet\BALAN1.htm"</definedName>
    <definedName name="HTML_Title" hidden="1">"Balan1"</definedName>
    <definedName name="rangotd">OFFSET(#REF!,0,0,COUNTA(#REF!),COUNTA(#REF!))</definedName>
    <definedName name="sin_transacciones">#REF!</definedName>
  </definedNames>
  <calcPr calcId="124519"/>
</workbook>
</file>

<file path=xl/calcChain.xml><?xml version="1.0" encoding="utf-8"?>
<calcChain xmlns="http://schemas.openxmlformats.org/spreadsheetml/2006/main">
  <c r="E337" i="11"/>
  <c r="E338"/>
  <c r="E339"/>
  <c r="E340"/>
  <c r="E341"/>
  <c r="E342"/>
  <c r="E343"/>
  <c r="E344"/>
  <c r="E345"/>
  <c r="E346"/>
  <c r="E347"/>
  <c r="E348"/>
  <c r="E349"/>
  <c r="B9"/>
  <c r="B17"/>
  <c r="E336"/>
  <c r="C349"/>
  <c r="D349"/>
  <c r="B12"/>
  <c r="B10"/>
  <c r="B6"/>
  <c r="B11"/>
  <c r="B8"/>
  <c r="D22" i="1"/>
  <c r="F22" s="1"/>
  <c r="B349" i="11"/>
  <c r="B328"/>
  <c r="D328"/>
  <c r="D315"/>
  <c r="D318"/>
  <c r="D316"/>
  <c r="D317"/>
  <c r="D319"/>
  <c r="D320"/>
  <c r="D321"/>
  <c r="D322"/>
  <c r="D323"/>
  <c r="D324"/>
  <c r="D326"/>
  <c r="D327"/>
  <c r="H390"/>
  <c r="H391"/>
  <c r="H392"/>
  <c r="H393"/>
  <c r="H394"/>
  <c r="H395"/>
  <c r="H396"/>
  <c r="H389"/>
  <c r="G389"/>
  <c r="G390"/>
  <c r="G391"/>
  <c r="G392"/>
  <c r="G393"/>
  <c r="G394"/>
  <c r="G395"/>
  <c r="G396"/>
  <c r="G388"/>
  <c r="I297"/>
  <c r="I298"/>
  <c r="I299"/>
  <c r="I300"/>
  <c r="I301"/>
  <c r="I302"/>
  <c r="I303"/>
  <c r="I304"/>
  <c r="I305"/>
  <c r="I306"/>
  <c r="B307"/>
  <c r="C307"/>
  <c r="D307"/>
  <c r="E307"/>
  <c r="F307"/>
  <c r="G307"/>
  <c r="H307"/>
  <c r="E22" i="1"/>
  <c r="C10" i="11"/>
  <c r="C16"/>
  <c r="C9"/>
  <c r="I307"/>
  <c r="J302"/>
  <c r="C12"/>
  <c r="C7"/>
  <c r="C17"/>
  <c r="C13"/>
  <c r="C14"/>
  <c r="C8"/>
  <c r="C11"/>
  <c r="C5"/>
  <c r="C6"/>
  <c r="C15"/>
  <c r="J305"/>
  <c r="J299"/>
  <c r="J297"/>
  <c r="J307"/>
  <c r="J300"/>
  <c r="J306"/>
  <c r="J303"/>
  <c r="J304"/>
  <c r="J301"/>
  <c r="J298"/>
</calcChain>
</file>

<file path=xl/sharedStrings.xml><?xml version="1.0" encoding="utf-8"?>
<sst xmlns="http://schemas.openxmlformats.org/spreadsheetml/2006/main" count="939" uniqueCount="517">
  <si>
    <t>Superficie (Km2)</t>
  </si>
  <si>
    <t>% en la superficie nacional*</t>
  </si>
  <si>
    <t>Total</t>
  </si>
  <si>
    <t>Población (hab)</t>
  </si>
  <si>
    <t>Densidad (hab/km2)</t>
  </si>
  <si>
    <t>Total País</t>
  </si>
  <si>
    <t>Región</t>
  </si>
  <si>
    <t>Variación</t>
  </si>
  <si>
    <t>-</t>
  </si>
  <si>
    <t>Estrato de tamaño (ha)</t>
  </si>
  <si>
    <t>0 &lt; 20</t>
  </si>
  <si>
    <t>≥ 20 &lt; 50</t>
  </si>
  <si>
    <t>≥ 50 &lt; 100</t>
  </si>
  <si>
    <t>100 y más</t>
  </si>
  <si>
    <t>Fuente: elaborado por Odepa a partir de información del VII Censo Nacional Agropecuario y Forestal; Odepa - INE, 2007.</t>
  </si>
  <si>
    <t>Cultivo</t>
  </si>
  <si>
    <t>Choclo</t>
  </si>
  <si>
    <t>PERFIL DE PRODUCTORES</t>
  </si>
  <si>
    <t>M</t>
  </si>
  <si>
    <t>Naranjo</t>
  </si>
  <si>
    <t>Limonero</t>
  </si>
  <si>
    <t>Olivo</t>
  </si>
  <si>
    <t>Cereales</t>
  </si>
  <si>
    <t>Palto</t>
  </si>
  <si>
    <t>Haba</t>
  </si>
  <si>
    <t>Alcachofa</t>
  </si>
  <si>
    <t>Lechuga</t>
  </si>
  <si>
    <t>Nogal</t>
  </si>
  <si>
    <t>Zanahoria</t>
  </si>
  <si>
    <t>Almendro</t>
  </si>
  <si>
    <t>Trigo</t>
  </si>
  <si>
    <t>Maíz</t>
  </si>
  <si>
    <t>Cebada</t>
  </si>
  <si>
    <t>Nacional</t>
  </si>
  <si>
    <t>Damasco</t>
  </si>
  <si>
    <t>Poroto Granado</t>
  </si>
  <si>
    <t>Cebolla de Guarda</t>
  </si>
  <si>
    <t>Avena</t>
  </si>
  <si>
    <t>Zapallo temprano y de guarda</t>
  </si>
  <si>
    <t>Cebolla temprana</t>
  </si>
  <si>
    <t>Coliflor</t>
  </si>
  <si>
    <t>Melón</t>
  </si>
  <si>
    <t>Betarraga</t>
  </si>
  <si>
    <t>Ciruelo europeo</t>
  </si>
  <si>
    <t>Ciruelo japonés</t>
  </si>
  <si>
    <t>Duraznero consumo fresco</t>
  </si>
  <si>
    <t>Membrillo</t>
  </si>
  <si>
    <t>Cerezo</t>
  </si>
  <si>
    <t>TABLA DE CONTENIDO</t>
  </si>
  <si>
    <t>Página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</si>
  <si>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</si>
  <si>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</si>
  <si>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</si>
  <si>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</si>
  <si>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</si>
  <si>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>Fax :(56- 2) 3973111</t>
  </si>
  <si>
    <t xml:space="preserve">www.odepa.gob.cl  </t>
  </si>
  <si>
    <t>Metropolitana</t>
  </si>
  <si>
    <t>Perfil de los productores</t>
  </si>
  <si>
    <t>* No se considera en el cálculo el Territorio Antártico Chileno.</t>
  </si>
  <si>
    <t>Participación</t>
  </si>
  <si>
    <t>COLOCACIONES BANCARIAS</t>
  </si>
  <si>
    <t xml:space="preserve">El siguiente cuadro expone información referente a las colocaciones totales netas según actividad económica, preferentemente agrícola, y región. Los montos especificados incluyen moneda chilena y extranjera, esta última se ha convertido al tipo de cambio de representación contable a la fecha respectiva. </t>
  </si>
  <si>
    <t>Colocaciones por actividad económica y región</t>
  </si>
  <si>
    <t>(saldo en millones de pesos)</t>
  </si>
  <si>
    <t>Agricultura y ganadería</t>
  </si>
  <si>
    <t>Fruticultura</t>
  </si>
  <si>
    <t>Silvicultura y extracción de madera</t>
  </si>
  <si>
    <t>Total Silvoagropecuario</t>
  </si>
  <si>
    <t>Región/Total Silvoagropecuario</t>
  </si>
  <si>
    <t>Total Actividades por Región</t>
  </si>
  <si>
    <t>Silvoagropecuario/Región</t>
  </si>
  <si>
    <t>Fuente: Superintendencia de Bancos e Instituciones Financieras Chile, información financiera, productos.</t>
  </si>
  <si>
    <t>Ficha</t>
  </si>
  <si>
    <t>Región Metropolitana de Santiago</t>
  </si>
  <si>
    <t>Manzano rojo</t>
  </si>
  <si>
    <t>Kiwi</t>
  </si>
  <si>
    <t>Frambuesa</t>
  </si>
  <si>
    <t>Superficie (ha)</t>
  </si>
  <si>
    <t>Sandía</t>
  </si>
  <si>
    <t>Espárrago</t>
  </si>
  <si>
    <t>Pimiento</t>
  </si>
  <si>
    <t>Repollo</t>
  </si>
  <si>
    <t>Ají</t>
  </si>
  <si>
    <t>Jojoba</t>
  </si>
  <si>
    <t>Tabaco</t>
  </si>
  <si>
    <t>Papa</t>
  </si>
  <si>
    <t>Garbanzo</t>
  </si>
  <si>
    <t>Lenteja</t>
  </si>
  <si>
    <t>Especies</t>
  </si>
  <si>
    <t>Atacama</t>
  </si>
  <si>
    <t xml:space="preserve">Metropolitana </t>
  </si>
  <si>
    <t>O'Higgins</t>
  </si>
  <si>
    <t>Maule</t>
  </si>
  <si>
    <t>Los Lagos</t>
  </si>
  <si>
    <t xml:space="preserve">Total </t>
  </si>
  <si>
    <t>Vid de mesa</t>
  </si>
  <si>
    <t>Arándano americano</t>
  </si>
  <si>
    <t>Avellano</t>
  </si>
  <si>
    <t>Peral</t>
  </si>
  <si>
    <t>Nectarino</t>
  </si>
  <si>
    <t>Mandarino</t>
  </si>
  <si>
    <t>Granado</t>
  </si>
  <si>
    <t>Tuna</t>
  </si>
  <si>
    <t>Cranberry</t>
  </si>
  <si>
    <t>Pluots</t>
  </si>
  <si>
    <t>Chirimoyo</t>
  </si>
  <si>
    <t>Castaño</t>
  </si>
  <si>
    <t>Pomelo</t>
  </si>
  <si>
    <t>Papayo</t>
  </si>
  <si>
    <t>Mosqueta</t>
  </si>
  <si>
    <t>Higuera</t>
  </si>
  <si>
    <t>Caqui</t>
  </si>
  <si>
    <t>Fuente: Odepa - Ciren</t>
  </si>
  <si>
    <t>Poroto Verde</t>
  </si>
  <si>
    <t>Ajo</t>
  </si>
  <si>
    <t>Zapallo Italiano</t>
  </si>
  <si>
    <t>Apio</t>
  </si>
  <si>
    <t>Orégano</t>
  </si>
  <si>
    <t>El marco muestral  se obtiene a partir del VII Censo Nacional Agropecuario y Forestal 2007</t>
  </si>
  <si>
    <t>Las estimaciones de superficie hortícola no incluyen semilleros</t>
  </si>
  <si>
    <t>Fuente : INE</t>
  </si>
  <si>
    <t>Arroz</t>
  </si>
  <si>
    <t>Triticale</t>
  </si>
  <si>
    <t>Poroto</t>
  </si>
  <si>
    <t>Industriales</t>
  </si>
  <si>
    <t>Lupino</t>
  </si>
  <si>
    <t>- No registró movimiento</t>
  </si>
  <si>
    <t>Información adicional:</t>
  </si>
  <si>
    <t>Fuente: INE</t>
  </si>
  <si>
    <t>Coquimbo</t>
  </si>
  <si>
    <t>Valparaíso</t>
  </si>
  <si>
    <t>Biobío</t>
  </si>
  <si>
    <t>La Araucanía</t>
  </si>
  <si>
    <t>Los Ríos</t>
  </si>
  <si>
    <t>Total (ha)</t>
  </si>
  <si>
    <t>Otras Hortalizas</t>
  </si>
  <si>
    <t>REGIÓN</t>
  </si>
  <si>
    <t>Aysén</t>
  </si>
  <si>
    <t>Magallanes</t>
  </si>
  <si>
    <t>Arica y Parinacota</t>
  </si>
  <si>
    <t>Tarapacá</t>
  </si>
  <si>
    <t>Antofagasta</t>
  </si>
  <si>
    <t>Chile</t>
  </si>
  <si>
    <t>País</t>
  </si>
  <si>
    <t>N° de explotaciones según sexo del productor</t>
  </si>
  <si>
    <t>Hombre</t>
  </si>
  <si>
    <t>Mujer</t>
  </si>
  <si>
    <t>No corresponde</t>
  </si>
  <si>
    <t>Araucanía</t>
  </si>
  <si>
    <t>ASPECTOS DEMOGRÁFICOS</t>
  </si>
  <si>
    <t>ECONOMÍA NACIONAL</t>
  </si>
  <si>
    <t>3-5</t>
  </si>
  <si>
    <t>6</t>
  </si>
  <si>
    <t>Ficha Nacional</t>
  </si>
  <si>
    <t>Aspectos Demográficos</t>
  </si>
  <si>
    <t>FRUTALES</t>
  </si>
  <si>
    <t>HORTALIZAS</t>
  </si>
  <si>
    <t>CULTIVOS ANUALES</t>
  </si>
  <si>
    <t>BOVINA</t>
  </si>
  <si>
    <t>OVINA</t>
  </si>
  <si>
    <t>VITÍCOLA</t>
  </si>
  <si>
    <t>CULTIVOS ANUALES POR REGIÓN</t>
  </si>
  <si>
    <t>GENERAL</t>
  </si>
  <si>
    <t>www.sbif.cl</t>
  </si>
  <si>
    <t>Para ver más información, ingresar al sitio:</t>
  </si>
  <si>
    <t>www.ine.cl</t>
  </si>
  <si>
    <t>www.bcentral.cl</t>
  </si>
  <si>
    <t>www.odepa.cl</t>
  </si>
  <si>
    <t>Toda la información relacionada al Censo Agropecuario 2007 puede encontrarla en el siguiente enlace:</t>
  </si>
  <si>
    <t>icet.odepa.cl</t>
  </si>
  <si>
    <t>FORESTAL</t>
  </si>
  <si>
    <t>Átriplex</t>
  </si>
  <si>
    <t>Eucalyptus globulus</t>
  </si>
  <si>
    <t>Eucalyptus nitens</t>
  </si>
  <si>
    <t>Pinus ponderosa</t>
  </si>
  <si>
    <t>Pinus radiata</t>
  </si>
  <si>
    <t>Pseudotsuga menziesii</t>
  </si>
  <si>
    <t>Otras especies</t>
  </si>
  <si>
    <t>Paticipación</t>
  </si>
  <si>
    <t>Superficie nacional plantada o sembrada, estimada, por rubro silvoagropecuario (ha)</t>
  </si>
  <si>
    <t>Rubro</t>
  </si>
  <si>
    <t>País (ha)</t>
  </si>
  <si>
    <t>Rubro/País</t>
  </si>
  <si>
    <t>1 cifras pertenecientes al VII Censo Nacional Agropecuario y Forestal (2007).</t>
  </si>
  <si>
    <t>Si bien en Chile predomina la existencia de explotaciones con tamaño inferior a 20 ha, que concentra el 73,4% del total de las explotaciones, esto equivale únicamente al 3,86% del total de la superficie explotada. Caso contrario ocurre en explotaciones de más de 100 ha, donde el número de estas representa el 7,6% del total, pero inversamente explica el 88,84% de la superficie explotada. Las explotaciones que cuentan con 20 a 50 ha, por su parte, representan el 13,4% del total de explotaciones y el 3,85% de la superficie. Finalmente, explotaciones de 50 a 100 ha explican el 5,6% del total de las explotaciones y el 3,45% de la superficie. Por otro lado, del total de explotaciones con menos de 20 ha un 29,2% pertenecen a mujeres, mientras que en explotaciones de más de 100 ha la participación de la mujer explica el 15,9% del total de estas explotaciones.</t>
  </si>
  <si>
    <t>Perfil de productores según tamaño de la explotación y sexo del productor</t>
  </si>
  <si>
    <t>Cifras demográficas por región</t>
  </si>
  <si>
    <r>
      <t xml:space="preserve">Superficie de frutales por región, según fecha del catastro frutícola (ha) </t>
    </r>
    <r>
      <rPr>
        <b/>
        <vertAlign val="superscript"/>
        <sz val="12"/>
        <rFont val="Calibri"/>
        <family val="2"/>
      </rPr>
      <t>/1</t>
    </r>
  </si>
  <si>
    <t>Arveja Verde</t>
  </si>
  <si>
    <t>Remolacha</t>
  </si>
  <si>
    <t>N° Explotaciones</t>
  </si>
  <si>
    <t>Forrajeras Permanentes</t>
  </si>
  <si>
    <t>Praderas Mejoradas</t>
  </si>
  <si>
    <t>Praderas Naturales</t>
  </si>
  <si>
    <t>Plantaciones Forestales</t>
  </si>
  <si>
    <t>Bosque Nativo</t>
  </si>
  <si>
    <t>Matorrales</t>
  </si>
  <si>
    <t>Infraestruc-turas</t>
  </si>
  <si>
    <t>Uso del Suelo (ha)</t>
  </si>
  <si>
    <t>HORTALIZAS POR REGIÓN</t>
  </si>
  <si>
    <t>VIDES POR REGIÓN</t>
  </si>
  <si>
    <t>Uso del suelo: Censo 2007</t>
  </si>
  <si>
    <t>7-17</t>
  </si>
  <si>
    <t>Información Anual por Rubro</t>
  </si>
  <si>
    <t>Economía Nacional</t>
  </si>
  <si>
    <t>Liliana Yáñez Barrios</t>
  </si>
  <si>
    <t>2007 ¹</t>
  </si>
  <si>
    <t>TOTAL HORTALIZAS</t>
  </si>
  <si>
    <t>Tomate Consumo Fresco</t>
  </si>
  <si>
    <t xml:space="preserve">O'Higgins 
</t>
  </si>
  <si>
    <t xml:space="preserve">Maule 
</t>
  </si>
  <si>
    <t xml:space="preserve">Biobío 
</t>
  </si>
  <si>
    <t xml:space="preserve">La cobertura regional corresponde desde Coquimbo a Los Lagos </t>
  </si>
  <si>
    <t>Los años agrícolas incluyen el resto país del VII Censo Nacional Agropecuario y Forestal 2007 en todas las especies</t>
  </si>
  <si>
    <t>FUENTE : INE</t>
  </si>
  <si>
    <t>Tomate Industrial</t>
  </si>
  <si>
    <t>Participación 2015</t>
  </si>
  <si>
    <t>Existencia de ganado caprino enn explotaciones de 20 cabezas y más, según regiones seleccionadas</t>
  </si>
  <si>
    <t>Fuente: elaborado por ODEPA con antecedentes del INE.</t>
  </si>
  <si>
    <t>Existencia de ganado ovino en explotaciones con rebaños de 60 cabezas y más, según regiones seleccionadas</t>
  </si>
  <si>
    <t>Existencia de ganado bovino en explotaciones con rebaños de 10 cabezas y más, según región seleccionada</t>
  </si>
  <si>
    <t xml:space="preserve">Existencias de ganado ovino (número de cabezas) </t>
  </si>
  <si>
    <t xml:space="preserve">Existencias de ganado caprino (número de cabezas) </t>
  </si>
  <si>
    <t>Moras cultivadas e híbridos</t>
  </si>
  <si>
    <t>Mango</t>
  </si>
  <si>
    <t>Zarzaparrilla roja</t>
  </si>
  <si>
    <t>Lúcumo</t>
  </si>
  <si>
    <t>Lima</t>
  </si>
  <si>
    <t>Tangelo</t>
  </si>
  <si>
    <t>Pistacho</t>
  </si>
  <si>
    <t>Níspero</t>
  </si>
  <si>
    <t>Guayabo</t>
  </si>
  <si>
    <t>Pecana</t>
  </si>
  <si>
    <t>Grosella</t>
  </si>
  <si>
    <t>Sauco</t>
  </si>
  <si>
    <t>Guindo agrio</t>
  </si>
  <si>
    <t>Murtilla</t>
  </si>
  <si>
    <t>Feijoa</t>
  </si>
  <si>
    <t>Maqui</t>
  </si>
  <si>
    <t>Zarzaparrilla negra</t>
  </si>
  <si>
    <t>Tumbo</t>
  </si>
  <si>
    <t>Nuez de macadamia</t>
  </si>
  <si>
    <t>Datilera</t>
  </si>
  <si>
    <t>Babaco</t>
  </si>
  <si>
    <t>Producto interno bruto (PIB) silvoagropecuario y nacional</t>
  </si>
  <si>
    <t>Volumen a precios del año anterior encadenado, referencia 2013 (1)</t>
  </si>
  <si>
    <t>Miles de millones de pesos encadenados.</t>
  </si>
  <si>
    <t>Silvoagropecuario (A)</t>
  </si>
  <si>
    <t>Nacional (B)</t>
  </si>
  <si>
    <t>Tasas de variación</t>
  </si>
  <si>
    <t>Silvoagropecuario</t>
  </si>
  <si>
    <t>% (A / B)</t>
  </si>
  <si>
    <t>Fuente: elaborado por Odepa con información del Banco Central de Chile.</t>
  </si>
  <si>
    <t>Superficie (Hectáreas)</t>
  </si>
  <si>
    <t>Acelga 2/</t>
  </si>
  <si>
    <t>Brócoli 2/</t>
  </si>
  <si>
    <t>Espinaca 2/</t>
  </si>
  <si>
    <t>Pepino de ensalada 2/</t>
  </si>
  <si>
    <t>Total  </t>
  </si>
  <si>
    <t>  Trigo Harinero</t>
  </si>
  <si>
    <t>  Trigo Candeal</t>
  </si>
  <si>
    <t>  Maíz Consumo</t>
  </si>
  <si>
    <t>  Maíz Semilla</t>
  </si>
  <si>
    <t>  Cebada Cervecera</t>
  </si>
  <si>
    <t>  Cebada Forrajera</t>
  </si>
  <si>
    <t>Leguminosas y tubérculos</t>
  </si>
  <si>
    <t>Achicoria Industrial</t>
  </si>
  <si>
    <t>  Lupino Amargo</t>
  </si>
  <si>
    <t>  Otros Lupinos</t>
  </si>
  <si>
    <t>1 En otros cereales, se incluye alpiste, centeno y quínoa.</t>
  </si>
  <si>
    <t>2 En otras leguminosas, se incluye chícharo y arveja.</t>
  </si>
  <si>
    <t>3 Incluye semilleros</t>
  </si>
  <si>
    <t>Superficie (hectáreas)</t>
  </si>
  <si>
    <t>Superficie por regiones (ha)</t>
  </si>
  <si>
    <t>4 Incluye semilleros</t>
  </si>
  <si>
    <t>Pisquera</t>
  </si>
  <si>
    <t>Vinífera</t>
  </si>
  <si>
    <t>L. B. O'Higgins</t>
  </si>
  <si>
    <t>Bío Bío</t>
  </si>
  <si>
    <t>Inventario de bosques plantados por especie según región, acumulado a diciembre de 2015 (ha)</t>
  </si>
  <si>
    <t>Fuente: INFOR 2016</t>
  </si>
  <si>
    <t>Año de Catastro</t>
  </si>
  <si>
    <t>Estimado</t>
  </si>
  <si>
    <t>Manzano Verde</t>
  </si>
  <si>
    <t>Kiwi Gold o Kiwi Amarillo</t>
  </si>
  <si>
    <t>Pera asiática</t>
  </si>
  <si>
    <t>Maracuyá</t>
  </si>
  <si>
    <t>Hardy Kiwi o Baby Kiwi</t>
  </si>
  <si>
    <t>Kumquat</t>
  </si>
  <si>
    <t>Plátano</t>
  </si>
  <si>
    <t>VII Censo Agropecuario y Forestal 2007, Encuesta de caprinos 2010,2013, 2015 y 2017</t>
  </si>
  <si>
    <t>2017/2015</t>
  </si>
  <si>
    <t>Producto interno bruto por clase de actividad económica y por región, anuales, volumen a precios del año anterior encadenado</t>
  </si>
  <si>
    <t>(Miles de Millones de pesos encadenados) (1)(2)</t>
  </si>
  <si>
    <t xml:space="preserve"> Participación % agro pecuario-silvicola</t>
  </si>
  <si>
    <t xml:space="preserve"> Participación % agro pecuario-silvicola Nacional</t>
  </si>
  <si>
    <t>Fuente: Elaborado por Odepa con información del Banco Central de Chile.</t>
  </si>
  <si>
    <t>Notas</t>
  </si>
  <si>
    <t>(1)</t>
  </si>
  <si>
    <t>El promedio del índice 2013 se iguala al valor nominal de la serie de dicho año.</t>
  </si>
  <si>
    <t>(2)</t>
  </si>
  <si>
    <t>Las series encadenadas no son aditivas, por lo que los agregados difieren de la suma de sus componentes.</t>
  </si>
  <si>
    <t>En el total para cada año se incluyen los servicios en el exterior del sector Administración Pública.</t>
  </si>
  <si>
    <t>En el total para cada año se incluyen el IVA neto recaudado y los derechos de importación.</t>
  </si>
  <si>
    <r>
      <t xml:space="preserve">Plantaciones forestales </t>
    </r>
    <r>
      <rPr>
        <vertAlign val="superscript"/>
        <sz val="12"/>
        <color indexed="8"/>
        <rFont val="Calibri"/>
        <family val="2"/>
      </rPr>
      <t>2</t>
    </r>
  </si>
  <si>
    <r>
      <t xml:space="preserve">Cereales </t>
    </r>
    <r>
      <rPr>
        <vertAlign val="superscript"/>
        <sz val="12"/>
        <color indexed="8"/>
        <rFont val="Calibri"/>
        <family val="2"/>
      </rPr>
      <t>3</t>
    </r>
  </si>
  <si>
    <r>
      <t xml:space="preserve">Forrajeras </t>
    </r>
    <r>
      <rPr>
        <vertAlign val="superscript"/>
        <sz val="12"/>
        <color indexed="8"/>
        <rFont val="Calibri"/>
        <family val="2"/>
      </rPr>
      <t>1</t>
    </r>
  </si>
  <si>
    <r>
      <t xml:space="preserve">Frutales </t>
    </r>
    <r>
      <rPr>
        <vertAlign val="superscript"/>
        <sz val="12"/>
        <color indexed="8"/>
        <rFont val="Calibri"/>
        <family val="2"/>
      </rPr>
      <t>5</t>
    </r>
  </si>
  <si>
    <r>
      <t xml:space="preserve">Viñas y parronales </t>
    </r>
    <r>
      <rPr>
        <vertAlign val="superscript"/>
        <sz val="12"/>
        <color indexed="8"/>
        <rFont val="Calibri"/>
        <family val="2"/>
      </rPr>
      <t>4</t>
    </r>
  </si>
  <si>
    <r>
      <t xml:space="preserve">Cultivos industriales </t>
    </r>
    <r>
      <rPr>
        <vertAlign val="superscript"/>
        <sz val="12"/>
        <color indexed="8"/>
        <rFont val="Calibri"/>
        <family val="2"/>
      </rPr>
      <t>3</t>
    </r>
  </si>
  <si>
    <r>
      <t xml:space="preserve">Hortalizas </t>
    </r>
    <r>
      <rPr>
        <vertAlign val="superscript"/>
        <sz val="12"/>
        <color indexed="8"/>
        <rFont val="Calibri"/>
        <family val="2"/>
      </rPr>
      <t>6</t>
    </r>
  </si>
  <si>
    <r>
      <t xml:space="preserve">Leguminosas y tubérculos </t>
    </r>
    <r>
      <rPr>
        <vertAlign val="superscript"/>
        <sz val="12"/>
        <color indexed="8"/>
        <rFont val="Calibri"/>
        <family val="2"/>
      </rPr>
      <t>3</t>
    </r>
  </si>
  <si>
    <r>
      <t xml:space="preserve">Semilleros y almácigos </t>
    </r>
    <r>
      <rPr>
        <vertAlign val="superscript"/>
        <sz val="12"/>
        <color indexed="8"/>
        <rFont val="Calibri"/>
        <family val="2"/>
      </rPr>
      <t>1</t>
    </r>
  </si>
  <si>
    <r>
      <t xml:space="preserve">Huertos caseros </t>
    </r>
    <r>
      <rPr>
        <vertAlign val="superscript"/>
        <sz val="12"/>
        <color indexed="8"/>
        <rFont val="Calibri"/>
        <family val="2"/>
      </rPr>
      <t>1</t>
    </r>
  </si>
  <si>
    <r>
      <t xml:space="preserve">Viveros </t>
    </r>
    <r>
      <rPr>
        <vertAlign val="superscript"/>
        <sz val="12"/>
        <color indexed="8"/>
        <rFont val="Calibri"/>
        <family val="2"/>
      </rPr>
      <t>1</t>
    </r>
  </si>
  <si>
    <r>
      <t xml:space="preserve">Flores </t>
    </r>
    <r>
      <rPr>
        <vertAlign val="superscript"/>
        <sz val="12"/>
        <color indexed="8"/>
        <rFont val="Calibri"/>
        <family val="2"/>
      </rPr>
      <t>1</t>
    </r>
  </si>
  <si>
    <t>Fuente: elaborado por Odepa</t>
  </si>
  <si>
    <t>2 anuario forestal 2016, INFOR. (Superficie al cierre del año 2015)</t>
  </si>
  <si>
    <t>Estimación de superficie cultivada de hortalizas a nivel nacional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</si>
  <si>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</si>
  <si>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</si>
  <si>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</si>
  <si>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</si>
  <si>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</si>
  <si>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</si>
  <si>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</si>
  <si>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</si>
  <si>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</si>
  <si>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Frutilla /3</t>
  </si>
  <si>
    <t/>
  </si>
  <si>
    <t>2017/2018</t>
  </si>
  <si>
    <t>Otros cereales/¹</t>
  </si>
  <si>
    <t>Otras leguminosas/²</t>
  </si>
  <si>
    <t>Maravilla/³</t>
  </si>
  <si>
    <t>Raps/³</t>
  </si>
  <si>
    <t>Otros industriales/⁴</t>
  </si>
  <si>
    <t>El período de referencia es el año agrícola 2017-2018</t>
  </si>
  <si>
    <t>Otros cereales/²</t>
  </si>
  <si>
    <t>Otras leguminosas/³</t>
  </si>
  <si>
    <t>Maravilla/⁴</t>
  </si>
  <si>
    <t>Raps/⁴</t>
  </si>
  <si>
    <t>Otros industriales/⁵</t>
  </si>
  <si>
    <t>Blancas</t>
  </si>
  <si>
    <t>Tintas</t>
  </si>
  <si>
    <t>Fuente: Elaborado por Odepa con información del INE Censo 2017</t>
  </si>
  <si>
    <t>Sexo</t>
  </si>
  <si>
    <t>% población región/país</t>
  </si>
  <si>
    <t>H</t>
  </si>
  <si>
    <t>Existencia  de ganado bovino (número de cabezas)</t>
  </si>
  <si>
    <t>VII Censo Agropecuario y Forestal 2007, Encuesta de ovinos 2010,2013, 2015 y 2017</t>
  </si>
  <si>
    <r>
      <t xml:space="preserve">Valparaíso </t>
    </r>
    <r>
      <rPr>
        <vertAlign val="superscript"/>
        <sz val="12"/>
        <rFont val="Calibri"/>
        <family val="2"/>
      </rPr>
      <t>1/</t>
    </r>
  </si>
  <si>
    <r>
      <t xml:space="preserve">Magallanes </t>
    </r>
    <r>
      <rPr>
        <vertAlign val="superscript"/>
        <sz val="12"/>
        <rFont val="Calibri"/>
        <family val="2"/>
      </rPr>
      <t>2/</t>
    </r>
  </si>
  <si>
    <t>Directora y Representante Legal</t>
  </si>
  <si>
    <t>María Emilia Undurraga Marimón</t>
  </si>
  <si>
    <t>Ñuble</t>
  </si>
  <si>
    <t>Ruralidad INE (%)</t>
  </si>
  <si>
    <t>Ruralidad OCDE (%)</t>
  </si>
  <si>
    <t xml:space="preserve">Maule </t>
  </si>
  <si>
    <t>Región Metropolitana</t>
  </si>
  <si>
    <t>Zona rural INE: Asentamiento humano que posee 1.000 o menos habitantes, o entre 1.001 o 2.000 habitantes, con menos del 50% de su población económicamente activa dedicada a actividades secundarias y/o terciarias.</t>
  </si>
  <si>
    <t>Zona rural OCDE: Se analiza la densidad de población a nivel de distrito censal y luego se agrega a nivel de comuna, clasificando las comunas como rurales, mixtas o urbanas de acuerdo al porcentaje de su población que vive en distritos censales de baja densidad. (Densidad menor a 150 hab./km2).</t>
  </si>
  <si>
    <t xml:space="preserve">Biobío </t>
  </si>
  <si>
    <t>Duraznero tipo conservero</t>
  </si>
  <si>
    <t>http://www.odepa.cl/catastros-de-superficie-fruticola-regional/</t>
  </si>
  <si>
    <t>5 proyección a partir de los catastros regionales, por especie. Elaborado por Odepa con información de Cirén 2018</t>
  </si>
  <si>
    <t>Pobreza</t>
  </si>
  <si>
    <t xml:space="preserve">ANTECEDENTES SOCIALES REGIONALES </t>
  </si>
  <si>
    <t>POBREZA</t>
  </si>
  <si>
    <t>Regiones</t>
  </si>
  <si>
    <t>Urbano</t>
  </si>
  <si>
    <t>Rural</t>
  </si>
  <si>
    <t>Bíobío</t>
  </si>
  <si>
    <t>Fuente: elaborado por Odepa con información de la encuesta Casen 2017, Ministerio de Desarrollo Rural</t>
  </si>
  <si>
    <t>19</t>
  </si>
  <si>
    <t>Superficie por región (hectáreas)</t>
  </si>
  <si>
    <t>5 En otros industriales, se incluye maní, poroto soya,  plantas aromáticas y medicinales, entre otros.</t>
  </si>
  <si>
    <t>Sup. (há) Explotaciones</t>
  </si>
  <si>
    <t>Cult. y Forrajeras Anuales</t>
  </si>
  <si>
    <t>En Barbecho y Descanso</t>
  </si>
  <si>
    <t>Terrénos estériles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</si>
  <si>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</si>
  <si>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</si>
  <si>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</si>
  <si>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</si>
  <si>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</si>
  <si>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</si>
  <si>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del Libertador General Bernardo O'Higgins</t>
  </si>
  <si>
    <t>Región del Maule</t>
  </si>
  <si>
    <t>Región de Ñuble</t>
  </si>
  <si>
    <t>Región del Biobío</t>
  </si>
  <si>
    <t>Región de La Araucanía</t>
  </si>
  <si>
    <t>Región de Los Ríos</t>
  </si>
  <si>
    <t>Región de Los Lagos</t>
  </si>
  <si>
    <t>Región del General Carlos Ibañez del Campo</t>
  </si>
  <si>
    <t>Región de Magallanes y de la Antártica Chilena</t>
  </si>
  <si>
    <t>Total nacional</t>
  </si>
  <si>
    <t>EMPLEO</t>
  </si>
  <si>
    <t>Fuente: INE, Series Trimestrales 2019</t>
  </si>
  <si>
    <t>*Otras actividades: pesca, industria de productos alimenticios, bebidad y tabacos, industria de la madera y muebles</t>
  </si>
  <si>
    <t>Otras Actividades *</t>
  </si>
  <si>
    <t>Tasa de pobreza multidimensional                 (indicadores de Educación, Salud, Trabajo,
Vivienda y Redes)</t>
  </si>
  <si>
    <t>Tasa de pobreza por ingresos                          (ingreso total de los hogares)</t>
  </si>
  <si>
    <t xml:space="preserve"> Información nacional 2019</t>
  </si>
  <si>
    <t>Años</t>
  </si>
  <si>
    <t>Notas: (1) Cifras provisionales para 2017 y cifras preliminares para 2018.</t>
  </si>
  <si>
    <t>Año 2017</t>
  </si>
  <si>
    <t>Agropecuario-silvícola </t>
  </si>
  <si>
    <t>Antogasta</t>
  </si>
  <si>
    <t>Producto interno bruto</t>
  </si>
  <si>
    <t>2018/2017 (%)</t>
  </si>
  <si>
    <t xml:space="preserve">/¹ A partir de septiembre de 2018 se desagregan los resultados de la región del Biobío, en la nueva región de Ñuble y la región del Biobío 
</t>
  </si>
  <si>
    <t>/² VII Censo Nacional Agropecuario y Forestal 2007</t>
  </si>
  <si>
    <t>-  Sin estimación</t>
  </si>
  <si>
    <t>0 si la estimación a nivel especie/región es menor a 0,5 ha.</t>
  </si>
  <si>
    <t>El marco muestral  se obtiene a partir del VII Censo Nacional Agropecuario y Forestal 2007</t>
  </si>
  <si>
    <t>El período de levantamiento fue entre el 24 de septiembre y el 07 de diciembre de 2018 siendo el período de referencia el año calendario 2018</t>
  </si>
  <si>
    <t>La cobertura regional corresponde  a Arica y Parinacota, Atacama a La Araucanía.</t>
  </si>
  <si>
    <t>Los años 2010-2014 incluyen el resto país del VII Censo Nacional Agropecuario y Forestal 2007 en todas las especies</t>
  </si>
  <si>
    <t>6 encuesta de superficie hortícola 2018, INE.</t>
  </si>
  <si>
    <t>3 estimación de superficie sembrada de cultivos anuales 2018/19, INE.</t>
  </si>
  <si>
    <r>
      <t>/</t>
    </r>
    <r>
      <rPr>
        <vertAlign val="superscript"/>
        <sz val="8"/>
        <rFont val="Arial"/>
        <family val="2"/>
      </rPr>
      <t xml:space="preserve">3 </t>
    </r>
    <r>
      <rPr>
        <sz val="8"/>
        <color indexed="8"/>
        <rFont val="Calibri"/>
        <family val="2"/>
      </rPr>
      <t>A partir del periodo 2014 en adelante se estandariza a un máximo de 4 decimales para las estimaciones de superficie, se alinea con la cantidad de decimales que considera el formulario de la encuesta y la transformación, cuando es pertinente, de metros cuadrados a hectáreas en el caso de los cultivos en invernadero.</t>
    </r>
  </si>
  <si>
    <t>Ñuble/¹</t>
  </si>
  <si>
    <t xml:space="preserve">La Araucanía
</t>
  </si>
  <si>
    <t xml:space="preserve">Resto País/²
</t>
  </si>
  <si>
    <t>TOTAL</t>
  </si>
  <si>
    <t>Acelga/²</t>
  </si>
  <si>
    <t>Brócoli/²</t>
  </si>
  <si>
    <t>Espinaca/²</t>
  </si>
  <si>
    <t>Pepino de ensalada/²</t>
  </si>
  <si>
    <t>Poroto granado</t>
  </si>
  <si>
    <t>Tomate consumo fresco</t>
  </si>
  <si>
    <t>Variación respecto año</t>
  </si>
  <si>
    <t>2018/2019</t>
  </si>
  <si>
    <t xml:space="preserve">agrícola 2017/2018
 (%) </t>
  </si>
  <si>
    <t>ESTIMACIÓN DE SUPERFICIE SEMBRADA A NIVEL NACIONAL PARA AÑOS AGRÍCOLAS 2017/2018 AL 2018/2019</t>
  </si>
  <si>
    <t>4 En otros industriales, se incluye maní, poroto soya,  plantas aromáticas y medicinales, entre otros.</t>
  </si>
  <si>
    <t>El período de referencia es el año agrícola 2018-2019</t>
  </si>
  <si>
    <r>
      <t>Estimación  de superficie cultivada con hortalizas por región, según especie año 2018/</t>
    </r>
    <r>
      <rPr>
        <b/>
        <vertAlign val="superscript"/>
        <sz val="10"/>
        <color indexed="8"/>
        <rFont val="Arial"/>
        <family val="2"/>
      </rPr>
      <t>3</t>
    </r>
  </si>
  <si>
    <t>Resto País /¹ (ha)</t>
  </si>
  <si>
    <t>O´Higgins</t>
  </si>
  <si>
    <t>1 Resto país corresponde a cifras del VII Censo Nacional Agropecuario y Forestal 2007.</t>
  </si>
  <si>
    <t>2 En otros cereales, se incluye alpiste, centeno y quínoa.</t>
  </si>
  <si>
    <t>3 En otras leguminosas, se incluye chícharo y arveja.</t>
  </si>
  <si>
    <t>6 A partir de septiembre de 2018 se desagregan los resultados de la región del Biobío, en la nueva región de Ñuble y la región del Biobío</t>
  </si>
  <si>
    <t>ESTIMACIÓN DE SUPERFICIE SEMBRADA A NIVEL REGIONAL PARA EL AÑO  AGRÍCOLA 2018/2019</t>
  </si>
  <si>
    <r>
      <t>Ñuble/</t>
    </r>
    <r>
      <rPr>
        <b/>
        <vertAlign val="superscript"/>
        <sz val="11"/>
        <color indexed="8"/>
        <rFont val="Myriad Pro"/>
      </rPr>
      <t>6</t>
    </r>
  </si>
  <si>
    <t>Fuente: Elaborado por Odepa con información del catastro vitícola nacional 2017.</t>
  </si>
  <si>
    <t>Catastro Vitícola Nacional (ha) 2018</t>
  </si>
  <si>
    <t>4 catástro vitícola 2018, SAG.</t>
  </si>
  <si>
    <t>Actualización junio de 2019</t>
  </si>
  <si>
    <t>Empleo regional trimestre movil Feb - Abr 2019</t>
  </si>
  <si>
    <t>Mes de marzo 2019</t>
  </si>
  <si>
    <t xml:space="preserve">Coquimbo </t>
  </si>
  <si>
    <t>Total Regiones por actividad</t>
  </si>
  <si>
    <t>Ocupados agricultura, ganadería, silvicultura y pesca</t>
  </si>
  <si>
    <t>Total (A)</t>
  </si>
  <si>
    <t>Total país ocupados</t>
  </si>
  <si>
    <t>Participación de la agricultura (A)/(B)</t>
  </si>
  <si>
    <t>Total (B)</t>
  </si>
  <si>
    <t>13      131     13130   San Miguel      -345.549        -587.355</t>
  </si>
  <si>
    <t>13      131     13118   Macul   -334.851        -706.037</t>
  </si>
  <si>
    <t>13      131     13112   La Pintana      -335.799        -706.332</t>
  </si>
  <si>
    <t>13      131     13131   San Ramón       -335.394        -706.432</t>
  </si>
  <si>
    <t>13      131     13111   La Granja       -335.323        -706.278</t>
  </si>
  <si>
    <t>13      131     13109   La Cisterna     -335.269        -706.632</t>
  </si>
  <si>
    <t>13      131     13110   La Florida      -335.215        -705.387</t>
  </si>
  <si>
    <t>13      131     13116   Lo Espejo       -335.206        -706.872</t>
  </si>
  <si>
    <t>13      131     13119   Maipú   -335.157        -707.666</t>
  </si>
  <si>
    <t>13      131     13102   Cerrillos       -335.025        -707.108</t>
  </si>
  <si>
    <t>13      131     13129   San Joaquín     -334.992        -706.169</t>
  </si>
  <si>
    <t>13      131     13122   Peñalolén       -334.783        -705.382</t>
  </si>
  <si>
    <t>13      131     13106   Estación Central        -334.578        -706.992</t>
  </si>
  <si>
    <t>13      131     13120   Ñuñoa   -334.528        -706.039</t>
  </si>
  <si>
    <t>13      131     13113   La Reina        -334.493        -705.500</t>
  </si>
  <si>
    <t>13      131     13117   Lo Prado        -334.481        -707.199</t>
  </si>
  <si>
    <t>13      131     13123   Providencia     -334.331        -706.161</t>
  </si>
  <si>
    <t>13      131     13126   Quinta Normal   -334.251        -706.990</t>
  </si>
  <si>
    <t>13      131     13103   Cerro Navia     -334.198        -707.344</t>
  </si>
  <si>
    <t>13      131     13108   Independencia   -334.125        -706.661</t>
  </si>
  <si>
    <t>13      131     13124   Pudahuel        -334.031        -70.837</t>
  </si>
  <si>
    <t>13      131     13128   Renca   -333.973        -707.348</t>
  </si>
  <si>
    <t>13      131     13114   Las Condes      -333.945        -70.503</t>
  </si>
  <si>
    <t>13      131     13127   Recoleta        -333.940        -706.426</t>
  </si>
  <si>
    <t>13      131     13104   Conchalí        -333.778        -706.756</t>
  </si>
  <si>
    <t>13      131     13101   Santiago        -33.374 -70.562</t>
  </si>
  <si>
    <t>13      131     13132   Vitacura        -333.738        -705.624</t>
  </si>
  <si>
    <t>13      131     13107   Huechuraba      -333.641        -706.333</t>
  </si>
  <si>
    <t>13      131     13115   Lo Barnechea    -333.493        -705.167</t>
  </si>
  <si>
    <t>13      131     13105   El Bosque       -333.346        -704.032</t>
  </si>
  <si>
    <t>13      132     13201   Puente Alto     -336.147        -705.699</t>
  </si>
  <si>
    <t>13      132     13203   San José de Maipo       -33.612 -70.145</t>
  </si>
  <si>
    <t>13      133     13302   Lampa   -332.751        -70.879</t>
  </si>
  <si>
    <t>13      133     13303   Tiltil  -33.072 -70.930</t>
  </si>
  <si>
    <t>13      134     13401   San Bernardo    -335.808        -706.869</t>
  </si>
  <si>
    <t>13      136     13602   El Monte        -336.752        -70.985</t>
  </si>
  <si>
    <t>13      136     13603   Isla de Maipo   -337.378        -70.898</t>
  </si>
  <si>
    <t>13      136     13605   Peñaflor        -336.009        -708.865</t>
  </si>
  <si>
    <t>13      136     13604   Padre Hurtado   -335.742        -708.159</t>
  </si>
  <si>
    <t>las coordenadas sobre 100 es porq el excel cambia la posición del punto, no se porq. Solo deben cambiarlo.</t>
  </si>
  <si>
    <t>De Arica y Parinacota**</t>
  </si>
  <si>
    <t>De Tarapacá</t>
  </si>
  <si>
    <t>De Antofagasta</t>
  </si>
  <si>
    <t>De Atacama</t>
  </si>
  <si>
    <t>De Coquimbo</t>
  </si>
  <si>
    <t>De Valparaiso</t>
  </si>
  <si>
    <t>Del Libertador Gral Bernardo O'Higgins</t>
  </si>
  <si>
    <t>Del Maule</t>
  </si>
  <si>
    <t>Del Bio Bío</t>
  </si>
  <si>
    <t>De La Araucanía</t>
  </si>
  <si>
    <t>De Los Ríos**</t>
  </si>
  <si>
    <t>De Los Lagos</t>
  </si>
  <si>
    <t>De Aisén del Gral. Carlos Ibañez del Campo</t>
  </si>
  <si>
    <t>De Magallanes y Antártica Chilena</t>
  </si>
  <si>
    <t>x</t>
  </si>
  <si>
    <t>y</t>
  </si>
  <si>
    <t>Coordenadas</t>
  </si>
</sst>
</file>

<file path=xl/styles.xml><?xml version="1.0" encoding="utf-8"?>
<styleSheet xmlns="http://schemas.openxmlformats.org/spreadsheetml/2006/main">
  <numFmts count="20">
    <numFmt numFmtId="41" formatCode="_ * #,##0_ ;_ * \-#,##0_ ;_ * &quot;-&quot;_ ;_ @_ "/>
    <numFmt numFmtId="164" formatCode="_-* #,##0\ _€_-;\-* #,##0\ _€_-;_-* &quot;-&quot;\ _€_-;_-@_-"/>
    <numFmt numFmtId="165" formatCode="_-* #,##0.00\ _€_-;\-* #,##0.00\ _€_-;_-* &quot;-&quot;??\ _€_-;_-@_-"/>
    <numFmt numFmtId="166" formatCode="_-* #,##0.00_-;\-* #,##0.00_-;_-* &quot;-&quot;??_-;_-@_-"/>
    <numFmt numFmtId="167" formatCode="0.0%"/>
    <numFmt numFmtId="168" formatCode="#,##0.0"/>
    <numFmt numFmtId="169" formatCode="_(* #,##0.000_);_(* \(#,##0.000\);_(* &quot;-&quot;??_);_(@_)"/>
    <numFmt numFmtId="170" formatCode="_-* #,##0\ _€_-;\-* #,##0\ _€_-;_-* &quot;-&quot;??\ _€_-;_-@_-"/>
    <numFmt numFmtId="171" formatCode="_(* #,##0.0_);_(* \(#,##0.0\);_(* &quot;-&quot;??_);_(@_)"/>
    <numFmt numFmtId="172" formatCode="_-* #,##0.0\ _€_-;\-* #,##0.0\ _€_-;_-* &quot;-&quot;??\ _€_-;_-@_-"/>
    <numFmt numFmtId="173" formatCode="[$-10C0A]#,##0.0;\-#,##0.0"/>
    <numFmt numFmtId="174" formatCode="[$-10C0A]#,###,##0"/>
    <numFmt numFmtId="175" formatCode="[$-10409]#,##0;\-#,##0"/>
    <numFmt numFmtId="176" formatCode="_ * #,##0.00_ ;_ * \-#,##0.00_ ;_ * &quot;-&quot;_ ;_ @_ "/>
    <numFmt numFmtId="177" formatCode="_ * #,##0.0_ ;_ * \-#,##0.0_ ;_ * &quot;-&quot;_ ;_ @_ "/>
    <numFmt numFmtId="178" formatCode="[$-1340A]#,##0;\-#,##0"/>
    <numFmt numFmtId="179" formatCode="_(* #,##0_);_(* \(#,##0\);_(* &quot;-&quot;_);_(@_)"/>
    <numFmt numFmtId="180" formatCode="#,##0.0_ ;\-#,##0.0\ "/>
    <numFmt numFmtId="181" formatCode="[$-10C0A]0.#"/>
    <numFmt numFmtId="182" formatCode="#,##0.00_ ;\-#,##0.00\ "/>
  </numFmts>
  <fonts count="80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vertAlign val="superscript"/>
      <sz val="12"/>
      <color indexed="8"/>
      <name val="Calibri"/>
      <family val="2"/>
    </font>
    <font>
      <b/>
      <vertAlign val="superscript"/>
      <sz val="12"/>
      <name val="Calibri"/>
      <family val="2"/>
    </font>
    <font>
      <b/>
      <sz val="10"/>
      <color indexed="8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11"/>
      <color indexed="8"/>
      <name val="Myriad Pro"/>
      <charset val="1"/>
    </font>
    <font>
      <sz val="10"/>
      <name val="Arial"/>
      <family val="2"/>
    </font>
    <font>
      <sz val="11"/>
      <color indexed="8"/>
      <name val="Myriad Pro"/>
      <charset val="1"/>
    </font>
    <font>
      <vertAlign val="superscript"/>
      <sz val="12"/>
      <name val="Calibri"/>
      <family val="2"/>
    </font>
    <font>
      <sz val="11"/>
      <name val="Calibri"/>
      <family val="2"/>
    </font>
    <font>
      <b/>
      <sz val="10"/>
      <color indexed="8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b/>
      <vertAlign val="superscript"/>
      <sz val="10"/>
      <color indexed="8"/>
      <name val="Arial"/>
      <family val="2"/>
    </font>
    <font>
      <b/>
      <vertAlign val="superscript"/>
      <sz val="11"/>
      <color indexed="8"/>
      <name val="Myriad Pro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color rgb="FF333333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9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b/>
      <sz val="48"/>
      <color rgb="FF9D9D9C"/>
      <name val="Calibri"/>
      <family val="2"/>
      <scheme val="minor"/>
    </font>
    <font>
      <sz val="48"/>
      <color rgb="FF0063AF"/>
      <name val="Calibri"/>
      <family val="2"/>
      <scheme val="minor"/>
    </font>
    <font>
      <sz val="24"/>
      <color rgb="FF9D9D9C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95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0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Myriad Pro"/>
    </font>
    <font>
      <sz val="11"/>
      <color rgb="FF000000"/>
      <name val="Myriad Pro"/>
    </font>
    <font>
      <sz val="8"/>
      <name val="Calibri"/>
      <family val="2"/>
      <scheme val="minor"/>
    </font>
    <font>
      <b/>
      <sz val="11"/>
      <color theme="1"/>
      <name val="Verdana"/>
      <family val="2"/>
    </font>
    <font>
      <b/>
      <sz val="10"/>
      <color theme="1"/>
      <name val="Arial"/>
      <family val="2"/>
    </font>
    <font>
      <sz val="10"/>
      <color rgb="FF000000"/>
      <name val="Myriad Pro"/>
    </font>
    <font>
      <b/>
      <sz val="10"/>
      <color rgb="FF000000"/>
      <name val="Myriad Pro"/>
    </font>
    <font>
      <sz val="9"/>
      <color rgb="FF333333"/>
      <name val="Courier New"/>
      <family val="3"/>
    </font>
    <font>
      <sz val="11"/>
      <color rgb="FF333333"/>
      <name val="Arial"/>
      <family val="2"/>
    </font>
    <font>
      <sz val="9"/>
      <color rgb="FF4D4D4D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6CB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8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7">
    <xf numFmtId="0" fontId="0" fillId="0" borderId="0"/>
    <xf numFmtId="0" fontId="30" fillId="0" borderId="0" applyNumberFormat="0" applyFill="0" applyBorder="0" applyAlignment="0" applyProtection="0"/>
    <xf numFmtId="166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9" fillId="0" borderId="0"/>
    <xf numFmtId="0" fontId="1" fillId="0" borderId="0"/>
    <xf numFmtId="0" fontId="2" fillId="0" borderId="0"/>
    <xf numFmtId="0" fontId="12" fillId="0" borderId="0"/>
    <xf numFmtId="0" fontId="31" fillId="0" borderId="0"/>
    <xf numFmtId="0" fontId="2" fillId="0" borderId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1" fillId="0" borderId="0" applyFont="0" applyFill="0" applyBorder="0" applyAlignment="0" applyProtection="0"/>
  </cellStyleXfs>
  <cellXfs count="457">
    <xf numFmtId="0" fontId="0" fillId="0" borderId="0" xfId="0"/>
    <xf numFmtId="0" fontId="33" fillId="2" borderId="0" xfId="0" applyFont="1" applyFill="1" applyAlignment="1">
      <alignment vertical="center"/>
    </xf>
    <xf numFmtId="0" fontId="34" fillId="2" borderId="0" xfId="0" applyFont="1" applyFill="1" applyAlignment="1">
      <alignment vertical="center"/>
    </xf>
    <xf numFmtId="0" fontId="34" fillId="2" borderId="0" xfId="0" applyFont="1" applyFill="1" applyAlignment="1">
      <alignment horizontal="justify" vertical="center" wrapText="1"/>
    </xf>
    <xf numFmtId="167" fontId="34" fillId="2" borderId="1" xfId="12" applyNumberFormat="1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35" fillId="2" borderId="0" xfId="0" applyFont="1" applyFill="1" applyAlignment="1">
      <alignment vertical="center"/>
    </xf>
    <xf numFmtId="0" fontId="32" fillId="2" borderId="0" xfId="0" applyFont="1" applyFill="1"/>
    <xf numFmtId="0" fontId="34" fillId="2" borderId="1" xfId="0" applyFont="1" applyFill="1" applyBorder="1" applyAlignment="1">
      <alignment vertical="center"/>
    </xf>
    <xf numFmtId="0" fontId="33" fillId="2" borderId="1" xfId="0" applyFont="1" applyFill="1" applyBorder="1" applyAlignment="1">
      <alignment vertical="center"/>
    </xf>
    <xf numFmtId="0" fontId="34" fillId="2" borderId="0" xfId="0" applyFont="1" applyFill="1" applyAlignment="1">
      <alignment horizontal="justify" vertical="center"/>
    </xf>
    <xf numFmtId="0" fontId="33" fillId="2" borderId="0" xfId="0" applyFont="1" applyFill="1" applyBorder="1" applyAlignment="1">
      <alignment vertical="center" wrapText="1"/>
    </xf>
    <xf numFmtId="0" fontId="36" fillId="2" borderId="0" xfId="0" applyFont="1" applyFill="1"/>
    <xf numFmtId="0" fontId="37" fillId="2" borderId="0" xfId="0" applyFont="1" applyFill="1"/>
    <xf numFmtId="0" fontId="0" fillId="2" borderId="0" xfId="0" applyFill="1"/>
    <xf numFmtId="0" fontId="38" fillId="2" borderId="0" xfId="0" applyFont="1" applyFill="1" applyAlignment="1">
      <alignment horizontal="center"/>
    </xf>
    <xf numFmtId="17" fontId="38" fillId="2" borderId="0" xfId="0" quotePrefix="1" applyNumberFormat="1" applyFont="1" applyFill="1" applyAlignment="1">
      <alignment horizontal="center"/>
    </xf>
    <xf numFmtId="0" fontId="39" fillId="2" borderId="0" xfId="0" applyFont="1" applyFill="1" applyAlignment="1">
      <alignment horizontal="left" indent="15"/>
    </xf>
    <xf numFmtId="0" fontId="40" fillId="2" borderId="0" xfId="0" applyFont="1" applyFill="1" applyAlignment="1">
      <alignment horizontal="center"/>
    </xf>
    <xf numFmtId="0" fontId="41" fillId="2" borderId="0" xfId="0" applyFont="1" applyFill="1"/>
    <xf numFmtId="0" fontId="36" fillId="2" borderId="0" xfId="0" quotePrefix="1" applyFont="1" applyFill="1"/>
    <xf numFmtId="0" fontId="0" fillId="2" borderId="0" xfId="0" applyFill="1" applyBorder="1"/>
    <xf numFmtId="0" fontId="5" fillId="2" borderId="20" xfId="11" applyFont="1" applyFill="1" applyBorder="1" applyAlignment="1" applyProtection="1">
      <alignment horizontal="left" vertical="center"/>
    </xf>
    <xf numFmtId="0" fontId="5" fillId="2" borderId="2" xfId="11" applyFont="1" applyFill="1" applyBorder="1" applyAlignment="1" applyProtection="1">
      <alignment horizontal="left" vertical="center"/>
    </xf>
    <xf numFmtId="0" fontId="5" fillId="2" borderId="0" xfId="11" applyFont="1" applyFill="1" applyBorder="1" applyAlignment="1" applyProtection="1">
      <alignment horizontal="left" vertical="center"/>
    </xf>
    <xf numFmtId="0" fontId="5" fillId="2" borderId="0" xfId="0" applyFont="1" applyFill="1" applyAlignment="1">
      <alignment vertical="center"/>
    </xf>
    <xf numFmtId="0" fontId="5" fillId="2" borderId="0" xfId="11" applyFont="1" applyFill="1" applyBorder="1" applyAlignment="1" applyProtection="1">
      <alignment vertical="center"/>
    </xf>
    <xf numFmtId="0" fontId="5" fillId="2" borderId="0" xfId="11" applyFont="1" applyFill="1" applyBorder="1" applyAlignment="1" applyProtection="1">
      <alignment horizontal="center" vertical="center"/>
    </xf>
    <xf numFmtId="0" fontId="5" fillId="2" borderId="0" xfId="11" applyFont="1" applyFill="1" applyBorder="1" applyAlignment="1" applyProtection="1">
      <alignment horizontal="left"/>
    </xf>
    <xf numFmtId="0" fontId="5" fillId="2" borderId="0" xfId="0" applyFont="1" applyFill="1" applyBorder="1"/>
    <xf numFmtId="0" fontId="5" fillId="2" borderId="0" xfId="11" applyFont="1" applyFill="1" applyBorder="1" applyProtection="1"/>
    <xf numFmtId="0" fontId="5" fillId="2" borderId="0" xfId="11" applyFont="1" applyFill="1" applyBorder="1" applyAlignment="1" applyProtection="1">
      <alignment horizontal="right"/>
    </xf>
    <xf numFmtId="0" fontId="5" fillId="2" borderId="0" xfId="0" applyFont="1" applyFill="1"/>
    <xf numFmtId="0" fontId="40" fillId="2" borderId="0" xfId="0" applyFont="1" applyFill="1" applyAlignment="1">
      <alignment horizontal="center" vertical="center"/>
    </xf>
    <xf numFmtId="0" fontId="4" fillId="2" borderId="0" xfId="11" applyFont="1" applyFill="1" applyBorder="1" applyAlignment="1" applyProtection="1">
      <alignment horizontal="left"/>
    </xf>
    <xf numFmtId="0" fontId="4" fillId="2" borderId="0" xfId="11" applyFont="1" applyFill="1" applyBorder="1" applyProtection="1"/>
    <xf numFmtId="0" fontId="4" fillId="2" borderId="0" xfId="11" applyFont="1" applyFill="1" applyBorder="1" applyAlignment="1" applyProtection="1">
      <alignment horizontal="right"/>
    </xf>
    <xf numFmtId="0" fontId="3" fillId="2" borderId="0" xfId="11" applyFont="1" applyFill="1" applyBorder="1" applyAlignment="1" applyProtection="1">
      <alignment horizontal="left"/>
    </xf>
    <xf numFmtId="0" fontId="38" fillId="2" borderId="0" xfId="0" applyFont="1" applyFill="1" applyAlignment="1">
      <alignment horizontal="center" vertical="center"/>
    </xf>
    <xf numFmtId="0" fontId="8" fillId="2" borderId="0" xfId="11" applyFont="1" applyFill="1" applyBorder="1" applyProtection="1"/>
    <xf numFmtId="0" fontId="4" fillId="2" borderId="0" xfId="0" applyFont="1" applyFill="1"/>
    <xf numFmtId="0" fontId="6" fillId="2" borderId="0" xfId="0" applyFont="1" applyFill="1"/>
    <xf numFmtId="0" fontId="42" fillId="2" borderId="0" xfId="0" applyFont="1" applyFill="1"/>
    <xf numFmtId="0" fontId="7" fillId="2" borderId="0" xfId="0" applyFont="1" applyFill="1"/>
    <xf numFmtId="0" fontId="8" fillId="2" borderId="3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3" fillId="2" borderId="21" xfId="11" applyFont="1" applyFill="1" applyBorder="1" applyAlignment="1" applyProtection="1">
      <alignment horizontal="center" vertical="center"/>
    </xf>
    <xf numFmtId="0" fontId="38" fillId="2" borderId="0" xfId="0" applyFont="1" applyFill="1" applyBorder="1" applyAlignment="1">
      <alignment horizontal="center"/>
    </xf>
    <xf numFmtId="0" fontId="37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center"/>
    </xf>
    <xf numFmtId="0" fontId="37" fillId="2" borderId="0" xfId="0" applyFont="1" applyFill="1" applyBorder="1" applyAlignment="1">
      <alignment horizontal="center" vertical="top" wrapText="1"/>
    </xf>
    <xf numFmtId="0" fontId="43" fillId="2" borderId="0" xfId="0" applyFont="1" applyFill="1" applyBorder="1"/>
    <xf numFmtId="0" fontId="44" fillId="2" borderId="0" xfId="0" applyFont="1" applyFill="1" applyAlignment="1">
      <alignment horizontal="left" indent="15"/>
    </xf>
    <xf numFmtId="0" fontId="3" fillId="2" borderId="0" xfId="11" applyFont="1" applyFill="1" applyBorder="1" applyProtection="1"/>
    <xf numFmtId="0" fontId="3" fillId="2" borderId="0" xfId="11" applyFont="1" applyFill="1" applyBorder="1" applyAlignment="1" applyProtection="1">
      <alignment horizontal="center"/>
    </xf>
    <xf numFmtId="0" fontId="5" fillId="2" borderId="0" xfId="11" applyFont="1" applyFill="1" applyBorder="1" applyAlignment="1" applyProtection="1">
      <alignment horizontal="center"/>
    </xf>
    <xf numFmtId="0" fontId="45" fillId="2" borderId="0" xfId="0" applyFont="1" applyFill="1" applyAlignment="1">
      <alignment horizontal="left" indent="15"/>
    </xf>
    <xf numFmtId="0" fontId="4" fillId="2" borderId="0" xfId="11" applyFont="1" applyFill="1" applyBorder="1" applyAlignment="1" applyProtection="1">
      <alignment horizont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justify" vertical="center" wrapText="1"/>
    </xf>
    <xf numFmtId="0" fontId="5" fillId="2" borderId="0" xfId="0" applyFont="1" applyFill="1" applyBorder="1" applyAlignment="1">
      <alignment horizontal="justify" vertical="top" wrapText="1"/>
    </xf>
    <xf numFmtId="0" fontId="36" fillId="2" borderId="0" xfId="0" applyFont="1" applyFill="1" applyBorder="1"/>
    <xf numFmtId="0" fontId="37" fillId="2" borderId="0" xfId="0" applyFont="1" applyFill="1" applyBorder="1"/>
    <xf numFmtId="0" fontId="44" fillId="2" borderId="0" xfId="0" applyFont="1" applyFill="1" applyBorder="1" applyAlignment="1">
      <alignment vertical="center"/>
    </xf>
    <xf numFmtId="49" fontId="30" fillId="2" borderId="4" xfId="1" applyNumberFormat="1" applyFill="1" applyBorder="1" applyAlignment="1" applyProtection="1">
      <alignment horizontal="center" vertical="center"/>
    </xf>
    <xf numFmtId="49" fontId="30" fillId="2" borderId="22" xfId="1" applyNumberFormat="1" applyFill="1" applyBorder="1" applyAlignment="1" applyProtection="1">
      <alignment horizontal="center" vertical="center"/>
    </xf>
    <xf numFmtId="49" fontId="30" fillId="2" borderId="1" xfId="1" applyNumberFormat="1" applyFill="1" applyBorder="1" applyAlignment="1" applyProtection="1">
      <alignment horizontal="center" vertical="center"/>
    </xf>
    <xf numFmtId="49" fontId="34" fillId="2" borderId="0" xfId="0" applyNumberFormat="1" applyFont="1" applyFill="1" applyAlignment="1">
      <alignment vertical="center"/>
    </xf>
    <xf numFmtId="167" fontId="34" fillId="2" borderId="1" xfId="12" applyNumberFormat="1" applyFont="1" applyFill="1" applyBorder="1" applyAlignment="1">
      <alignment horizontal="right" vertical="center"/>
    </xf>
    <xf numFmtId="167" fontId="33" fillId="2" borderId="1" xfId="12" applyNumberFormat="1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3" fontId="33" fillId="2" borderId="1" xfId="0" applyNumberFormat="1" applyFont="1" applyFill="1" applyBorder="1" applyAlignment="1">
      <alignment horizontal="right" vertical="center" wrapText="1"/>
    </xf>
    <xf numFmtId="0" fontId="33" fillId="2" borderId="0" xfId="0" applyFont="1" applyFill="1" applyAlignment="1">
      <alignment horizontal="left" vertical="center"/>
    </xf>
    <xf numFmtId="0" fontId="34" fillId="2" borderId="0" xfId="0" applyFont="1" applyFill="1" applyAlignment="1">
      <alignment horizontal="left" vertical="center"/>
    </xf>
    <xf numFmtId="0" fontId="34" fillId="2" borderId="1" xfId="0" applyFont="1" applyFill="1" applyBorder="1" applyAlignment="1">
      <alignment horizontal="left" vertical="center"/>
    </xf>
    <xf numFmtId="0" fontId="49" fillId="2" borderId="0" xfId="0" applyFont="1" applyFill="1" applyAlignment="1">
      <alignment vertical="center"/>
    </xf>
    <xf numFmtId="3" fontId="34" fillId="2" borderId="1" xfId="0" applyNumberFormat="1" applyFont="1" applyFill="1" applyBorder="1" applyAlignment="1">
      <alignment horizontal="right" vertical="center"/>
    </xf>
    <xf numFmtId="3" fontId="33" fillId="2" borderId="1" xfId="0" applyNumberFormat="1" applyFont="1" applyFill="1" applyBorder="1" applyAlignment="1">
      <alignment horizontal="right" vertical="center"/>
    </xf>
    <xf numFmtId="0" fontId="35" fillId="0" borderId="0" xfId="0" applyFont="1" applyAlignment="1"/>
    <xf numFmtId="0" fontId="33" fillId="2" borderId="0" xfId="0" applyFont="1" applyFill="1" applyBorder="1" applyAlignment="1">
      <alignment vertical="center"/>
    </xf>
    <xf numFmtId="0" fontId="34" fillId="2" borderId="0" xfId="0" applyFont="1" applyFill="1" applyBorder="1"/>
    <xf numFmtId="0" fontId="33" fillId="2" borderId="0" xfId="0" applyFont="1" applyFill="1" applyBorder="1" applyAlignment="1">
      <alignment horizontal="center" vertical="center"/>
    </xf>
    <xf numFmtId="0" fontId="33" fillId="2" borderId="1" xfId="0" applyFont="1" applyFill="1" applyBorder="1"/>
    <xf numFmtId="0" fontId="34" fillId="2" borderId="1" xfId="0" applyFont="1" applyFill="1" applyBorder="1"/>
    <xf numFmtId="0" fontId="33" fillId="2" borderId="0" xfId="0" applyFont="1" applyFill="1" applyBorder="1"/>
    <xf numFmtId="0" fontId="34" fillId="2" borderId="0" xfId="0" applyFont="1" applyFill="1"/>
    <xf numFmtId="0" fontId="33" fillId="2" borderId="0" xfId="0" applyFont="1" applyFill="1"/>
    <xf numFmtId="167" fontId="33" fillId="2" borderId="1" xfId="12" applyNumberFormat="1" applyFont="1" applyFill="1" applyBorder="1"/>
    <xf numFmtId="168" fontId="33" fillId="2" borderId="1" xfId="0" applyNumberFormat="1" applyFont="1" applyFill="1" applyBorder="1"/>
    <xf numFmtId="168" fontId="34" fillId="2" borderId="1" xfId="0" applyNumberFormat="1" applyFont="1" applyFill="1" applyBorder="1"/>
    <xf numFmtId="168" fontId="34" fillId="2" borderId="1" xfId="0" applyNumberFormat="1" applyFont="1" applyFill="1" applyBorder="1" applyAlignment="1">
      <alignment horizontal="right"/>
    </xf>
    <xf numFmtId="3" fontId="33" fillId="2" borderId="1" xfId="0" applyNumberFormat="1" applyFont="1" applyFill="1" applyBorder="1"/>
    <xf numFmtId="168" fontId="34" fillId="2" borderId="0" xfId="0" applyNumberFormat="1" applyFont="1" applyFill="1" applyBorder="1"/>
    <xf numFmtId="0" fontId="34" fillId="2" borderId="0" xfId="0" applyFont="1" applyFill="1" applyAlignment="1">
      <alignment horizontal="justify" vertical="center" wrapText="1"/>
    </xf>
    <xf numFmtId="168" fontId="33" fillId="2" borderId="1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33" fillId="2" borderId="0" xfId="0" applyFont="1" applyFill="1" applyAlignment="1">
      <alignment horizontal="left" vertical="center" wrapText="1"/>
    </xf>
    <xf numFmtId="0" fontId="35" fillId="2" borderId="1" xfId="0" applyFont="1" applyFill="1" applyBorder="1" applyAlignment="1">
      <alignment horizontal="center" vertical="center"/>
    </xf>
    <xf numFmtId="0" fontId="34" fillId="2" borderId="0" xfId="0" applyFont="1" applyFill="1" applyAlignment="1">
      <alignment horizontal="justify" vertical="center" wrapText="1"/>
    </xf>
    <xf numFmtId="0" fontId="49" fillId="2" borderId="5" xfId="0" applyFont="1" applyFill="1" applyBorder="1" applyAlignment="1">
      <alignment horizontal="center" vertical="center"/>
    </xf>
    <xf numFmtId="0" fontId="49" fillId="2" borderId="6" xfId="0" applyFont="1" applyFill="1" applyBorder="1" applyAlignment="1">
      <alignment horizontal="center" vertical="center"/>
    </xf>
    <xf numFmtId="168" fontId="49" fillId="2" borderId="1" xfId="0" applyNumberFormat="1" applyFont="1" applyFill="1" applyBorder="1" applyAlignment="1">
      <alignment horizontal="center" vertical="center"/>
    </xf>
    <xf numFmtId="3" fontId="49" fillId="2" borderId="1" xfId="0" applyNumberFormat="1" applyFont="1" applyFill="1" applyBorder="1" applyAlignment="1">
      <alignment horizontal="center" vertical="center"/>
    </xf>
    <xf numFmtId="168" fontId="34" fillId="2" borderId="1" xfId="0" applyNumberFormat="1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left" vertical="center"/>
    </xf>
    <xf numFmtId="168" fontId="33" fillId="2" borderId="1" xfId="0" applyNumberFormat="1" applyFont="1" applyFill="1" applyBorder="1" applyAlignment="1">
      <alignment horizontal="center" vertical="center"/>
    </xf>
    <xf numFmtId="0" fontId="50" fillId="2" borderId="0" xfId="0" applyFont="1" applyFill="1" applyAlignment="1">
      <alignment horizontal="left" vertical="center"/>
    </xf>
    <xf numFmtId="3" fontId="49" fillId="2" borderId="0" xfId="0" applyNumberFormat="1" applyFont="1" applyFill="1" applyAlignment="1">
      <alignment vertical="center"/>
    </xf>
    <xf numFmtId="0" fontId="35" fillId="2" borderId="0" xfId="0" applyFont="1" applyFill="1" applyAlignment="1">
      <alignment vertical="center" wrapText="1"/>
    </xf>
    <xf numFmtId="0" fontId="34" fillId="2" borderId="0" xfId="0" applyFont="1" applyFill="1" applyAlignment="1">
      <alignment horizontal="center" vertical="center" wrapText="1"/>
    </xf>
    <xf numFmtId="0" fontId="51" fillId="2" borderId="0" xfId="0" applyFont="1" applyFill="1" applyAlignment="1">
      <alignment vertical="center"/>
    </xf>
    <xf numFmtId="3" fontId="35" fillId="2" borderId="4" xfId="0" applyNumberFormat="1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/>
    </xf>
    <xf numFmtId="3" fontId="49" fillId="2" borderId="1" xfId="0" applyNumberFormat="1" applyFont="1" applyFill="1" applyBorder="1" applyAlignment="1">
      <alignment horizontal="right" vertical="center"/>
    </xf>
    <xf numFmtId="3" fontId="35" fillId="2" borderId="1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49" fontId="30" fillId="2" borderId="0" xfId="1" applyNumberFormat="1" applyFill="1" applyBorder="1" applyAlignment="1" applyProtection="1">
      <alignment horizontal="center" vertical="center"/>
    </xf>
    <xf numFmtId="167" fontId="34" fillId="2" borderId="0" xfId="12" applyNumberFormat="1" applyFont="1" applyFill="1" applyBorder="1" applyAlignment="1">
      <alignment vertical="center"/>
    </xf>
    <xf numFmtId="3" fontId="34" fillId="2" borderId="0" xfId="0" applyNumberFormat="1" applyFont="1" applyFill="1" applyBorder="1" applyAlignment="1">
      <alignment horizontal="right" vertical="center"/>
    </xf>
    <xf numFmtId="167" fontId="34" fillId="2" borderId="0" xfId="12" applyNumberFormat="1" applyFont="1" applyFill="1" applyBorder="1" applyAlignment="1">
      <alignment horizontal="right" vertical="center"/>
    </xf>
    <xf numFmtId="0" fontId="34" fillId="2" borderId="0" xfId="0" applyFont="1" applyFill="1" applyAlignment="1">
      <alignment horizontal="center" vertical="center" wrapText="1"/>
    </xf>
    <xf numFmtId="168" fontId="34" fillId="2" borderId="0" xfId="0" applyNumberFormat="1" applyFont="1" applyFill="1" applyAlignment="1">
      <alignment vertical="center"/>
    </xf>
    <xf numFmtId="0" fontId="30" fillId="2" borderId="0" xfId="1" applyFill="1" applyAlignment="1">
      <alignment vertical="center"/>
    </xf>
    <xf numFmtId="0" fontId="30" fillId="2" borderId="0" xfId="1" applyFill="1" applyAlignment="1">
      <alignment horizontal="justify" vertical="center" wrapText="1"/>
    </xf>
    <xf numFmtId="167" fontId="34" fillId="2" borderId="1" xfId="12" applyNumberFormat="1" applyFont="1" applyFill="1" applyBorder="1"/>
    <xf numFmtId="0" fontId="34" fillId="2" borderId="0" xfId="0" applyFont="1" applyFill="1" applyAlignment="1">
      <alignment horizontal="justify" vertical="center" wrapText="1"/>
    </xf>
    <xf numFmtId="0" fontId="34" fillId="2" borderId="0" xfId="0" applyFont="1" applyFill="1" applyAlignment="1">
      <alignment horizontal="center" vertical="center" wrapText="1"/>
    </xf>
    <xf numFmtId="0" fontId="34" fillId="2" borderId="0" xfId="0" applyFont="1" applyFill="1" applyAlignment="1">
      <alignment horizontal="left" vertical="center" wrapText="1"/>
    </xf>
    <xf numFmtId="0" fontId="33" fillId="2" borderId="1" xfId="0" applyFont="1" applyFill="1" applyBorder="1" applyAlignment="1">
      <alignment horizontal="center" vertical="center" wrapText="1"/>
    </xf>
    <xf numFmtId="168" fontId="49" fillId="2" borderId="1" xfId="0" applyNumberFormat="1" applyFont="1" applyFill="1" applyBorder="1" applyAlignment="1">
      <alignment vertical="top" wrapText="1"/>
    </xf>
    <xf numFmtId="168" fontId="49" fillId="2" borderId="1" xfId="0" applyNumberFormat="1" applyFont="1" applyFill="1" applyBorder="1" applyAlignment="1">
      <alignment vertical="center"/>
    </xf>
    <xf numFmtId="168" fontId="49" fillId="2" borderId="7" xfId="0" applyNumberFormat="1" applyFont="1" applyFill="1" applyBorder="1" applyAlignment="1">
      <alignment vertical="top" wrapText="1"/>
    </xf>
    <xf numFmtId="49" fontId="30" fillId="2" borderId="4" xfId="1" quotePrefix="1" applyNumberFormat="1" applyFill="1" applyBorder="1" applyAlignment="1" applyProtection="1">
      <alignment horizontal="center" vertical="center"/>
    </xf>
    <xf numFmtId="0" fontId="0" fillId="0" borderId="0" xfId="0" applyFill="1" applyBorder="1"/>
    <xf numFmtId="167" fontId="33" fillId="2" borderId="1" xfId="12" applyNumberFormat="1" applyFont="1" applyFill="1" applyBorder="1" applyAlignment="1">
      <alignment vertical="center"/>
    </xf>
    <xf numFmtId="0" fontId="34" fillId="0" borderId="0" xfId="0" applyFont="1" applyFill="1" applyAlignment="1">
      <alignment vertical="center"/>
    </xf>
    <xf numFmtId="0" fontId="33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3" fillId="2" borderId="7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vertical="top" wrapText="1" readingOrder="1"/>
      <protection locked="0"/>
    </xf>
    <xf numFmtId="175" fontId="16" fillId="0" borderId="1" xfId="0" applyNumberFormat="1" applyFont="1" applyFill="1" applyBorder="1" applyAlignment="1" applyProtection="1">
      <alignment horizontal="right" vertical="top" wrapText="1" readingOrder="1"/>
      <protection locked="0"/>
    </xf>
    <xf numFmtId="175" fontId="17" fillId="0" borderId="1" xfId="0" applyNumberFormat="1" applyFont="1" applyFill="1" applyBorder="1" applyAlignment="1" applyProtection="1">
      <alignment horizontal="right" vertical="top" wrapText="1" readingOrder="1"/>
      <protection locked="0"/>
    </xf>
    <xf numFmtId="0" fontId="52" fillId="2" borderId="0" xfId="0" applyFont="1" applyFill="1" applyAlignment="1">
      <alignment vertical="center"/>
    </xf>
    <xf numFmtId="0" fontId="53" fillId="0" borderId="0" xfId="0" applyFont="1" applyBorder="1" applyAlignment="1" applyProtection="1">
      <alignment vertical="center" wrapText="1" readingOrder="1"/>
      <protection locked="0"/>
    </xf>
    <xf numFmtId="0" fontId="0" fillId="0" borderId="1" xfId="0" applyFill="1" applyBorder="1"/>
    <xf numFmtId="0" fontId="34" fillId="0" borderId="0" xfId="0" applyFont="1"/>
    <xf numFmtId="0" fontId="33" fillId="0" borderId="0" xfId="0" applyFont="1" applyFill="1"/>
    <xf numFmtId="168" fontId="33" fillId="2" borderId="0" xfId="0" applyNumberFormat="1" applyFont="1" applyFill="1" applyBorder="1"/>
    <xf numFmtId="167" fontId="33" fillId="2" borderId="0" xfId="12" applyNumberFormat="1" applyFont="1" applyFill="1" applyBorder="1"/>
    <xf numFmtId="167" fontId="34" fillId="2" borderId="0" xfId="12" applyNumberFormat="1" applyFont="1" applyFill="1" applyBorder="1"/>
    <xf numFmtId="168" fontId="33" fillId="2" borderId="0" xfId="0" applyNumberFormat="1" applyFont="1" applyFill="1" applyBorder="1" applyAlignment="1">
      <alignment horizontal="right" vertical="center"/>
    </xf>
    <xf numFmtId="168" fontId="34" fillId="2" borderId="0" xfId="0" applyNumberFormat="1" applyFont="1" applyFill="1" applyBorder="1" applyAlignment="1">
      <alignment horizontal="right" vertical="center"/>
    </xf>
    <xf numFmtId="166" fontId="49" fillId="2" borderId="0" xfId="2" applyFont="1" applyFill="1" applyBorder="1" applyAlignment="1">
      <alignment horizontal="right" vertical="center"/>
    </xf>
    <xf numFmtId="0" fontId="54" fillId="0" borderId="1" xfId="0" applyFont="1" applyFill="1" applyBorder="1" applyAlignment="1">
      <alignment horizontal="center" vertical="center"/>
    </xf>
    <xf numFmtId="0" fontId="54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54" fillId="0" borderId="1" xfId="0" applyFont="1" applyFill="1" applyBorder="1" applyAlignment="1">
      <alignment horizontal="left" vertical="center"/>
    </xf>
    <xf numFmtId="4" fontId="0" fillId="0" borderId="1" xfId="0" applyNumberFormat="1" applyFont="1" applyFill="1" applyBorder="1" applyAlignment="1">
      <alignment horizontal="right" vertical="center"/>
    </xf>
    <xf numFmtId="4" fontId="0" fillId="0" borderId="2" xfId="0" applyNumberFormat="1" applyFont="1" applyFill="1" applyBorder="1" applyAlignment="1">
      <alignment horizontal="right" vertical="center"/>
    </xf>
    <xf numFmtId="4" fontId="54" fillId="0" borderId="1" xfId="0" applyNumberFormat="1" applyFont="1" applyFill="1" applyBorder="1" applyAlignment="1">
      <alignment horizontal="right" vertical="center"/>
    </xf>
    <xf numFmtId="4" fontId="54" fillId="0" borderId="2" xfId="0" applyNumberFormat="1" applyFont="1" applyFill="1" applyBorder="1" applyAlignment="1">
      <alignment horizontal="right" vertical="center"/>
    </xf>
    <xf numFmtId="0" fontId="32" fillId="0" borderId="1" xfId="0" applyFont="1" applyFill="1" applyBorder="1"/>
    <xf numFmtId="49" fontId="55" fillId="0" borderId="1" xfId="0" applyNumberFormat="1" applyFont="1" applyFill="1" applyBorder="1" applyAlignment="1">
      <alignment horizontal="center"/>
    </xf>
    <xf numFmtId="49" fontId="56" fillId="0" borderId="1" xfId="0" applyNumberFormat="1" applyFont="1" applyFill="1" applyBorder="1" applyAlignment="1">
      <alignment horizontal="center"/>
    </xf>
    <xf numFmtId="165" fontId="29" fillId="0" borderId="1" xfId="5" applyNumberFormat="1" applyFont="1" applyFill="1" applyBorder="1"/>
    <xf numFmtId="170" fontId="29" fillId="0" borderId="1" xfId="5" applyNumberFormat="1" applyFont="1" applyFill="1" applyBorder="1"/>
    <xf numFmtId="165" fontId="32" fillId="0" borderId="1" xfId="0" applyNumberFormat="1" applyFont="1" applyFill="1" applyBorder="1"/>
    <xf numFmtId="0" fontId="33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167" fontId="16" fillId="0" borderId="1" xfId="12" applyNumberFormat="1" applyFont="1" applyFill="1" applyBorder="1" applyAlignment="1" applyProtection="1">
      <alignment horizontal="center" vertical="top" wrapText="1" readingOrder="1"/>
      <protection locked="0"/>
    </xf>
    <xf numFmtId="0" fontId="34" fillId="2" borderId="0" xfId="0" applyFont="1" applyFill="1" applyAlignment="1">
      <alignment horizontal="left" vertical="center" wrapText="1"/>
    </xf>
    <xf numFmtId="0" fontId="54" fillId="0" borderId="8" xfId="0" applyFont="1" applyFill="1" applyBorder="1" applyAlignment="1">
      <alignment horizontal="center" vertical="center"/>
    </xf>
    <xf numFmtId="0" fontId="57" fillId="0" borderId="0" xfId="0" applyFont="1" applyFill="1"/>
    <xf numFmtId="0" fontId="58" fillId="0" borderId="0" xfId="0" applyFont="1" applyFill="1"/>
    <xf numFmtId="0" fontId="58" fillId="0" borderId="1" xfId="0" applyFont="1" applyFill="1" applyBorder="1"/>
    <xf numFmtId="167" fontId="57" fillId="0" borderId="1" xfId="12" applyNumberFormat="1" applyFont="1" applyFill="1" applyBorder="1"/>
    <xf numFmtId="167" fontId="58" fillId="0" borderId="1" xfId="12" applyNumberFormat="1" applyFont="1" applyFill="1" applyBorder="1"/>
    <xf numFmtId="0" fontId="58" fillId="0" borderId="0" xfId="0" applyFont="1" applyFill="1" applyBorder="1"/>
    <xf numFmtId="0" fontId="57" fillId="0" borderId="0" xfId="0" applyFont="1" applyFill="1" applyBorder="1" applyAlignment="1"/>
    <xf numFmtId="168" fontId="34" fillId="2" borderId="1" xfId="0" applyNumberFormat="1" applyFont="1" applyFill="1" applyBorder="1" applyAlignment="1">
      <alignment vertical="center"/>
    </xf>
    <xf numFmtId="168" fontId="33" fillId="2" borderId="1" xfId="0" applyNumberFormat="1" applyFont="1" applyFill="1" applyBorder="1" applyAlignment="1">
      <alignment vertical="center"/>
    </xf>
    <xf numFmtId="0" fontId="59" fillId="2" borderId="0" xfId="0" applyFont="1" applyFill="1" applyAlignment="1">
      <alignment vertical="center"/>
    </xf>
    <xf numFmtId="0" fontId="60" fillId="2" borderId="0" xfId="0" applyFont="1" applyFill="1" applyAlignment="1">
      <alignment vertical="center"/>
    </xf>
    <xf numFmtId="0" fontId="15" fillId="3" borderId="9" xfId="0" applyFont="1" applyFill="1" applyBorder="1" applyAlignment="1" applyProtection="1">
      <alignment horizontal="center" vertical="top" wrapText="1" readingOrder="1"/>
      <protection locked="0"/>
    </xf>
    <xf numFmtId="0" fontId="7" fillId="3" borderId="3" xfId="0" applyFont="1" applyFill="1" applyBorder="1" applyAlignment="1" applyProtection="1">
      <alignment horizontal="center" vertical="top" wrapText="1" readingOrder="1"/>
      <protection locked="0"/>
    </xf>
    <xf numFmtId="0" fontId="7" fillId="3" borderId="9" xfId="0" applyFont="1" applyFill="1" applyBorder="1" applyAlignment="1" applyProtection="1">
      <alignment horizontal="center" vertical="top" wrapText="1" readingOrder="1"/>
      <protection locked="0"/>
    </xf>
    <xf numFmtId="0" fontId="7" fillId="3" borderId="10" xfId="0" applyFont="1" applyFill="1" applyBorder="1" applyAlignment="1" applyProtection="1">
      <alignment horizontal="left" vertical="top" wrapText="1" readingOrder="1"/>
      <protection locked="0"/>
    </xf>
    <xf numFmtId="0" fontId="7" fillId="3" borderId="10" xfId="0" applyFont="1" applyFill="1" applyBorder="1" applyAlignment="1" applyProtection="1">
      <alignment horizontal="center" vertical="top" wrapText="1" readingOrder="1"/>
      <protection locked="0"/>
    </xf>
    <xf numFmtId="0" fontId="7" fillId="0" borderId="0" xfId="0" applyFont="1" applyFill="1" applyAlignment="1" applyProtection="1">
      <alignment vertical="top" wrapText="1" readingOrder="1"/>
      <protection locked="0"/>
    </xf>
    <xf numFmtId="173" fontId="7" fillId="0" borderId="0" xfId="0" applyNumberFormat="1" applyFont="1" applyFill="1" applyAlignment="1" applyProtection="1">
      <alignment horizontal="right" vertical="top" wrapText="1" readingOrder="1"/>
      <protection locked="0"/>
    </xf>
    <xf numFmtId="173" fontId="7" fillId="0" borderId="0" xfId="0" applyNumberFormat="1" applyFont="1" applyFill="1" applyBorder="1" applyAlignment="1" applyProtection="1">
      <alignment horizontal="right" vertical="top" wrapText="1" readingOrder="1"/>
      <protection locked="0"/>
    </xf>
    <xf numFmtId="0" fontId="1" fillId="0" borderId="0" xfId="0" applyFont="1" applyFill="1" applyAlignment="1" applyProtection="1">
      <alignment vertical="top" wrapText="1" readingOrder="1"/>
      <protection locked="0"/>
    </xf>
    <xf numFmtId="173" fontId="1" fillId="0" borderId="0" xfId="0" applyNumberFormat="1" applyFont="1" applyFill="1" applyAlignment="1" applyProtection="1">
      <alignment horizontal="right" vertical="top" wrapText="1" readingOrder="1"/>
      <protection locked="0"/>
    </xf>
    <xf numFmtId="0" fontId="1" fillId="0" borderId="0" xfId="0" applyFont="1" applyFill="1" applyAlignment="1" applyProtection="1">
      <alignment horizontal="right" vertical="top" wrapText="1" readingOrder="1"/>
      <protection locked="0"/>
    </xf>
    <xf numFmtId="0" fontId="1" fillId="0" borderId="0" xfId="0" applyFont="1" applyFill="1"/>
    <xf numFmtId="0" fontId="15" fillId="0" borderId="11" xfId="0" applyFont="1" applyBorder="1" applyAlignment="1" applyProtection="1">
      <alignment vertical="top" wrapText="1" readingOrder="1"/>
      <protection locked="0"/>
    </xf>
    <xf numFmtId="4" fontId="15" fillId="0" borderId="11" xfId="0" applyNumberFormat="1" applyFont="1" applyBorder="1" applyAlignment="1" applyProtection="1">
      <alignment horizontal="right" vertical="top" wrapText="1" readingOrder="1"/>
      <protection locked="0"/>
    </xf>
    <xf numFmtId="0" fontId="15" fillId="0" borderId="11" xfId="0" applyFont="1" applyBorder="1" applyAlignment="1" applyProtection="1">
      <alignment horizontal="right" vertical="top" wrapText="1" readingOrder="1"/>
      <protection locked="0"/>
    </xf>
    <xf numFmtId="173" fontId="15" fillId="0" borderId="11" xfId="0" applyNumberFormat="1" applyFont="1" applyBorder="1" applyAlignment="1" applyProtection="1">
      <alignment horizontal="right" vertical="top" wrapText="1" readingOrder="1"/>
      <protection locked="0"/>
    </xf>
    <xf numFmtId="0" fontId="15" fillId="3" borderId="12" xfId="0" applyFont="1" applyFill="1" applyBorder="1" applyAlignment="1" applyProtection="1">
      <alignment horizontal="center" vertical="center" wrapText="1" readingOrder="1"/>
      <protection locked="0"/>
    </xf>
    <xf numFmtId="0" fontId="18" fillId="0" borderId="13" xfId="0" applyFont="1" applyBorder="1" applyAlignment="1" applyProtection="1">
      <alignment horizontal="center" vertical="top" wrapText="1" readingOrder="1"/>
      <protection locked="0"/>
    </xf>
    <xf numFmtId="0" fontId="18" fillId="0" borderId="14" xfId="0" applyFont="1" applyBorder="1" applyAlignment="1" applyProtection="1">
      <alignment horizontal="center" vertical="top" wrapText="1" readingOrder="1"/>
      <protection locked="0"/>
    </xf>
    <xf numFmtId="0" fontId="18" fillId="0" borderId="0" xfId="0" applyFont="1" applyAlignment="1" applyProtection="1">
      <alignment vertical="top" wrapText="1" readingOrder="1"/>
      <protection locked="0"/>
    </xf>
    <xf numFmtId="174" fontId="18" fillId="0" borderId="0" xfId="0" applyNumberFormat="1" applyFont="1" applyAlignment="1" applyProtection="1">
      <alignment horizontal="right" vertical="top" wrapText="1" readingOrder="1"/>
      <protection locked="0"/>
    </xf>
    <xf numFmtId="174" fontId="18" fillId="0" borderId="0" xfId="0" applyNumberFormat="1" applyFont="1" applyFill="1" applyAlignment="1" applyProtection="1">
      <alignment horizontal="right" vertical="top" wrapText="1" readingOrder="1"/>
      <protection locked="0"/>
    </xf>
    <xf numFmtId="0" fontId="20" fillId="0" borderId="0" xfId="0" applyFont="1" applyFill="1" applyAlignment="1" applyProtection="1">
      <alignment vertical="top" wrapText="1" readingOrder="1"/>
      <protection locked="0"/>
    </xf>
    <xf numFmtId="174" fontId="20" fillId="0" borderId="0" xfId="0" applyNumberFormat="1" applyFont="1" applyFill="1" applyAlignment="1" applyProtection="1">
      <alignment horizontal="right" vertical="top" wrapText="1" readingOrder="1"/>
      <protection locked="0"/>
    </xf>
    <xf numFmtId="0" fontId="18" fillId="0" borderId="0" xfId="0" applyFont="1" applyFill="1" applyAlignment="1" applyProtection="1">
      <alignment vertical="top" wrapText="1" readingOrder="1"/>
      <protection locked="0"/>
    </xf>
    <xf numFmtId="0" fontId="34" fillId="2" borderId="0" xfId="0" applyFont="1" applyFill="1" applyBorder="1" applyAlignment="1">
      <alignment vertical="center" wrapText="1"/>
    </xf>
    <xf numFmtId="0" fontId="54" fillId="0" borderId="8" xfId="0" applyFont="1" applyFill="1" applyBorder="1" applyAlignment="1">
      <alignment vertical="center"/>
    </xf>
    <xf numFmtId="0" fontId="54" fillId="0" borderId="15" xfId="0" applyFont="1" applyFill="1" applyBorder="1" applyAlignment="1">
      <alignment horizontal="center" vertical="center" wrapText="1"/>
    </xf>
    <xf numFmtId="167" fontId="34" fillId="2" borderId="1" xfId="12" applyNumberFormat="1" applyFont="1" applyFill="1" applyBorder="1" applyAlignment="1">
      <alignment horizontal="center" vertical="center"/>
    </xf>
    <xf numFmtId="167" fontId="49" fillId="2" borderId="1" xfId="12" applyNumberFormat="1" applyFont="1" applyFill="1" applyBorder="1" applyAlignment="1">
      <alignment horizontal="center" vertical="center"/>
    </xf>
    <xf numFmtId="167" fontId="35" fillId="2" borderId="1" xfId="12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/>
    </xf>
    <xf numFmtId="168" fontId="49" fillId="2" borderId="1" xfId="0" applyNumberFormat="1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 wrapText="1"/>
    </xf>
    <xf numFmtId="9" fontId="34" fillId="2" borderId="0" xfId="12" applyFont="1" applyFill="1" applyBorder="1" applyAlignment="1">
      <alignment horizontal="right" vertical="center"/>
    </xf>
    <xf numFmtId="0" fontId="33" fillId="2" borderId="0" xfId="0" applyFont="1" applyFill="1" applyBorder="1" applyAlignment="1">
      <alignment horizontal="left" vertical="center" wrapText="1"/>
    </xf>
    <xf numFmtId="0" fontId="61" fillId="0" borderId="1" xfId="0" applyFont="1" applyFill="1" applyBorder="1" applyAlignment="1">
      <alignment vertical="center"/>
    </xf>
    <xf numFmtId="0" fontId="62" fillId="2" borderId="0" xfId="0" applyFont="1" applyFill="1" applyBorder="1" applyAlignment="1">
      <alignment horizontal="left" wrapText="1"/>
    </xf>
    <xf numFmtId="3" fontId="62" fillId="2" borderId="0" xfId="0" applyNumberFormat="1" applyFont="1" applyFill="1" applyBorder="1" applyAlignment="1">
      <alignment horizontal="right"/>
    </xf>
    <xf numFmtId="175" fontId="62" fillId="2" borderId="0" xfId="0" applyNumberFormat="1" applyFont="1" applyFill="1" applyBorder="1" applyAlignment="1">
      <alignment horizontal="right"/>
    </xf>
    <xf numFmtId="167" fontId="33" fillId="2" borderId="0" xfId="12" applyNumberFormat="1" applyFont="1" applyFill="1" applyBorder="1" applyAlignment="1">
      <alignment vertical="center"/>
    </xf>
    <xf numFmtId="175" fontId="33" fillId="2" borderId="1" xfId="2" applyNumberFormat="1" applyFont="1" applyFill="1" applyBorder="1" applyAlignment="1">
      <alignment vertical="center"/>
    </xf>
    <xf numFmtId="175" fontId="33" fillId="2" borderId="1" xfId="12" applyNumberFormat="1" applyFont="1" applyFill="1" applyBorder="1" applyAlignment="1">
      <alignment vertical="center"/>
    </xf>
    <xf numFmtId="175" fontId="34" fillId="2" borderId="1" xfId="0" applyNumberFormat="1" applyFont="1" applyFill="1" applyBorder="1" applyAlignment="1">
      <alignment vertical="center"/>
    </xf>
    <xf numFmtId="175" fontId="34" fillId="2" borderId="1" xfId="2" applyNumberFormat="1" applyFont="1" applyFill="1" applyBorder="1" applyAlignment="1">
      <alignment vertical="center"/>
    </xf>
    <xf numFmtId="175" fontId="34" fillId="2" borderId="1" xfId="12" applyNumberFormat="1" applyFont="1" applyFill="1" applyBorder="1" applyAlignment="1">
      <alignment vertical="center"/>
    </xf>
    <xf numFmtId="0" fontId="35" fillId="2" borderId="16" xfId="0" applyFont="1" applyFill="1" applyBorder="1" applyAlignment="1">
      <alignment horizontal="left"/>
    </xf>
    <xf numFmtId="3" fontId="35" fillId="2" borderId="16" xfId="0" applyNumberFormat="1" applyFont="1" applyFill="1" applyBorder="1" applyAlignment="1">
      <alignment horizontal="right"/>
    </xf>
    <xf numFmtId="175" fontId="35" fillId="2" borderId="16" xfId="0" applyNumberFormat="1" applyFont="1" applyFill="1" applyBorder="1" applyAlignment="1">
      <alignment horizontal="right"/>
    </xf>
    <xf numFmtId="0" fontId="49" fillId="2" borderId="16" xfId="0" applyFont="1" applyFill="1" applyBorder="1" applyAlignment="1">
      <alignment horizontal="left"/>
    </xf>
    <xf numFmtId="3" fontId="49" fillId="2" borderId="16" xfId="0" applyNumberFormat="1" applyFont="1" applyFill="1" applyBorder="1" applyAlignment="1">
      <alignment horizontal="right"/>
    </xf>
    <xf numFmtId="175" fontId="49" fillId="2" borderId="16" xfId="0" applyNumberFormat="1" applyFont="1" applyFill="1" applyBorder="1" applyAlignment="1">
      <alignment horizontal="right"/>
    </xf>
    <xf numFmtId="0" fontId="49" fillId="2" borderId="16" xfId="0" applyFont="1" applyFill="1" applyBorder="1" applyAlignment="1">
      <alignment horizontal="left" wrapText="1"/>
    </xf>
    <xf numFmtId="0" fontId="49" fillId="2" borderId="8" xfId="0" applyFont="1" applyFill="1" applyBorder="1" applyAlignment="1">
      <alignment horizontal="left" wrapText="1"/>
    </xf>
    <xf numFmtId="3" fontId="49" fillId="2" borderId="8" xfId="0" applyNumberFormat="1" applyFont="1" applyFill="1" applyBorder="1" applyAlignment="1">
      <alignment horizontal="right"/>
    </xf>
    <xf numFmtId="175" fontId="49" fillId="2" borderId="8" xfId="0" applyNumberFormat="1" applyFont="1" applyFill="1" applyBorder="1" applyAlignment="1">
      <alignment horizontal="right"/>
    </xf>
    <xf numFmtId="9" fontId="34" fillId="2" borderId="0" xfId="0" applyNumberFormat="1" applyFont="1" applyFill="1" applyAlignment="1">
      <alignment vertical="center"/>
    </xf>
    <xf numFmtId="167" fontId="34" fillId="2" borderId="0" xfId="0" applyNumberFormat="1" applyFont="1" applyFill="1" applyAlignment="1">
      <alignment vertical="center"/>
    </xf>
    <xf numFmtId="49" fontId="32" fillId="0" borderId="1" xfId="5" applyNumberFormat="1" applyFont="1" applyFill="1" applyBorder="1" applyAlignment="1">
      <alignment horizontal="center"/>
    </xf>
    <xf numFmtId="176" fontId="32" fillId="0" borderId="1" xfId="0" applyNumberFormat="1" applyFont="1" applyFill="1" applyBorder="1"/>
    <xf numFmtId="177" fontId="32" fillId="0" borderId="1" xfId="0" applyNumberFormat="1" applyFont="1" applyFill="1" applyBorder="1"/>
    <xf numFmtId="170" fontId="32" fillId="0" borderId="1" xfId="0" applyNumberFormat="1" applyFont="1" applyFill="1" applyBorder="1"/>
    <xf numFmtId="165" fontId="32" fillId="0" borderId="1" xfId="5" applyNumberFormat="1" applyFont="1" applyFill="1" applyBorder="1"/>
    <xf numFmtId="165" fontId="32" fillId="0" borderId="1" xfId="12" applyNumberFormat="1" applyFont="1" applyFill="1" applyBorder="1"/>
    <xf numFmtId="176" fontId="32" fillId="0" borderId="1" xfId="12" applyNumberFormat="1" applyFont="1" applyFill="1" applyBorder="1"/>
    <xf numFmtId="177" fontId="32" fillId="0" borderId="1" xfId="12" applyNumberFormat="1" applyFont="1" applyFill="1" applyBorder="1"/>
    <xf numFmtId="170" fontId="32" fillId="0" borderId="1" xfId="12" applyNumberFormat="1" applyFont="1" applyFill="1" applyBorder="1"/>
    <xf numFmtId="172" fontId="29" fillId="0" borderId="1" xfId="12" applyNumberFormat="1" applyFont="1" applyFill="1" applyBorder="1"/>
    <xf numFmtId="0" fontId="29" fillId="0" borderId="1" xfId="5" applyNumberFormat="1" applyFont="1" applyFill="1" applyBorder="1"/>
    <xf numFmtId="177" fontId="29" fillId="0" borderId="1" xfId="5" applyNumberFormat="1" applyFont="1" applyFill="1" applyBorder="1"/>
    <xf numFmtId="176" fontId="29" fillId="0" borderId="1" xfId="5" applyNumberFormat="1" applyFont="1" applyFill="1" applyBorder="1"/>
    <xf numFmtId="169" fontId="34" fillId="2" borderId="0" xfId="0" applyNumberFormat="1" applyFont="1" applyFill="1" applyAlignment="1">
      <alignment vertical="center"/>
    </xf>
    <xf numFmtId="171" fontId="34" fillId="2" borderId="0" xfId="0" applyNumberFormat="1" applyFont="1" applyFill="1" applyAlignment="1">
      <alignment vertical="center"/>
    </xf>
    <xf numFmtId="10" fontId="34" fillId="2" borderId="1" xfId="0" applyNumberFormat="1" applyFont="1" applyFill="1" applyBorder="1" applyAlignment="1">
      <alignment vertical="center"/>
    </xf>
    <xf numFmtId="167" fontId="34" fillId="2" borderId="1" xfId="0" applyNumberFormat="1" applyFont="1" applyFill="1" applyBorder="1" applyAlignment="1">
      <alignment vertical="center"/>
    </xf>
    <xf numFmtId="170" fontId="32" fillId="0" borderId="8" xfId="0" applyNumberFormat="1" applyFont="1" applyFill="1" applyBorder="1" applyAlignment="1">
      <alignment vertical="top" wrapText="1"/>
    </xf>
    <xf numFmtId="0" fontId="63" fillId="2" borderId="0" xfId="0" applyFont="1" applyFill="1" applyAlignment="1">
      <alignment horizontal="center" wrapText="1"/>
    </xf>
    <xf numFmtId="0" fontId="38" fillId="2" borderId="0" xfId="0" applyFont="1" applyFill="1" applyAlignment="1">
      <alignment vertical="center"/>
    </xf>
    <xf numFmtId="0" fontId="63" fillId="2" borderId="0" xfId="0" applyFont="1" applyFill="1" applyAlignment="1">
      <alignment wrapText="1"/>
    </xf>
    <xf numFmtId="0" fontId="64" fillId="2" borderId="0" xfId="0" applyFont="1" applyFill="1" applyAlignment="1">
      <alignment wrapText="1"/>
    </xf>
    <xf numFmtId="0" fontId="64" fillId="2" borderId="0" xfId="0" applyFont="1" applyFill="1" applyAlignment="1">
      <alignment vertical="center" wrapText="1"/>
    </xf>
    <xf numFmtId="0" fontId="63" fillId="2" borderId="0" xfId="0" applyFont="1" applyFill="1" applyAlignment="1">
      <alignment horizontal="center" vertical="center" wrapText="1"/>
    </xf>
    <xf numFmtId="0" fontId="63" fillId="2" borderId="0" xfId="0" applyFont="1" applyFill="1" applyAlignment="1">
      <alignment vertical="center" wrapText="1"/>
    </xf>
    <xf numFmtId="41" fontId="32" fillId="0" borderId="4" xfId="0" applyNumberFormat="1" applyFont="1" applyBorder="1" applyAlignment="1">
      <alignment horizontal="center"/>
    </xf>
    <xf numFmtId="41" fontId="32" fillId="0" borderId="1" xfId="0" applyNumberFormat="1" applyFont="1" applyBorder="1" applyAlignment="1">
      <alignment horizontal="center"/>
    </xf>
    <xf numFmtId="41" fontId="0" fillId="0" borderId="8" xfId="0" applyNumberFormat="1" applyBorder="1" applyAlignment="1">
      <alignment horizontal="left"/>
    </xf>
    <xf numFmtId="167" fontId="0" fillId="0" borderId="1" xfId="0" applyNumberFormat="1" applyBorder="1" applyAlignment="1">
      <alignment horizontal="center" vertical="center" wrapText="1"/>
    </xf>
    <xf numFmtId="41" fontId="0" fillId="0" borderId="1" xfId="0" applyNumberFormat="1" applyBorder="1" applyAlignment="1">
      <alignment horizontal="left"/>
    </xf>
    <xf numFmtId="41" fontId="0" fillId="0" borderId="1" xfId="0" applyNumberFormat="1" applyFill="1" applyBorder="1" applyAlignment="1">
      <alignment horizontal="left"/>
    </xf>
    <xf numFmtId="167" fontId="0" fillId="0" borderId="1" xfId="0" applyNumberFormat="1" applyFill="1" applyBorder="1" applyAlignment="1">
      <alignment horizontal="center" vertical="center" wrapText="1"/>
    </xf>
    <xf numFmtId="0" fontId="63" fillId="0" borderId="0" xfId="0" applyFont="1" applyFill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5" fillId="4" borderId="16" xfId="0" applyFont="1" applyFill="1" applyBorder="1" applyAlignment="1">
      <alignment horizontal="center" vertical="center" wrapText="1"/>
    </xf>
    <xf numFmtId="0" fontId="66" fillId="0" borderId="0" xfId="0" applyFont="1" applyBorder="1"/>
    <xf numFmtId="167" fontId="58" fillId="0" borderId="0" xfId="12" applyNumberFormat="1" applyFont="1" applyFill="1" applyBorder="1"/>
    <xf numFmtId="0" fontId="34" fillId="0" borderId="0" xfId="0" applyFont="1" applyBorder="1"/>
    <xf numFmtId="0" fontId="58" fillId="0" borderId="0" xfId="0" applyFont="1" applyFill="1" applyBorder="1" applyAlignment="1">
      <alignment horizontal="right"/>
    </xf>
    <xf numFmtId="0" fontId="33" fillId="0" borderId="0" xfId="0" applyFont="1" applyBorder="1"/>
    <xf numFmtId="0" fontId="35" fillId="2" borderId="0" xfId="0" applyFont="1" applyFill="1" applyBorder="1" applyAlignment="1">
      <alignment horizontal="left" vertical="center" wrapText="1"/>
    </xf>
    <xf numFmtId="0" fontId="67" fillId="2" borderId="0" xfId="1" applyFont="1" applyFill="1" applyBorder="1" applyAlignment="1">
      <alignment horizontal="left" vertical="center" wrapText="1"/>
    </xf>
    <xf numFmtId="0" fontId="0" fillId="0" borderId="0" xfId="0"/>
    <xf numFmtId="0" fontId="7" fillId="3" borderId="3" xfId="0" applyFont="1" applyFill="1" applyBorder="1" applyAlignment="1" applyProtection="1">
      <alignment horizontal="center" vertical="top" wrapText="1" readingOrder="1"/>
      <protection locked="0"/>
    </xf>
    <xf numFmtId="173" fontId="68" fillId="0" borderId="0" xfId="7" applyNumberFormat="1" applyFont="1" applyFill="1" applyBorder="1" applyAlignment="1">
      <alignment horizontal="right" vertical="top" wrapText="1" readingOrder="1"/>
    </xf>
    <xf numFmtId="173" fontId="69" fillId="0" borderId="0" xfId="7" applyNumberFormat="1" applyFont="1" applyFill="1" applyBorder="1" applyAlignment="1">
      <alignment horizontal="right" vertical="top" wrapText="1" readingOrder="1"/>
    </xf>
    <xf numFmtId="174" fontId="70" fillId="0" borderId="0" xfId="10" applyNumberFormat="1" applyFont="1" applyFill="1" applyBorder="1" applyAlignment="1">
      <alignment horizontal="right" vertical="top" wrapText="1" readingOrder="1"/>
    </xf>
    <xf numFmtId="174" fontId="71" fillId="0" borderId="0" xfId="10" applyNumberFormat="1" applyFont="1" applyFill="1" applyBorder="1" applyAlignment="1">
      <alignment horizontal="right" vertical="top" wrapText="1" readingOrder="1"/>
    </xf>
    <xf numFmtId="178" fontId="34" fillId="2" borderId="1" xfId="0" applyNumberFormat="1" applyFont="1" applyFill="1" applyBorder="1" applyAlignment="1">
      <alignment horizontal="right" vertical="center"/>
    </xf>
    <xf numFmtId="167" fontId="33" fillId="2" borderId="1" xfId="12" applyNumberFormat="1" applyFont="1" applyFill="1" applyBorder="1" applyAlignment="1">
      <alignment horizontal="right" vertical="center"/>
    </xf>
    <xf numFmtId="1" fontId="33" fillId="2" borderId="1" xfId="0" applyNumberFormat="1" applyFont="1" applyFill="1" applyBorder="1" applyAlignment="1">
      <alignment horizontal="center" vertical="center" wrapText="1"/>
    </xf>
    <xf numFmtId="1" fontId="49" fillId="2" borderId="1" xfId="0" applyNumberFormat="1" applyFont="1" applyFill="1" applyBorder="1" applyAlignment="1">
      <alignment vertical="center"/>
    </xf>
    <xf numFmtId="41" fontId="49" fillId="2" borderId="1" xfId="0" applyNumberFormat="1" applyFont="1" applyFill="1" applyBorder="1" applyAlignment="1">
      <alignment vertical="top" wrapText="1"/>
    </xf>
    <xf numFmtId="41" fontId="49" fillId="2" borderId="7" xfId="0" applyNumberFormat="1" applyFont="1" applyFill="1" applyBorder="1" applyAlignment="1">
      <alignment vertical="top" wrapText="1"/>
    </xf>
    <xf numFmtId="3" fontId="33" fillId="2" borderId="1" xfId="0" applyNumberFormat="1" applyFont="1" applyFill="1" applyBorder="1" applyAlignment="1">
      <alignment horizontal="left" vertical="center"/>
    </xf>
    <xf numFmtId="168" fontId="33" fillId="2" borderId="1" xfId="0" applyNumberFormat="1" applyFont="1" applyFill="1" applyBorder="1" applyAlignment="1">
      <alignment horizontal="right" vertical="center" wrapText="1"/>
    </xf>
    <xf numFmtId="168" fontId="33" fillId="2" borderId="1" xfId="0" applyNumberFormat="1" applyFont="1" applyFill="1" applyBorder="1" applyAlignment="1">
      <alignment horizontal="right" vertical="center"/>
    </xf>
    <xf numFmtId="0" fontId="33" fillId="2" borderId="1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left" vertical="center" wrapText="1"/>
    </xf>
    <xf numFmtId="164" fontId="34" fillId="2" borderId="1" xfId="3" applyFont="1" applyFill="1" applyBorder="1" applyAlignment="1">
      <alignment vertical="center"/>
    </xf>
    <xf numFmtId="164" fontId="33" fillId="2" borderId="1" xfId="3" applyFont="1" applyFill="1" applyBorder="1" applyAlignment="1">
      <alignment vertical="center"/>
    </xf>
    <xf numFmtId="164" fontId="33" fillId="2" borderId="0" xfId="3" applyFont="1" applyFill="1" applyBorder="1" applyAlignment="1">
      <alignment vertical="center"/>
    </xf>
    <xf numFmtId="0" fontId="20" fillId="0" borderId="10" xfId="0" applyFont="1" applyFill="1" applyBorder="1" applyAlignment="1" applyProtection="1">
      <alignment vertical="top" wrapText="1" readingOrder="1"/>
      <protection locked="0"/>
    </xf>
    <xf numFmtId="174" fontId="20" fillId="0" borderId="10" xfId="0" applyNumberFormat="1" applyFont="1" applyFill="1" applyBorder="1" applyAlignment="1" applyProtection="1">
      <alignment horizontal="right" vertical="top" wrapText="1" readingOrder="1"/>
      <protection locked="0"/>
    </xf>
    <xf numFmtId="0" fontId="23" fillId="3" borderId="12" xfId="0" applyFont="1" applyFill="1" applyBorder="1" applyAlignment="1" applyProtection="1">
      <alignment horizontal="center" vertical="center" wrapText="1" readingOrder="1"/>
      <protection locked="0"/>
    </xf>
    <xf numFmtId="0" fontId="0" fillId="0" borderId="0" xfId="0"/>
    <xf numFmtId="0" fontId="7" fillId="3" borderId="3" xfId="0" applyFont="1" applyFill="1" applyBorder="1" applyAlignment="1" applyProtection="1">
      <alignment horizontal="center" vertical="top" wrapText="1" readingOrder="1"/>
      <protection locked="0"/>
    </xf>
    <xf numFmtId="0" fontId="66" fillId="5" borderId="1" xfId="0" applyFont="1" applyFill="1" applyBorder="1"/>
    <xf numFmtId="0" fontId="66" fillId="5" borderId="1" xfId="0" applyFont="1" applyFill="1" applyBorder="1" applyAlignment="1">
      <alignment horizontal="center"/>
    </xf>
    <xf numFmtId="0" fontId="66" fillId="5" borderId="1" xfId="0" quotePrefix="1" applyFont="1" applyFill="1" applyBorder="1" applyAlignment="1">
      <alignment horizontal="center"/>
    </xf>
    <xf numFmtId="0" fontId="66" fillId="0" borderId="1" xfId="0" applyFont="1" applyBorder="1"/>
    <xf numFmtId="3" fontId="66" fillId="0" borderId="1" xfId="0" applyNumberFormat="1" applyFont="1" applyBorder="1"/>
    <xf numFmtId="167" fontId="66" fillId="0" borderId="1" xfId="12" applyNumberFormat="1" applyFont="1" applyBorder="1"/>
    <xf numFmtId="167" fontId="66" fillId="0" borderId="1" xfId="0" applyNumberFormat="1" applyFont="1" applyBorder="1"/>
    <xf numFmtId="179" fontId="58" fillId="0" borderId="1" xfId="0" applyNumberFormat="1" applyFont="1" applyFill="1" applyBorder="1"/>
    <xf numFmtId="179" fontId="57" fillId="0" borderId="1" xfId="0" applyNumberFormat="1" applyFont="1" applyFill="1" applyBorder="1"/>
    <xf numFmtId="179" fontId="58" fillId="0" borderId="0" xfId="0" applyNumberFormat="1" applyFont="1" applyFill="1" applyBorder="1"/>
    <xf numFmtId="167" fontId="58" fillId="0" borderId="0" xfId="0" applyNumberFormat="1" applyFont="1" applyFill="1" applyBorder="1"/>
    <xf numFmtId="0" fontId="23" fillId="3" borderId="12" xfId="0" applyFont="1" applyFill="1" applyBorder="1" applyAlignment="1" applyProtection="1">
      <alignment horizontal="center" vertical="center" wrapText="1" readingOrder="1"/>
      <protection locked="0"/>
    </xf>
    <xf numFmtId="180" fontId="1" fillId="0" borderId="0" xfId="0" applyNumberFormat="1" applyFont="1" applyFill="1" applyAlignment="1" applyProtection="1">
      <alignment horizontal="right" vertical="top" wrapText="1" readingOrder="1"/>
      <protection locked="0"/>
    </xf>
    <xf numFmtId="0" fontId="1" fillId="0" borderId="0" xfId="0" applyFont="1"/>
    <xf numFmtId="0" fontId="25" fillId="0" borderId="17" xfId="0" applyFont="1" applyBorder="1" applyAlignment="1" applyProtection="1">
      <alignment vertical="top" readingOrder="1"/>
      <protection locked="0"/>
    </xf>
    <xf numFmtId="0" fontId="60" fillId="0" borderId="17" xfId="0" applyFont="1" applyBorder="1" applyAlignment="1" applyProtection="1">
      <alignment vertical="top"/>
      <protection locked="0"/>
    </xf>
    <xf numFmtId="0" fontId="60" fillId="0" borderId="0" xfId="0" applyFont="1"/>
    <xf numFmtId="0" fontId="25" fillId="0" borderId="0" xfId="0" applyFont="1"/>
    <xf numFmtId="0" fontId="72" fillId="0" borderId="17" xfId="0" applyFont="1" applyBorder="1" applyAlignment="1" applyProtection="1">
      <alignment vertical="top" readingOrder="1"/>
      <protection locked="0"/>
    </xf>
    <xf numFmtId="0" fontId="72" fillId="0" borderId="0" xfId="0" applyFont="1"/>
    <xf numFmtId="0" fontId="68" fillId="0" borderId="0" xfId="7" applyFont="1" applyFill="1" applyBorder="1" applyAlignment="1">
      <alignment vertical="top" wrapText="1" readingOrder="1"/>
    </xf>
    <xf numFmtId="0" fontId="69" fillId="0" borderId="0" xfId="7" applyFont="1" applyFill="1" applyBorder="1" applyAlignment="1">
      <alignment horizontal="right" vertical="top" wrapText="1" readingOrder="1"/>
    </xf>
    <xf numFmtId="181" fontId="29" fillId="0" borderId="0" xfId="15" applyNumberFormat="1" applyFont="1"/>
    <xf numFmtId="181" fontId="29" fillId="0" borderId="0" xfId="15" applyNumberFormat="1" applyFont="1" applyFill="1"/>
    <xf numFmtId="181" fontId="29" fillId="0" borderId="10" xfId="15" applyNumberFormat="1" applyFont="1" applyFill="1" applyBorder="1"/>
    <xf numFmtId="0" fontId="59" fillId="2" borderId="0" xfId="12" applyNumberFormat="1" applyFont="1" applyFill="1" applyBorder="1"/>
    <xf numFmtId="0" fontId="60" fillId="2" borderId="0" xfId="12" applyNumberFormat="1" applyFont="1" applyFill="1" applyBorder="1"/>
    <xf numFmtId="0" fontId="60" fillId="2" borderId="0" xfId="0" applyFont="1" applyFill="1"/>
    <xf numFmtId="0" fontId="60" fillId="2" borderId="0" xfId="0" applyFont="1" applyFill="1" applyBorder="1" applyAlignment="1">
      <alignment horizontal="right" vertical="center"/>
    </xf>
    <xf numFmtId="0" fontId="60" fillId="2" borderId="0" xfId="0" applyFont="1" applyFill="1" applyBorder="1"/>
    <xf numFmtId="0" fontId="70" fillId="0" borderId="23" xfId="10" applyFont="1" applyFill="1" applyBorder="1" applyAlignment="1">
      <alignment horizontal="center" vertical="top" wrapText="1" readingOrder="1"/>
    </xf>
    <xf numFmtId="0" fontId="70" fillId="0" borderId="24" xfId="10" applyFont="1" applyFill="1" applyBorder="1" applyAlignment="1">
      <alignment horizontal="center" vertical="top" wrapText="1" readingOrder="1"/>
    </xf>
    <xf numFmtId="0" fontId="70" fillId="0" borderId="0" xfId="10" applyFont="1" applyFill="1" applyBorder="1" applyAlignment="1">
      <alignment vertical="top" wrapText="1" readingOrder="1"/>
    </xf>
    <xf numFmtId="0" fontId="71" fillId="0" borderId="0" xfId="10" applyFont="1" applyFill="1" applyBorder="1" applyAlignment="1">
      <alignment vertical="top" wrapText="1" readingOrder="1"/>
    </xf>
    <xf numFmtId="0" fontId="71" fillId="0" borderId="0" xfId="10" applyFont="1" applyFill="1" applyBorder="1" applyAlignment="1">
      <alignment horizontal="right" vertical="top" wrapText="1" readingOrder="1"/>
    </xf>
    <xf numFmtId="0" fontId="70" fillId="0" borderId="0" xfId="10" applyFont="1" applyFill="1" applyBorder="1" applyAlignment="1">
      <alignment horizontal="right" vertical="top" wrapText="1" readingOrder="1"/>
    </xf>
    <xf numFmtId="0" fontId="0" fillId="0" borderId="0" xfId="0" applyFont="1"/>
    <xf numFmtId="0" fontId="69" fillId="0" borderId="0" xfId="7" applyFont="1" applyFill="1" applyBorder="1" applyAlignment="1">
      <alignment vertical="top" wrapText="1" readingOrder="1"/>
    </xf>
    <xf numFmtId="182" fontId="31" fillId="0" borderId="2" xfId="0" applyNumberFormat="1" applyFont="1" applyFill="1" applyBorder="1" applyAlignment="1">
      <alignment horizontal="right" vertical="center" wrapText="1"/>
    </xf>
    <xf numFmtId="182" fontId="0" fillId="0" borderId="1" xfId="0" applyNumberFormat="1" applyFont="1" applyFill="1" applyBorder="1" applyAlignment="1">
      <alignment horizontal="right" vertical="center"/>
    </xf>
    <xf numFmtId="182" fontId="0" fillId="0" borderId="2" xfId="0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right" vertical="center"/>
    </xf>
    <xf numFmtId="4" fontId="34" fillId="2" borderId="0" xfId="0" applyNumberFormat="1" applyFont="1" applyFill="1" applyBorder="1" applyAlignment="1">
      <alignment horizontal="right" vertical="center"/>
    </xf>
    <xf numFmtId="4" fontId="34" fillId="2" borderId="0" xfId="12" applyNumberFormat="1" applyFont="1" applyFill="1" applyBorder="1" applyAlignment="1">
      <alignment horizontal="right" vertical="center"/>
    </xf>
    <xf numFmtId="4" fontId="34" fillId="2" borderId="0" xfId="0" applyNumberFormat="1" applyFont="1" applyFill="1"/>
    <xf numFmtId="182" fontId="32" fillId="0" borderId="1" xfId="0" applyNumberFormat="1" applyFont="1" applyFill="1" applyBorder="1" applyAlignment="1">
      <alignment horizontal="right" vertical="center"/>
    </xf>
    <xf numFmtId="0" fontId="77" fillId="0" borderId="32" xfId="0" applyFont="1" applyBorder="1" applyAlignment="1">
      <alignment horizontal="left" vertical="center" readingOrder="1"/>
    </xf>
    <xf numFmtId="0" fontId="0" fillId="0" borderId="0" xfId="0" applyAlignment="1">
      <alignment horizontal="right"/>
    </xf>
    <xf numFmtId="0" fontId="78" fillId="0" borderId="0" xfId="0" applyFont="1"/>
    <xf numFmtId="0" fontId="34" fillId="2" borderId="0" xfId="0" applyFont="1" applyFill="1" applyAlignment="1">
      <alignment horizontal="justify" vertical="center" wrapText="1"/>
    </xf>
    <xf numFmtId="0" fontId="60" fillId="0" borderId="0" xfId="0" applyFont="1" applyBorder="1" applyAlignment="1">
      <alignment horizontal="left" vertical="center" wrapText="1"/>
    </xf>
    <xf numFmtId="0" fontId="35" fillId="2" borderId="1" xfId="0" applyFont="1" applyFill="1" applyBorder="1" applyAlignment="1">
      <alignment horizontal="center" vertical="center" wrapText="1"/>
    </xf>
    <xf numFmtId="49" fontId="79" fillId="6" borderId="0" xfId="0" applyNumberFormat="1" applyFont="1" applyFill="1"/>
    <xf numFmtId="49" fontId="79" fillId="6" borderId="10" xfId="0" applyNumberFormat="1" applyFont="1" applyFill="1" applyBorder="1"/>
    <xf numFmtId="0" fontId="73" fillId="2" borderId="0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45" fillId="2" borderId="0" xfId="0" applyFont="1" applyFill="1" applyBorder="1" applyAlignment="1">
      <alignment horizontal="left" vertical="center"/>
    </xf>
    <xf numFmtId="0" fontId="11" fillId="2" borderId="0" xfId="11" applyFont="1" applyFill="1" applyBorder="1" applyAlignment="1" applyProtection="1">
      <alignment horizontal="center" vertical="center"/>
    </xf>
    <xf numFmtId="0" fontId="11" fillId="2" borderId="24" xfId="11" applyFont="1" applyFill="1" applyBorder="1" applyAlignment="1" applyProtection="1">
      <alignment horizontal="center" vertical="center"/>
    </xf>
    <xf numFmtId="0" fontId="10" fillId="2" borderId="25" xfId="11" applyFont="1" applyFill="1" applyBorder="1" applyAlignment="1" applyProtection="1">
      <alignment horizontal="left" vertical="center"/>
    </xf>
    <xf numFmtId="0" fontId="10" fillId="2" borderId="26" xfId="11" applyFont="1" applyFill="1" applyBorder="1" applyAlignment="1" applyProtection="1">
      <alignment horizontal="left" vertical="center"/>
    </xf>
    <xf numFmtId="0" fontId="10" fillId="2" borderId="27" xfId="11" applyFont="1" applyFill="1" applyBorder="1" applyAlignment="1" applyProtection="1">
      <alignment horizontal="left" vertical="center"/>
    </xf>
    <xf numFmtId="0" fontId="3" fillId="2" borderId="0" xfId="11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>
      <alignment horizontal="justify" vertical="center" wrapText="1"/>
    </xf>
    <xf numFmtId="0" fontId="74" fillId="0" borderId="0" xfId="0" applyFont="1" applyAlignment="1">
      <alignment horizontal="center"/>
    </xf>
    <xf numFmtId="0" fontId="66" fillId="0" borderId="0" xfId="0" applyFont="1" applyAlignment="1">
      <alignment horizontal="center"/>
    </xf>
    <xf numFmtId="0" fontId="66" fillId="0" borderId="10" xfId="0" applyFont="1" applyBorder="1" applyAlignment="1">
      <alignment horizontal="center"/>
    </xf>
    <xf numFmtId="0" fontId="33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top"/>
    </xf>
    <xf numFmtId="0" fontId="66" fillId="5" borderId="1" xfId="0" applyFont="1" applyFill="1" applyBorder="1" applyAlignment="1">
      <alignment horizontal="center" vertical="top"/>
    </xf>
    <xf numFmtId="0" fontId="66" fillId="5" borderId="1" xfId="0" applyFont="1" applyFill="1" applyBorder="1" applyAlignment="1">
      <alignment horizontal="center" wrapText="1"/>
    </xf>
    <xf numFmtId="0" fontId="34" fillId="2" borderId="0" xfId="0" applyFont="1" applyFill="1" applyAlignment="1">
      <alignment horizontal="left" vertical="center" wrapText="1"/>
    </xf>
    <xf numFmtId="0" fontId="33" fillId="2" borderId="0" xfId="0" applyFont="1" applyFill="1" applyBorder="1" applyAlignment="1">
      <alignment horizontal="center" vertical="center"/>
    </xf>
    <xf numFmtId="0" fontId="34" fillId="2" borderId="0" xfId="0" applyFont="1" applyFill="1" applyAlignment="1">
      <alignment horizontal="justify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66" fillId="5" borderId="1" xfId="0" applyFont="1" applyFill="1" applyBorder="1" applyAlignment="1">
      <alignment horizontal="center" vertical="top" wrapText="1"/>
    </xf>
    <xf numFmtId="0" fontId="66" fillId="0" borderId="1" xfId="0" applyFont="1" applyBorder="1" applyAlignment="1">
      <alignment horizontal="left"/>
    </xf>
    <xf numFmtId="0" fontId="57" fillId="0" borderId="0" xfId="0" applyFont="1" applyFill="1" applyBorder="1" applyAlignment="1">
      <alignment horizontal="center"/>
    </xf>
    <xf numFmtId="0" fontId="34" fillId="2" borderId="0" xfId="0" applyFont="1" applyFill="1" applyBorder="1" applyAlignment="1">
      <alignment horizontal="left" vertical="center" wrapText="1"/>
    </xf>
    <xf numFmtId="0" fontId="66" fillId="5" borderId="1" xfId="0" applyFont="1" applyFill="1" applyBorder="1" applyAlignment="1">
      <alignment horizontal="center"/>
    </xf>
    <xf numFmtId="0" fontId="34" fillId="2" borderId="0" xfId="0" applyFont="1" applyFill="1" applyAlignment="1">
      <alignment horizontal="center" vertical="center" wrapText="1"/>
    </xf>
    <xf numFmtId="168" fontId="49" fillId="2" borderId="1" xfId="0" applyNumberFormat="1" applyFont="1" applyFill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 wrapText="1"/>
    </xf>
    <xf numFmtId="0" fontId="35" fillId="2" borderId="8" xfId="0" applyFont="1" applyFill="1" applyBorder="1" applyAlignment="1">
      <alignment horizontal="center" vertical="center" wrapText="1"/>
    </xf>
    <xf numFmtId="0" fontId="60" fillId="0" borderId="0" xfId="0" applyFont="1" applyBorder="1" applyAlignment="1">
      <alignment horizontal="left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49" fillId="2" borderId="7" xfId="0" applyFont="1" applyFill="1" applyBorder="1" applyAlignment="1">
      <alignment horizontal="center" vertical="center" wrapText="1"/>
    </xf>
    <xf numFmtId="0" fontId="49" fillId="2" borderId="16" xfId="0" applyFont="1" applyFill="1" applyBorder="1" applyAlignment="1">
      <alignment horizontal="center" vertical="center" wrapText="1"/>
    </xf>
    <xf numFmtId="0" fontId="49" fillId="2" borderId="8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35" fillId="2" borderId="3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33" fillId="2" borderId="8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/>
    </xf>
    <xf numFmtId="0" fontId="35" fillId="2" borderId="4" xfId="0" applyFont="1" applyFill="1" applyBorder="1" applyAlignment="1">
      <alignment horizontal="center" vertical="center"/>
    </xf>
    <xf numFmtId="168" fontId="35" fillId="2" borderId="1" xfId="0" applyNumberFormat="1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/>
    </xf>
    <xf numFmtId="0" fontId="35" fillId="2" borderId="0" xfId="0" applyFont="1" applyFill="1" applyBorder="1" applyAlignment="1">
      <alignment horizontal="center" vertical="center"/>
    </xf>
    <xf numFmtId="0" fontId="52" fillId="2" borderId="0" xfId="0" applyFont="1" applyFill="1" applyAlignment="1">
      <alignment horizontal="left" vertical="center" wrapText="1"/>
    </xf>
    <xf numFmtId="0" fontId="53" fillId="0" borderId="0" xfId="0" applyFont="1" applyBorder="1" applyAlignment="1" applyProtection="1">
      <alignment horizontal="left" vertical="center" wrapText="1" readingOrder="1"/>
      <protection locked="0"/>
    </xf>
    <xf numFmtId="0" fontId="54" fillId="0" borderId="7" xfId="0" applyFont="1" applyFill="1" applyBorder="1" applyAlignment="1">
      <alignment horizontal="center" vertical="center"/>
    </xf>
    <xf numFmtId="0" fontId="54" fillId="0" borderId="8" xfId="0" applyFont="1" applyFill="1" applyBorder="1" applyAlignment="1">
      <alignment horizontal="center" vertical="center"/>
    </xf>
    <xf numFmtId="0" fontId="61" fillId="0" borderId="19" xfId="0" applyFont="1" applyFill="1" applyBorder="1" applyAlignment="1">
      <alignment horizontal="center"/>
    </xf>
    <xf numFmtId="0" fontId="61" fillId="0" borderId="9" xfId="0" applyFont="1" applyFill="1" applyBorder="1" applyAlignment="1">
      <alignment horizontal="center"/>
    </xf>
    <xf numFmtId="0" fontId="61" fillId="0" borderId="5" xfId="0" applyFont="1" applyFill="1" applyBorder="1" applyAlignment="1">
      <alignment horizontal="center"/>
    </xf>
    <xf numFmtId="0" fontId="61" fillId="0" borderId="1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 wrapText="1"/>
    </xf>
    <xf numFmtId="0" fontId="76" fillId="0" borderId="0" xfId="10" applyNumberFormat="1" applyFont="1" applyFill="1" applyBorder="1" applyAlignment="1">
      <alignment vertical="top" wrapText="1" readingOrder="1"/>
    </xf>
    <xf numFmtId="0" fontId="22" fillId="0" borderId="0" xfId="10" applyFont="1" applyFill="1" applyBorder="1"/>
    <xf numFmtId="0" fontId="75" fillId="0" borderId="0" xfId="10" applyFont="1" applyFill="1" applyBorder="1" applyAlignment="1">
      <alignment vertical="top" wrapText="1" readingOrder="1"/>
    </xf>
    <xf numFmtId="0" fontId="68" fillId="0" borderId="29" xfId="7" applyFont="1" applyFill="1" applyBorder="1" applyAlignment="1">
      <alignment horizontal="center" vertical="top" wrapText="1" readingOrder="1"/>
    </xf>
    <xf numFmtId="0" fontId="23" fillId="3" borderId="30" xfId="0" applyFont="1" applyFill="1" applyBorder="1" applyAlignment="1" applyProtection="1">
      <alignment horizontal="center" vertical="center" wrapText="1" readingOrder="1"/>
      <protection locked="0"/>
    </xf>
    <xf numFmtId="0" fontId="23" fillId="3" borderId="12" xfId="0" applyFont="1" applyFill="1" applyBorder="1" applyAlignment="1" applyProtection="1">
      <alignment horizontal="center" vertical="center" wrapText="1" readingOrder="1"/>
      <protection locked="0"/>
    </xf>
    <xf numFmtId="0" fontId="23" fillId="3" borderId="31" xfId="0" applyFont="1" applyFill="1" applyBorder="1" applyAlignment="1" applyProtection="1">
      <alignment horizontal="center" vertical="center" wrapText="1" readingOrder="1"/>
      <protection locked="0"/>
    </xf>
    <xf numFmtId="0" fontId="18" fillId="0" borderId="13" xfId="0" applyFont="1" applyBorder="1" applyAlignment="1" applyProtection="1">
      <alignment horizontal="left" vertical="top" wrapText="1" readingOrder="1"/>
      <protection locked="0"/>
    </xf>
    <xf numFmtId="0" fontId="0" fillId="0" borderId="13" xfId="0" applyBorder="1" applyAlignment="1" applyProtection="1">
      <alignment vertical="top" wrapText="1"/>
      <protection locked="0"/>
    </xf>
    <xf numFmtId="0" fontId="32" fillId="0" borderId="1" xfId="0" applyFont="1" applyFill="1" applyBorder="1" applyAlignment="1">
      <alignment horizontal="center" vertical="center"/>
    </xf>
    <xf numFmtId="0" fontId="15" fillId="0" borderId="0" xfId="0" applyFont="1" applyBorder="1" applyAlignment="1" applyProtection="1">
      <alignment horizontal="center" vertical="center" wrapText="1" readingOrder="1"/>
      <protection locked="0"/>
    </xf>
    <xf numFmtId="0" fontId="7" fillId="3" borderId="3" xfId="0" applyFont="1" applyFill="1" applyBorder="1" applyAlignment="1" applyProtection="1">
      <alignment horizontal="center" vertical="top" wrapText="1" readingOrder="1"/>
      <protection locked="0"/>
    </xf>
    <xf numFmtId="0" fontId="1" fillId="3" borderId="3" xfId="0" applyFont="1" applyFill="1" applyBorder="1" applyAlignment="1" applyProtection="1">
      <alignment vertical="top" wrapText="1"/>
      <protection locked="0"/>
    </xf>
    <xf numFmtId="0" fontId="23" fillId="3" borderId="18" xfId="0" applyFont="1" applyFill="1" applyBorder="1" applyAlignment="1" applyProtection="1">
      <alignment horizontal="center" vertical="center" wrapText="1" readingOrder="1"/>
      <protection locked="0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70" fillId="0" borderId="24" xfId="10" applyFont="1" applyFill="1" applyBorder="1" applyAlignment="1">
      <alignment horizontal="left" vertical="top" wrapText="1" readingOrder="1"/>
    </xf>
    <xf numFmtId="0" fontId="22" fillId="0" borderId="24" xfId="10" applyFont="1" applyFill="1" applyBorder="1" applyAlignment="1">
      <alignment vertical="top" wrapText="1"/>
    </xf>
    <xf numFmtId="0" fontId="70" fillId="0" borderId="28" xfId="10" applyFont="1" applyFill="1" applyBorder="1" applyAlignment="1">
      <alignment horizontal="center" vertical="top" wrapText="1" readingOrder="1"/>
    </xf>
    <xf numFmtId="0" fontId="22" fillId="0" borderId="28" xfId="10" applyFont="1" applyFill="1" applyBorder="1" applyAlignment="1">
      <alignment vertical="top" wrapText="1"/>
    </xf>
    <xf numFmtId="0" fontId="75" fillId="0" borderId="23" xfId="10" applyFont="1" applyFill="1" applyBorder="1" applyAlignment="1">
      <alignment vertical="top" wrapText="1" readingOrder="1"/>
    </xf>
    <xf numFmtId="0" fontId="22" fillId="0" borderId="23" xfId="10" applyFont="1" applyFill="1" applyBorder="1" applyAlignment="1">
      <alignment vertical="top" wrapText="1"/>
    </xf>
    <xf numFmtId="0" fontId="64" fillId="2" borderId="0" xfId="0" applyFont="1" applyFill="1" applyAlignment="1">
      <alignment horizontal="left" vertical="center" wrapText="1"/>
    </xf>
    <xf numFmtId="41" fontId="32" fillId="0" borderId="2" xfId="0" applyNumberFormat="1" applyFont="1" applyBorder="1" applyAlignment="1">
      <alignment horizontal="center" vertical="center" wrapText="1"/>
    </xf>
    <xf numFmtId="41" fontId="32" fillId="0" borderId="3" xfId="0" applyNumberFormat="1" applyFont="1" applyBorder="1" applyAlignment="1">
      <alignment horizontal="center" vertical="center" wrapText="1"/>
    </xf>
    <xf numFmtId="41" fontId="32" fillId="0" borderId="4" xfId="0" applyNumberFormat="1" applyFont="1" applyBorder="1" applyAlignment="1">
      <alignment horizontal="center" vertical="center" wrapText="1"/>
    </xf>
    <xf numFmtId="41" fontId="32" fillId="0" borderId="7" xfId="0" applyNumberFormat="1" applyFont="1" applyBorder="1" applyAlignment="1">
      <alignment horizontal="center" vertical="top"/>
    </xf>
    <xf numFmtId="41" fontId="32" fillId="0" borderId="8" xfId="0" applyNumberFormat="1" applyFont="1" applyBorder="1" applyAlignment="1">
      <alignment horizontal="center" vertical="top"/>
    </xf>
    <xf numFmtId="0" fontId="35" fillId="2" borderId="0" xfId="0" applyFont="1" applyFill="1" applyBorder="1" applyAlignment="1">
      <alignment horizontal="center" vertical="center" wrapText="1"/>
    </xf>
    <xf numFmtId="168" fontId="49" fillId="2" borderId="0" xfId="0" applyNumberFormat="1" applyFont="1" applyFill="1" applyBorder="1" applyAlignment="1">
      <alignment horizontal="center" vertical="center"/>
    </xf>
    <xf numFmtId="168" fontId="35" fillId="2" borderId="0" xfId="0" applyNumberFormat="1" applyFont="1" applyFill="1" applyBorder="1" applyAlignment="1">
      <alignment horizontal="center" vertical="center"/>
    </xf>
    <xf numFmtId="3" fontId="33" fillId="2" borderId="1" xfId="0" applyNumberFormat="1" applyFont="1" applyFill="1" applyBorder="1" applyAlignment="1">
      <alignment horizontal="center" vertical="center"/>
    </xf>
  </cellXfs>
  <cellStyles count="17">
    <cellStyle name="Hipervínculo" xfId="1" builtinId="8"/>
    <cellStyle name="Millares" xfId="2" builtinId="3"/>
    <cellStyle name="Millares [0]" xfId="3" builtinId="6"/>
    <cellStyle name="Millares 2" xfId="4"/>
    <cellStyle name="Millares 3" xfId="5"/>
    <cellStyle name="No-definido" xfId="6"/>
    <cellStyle name="Normal" xfId="0" builtinId="0"/>
    <cellStyle name="Normal 2" xfId="7"/>
    <cellStyle name="Normal 2 2" xfId="8"/>
    <cellStyle name="Normal 3" xfId="9"/>
    <cellStyle name="Normal 4" xfId="10"/>
    <cellStyle name="Normal_indice" xfId="11"/>
    <cellStyle name="Porcentaje 2" xfId="13"/>
    <cellStyle name="Porcentaje 3" xfId="14"/>
    <cellStyle name="Porcentaje 4" xfId="15"/>
    <cellStyle name="Porcentaje 5" xfId="16"/>
    <cellStyle name="Porcentual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66675</xdr:rowOff>
    </xdr:from>
    <xdr:to>
      <xdr:col>2</xdr:col>
      <xdr:colOff>419100</xdr:colOff>
      <xdr:row>36</xdr:row>
      <xdr:rowOff>180975</xdr:rowOff>
    </xdr:to>
    <xdr:pic>
      <xdr:nvPicPr>
        <xdr:cNvPr id="15855" name="Picture 1" descr="LOGO_FUCO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t="45157" b="48161"/>
        <a:stretch>
          <a:fillRect/>
        </a:stretch>
      </xdr:blipFill>
      <xdr:spPr bwMode="auto">
        <a:xfrm>
          <a:off x="0" y="8162925"/>
          <a:ext cx="19431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82</xdr:row>
      <xdr:rowOff>57150</xdr:rowOff>
    </xdr:from>
    <xdr:to>
      <xdr:col>1</xdr:col>
      <xdr:colOff>476250</xdr:colOff>
      <xdr:row>82</xdr:row>
      <xdr:rowOff>123825</xdr:rowOff>
    </xdr:to>
    <xdr:pic>
      <xdr:nvPicPr>
        <xdr:cNvPr id="15856" name="Picture 41" descr="pi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4575"/>
          <a:ext cx="123825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82</xdr:row>
      <xdr:rowOff>57150</xdr:rowOff>
    </xdr:from>
    <xdr:to>
      <xdr:col>1</xdr:col>
      <xdr:colOff>476250</xdr:colOff>
      <xdr:row>82</xdr:row>
      <xdr:rowOff>123825</xdr:rowOff>
    </xdr:to>
    <xdr:pic>
      <xdr:nvPicPr>
        <xdr:cNvPr id="15857" name="Picture 41" descr="pi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4575"/>
          <a:ext cx="123825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66675</xdr:colOff>
      <xdr:row>18</xdr:row>
      <xdr:rowOff>19050</xdr:rowOff>
    </xdr:from>
    <xdr:to>
      <xdr:col>6</xdr:col>
      <xdr:colOff>714375</xdr:colOff>
      <xdr:row>18</xdr:row>
      <xdr:rowOff>142875</xdr:rowOff>
    </xdr:to>
    <xdr:grpSp>
      <xdr:nvGrpSpPr>
        <xdr:cNvPr id="15858" name="Grupo 5"/>
        <xdr:cNvGrpSpPr>
          <a:grpSpLocks/>
        </xdr:cNvGrpSpPr>
      </xdr:nvGrpSpPr>
      <xdr:grpSpPr bwMode="auto">
        <a:xfrm>
          <a:off x="1590675" y="4610100"/>
          <a:ext cx="3648075" cy="123825"/>
          <a:chOff x="1685925" y="4391025"/>
          <a:chExt cx="5610225" cy="152400"/>
        </a:xfrm>
      </xdr:grpSpPr>
      <xdr:sp macro="" textlink="">
        <xdr:nvSpPr>
          <xdr:cNvPr id="15860" name="Rectangle 1"/>
          <xdr:cNvSpPr>
            <a:spLocks noChangeArrowheads="1"/>
          </xdr:cNvSpPr>
        </xdr:nvSpPr>
        <xdr:spPr bwMode="auto">
          <a:xfrm>
            <a:off x="1685925" y="4391025"/>
            <a:ext cx="1895475" cy="152400"/>
          </a:xfrm>
          <a:prstGeom prst="rect">
            <a:avLst/>
          </a:prstGeom>
          <a:solidFill>
            <a:srgbClr val="E73439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5861" name="Rectangle 2"/>
          <xdr:cNvSpPr>
            <a:spLocks noChangeArrowheads="1"/>
          </xdr:cNvSpPr>
        </xdr:nvSpPr>
        <xdr:spPr bwMode="auto">
          <a:xfrm>
            <a:off x="3571875" y="4391025"/>
            <a:ext cx="3724275" cy="152400"/>
          </a:xfrm>
          <a:prstGeom prst="rect">
            <a:avLst/>
          </a:prstGeom>
          <a:solidFill>
            <a:srgbClr val="0063AF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628650</xdr:colOff>
      <xdr:row>5</xdr:row>
      <xdr:rowOff>104775</xdr:rowOff>
    </xdr:to>
    <xdr:pic>
      <xdr:nvPicPr>
        <xdr:cNvPr id="15859" name="Imagen 2" descr="image00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5265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r/excel/FICHAS%20REGIONALES/ficha%20nacional/file:/C: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i3.bcentral.cl/Siete/secure/cuadros/home.aspx" TargetMode="External"/><Relationship Id="rId2" Type="http://schemas.openxmlformats.org/officeDocument/2006/relationships/hyperlink" Target="http://www.ine.cl/canales/chile_estadistico/mercado_del_trabajo/nene/series_trimestrales_2011.php" TargetMode="External"/><Relationship Id="rId1" Type="http://schemas.openxmlformats.org/officeDocument/2006/relationships/hyperlink" Target="http://www.sbif.cl/sbifweb/servlet/InfoFinanciera?indice=4.1&amp;idCategoria=564&amp;tipocont=0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si3.bcentral.cl/Siete/secure/cuadros/home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depa.cl/estadisticas/productivas/" TargetMode="External"/><Relationship Id="rId2" Type="http://schemas.openxmlformats.org/officeDocument/2006/relationships/hyperlink" Target="http://www.odepa.cl/estadisticas/productivas/" TargetMode="External"/><Relationship Id="rId1" Type="http://schemas.openxmlformats.org/officeDocument/2006/relationships/hyperlink" Target="http://www.odepa.cl/estadisticas/censos-y-catastros/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icet.odepa.cl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M135"/>
  <sheetViews>
    <sheetView topLeftCell="A22" workbookViewId="0"/>
  </sheetViews>
  <sheetFormatPr baseColWidth="10" defaultRowHeight="15"/>
  <cols>
    <col min="1" max="1" width="11.42578125" style="14"/>
    <col min="2" max="2" width="11.42578125" style="14" customWidth="1"/>
    <col min="3" max="3" width="10.7109375" style="14" customWidth="1"/>
    <col min="4" max="6" width="11.42578125" style="14"/>
    <col min="7" max="7" width="11.140625" style="14" customWidth="1"/>
    <col min="8" max="8" width="12" style="14" customWidth="1"/>
    <col min="9" max="10" width="11.42578125" style="14"/>
    <col min="11" max="11" width="31.28515625" style="14" customWidth="1"/>
    <col min="12" max="16384" width="11.42578125" style="14"/>
  </cols>
  <sheetData>
    <row r="1" spans="1:8" ht="15.75">
      <c r="A1" s="12"/>
      <c r="B1" s="13"/>
      <c r="C1" s="13"/>
      <c r="D1" s="13"/>
      <c r="E1" s="13"/>
      <c r="F1" s="13"/>
      <c r="G1" s="13"/>
    </row>
    <row r="2" spans="1:8">
      <c r="A2" s="13"/>
      <c r="B2" s="13"/>
      <c r="C2" s="13"/>
      <c r="D2" s="13"/>
      <c r="E2" s="13"/>
      <c r="F2" s="13"/>
      <c r="G2" s="13"/>
    </row>
    <row r="3" spans="1:8" ht="15.75">
      <c r="A3" s="12"/>
      <c r="B3" s="13"/>
      <c r="C3" s="13"/>
      <c r="D3" s="13"/>
      <c r="E3" s="13"/>
      <c r="F3" s="13"/>
      <c r="G3" s="13"/>
    </row>
    <row r="4" spans="1:8">
      <c r="A4" s="13"/>
      <c r="B4" s="13"/>
      <c r="C4" s="13"/>
      <c r="D4" s="15"/>
      <c r="E4" s="13"/>
      <c r="F4" s="13"/>
      <c r="G4" s="13"/>
    </row>
    <row r="5" spans="1:8" ht="15.75">
      <c r="A5" s="12"/>
      <c r="B5" s="13"/>
      <c r="C5" s="13"/>
      <c r="D5" s="16"/>
      <c r="E5" s="13"/>
      <c r="F5" s="13"/>
      <c r="G5" s="13"/>
    </row>
    <row r="6" spans="1:8" ht="15.75">
      <c r="A6" s="12"/>
      <c r="B6" s="13"/>
      <c r="C6" s="13"/>
      <c r="D6" s="13"/>
      <c r="E6" s="13"/>
      <c r="F6" s="13"/>
      <c r="G6" s="13"/>
    </row>
    <row r="7" spans="1:8" ht="15.75">
      <c r="A7" s="12"/>
      <c r="B7" s="13"/>
      <c r="C7" s="13"/>
      <c r="D7" s="13"/>
      <c r="E7" s="13"/>
      <c r="F7" s="13"/>
      <c r="G7" s="13"/>
    </row>
    <row r="8" spans="1:8">
      <c r="A8" s="13"/>
      <c r="B8" s="13"/>
      <c r="C8" s="13"/>
      <c r="D8" s="15"/>
      <c r="E8" s="13"/>
      <c r="F8" s="13"/>
      <c r="G8" s="13"/>
    </row>
    <row r="9" spans="1:8" ht="15.75">
      <c r="A9" s="17"/>
      <c r="B9" s="13"/>
      <c r="C9" s="13"/>
      <c r="D9" s="13"/>
      <c r="E9" s="13"/>
      <c r="F9" s="13"/>
      <c r="G9" s="13"/>
    </row>
    <row r="10" spans="1:8" ht="15.75">
      <c r="A10" s="17"/>
      <c r="B10" s="13"/>
      <c r="C10" s="13"/>
      <c r="D10" s="13"/>
      <c r="E10" s="13"/>
      <c r="F10" s="13"/>
      <c r="G10" s="13"/>
    </row>
    <row r="11" spans="1:8" ht="15.75">
      <c r="A11" s="17"/>
      <c r="B11" s="13"/>
      <c r="C11" s="13"/>
      <c r="D11" s="13"/>
      <c r="E11" s="13"/>
      <c r="F11" s="13"/>
      <c r="G11" s="13"/>
    </row>
    <row r="12" spans="1:8" ht="15.75">
      <c r="A12" s="17"/>
      <c r="B12" s="13"/>
      <c r="C12" s="13"/>
      <c r="D12" s="13"/>
      <c r="E12" s="13"/>
      <c r="F12" s="13"/>
      <c r="G12" s="13"/>
    </row>
    <row r="13" spans="1:8" ht="15.75">
      <c r="A13" s="12"/>
      <c r="B13" s="13"/>
      <c r="C13" s="13"/>
      <c r="D13" s="13"/>
      <c r="E13" s="13"/>
      <c r="F13" s="13"/>
      <c r="G13" s="13"/>
    </row>
    <row r="14" spans="1:8" ht="15.75">
      <c r="A14" s="61"/>
      <c r="B14" s="62"/>
      <c r="C14" s="62"/>
      <c r="D14" s="62"/>
      <c r="E14" s="62"/>
      <c r="F14" s="62"/>
      <c r="G14" s="62"/>
      <c r="H14" s="21"/>
    </row>
    <row r="15" spans="1:8" ht="15.75">
      <c r="A15" s="61"/>
      <c r="B15" s="62"/>
      <c r="C15" s="62"/>
      <c r="D15" s="62"/>
      <c r="E15" s="62"/>
      <c r="F15" s="62"/>
      <c r="G15" s="62"/>
      <c r="H15" s="21"/>
    </row>
    <row r="16" spans="1:8" ht="51" customHeight="1">
      <c r="A16" s="62"/>
      <c r="B16" s="62"/>
      <c r="C16" s="70" t="s">
        <v>73</v>
      </c>
      <c r="D16" s="70"/>
      <c r="E16" s="70"/>
      <c r="F16" s="63"/>
      <c r="G16" s="63"/>
      <c r="H16" s="63"/>
    </row>
    <row r="17" spans="1:8" ht="46.5" customHeight="1">
      <c r="A17" s="62"/>
      <c r="B17" s="62"/>
      <c r="C17" s="71" t="s">
        <v>33</v>
      </c>
      <c r="D17" s="63"/>
      <c r="E17" s="63"/>
      <c r="F17" s="63"/>
      <c r="G17" s="63"/>
      <c r="H17" s="63"/>
    </row>
    <row r="18" spans="1:8" ht="30">
      <c r="A18" s="62"/>
      <c r="B18" s="62"/>
      <c r="C18" s="72" t="s">
        <v>403</v>
      </c>
      <c r="D18" s="63"/>
      <c r="E18" s="63"/>
      <c r="F18" s="63"/>
      <c r="G18" s="63"/>
      <c r="H18" s="63"/>
    </row>
    <row r="19" spans="1:8">
      <c r="A19" s="62"/>
      <c r="B19" s="62"/>
      <c r="C19" s="62"/>
      <c r="D19" s="62"/>
      <c r="E19" s="62"/>
      <c r="F19" s="62"/>
      <c r="G19" s="62"/>
      <c r="H19" s="21"/>
    </row>
    <row r="20" spans="1:8">
      <c r="A20" s="62"/>
      <c r="B20" s="62"/>
      <c r="C20" s="371"/>
      <c r="D20" s="371"/>
      <c r="E20" s="371"/>
      <c r="F20" s="371"/>
      <c r="G20" s="371"/>
      <c r="H20" s="371"/>
    </row>
    <row r="21" spans="1:8">
      <c r="A21" s="13"/>
      <c r="B21" s="13"/>
      <c r="C21" s="13"/>
      <c r="D21" s="13"/>
      <c r="E21" s="13"/>
      <c r="F21" s="13"/>
      <c r="G21" s="13"/>
    </row>
    <row r="22" spans="1:8">
      <c r="A22" s="13"/>
      <c r="B22" s="13"/>
      <c r="C22" s="13"/>
      <c r="D22" s="13"/>
      <c r="E22" s="13"/>
      <c r="F22" s="13"/>
      <c r="G22" s="13"/>
    </row>
    <row r="23" spans="1:8">
      <c r="A23" s="13"/>
      <c r="B23" s="13"/>
      <c r="C23" s="13"/>
      <c r="D23" s="13"/>
      <c r="E23" s="13"/>
      <c r="F23" s="13"/>
      <c r="G23" s="13"/>
    </row>
    <row r="24" spans="1:8">
      <c r="A24" s="13"/>
      <c r="B24" s="13"/>
      <c r="C24" s="13"/>
      <c r="D24" s="13"/>
      <c r="E24" s="13"/>
      <c r="F24" s="13"/>
      <c r="G24" s="13"/>
    </row>
    <row r="25" spans="1:8">
      <c r="A25" s="13"/>
      <c r="B25" s="13"/>
      <c r="C25" s="13"/>
      <c r="D25" s="13"/>
      <c r="E25" s="13"/>
      <c r="F25" s="13"/>
      <c r="G25" s="13"/>
    </row>
    <row r="26" spans="1:8">
      <c r="A26" s="13"/>
      <c r="B26" s="13"/>
      <c r="C26" s="13"/>
      <c r="D26" s="13"/>
      <c r="E26" s="13"/>
      <c r="F26" s="13"/>
      <c r="G26" s="13"/>
    </row>
    <row r="27" spans="1:8">
      <c r="A27" s="13"/>
      <c r="B27" s="13"/>
      <c r="C27" s="13"/>
      <c r="D27" s="13"/>
      <c r="E27" s="13"/>
      <c r="F27" s="13"/>
      <c r="G27" s="13"/>
    </row>
    <row r="28" spans="1:8">
      <c r="A28" s="13"/>
      <c r="B28" s="13"/>
      <c r="C28" s="13"/>
      <c r="D28" s="13"/>
      <c r="E28" s="13"/>
      <c r="F28" s="13"/>
      <c r="G28" s="13"/>
    </row>
    <row r="29" spans="1:8" ht="15.75">
      <c r="A29" s="12"/>
      <c r="B29" s="13"/>
      <c r="C29" s="13"/>
      <c r="D29" s="13"/>
      <c r="E29" s="13"/>
      <c r="F29" s="13"/>
      <c r="G29" s="13"/>
    </row>
    <row r="30" spans="1:8" ht="15.75">
      <c r="A30" s="12"/>
      <c r="B30" s="13"/>
      <c r="C30" s="13"/>
      <c r="D30" s="15"/>
      <c r="E30" s="13"/>
      <c r="F30" s="13"/>
      <c r="G30" s="13"/>
    </row>
    <row r="31" spans="1:8" ht="15.75">
      <c r="A31" s="12"/>
      <c r="B31" s="13"/>
      <c r="C31" s="13"/>
      <c r="D31" s="18"/>
      <c r="E31" s="13"/>
      <c r="F31" s="13"/>
      <c r="G31" s="13"/>
    </row>
    <row r="32" spans="1:8" ht="15.75">
      <c r="A32" s="12"/>
      <c r="B32" s="13"/>
      <c r="C32" s="13"/>
      <c r="D32" s="13"/>
      <c r="E32" s="13"/>
      <c r="F32" s="13"/>
      <c r="G32" s="13"/>
    </row>
    <row r="33" spans="1:13" ht="15.75">
      <c r="A33" s="12"/>
      <c r="B33" s="13"/>
      <c r="C33" s="13"/>
      <c r="D33" s="13"/>
      <c r="E33" s="13"/>
      <c r="F33" s="13"/>
      <c r="G33" s="13"/>
    </row>
    <row r="34" spans="1:13" ht="15.75">
      <c r="A34" s="12"/>
      <c r="B34" s="13"/>
      <c r="C34" s="13"/>
      <c r="D34" s="13"/>
      <c r="E34" s="13"/>
      <c r="F34" s="13"/>
      <c r="G34" s="13"/>
    </row>
    <row r="35" spans="1:13" ht="15.75">
      <c r="A35" s="19"/>
      <c r="B35" s="13"/>
      <c r="C35" s="19"/>
      <c r="D35" s="20"/>
      <c r="E35" s="13"/>
      <c r="F35" s="13"/>
      <c r="G35" s="13"/>
    </row>
    <row r="36" spans="1:13" ht="15.75" customHeight="1">
      <c r="A36" s="12"/>
      <c r="E36" s="13"/>
      <c r="F36" s="13"/>
      <c r="G36" s="13"/>
    </row>
    <row r="37" spans="1:13" ht="15.75">
      <c r="C37" s="12"/>
      <c r="D37" s="7" t="s">
        <v>450</v>
      </c>
      <c r="E37" s="13"/>
      <c r="F37" s="13"/>
      <c r="G37" s="13"/>
    </row>
    <row r="40" spans="1:13" ht="24.95" customHeight="1">
      <c r="A40" s="372" t="s">
        <v>48</v>
      </c>
      <c r="B40" s="372"/>
      <c r="C40" s="372"/>
      <c r="D40" s="372"/>
      <c r="E40" s="372"/>
      <c r="F40" s="372"/>
      <c r="G40" s="372"/>
    </row>
    <row r="41" spans="1:13" ht="24.95" customHeight="1">
      <c r="A41" s="373"/>
      <c r="B41" s="373"/>
      <c r="C41" s="373"/>
      <c r="D41" s="373"/>
      <c r="E41" s="373"/>
      <c r="F41" s="373"/>
      <c r="G41" s="373"/>
      <c r="I41" s="21"/>
      <c r="J41" s="21"/>
      <c r="K41" s="21"/>
      <c r="L41" s="47"/>
      <c r="M41" s="21"/>
    </row>
    <row r="42" spans="1:13" ht="24.95" customHeight="1">
      <c r="A42" s="374" t="s">
        <v>154</v>
      </c>
      <c r="B42" s="375"/>
      <c r="C42" s="375"/>
      <c r="D42" s="375"/>
      <c r="E42" s="375"/>
      <c r="F42" s="376"/>
      <c r="G42" s="46" t="s">
        <v>49</v>
      </c>
      <c r="H42" s="21"/>
      <c r="I42" s="21"/>
      <c r="J42" s="367"/>
      <c r="K42" s="367"/>
      <c r="L42" s="367"/>
      <c r="M42" s="21"/>
    </row>
    <row r="43" spans="1:13" ht="18" customHeight="1">
      <c r="A43" s="22"/>
      <c r="B43" s="368" t="s">
        <v>205</v>
      </c>
      <c r="C43" s="368"/>
      <c r="D43" s="368"/>
      <c r="E43" s="368"/>
      <c r="F43" s="368"/>
      <c r="G43" s="65" t="s">
        <v>152</v>
      </c>
      <c r="I43" s="21"/>
      <c r="J43" s="48"/>
      <c r="K43" s="49"/>
      <c r="L43" s="50"/>
      <c r="M43" s="21"/>
    </row>
    <row r="44" spans="1:13" ht="18" customHeight="1">
      <c r="A44" s="23"/>
      <c r="B44" s="369" t="s">
        <v>155</v>
      </c>
      <c r="C44" s="369"/>
      <c r="D44" s="369"/>
      <c r="E44" s="369"/>
      <c r="F44" s="369"/>
      <c r="G44" s="66" t="s">
        <v>153</v>
      </c>
      <c r="I44" s="21"/>
      <c r="J44" s="48"/>
      <c r="K44" s="49"/>
      <c r="L44" s="50"/>
      <c r="M44" s="21"/>
    </row>
    <row r="45" spans="1:13" ht="18" customHeight="1">
      <c r="A45" s="23"/>
      <c r="B45" s="44" t="s">
        <v>58</v>
      </c>
      <c r="C45" s="44"/>
      <c r="D45" s="44"/>
      <c r="E45" s="44"/>
      <c r="F45" s="45"/>
      <c r="G45" s="64" t="s">
        <v>153</v>
      </c>
      <c r="I45" s="21"/>
      <c r="J45" s="48"/>
      <c r="K45" s="49"/>
      <c r="L45" s="50"/>
      <c r="M45" s="21"/>
    </row>
    <row r="46" spans="1:13" ht="18" customHeight="1">
      <c r="A46" s="23"/>
      <c r="B46" s="44" t="s">
        <v>204</v>
      </c>
      <c r="C46" s="44"/>
      <c r="D46" s="44"/>
      <c r="E46" s="44"/>
      <c r="F46" s="45"/>
      <c r="G46" s="135" t="s">
        <v>203</v>
      </c>
      <c r="I46" s="21"/>
      <c r="J46" s="48"/>
      <c r="K46" s="49"/>
      <c r="L46" s="50"/>
      <c r="M46" s="21"/>
    </row>
    <row r="47" spans="1:13" ht="18" customHeight="1">
      <c r="A47" s="23"/>
      <c r="B47" s="97" t="s">
        <v>202</v>
      </c>
      <c r="C47" s="97"/>
      <c r="D47" s="97"/>
      <c r="E47" s="97"/>
      <c r="F47" s="98"/>
      <c r="G47" s="64">
        <v>18</v>
      </c>
      <c r="I47" s="21"/>
      <c r="J47" s="48"/>
      <c r="K47" s="49"/>
      <c r="L47" s="50"/>
      <c r="M47" s="21"/>
    </row>
    <row r="48" spans="1:13" s="21" customFormat="1" ht="18" customHeight="1">
      <c r="A48" s="23"/>
      <c r="B48" s="218" t="s">
        <v>366</v>
      </c>
      <c r="C48" s="218"/>
      <c r="D48" s="218"/>
      <c r="E48" s="218"/>
      <c r="F48" s="98"/>
      <c r="G48" s="64" t="s">
        <v>374</v>
      </c>
      <c r="J48" s="48"/>
      <c r="K48" s="49"/>
      <c r="L48" s="50"/>
    </row>
    <row r="49" spans="1:13" s="21" customFormat="1" ht="18" customHeight="1">
      <c r="A49" s="24"/>
      <c r="B49" s="118"/>
      <c r="C49" s="118"/>
      <c r="D49" s="118"/>
      <c r="E49" s="118"/>
      <c r="F49" s="118"/>
      <c r="G49" s="119"/>
      <c r="J49" s="48"/>
      <c r="K49" s="49"/>
      <c r="L49" s="50"/>
    </row>
    <row r="50" spans="1:13" s="21" customFormat="1" ht="18" customHeight="1">
      <c r="A50" s="24"/>
      <c r="B50" s="118"/>
      <c r="C50" s="118"/>
      <c r="D50" s="118"/>
      <c r="E50" s="118"/>
      <c r="F50" s="118"/>
      <c r="G50" s="119"/>
      <c r="J50" s="48"/>
      <c r="K50" s="49"/>
      <c r="L50" s="50"/>
    </row>
    <row r="51" spans="1:13" s="21" customFormat="1" ht="18" customHeight="1">
      <c r="A51" s="24"/>
      <c r="B51" s="370"/>
      <c r="C51" s="370"/>
      <c r="D51" s="370"/>
      <c r="E51" s="370"/>
      <c r="F51" s="370"/>
      <c r="G51" s="119"/>
      <c r="J51" s="48"/>
      <c r="K51" s="49"/>
      <c r="L51" s="50"/>
    </row>
    <row r="52" spans="1:13" ht="18" customHeight="1"/>
    <row r="53" spans="1:13" ht="18" customHeight="1"/>
    <row r="54" spans="1:13" ht="18" customHeight="1"/>
    <row r="55" spans="1:13" ht="15" customHeight="1">
      <c r="A55" s="24"/>
      <c r="B55" s="25"/>
      <c r="C55" s="26"/>
      <c r="D55" s="26"/>
      <c r="E55" s="26"/>
      <c r="F55" s="26"/>
      <c r="G55" s="27"/>
      <c r="I55" s="21"/>
      <c r="J55" s="21"/>
      <c r="K55" s="21"/>
      <c r="L55" s="51"/>
      <c r="M55" s="21"/>
    </row>
    <row r="56" spans="1:13" ht="15" customHeight="1">
      <c r="A56" s="24"/>
      <c r="B56" s="25"/>
      <c r="C56" s="26"/>
      <c r="D56" s="15" t="s">
        <v>206</v>
      </c>
      <c r="E56" s="26"/>
      <c r="F56" s="26"/>
      <c r="G56" s="27"/>
      <c r="I56" s="21"/>
      <c r="J56" s="21"/>
      <c r="K56" s="21"/>
      <c r="L56" s="51"/>
      <c r="M56" s="21"/>
    </row>
    <row r="57" spans="1:13" ht="15" customHeight="1">
      <c r="A57" s="24"/>
      <c r="B57" s="25"/>
      <c r="C57" s="26"/>
      <c r="D57" s="15"/>
      <c r="E57" s="26"/>
      <c r="F57" s="26"/>
      <c r="G57" s="27"/>
      <c r="I57" s="21"/>
      <c r="J57" s="21"/>
      <c r="K57" s="21"/>
      <c r="L57" s="51"/>
      <c r="M57" s="21"/>
    </row>
    <row r="58" spans="1:13" ht="15" customHeight="1">
      <c r="A58" s="28"/>
      <c r="B58" s="29"/>
      <c r="C58" s="30"/>
      <c r="D58" s="30"/>
      <c r="E58" s="30"/>
      <c r="F58" s="30"/>
      <c r="G58" s="31"/>
    </row>
    <row r="59" spans="1:13" ht="15" customHeight="1">
      <c r="A59" s="28"/>
      <c r="B59" s="32"/>
      <c r="C59" s="30"/>
      <c r="D59" s="33" t="s">
        <v>50</v>
      </c>
      <c r="E59" s="30"/>
      <c r="F59" s="30"/>
      <c r="G59" s="31"/>
    </row>
    <row r="60" spans="1:13" ht="15" customHeight="1">
      <c r="A60" s="34"/>
      <c r="B60" s="35"/>
      <c r="C60" s="35"/>
      <c r="D60" s="33" t="s">
        <v>51</v>
      </c>
      <c r="E60" s="35"/>
      <c r="F60" s="35"/>
      <c r="G60" s="36"/>
    </row>
    <row r="61" spans="1:13" ht="15" customHeight="1">
      <c r="A61" s="37"/>
      <c r="B61" s="30"/>
      <c r="C61" s="30"/>
      <c r="D61" s="30"/>
      <c r="E61" s="30"/>
      <c r="F61" s="30"/>
      <c r="G61" s="31"/>
    </row>
    <row r="62" spans="1:13" ht="15" customHeight="1">
      <c r="A62" s="37"/>
      <c r="B62" s="30"/>
      <c r="C62" s="30"/>
      <c r="D62" s="30"/>
      <c r="E62" s="30"/>
      <c r="F62" s="30"/>
      <c r="G62" s="31"/>
    </row>
    <row r="63" spans="1:13" ht="15" customHeight="1">
      <c r="A63" s="28"/>
      <c r="B63" s="32"/>
      <c r="C63" s="30"/>
      <c r="D63" s="30"/>
      <c r="E63" s="30"/>
      <c r="F63" s="30"/>
      <c r="G63" s="31"/>
    </row>
    <row r="64" spans="1:13" ht="15" customHeight="1">
      <c r="A64" s="28"/>
      <c r="B64" s="32"/>
      <c r="C64" s="30"/>
      <c r="D64" s="38" t="s">
        <v>353</v>
      </c>
      <c r="E64" s="30"/>
      <c r="F64" s="30"/>
      <c r="G64" s="31"/>
    </row>
    <row r="65" spans="1:7" ht="15" customHeight="1">
      <c r="A65" s="28"/>
      <c r="B65" s="32"/>
      <c r="C65" s="30"/>
      <c r="D65" s="33" t="s">
        <v>354</v>
      </c>
      <c r="E65" s="30"/>
      <c r="F65" s="30"/>
      <c r="G65" s="31"/>
    </row>
    <row r="66" spans="1:7" ht="15" customHeight="1">
      <c r="A66" s="28"/>
      <c r="B66" s="32"/>
      <c r="C66" s="30"/>
      <c r="D66" s="39"/>
      <c r="E66" s="30"/>
      <c r="F66" s="30"/>
      <c r="G66" s="31"/>
    </row>
    <row r="67" spans="1:7" ht="15" customHeight="1">
      <c r="A67" s="28"/>
      <c r="B67" s="32"/>
      <c r="C67" s="30"/>
      <c r="D67" s="39"/>
      <c r="E67" s="30"/>
      <c r="F67" s="30"/>
      <c r="G67" s="31"/>
    </row>
    <row r="68" spans="1:7" ht="15" customHeight="1">
      <c r="A68" s="28"/>
      <c r="B68" s="32"/>
      <c r="C68" s="30"/>
      <c r="D68" s="39"/>
      <c r="E68" s="30"/>
      <c r="F68" s="30"/>
      <c r="G68" s="31"/>
    </row>
    <row r="69" spans="1:7" ht="15" customHeight="1">
      <c r="A69" s="28"/>
      <c r="B69" s="32"/>
      <c r="C69" s="30"/>
      <c r="D69" s="15" t="s">
        <v>52</v>
      </c>
      <c r="E69" s="30"/>
      <c r="F69" s="30"/>
      <c r="G69" s="31"/>
    </row>
    <row r="76" spans="1:7" ht="15" customHeight="1">
      <c r="A76" s="28"/>
      <c r="B76" s="32"/>
      <c r="C76" s="30"/>
      <c r="D76" s="30"/>
      <c r="E76" s="30"/>
      <c r="F76" s="30"/>
      <c r="G76" s="31"/>
    </row>
    <row r="77" spans="1:7" ht="15" customHeight="1">
      <c r="A77" s="28"/>
      <c r="B77" s="32"/>
      <c r="C77" s="30"/>
      <c r="D77" s="30"/>
      <c r="E77" s="30"/>
      <c r="F77" s="30"/>
      <c r="G77" s="31"/>
    </row>
    <row r="78" spans="1:7" ht="15" customHeight="1">
      <c r="A78" s="40"/>
      <c r="B78" s="40"/>
      <c r="C78" s="40"/>
      <c r="D78" s="30"/>
      <c r="E78" s="30"/>
      <c r="F78" s="30"/>
      <c r="G78" s="31"/>
    </row>
    <row r="79" spans="1:7" ht="12.95" customHeight="1">
      <c r="A79" s="41" t="s">
        <v>53</v>
      </c>
      <c r="C79" s="21"/>
      <c r="D79" s="40"/>
      <c r="E79" s="40"/>
      <c r="F79" s="40"/>
      <c r="G79" s="40"/>
    </row>
    <row r="80" spans="1:7" ht="11.1" customHeight="1">
      <c r="A80" s="41" t="s">
        <v>54</v>
      </c>
      <c r="C80" s="21"/>
      <c r="D80" s="21"/>
      <c r="E80" s="21"/>
      <c r="F80" s="21"/>
      <c r="G80" s="21"/>
    </row>
    <row r="81" spans="1:8" ht="11.1" customHeight="1">
      <c r="A81" s="41" t="s">
        <v>55</v>
      </c>
      <c r="C81" s="21"/>
      <c r="D81" s="21"/>
      <c r="E81" s="21"/>
      <c r="F81" s="21"/>
      <c r="G81" s="21"/>
    </row>
    <row r="82" spans="1:8" ht="11.1" customHeight="1">
      <c r="A82" s="42" t="s">
        <v>56</v>
      </c>
      <c r="B82" s="43"/>
      <c r="C82" s="21"/>
      <c r="D82" s="21"/>
      <c r="E82" s="21"/>
      <c r="F82" s="21"/>
      <c r="G82" s="21"/>
    </row>
    <row r="83" spans="1:8" ht="11.1" customHeight="1"/>
    <row r="84" spans="1:8" ht="11.1" customHeight="1">
      <c r="A84" s="41"/>
      <c r="C84" s="21"/>
      <c r="D84" s="21"/>
      <c r="E84" s="21"/>
      <c r="F84" s="21"/>
      <c r="G84" s="21"/>
    </row>
    <row r="85" spans="1:8" ht="11.1" customHeight="1">
      <c r="A85" s="41"/>
      <c r="C85" s="21"/>
      <c r="D85" s="21"/>
      <c r="E85" s="21"/>
      <c r="F85" s="21"/>
      <c r="G85" s="21"/>
    </row>
    <row r="86" spans="1:8" ht="11.1" customHeight="1">
      <c r="A86" s="42"/>
      <c r="B86" s="43"/>
      <c r="C86" s="21"/>
      <c r="D86" s="21"/>
      <c r="E86" s="21"/>
      <c r="F86" s="21"/>
      <c r="G86" s="21"/>
    </row>
    <row r="87" spans="1:8" ht="11.1" customHeight="1"/>
    <row r="88" spans="1:8" ht="11.1" customHeight="1"/>
    <row r="89" spans="1:8">
      <c r="A89" s="377"/>
      <c r="B89" s="377"/>
      <c r="C89" s="377"/>
      <c r="D89" s="377"/>
      <c r="E89" s="377"/>
      <c r="F89" s="377"/>
      <c r="G89" s="377"/>
    </row>
    <row r="90" spans="1:8" ht="19.5">
      <c r="A90" s="35"/>
      <c r="B90" s="35"/>
      <c r="C90" s="52"/>
      <c r="D90" s="35"/>
      <c r="E90" s="35"/>
      <c r="F90" s="35"/>
      <c r="G90" s="35"/>
    </row>
    <row r="91" spans="1:8" ht="19.5">
      <c r="A91" s="37"/>
      <c r="B91" s="53"/>
      <c r="C91" s="52"/>
      <c r="D91" s="53"/>
      <c r="E91" s="53"/>
      <c r="F91" s="53"/>
      <c r="G91" s="54"/>
      <c r="H91" s="21"/>
    </row>
    <row r="92" spans="1:8" ht="15.75">
      <c r="A92" s="30"/>
      <c r="B92" s="30"/>
      <c r="C92" s="12"/>
      <c r="D92" s="30"/>
      <c r="E92" s="30"/>
      <c r="F92" s="30"/>
      <c r="G92" s="55"/>
    </row>
    <row r="93" spans="1:8" ht="15.75">
      <c r="A93" s="34"/>
      <c r="B93" s="40"/>
      <c r="C93" s="56"/>
      <c r="D93" s="35"/>
      <c r="E93" s="35"/>
      <c r="F93" s="35"/>
      <c r="G93" s="57"/>
    </row>
    <row r="94" spans="1:8" ht="15.75">
      <c r="A94" s="34"/>
      <c r="B94" s="40"/>
      <c r="C94" s="56"/>
      <c r="D94" s="35"/>
      <c r="E94" s="35"/>
      <c r="F94" s="35"/>
      <c r="G94" s="57"/>
    </row>
    <row r="95" spans="1:8">
      <c r="A95" s="34"/>
      <c r="B95" s="40"/>
      <c r="C95" s="35"/>
      <c r="D95" s="35"/>
      <c r="E95" s="35"/>
      <c r="F95" s="35"/>
      <c r="G95" s="57"/>
    </row>
    <row r="96" spans="1:8">
      <c r="A96" s="34"/>
      <c r="B96" s="40"/>
      <c r="C96" s="35"/>
      <c r="D96" s="35"/>
      <c r="E96" s="35"/>
      <c r="F96" s="35"/>
      <c r="G96" s="57"/>
    </row>
    <row r="97" spans="1:7">
      <c r="A97" s="34"/>
      <c r="B97" s="40"/>
      <c r="C97" s="35"/>
      <c r="D97" s="35"/>
      <c r="E97" s="35"/>
      <c r="F97" s="35"/>
      <c r="G97" s="57"/>
    </row>
    <row r="98" spans="1:7">
      <c r="A98" s="34"/>
      <c r="B98" s="40"/>
      <c r="C98" s="35"/>
      <c r="D98" s="35"/>
      <c r="E98" s="35"/>
      <c r="F98" s="35"/>
      <c r="G98" s="57"/>
    </row>
    <row r="99" spans="1:7">
      <c r="A99" s="34"/>
      <c r="B99" s="40"/>
      <c r="C99" s="35"/>
      <c r="D99" s="35"/>
      <c r="E99" s="35"/>
      <c r="F99" s="35"/>
      <c r="G99" s="57"/>
    </row>
    <row r="100" spans="1:7">
      <c r="A100" s="34"/>
      <c r="B100" s="40"/>
      <c r="C100" s="35"/>
      <c r="D100" s="35"/>
      <c r="E100" s="35"/>
      <c r="F100" s="35"/>
      <c r="G100" s="57"/>
    </row>
    <row r="101" spans="1:7">
      <c r="A101" s="34"/>
      <c r="B101" s="40"/>
      <c r="C101" s="35"/>
      <c r="D101" s="35"/>
      <c r="E101" s="35"/>
      <c r="F101" s="35"/>
      <c r="G101" s="57"/>
    </row>
    <row r="102" spans="1:7">
      <c r="A102" s="34"/>
      <c r="B102" s="40"/>
      <c r="C102" s="40"/>
      <c r="D102" s="40"/>
      <c r="E102" s="35"/>
      <c r="F102" s="35"/>
      <c r="G102" s="57"/>
    </row>
    <row r="103" spans="1:7">
      <c r="A103" s="34"/>
      <c r="B103" s="40"/>
      <c r="C103" s="35"/>
      <c r="D103" s="35"/>
      <c r="E103" s="35"/>
      <c r="F103" s="35"/>
      <c r="G103" s="57"/>
    </row>
    <row r="104" spans="1:7">
      <c r="A104" s="34"/>
      <c r="B104" s="40"/>
      <c r="C104" s="35"/>
      <c r="D104" s="35"/>
      <c r="E104" s="35"/>
      <c r="F104" s="35"/>
      <c r="G104" s="57"/>
    </row>
    <row r="105" spans="1:7">
      <c r="A105" s="34"/>
      <c r="B105" s="40"/>
      <c r="C105" s="35"/>
      <c r="D105" s="35"/>
      <c r="E105" s="35"/>
      <c r="F105" s="35"/>
      <c r="G105" s="57"/>
    </row>
    <row r="106" spans="1:7">
      <c r="A106" s="34"/>
      <c r="B106" s="40"/>
      <c r="C106" s="35"/>
      <c r="D106" s="35"/>
      <c r="E106" s="35"/>
      <c r="F106" s="35"/>
      <c r="G106" s="57"/>
    </row>
    <row r="107" spans="1:7">
      <c r="A107" s="34"/>
      <c r="B107" s="40"/>
      <c r="C107" s="35"/>
      <c r="D107" s="35"/>
      <c r="E107" s="35"/>
      <c r="F107" s="35"/>
      <c r="G107" s="57"/>
    </row>
    <row r="108" spans="1:7">
      <c r="A108" s="34"/>
      <c r="B108" s="40"/>
      <c r="C108" s="35"/>
      <c r="D108" s="35"/>
      <c r="E108" s="35"/>
      <c r="F108" s="35"/>
      <c r="G108" s="57"/>
    </row>
    <row r="109" spans="1:7">
      <c r="A109" s="34"/>
      <c r="B109" s="40"/>
      <c r="C109" s="35"/>
      <c r="D109" s="35"/>
      <c r="E109" s="35"/>
      <c r="F109" s="35"/>
      <c r="G109" s="57"/>
    </row>
    <row r="110" spans="1:7">
      <c r="A110" s="34"/>
      <c r="B110" s="40"/>
      <c r="C110" s="35"/>
      <c r="D110" s="35"/>
      <c r="E110" s="35"/>
      <c r="F110" s="35"/>
      <c r="G110" s="57"/>
    </row>
    <row r="111" spans="1:7">
      <c r="A111" s="34"/>
      <c r="B111" s="40"/>
      <c r="C111" s="35"/>
      <c r="D111" s="35"/>
      <c r="E111" s="35"/>
      <c r="F111" s="35"/>
      <c r="G111" s="57"/>
    </row>
    <row r="112" spans="1:7" ht="15" customHeight="1">
      <c r="A112" s="34"/>
      <c r="B112" s="35"/>
      <c r="C112" s="35"/>
      <c r="D112" s="35"/>
      <c r="E112" s="35"/>
      <c r="F112" s="35"/>
      <c r="G112" s="36"/>
    </row>
    <row r="113" spans="1:9">
      <c r="A113" s="37"/>
      <c r="B113" s="53"/>
      <c r="C113" s="53"/>
      <c r="D113" s="53"/>
      <c r="E113" s="53"/>
      <c r="F113" s="53"/>
      <c r="G113" s="54"/>
      <c r="H113" s="21"/>
      <c r="I113" s="21"/>
    </row>
    <row r="114" spans="1:9">
      <c r="A114" s="37"/>
      <c r="B114" s="30"/>
      <c r="C114" s="30"/>
      <c r="D114" s="30"/>
      <c r="E114" s="30"/>
      <c r="F114" s="30"/>
      <c r="G114" s="31"/>
    </row>
    <row r="115" spans="1:9">
      <c r="A115" s="34"/>
      <c r="B115" s="40"/>
      <c r="C115" s="35"/>
      <c r="D115" s="35"/>
      <c r="E115" s="35"/>
      <c r="F115" s="35"/>
      <c r="G115" s="57"/>
    </row>
    <row r="116" spans="1:9">
      <c r="A116" s="34"/>
      <c r="B116" s="40"/>
      <c r="C116" s="35"/>
      <c r="D116" s="35"/>
      <c r="E116" s="35"/>
      <c r="F116" s="35"/>
      <c r="G116" s="57"/>
    </row>
    <row r="117" spans="1:9">
      <c r="A117" s="34"/>
      <c r="B117" s="40"/>
      <c r="C117" s="35"/>
      <c r="D117" s="35"/>
      <c r="E117" s="35"/>
      <c r="F117" s="35"/>
      <c r="G117" s="57"/>
    </row>
    <row r="118" spans="1:9">
      <c r="A118" s="34"/>
      <c r="B118" s="40"/>
      <c r="C118" s="35"/>
      <c r="D118" s="35"/>
      <c r="E118" s="35"/>
      <c r="F118" s="35"/>
      <c r="G118" s="57"/>
    </row>
    <row r="119" spans="1:9">
      <c r="A119" s="34"/>
      <c r="B119" s="40"/>
      <c r="C119" s="35"/>
      <c r="D119" s="35"/>
      <c r="E119" s="35"/>
      <c r="F119" s="35"/>
      <c r="G119" s="57"/>
    </row>
    <row r="120" spans="1:9">
      <c r="A120" s="34"/>
      <c r="B120" s="40"/>
      <c r="C120" s="35"/>
      <c r="D120" s="35"/>
      <c r="E120" s="35"/>
      <c r="F120" s="35"/>
      <c r="G120" s="57"/>
    </row>
    <row r="121" spans="1:9">
      <c r="A121" s="34"/>
      <c r="B121" s="40"/>
      <c r="C121" s="35"/>
      <c r="D121" s="35"/>
      <c r="E121" s="35"/>
      <c r="F121" s="35"/>
      <c r="G121" s="57"/>
    </row>
    <row r="122" spans="1:9">
      <c r="A122" s="34"/>
      <c r="B122" s="40"/>
      <c r="C122" s="35"/>
      <c r="D122" s="35"/>
      <c r="E122" s="35"/>
      <c r="F122" s="35"/>
      <c r="G122" s="57"/>
    </row>
    <row r="123" spans="1:9">
      <c r="A123" s="34"/>
      <c r="B123" s="40"/>
      <c r="C123" s="35"/>
      <c r="D123" s="35"/>
      <c r="E123" s="35"/>
      <c r="F123" s="35"/>
      <c r="G123" s="57"/>
    </row>
    <row r="124" spans="1:9">
      <c r="A124" s="34"/>
      <c r="B124" s="40"/>
      <c r="C124" s="35"/>
      <c r="D124" s="35"/>
      <c r="E124" s="35"/>
      <c r="F124" s="35"/>
      <c r="G124" s="57"/>
    </row>
    <row r="125" spans="1:9">
      <c r="A125" s="34"/>
      <c r="B125" s="40"/>
      <c r="C125" s="35"/>
      <c r="D125" s="35"/>
      <c r="E125" s="35"/>
      <c r="F125" s="35"/>
      <c r="G125" s="57"/>
    </row>
    <row r="126" spans="1:9">
      <c r="A126" s="34"/>
      <c r="B126" s="58"/>
      <c r="C126" s="35"/>
      <c r="D126" s="35"/>
      <c r="E126" s="35"/>
      <c r="F126" s="35"/>
      <c r="G126" s="57"/>
      <c r="H126" s="21"/>
      <c r="I126" s="21"/>
    </row>
    <row r="127" spans="1:9">
      <c r="A127" s="378"/>
      <c r="B127" s="378"/>
      <c r="C127" s="378"/>
      <c r="D127" s="378"/>
      <c r="E127" s="378"/>
      <c r="F127" s="378"/>
      <c r="G127" s="378"/>
      <c r="H127" s="21"/>
      <c r="I127" s="21"/>
    </row>
    <row r="128" spans="1:9">
      <c r="A128" s="59"/>
      <c r="B128" s="59"/>
      <c r="C128" s="59"/>
      <c r="D128" s="59"/>
      <c r="E128" s="59"/>
      <c r="F128" s="59"/>
      <c r="G128" s="59"/>
    </row>
    <row r="129" spans="1:7">
      <c r="A129" s="60"/>
      <c r="B129" s="60"/>
      <c r="C129" s="60"/>
      <c r="D129" s="60"/>
      <c r="E129" s="60"/>
      <c r="F129" s="60"/>
      <c r="G129" s="60"/>
    </row>
    <row r="130" spans="1:7">
      <c r="D130" s="40"/>
      <c r="E130" s="40"/>
      <c r="F130" s="40"/>
      <c r="G130" s="40"/>
    </row>
    <row r="131" spans="1:7" ht="11.1" customHeight="1">
      <c r="D131" s="21"/>
      <c r="E131" s="21"/>
      <c r="F131" s="21"/>
      <c r="G131" s="21"/>
    </row>
    <row r="132" spans="1:7" ht="11.1" customHeight="1">
      <c r="D132" s="21"/>
      <c r="E132" s="21"/>
      <c r="F132" s="21"/>
      <c r="G132" s="21"/>
    </row>
    <row r="133" spans="1:7" ht="11.1" customHeight="1">
      <c r="D133" s="21"/>
      <c r="E133" s="21"/>
      <c r="F133" s="21"/>
      <c r="G133" s="21"/>
    </row>
    <row r="134" spans="1:7" ht="11.1" customHeight="1">
      <c r="D134" s="21"/>
      <c r="E134" s="21"/>
      <c r="F134" s="21"/>
      <c r="G134" s="21"/>
    </row>
    <row r="135" spans="1:7" ht="11.1" customHeight="1"/>
  </sheetData>
  <mergeCells count="9">
    <mergeCell ref="A89:G89"/>
    <mergeCell ref="A127:G127"/>
    <mergeCell ref="J42:L42"/>
    <mergeCell ref="B43:F43"/>
    <mergeCell ref="B44:F44"/>
    <mergeCell ref="B51:F51"/>
    <mergeCell ref="C20:H20"/>
    <mergeCell ref="A40:G41"/>
    <mergeCell ref="A42:F42"/>
  </mergeCells>
  <hyperlinks>
    <hyperlink ref="G43" location="'Economía Nacional'!A1" display="3-5"/>
    <hyperlink ref="G44" location="'Demografía - Perfil productor'!A1" display="6"/>
    <hyperlink ref="G45" location="'Demografía - Perfil productor'!A1" display="6"/>
    <hyperlink ref="G47" location="'Uso del suelo Censo 2007'!A1" display="18"/>
    <hyperlink ref="G46" location="'Info Anual Nacional'!A1" display="7-10"/>
    <hyperlink ref="G48" location="Pobreza!A1" display="19"/>
  </hyperlinks>
  <pageMargins left="1.5354330708661419" right="0.19685039370078741" top="1.1811023622047245" bottom="1.0236220472440944" header="0.31496062992125984" footer="0.31496062992125984"/>
  <pageSetup scale="85" orientation="portrait" horizontalDpi="4294967294" verticalDpi="4294967294" r:id="rId1"/>
  <rowBreaks count="2" manualBreakCount="2">
    <brk id="39" max="7" man="1"/>
    <brk id="92" max="7" man="1"/>
  </rowBreaks>
  <ignoredErrors>
    <ignoredError sqref="G44:G45" numberStoredAsText="1"/>
    <ignoredError sqref="G46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rgb="FFFFC000"/>
  </sheetPr>
  <dimension ref="A1:I101"/>
  <sheetViews>
    <sheetView showGridLines="0" workbookViewId="0"/>
  </sheetViews>
  <sheetFormatPr baseColWidth="10" defaultRowHeight="15.75"/>
  <cols>
    <col min="1" max="1" width="28.85546875" style="2" customWidth="1"/>
    <col min="2" max="2" width="15.28515625" style="2" customWidth="1"/>
    <col min="3" max="3" width="19" style="2" customWidth="1"/>
    <col min="4" max="4" width="20.7109375" style="2" customWidth="1"/>
    <col min="5" max="5" width="19" style="2" customWidth="1"/>
    <col min="6" max="6" width="19.42578125" style="2" customWidth="1"/>
    <col min="7" max="7" width="19.5703125" style="2" customWidth="1"/>
    <col min="8" max="8" width="18.140625" style="2" customWidth="1"/>
    <col min="9" max="9" width="18.42578125" style="2" customWidth="1"/>
    <col min="10" max="10" width="11.42578125" style="2" customWidth="1"/>
    <col min="11" max="16384" width="11.42578125" style="2"/>
  </cols>
  <sheetData>
    <row r="1" spans="1:6">
      <c r="A1" s="1" t="s">
        <v>151</v>
      </c>
    </row>
    <row r="3" spans="1:6">
      <c r="A3" s="3"/>
      <c r="B3" s="3"/>
      <c r="C3" s="3"/>
      <c r="D3" s="3"/>
      <c r="E3" s="3"/>
      <c r="F3" s="3"/>
    </row>
    <row r="4" spans="1:6" s="148" customFormat="1">
      <c r="A4" s="379" t="s">
        <v>245</v>
      </c>
      <c r="B4" s="379"/>
      <c r="C4" s="379"/>
      <c r="D4" s="379"/>
      <c r="E4" s="379"/>
      <c r="F4" s="379"/>
    </row>
    <row r="5" spans="1:6" s="148" customFormat="1">
      <c r="A5" s="380" t="s">
        <v>246</v>
      </c>
      <c r="B5" s="380"/>
      <c r="C5" s="380"/>
      <c r="D5" s="380"/>
      <c r="E5" s="380"/>
      <c r="F5" s="380"/>
    </row>
    <row r="6" spans="1:6" s="148" customFormat="1">
      <c r="A6" s="381" t="s">
        <v>247</v>
      </c>
      <c r="B6" s="381"/>
      <c r="C6" s="381"/>
      <c r="D6" s="381"/>
      <c r="E6" s="381"/>
      <c r="F6" s="381"/>
    </row>
    <row r="7" spans="1:6" s="148" customFormat="1" ht="15.6" customHeight="1">
      <c r="A7" s="384" t="s">
        <v>404</v>
      </c>
      <c r="B7" s="385" t="s">
        <v>248</v>
      </c>
      <c r="C7" s="390" t="s">
        <v>249</v>
      </c>
      <c r="D7" s="394" t="s">
        <v>250</v>
      </c>
      <c r="E7" s="394"/>
      <c r="F7" s="313" t="s">
        <v>60</v>
      </c>
    </row>
    <row r="8" spans="1:6" s="148" customFormat="1">
      <c r="A8" s="384"/>
      <c r="B8" s="385"/>
      <c r="C8" s="390"/>
      <c r="D8" s="314" t="s">
        <v>251</v>
      </c>
      <c r="E8" s="314" t="s">
        <v>33</v>
      </c>
      <c r="F8" s="315" t="s">
        <v>252</v>
      </c>
    </row>
    <row r="9" spans="1:6" s="148" customFormat="1">
      <c r="A9" s="316">
        <v>2013</v>
      </c>
      <c r="B9" s="317">
        <v>4031.3890938780337</v>
      </c>
      <c r="C9" s="317">
        <v>137876.2157679704</v>
      </c>
      <c r="D9" s="316"/>
      <c r="E9" s="316"/>
      <c r="F9" s="318">
        <v>2.9239191628688096E-2</v>
      </c>
    </row>
    <row r="10" spans="1:6" s="148" customFormat="1">
      <c r="A10" s="316">
        <v>2014</v>
      </c>
      <c r="B10" s="317">
        <v>3889.1537525860631</v>
      </c>
      <c r="C10" s="317">
        <v>140312.1297242647</v>
      </c>
      <c r="D10" s="319">
        <v>-3.5281968070997025E-2</v>
      </c>
      <c r="E10" s="319">
        <v>1.7667397837446037E-2</v>
      </c>
      <c r="F10" s="318">
        <v>2.7717872718694095E-2</v>
      </c>
    </row>
    <row r="11" spans="1:6" s="148" customFormat="1">
      <c r="A11" s="316">
        <v>2015</v>
      </c>
      <c r="B11" s="317">
        <v>4259.0141625663773</v>
      </c>
      <c r="C11" s="317">
        <v>143544.59431649101</v>
      </c>
      <c r="D11" s="319">
        <v>9.5100485480775654E-2</v>
      </c>
      <c r="E11" s="319">
        <v>2.3037670360920394E-2</v>
      </c>
      <c r="F11" s="318">
        <v>2.9670320800628602E-2</v>
      </c>
    </row>
    <row r="12" spans="1:6" s="148" customFormat="1">
      <c r="A12" s="316">
        <v>2016</v>
      </c>
      <c r="B12" s="317">
        <v>4413.7178266513301</v>
      </c>
      <c r="C12" s="317">
        <v>145942.564431045</v>
      </c>
      <c r="D12" s="319">
        <v>3.6323820062559339E-2</v>
      </c>
      <c r="E12" s="319">
        <v>1.6705401732278916E-2</v>
      </c>
      <c r="F12" s="318">
        <v>3.024284137981367E-2</v>
      </c>
    </row>
    <row r="13" spans="1:6" s="148" customFormat="1">
      <c r="A13" s="316">
        <v>2017</v>
      </c>
      <c r="B13" s="317">
        <v>4330.5131111179398</v>
      </c>
      <c r="C13" s="317">
        <v>147809.43740340401</v>
      </c>
      <c r="D13" s="319">
        <v>-1.8851389871589831E-2</v>
      </c>
      <c r="E13" s="319">
        <v>1.2791833414994238E-2</v>
      </c>
      <c r="F13" s="318">
        <v>2.9297947324561088E-2</v>
      </c>
    </row>
    <row r="14" spans="1:6" s="148" customFormat="1">
      <c r="A14" s="316">
        <v>2018</v>
      </c>
      <c r="B14" s="317">
        <v>4581.2574071444596</v>
      </c>
      <c r="C14" s="317">
        <v>153758.25430881101</v>
      </c>
      <c r="D14" s="319">
        <v>5.7901751961625968E-2</v>
      </c>
      <c r="E14" s="319">
        <v>4.0246529652713567E-2</v>
      </c>
      <c r="F14" s="318">
        <v>2.979519654238123E-2</v>
      </c>
    </row>
    <row r="15" spans="1:6" s="148" customFormat="1">
      <c r="A15" s="391" t="s">
        <v>253</v>
      </c>
      <c r="B15" s="391"/>
      <c r="C15" s="391"/>
      <c r="D15" s="391"/>
      <c r="E15" s="391"/>
      <c r="F15" s="391"/>
    </row>
    <row r="16" spans="1:6" s="148" customFormat="1">
      <c r="A16" s="391" t="s">
        <v>405</v>
      </c>
      <c r="B16" s="391"/>
      <c r="C16" s="391"/>
      <c r="D16" s="391"/>
      <c r="E16" s="391"/>
      <c r="F16" s="391"/>
    </row>
    <row r="17" spans="1:8">
      <c r="A17" s="281"/>
      <c r="B17" s="281"/>
      <c r="C17" s="281"/>
      <c r="D17" s="281"/>
      <c r="E17" s="281"/>
      <c r="F17" s="281"/>
    </row>
    <row r="18" spans="1:8">
      <c r="A18" s="181" t="s">
        <v>293</v>
      </c>
      <c r="B18" s="181"/>
      <c r="C18" s="181"/>
      <c r="D18" s="181"/>
      <c r="E18" s="181"/>
      <c r="F18" s="181"/>
      <c r="G18" s="175"/>
      <c r="H18" s="175"/>
    </row>
    <row r="19" spans="1:8" s="148" customFormat="1" ht="15.6" customHeight="1">
      <c r="A19" s="1" t="s">
        <v>294</v>
      </c>
      <c r="B19" s="1"/>
      <c r="C19" s="1"/>
      <c r="D19" s="1"/>
      <c r="E19" s="1"/>
      <c r="F19" s="1"/>
      <c r="G19" s="175"/>
      <c r="H19" s="175"/>
    </row>
    <row r="20" spans="1:8" s="149" customFormat="1">
      <c r="A20" s="392" t="s">
        <v>406</v>
      </c>
      <c r="B20" s="392"/>
      <c r="C20" s="392"/>
      <c r="D20" s="392"/>
      <c r="E20" s="392"/>
      <c r="F20" s="392"/>
      <c r="G20" s="175"/>
      <c r="H20" s="175"/>
    </row>
    <row r="21" spans="1:8" s="149" customFormat="1" ht="40.9" customHeight="1">
      <c r="A21" s="280" t="s">
        <v>6</v>
      </c>
      <c r="B21" s="280" t="s">
        <v>407</v>
      </c>
      <c r="C21" s="280" t="s">
        <v>409</v>
      </c>
      <c r="D21" s="280" t="s">
        <v>295</v>
      </c>
      <c r="E21" s="280" t="s">
        <v>296</v>
      </c>
      <c r="F21" s="176"/>
      <c r="G21" s="176"/>
      <c r="H21" s="176"/>
    </row>
    <row r="22" spans="1:8" s="148" customFormat="1">
      <c r="A22" s="177" t="s">
        <v>140</v>
      </c>
      <c r="B22" s="320">
        <v>58.7839603235781</v>
      </c>
      <c r="C22" s="320">
        <v>1126.3275023871299</v>
      </c>
      <c r="D22" s="178">
        <v>5.2190823893576092E-2</v>
      </c>
      <c r="E22" s="179">
        <v>1.3574363779816101E-2</v>
      </c>
      <c r="F22" s="176"/>
      <c r="G22" s="176"/>
      <c r="H22" s="176"/>
    </row>
    <row r="23" spans="1:8" s="148" customFormat="1">
      <c r="A23" s="177" t="s">
        <v>141</v>
      </c>
      <c r="B23" s="320">
        <v>2.4926103321469402</v>
      </c>
      <c r="C23" s="320">
        <v>3336.5409907437502</v>
      </c>
      <c r="D23" s="178">
        <v>7.4706420183715807E-4</v>
      </c>
      <c r="E23" s="179">
        <v>5.7559237628158628E-4</v>
      </c>
      <c r="F23" s="176"/>
      <c r="G23" s="176"/>
      <c r="H23" s="176"/>
    </row>
    <row r="24" spans="1:8" s="148" customFormat="1">
      <c r="A24" s="177" t="s">
        <v>408</v>
      </c>
      <c r="B24" s="320">
        <v>3.54831848990051</v>
      </c>
      <c r="C24" s="320">
        <v>13641.542664027</v>
      </c>
      <c r="D24" s="178">
        <v>2.6011123355260189E-4</v>
      </c>
      <c r="E24" s="179">
        <v>8.1937599514263952E-4</v>
      </c>
      <c r="F24" s="176"/>
      <c r="G24" s="176"/>
      <c r="H24" s="176"/>
    </row>
    <row r="25" spans="1:8" s="148" customFormat="1">
      <c r="A25" s="177" t="s">
        <v>90</v>
      </c>
      <c r="B25" s="320">
        <v>62.474923081983903</v>
      </c>
      <c r="C25" s="320">
        <v>3539.3464333994598</v>
      </c>
      <c r="D25" s="178">
        <v>1.7651542243062712E-2</v>
      </c>
      <c r="E25" s="179">
        <v>1.4426679120677167E-2</v>
      </c>
      <c r="F25" s="176"/>
      <c r="G25" s="176"/>
      <c r="H25" s="176"/>
    </row>
    <row r="26" spans="1:8" s="148" customFormat="1">
      <c r="A26" s="177" t="s">
        <v>130</v>
      </c>
      <c r="B26" s="320">
        <v>290.76232356564498</v>
      </c>
      <c r="C26" s="320">
        <v>4135.1426541702604</v>
      </c>
      <c r="D26" s="178">
        <v>7.0314943856268991E-2</v>
      </c>
      <c r="E26" s="179">
        <v>6.7142695589387902E-2</v>
      </c>
      <c r="F26" s="176"/>
      <c r="G26" s="176"/>
      <c r="H26" s="176"/>
    </row>
    <row r="27" spans="1:8" s="148" customFormat="1">
      <c r="A27" s="177" t="s">
        <v>131</v>
      </c>
      <c r="B27" s="320">
        <v>498.55013858212402</v>
      </c>
      <c r="C27" s="320">
        <v>12390.246348372701</v>
      </c>
      <c r="D27" s="178">
        <v>4.0237306391216518E-2</v>
      </c>
      <c r="E27" s="179">
        <v>0.11512495766429426</v>
      </c>
      <c r="F27" s="176"/>
      <c r="G27" s="176"/>
      <c r="H27" s="176"/>
    </row>
    <row r="28" spans="1:8" s="148" customFormat="1">
      <c r="A28" s="177" t="s">
        <v>57</v>
      </c>
      <c r="B28" s="320">
        <v>524.25922298654905</v>
      </c>
      <c r="C28" s="320">
        <v>62372.103825084101</v>
      </c>
      <c r="D28" s="178">
        <v>8.4053477570161499E-3</v>
      </c>
      <c r="E28" s="179">
        <v>0.12106168704133292</v>
      </c>
      <c r="F28" s="176"/>
      <c r="G28" s="176"/>
      <c r="H28" s="176"/>
    </row>
    <row r="29" spans="1:8" s="148" customFormat="1">
      <c r="A29" s="177" t="s">
        <v>92</v>
      </c>
      <c r="B29" s="320">
        <v>808.77102990742799</v>
      </c>
      <c r="C29" s="320">
        <v>6463.92656232221</v>
      </c>
      <c r="D29" s="178">
        <v>0.12512070211652768</v>
      </c>
      <c r="E29" s="179">
        <v>0.18676101634031086</v>
      </c>
      <c r="F29" s="176"/>
      <c r="G29" s="176"/>
      <c r="H29" s="176"/>
    </row>
    <row r="30" spans="1:8" s="148" customFormat="1">
      <c r="A30" s="177" t="s">
        <v>93</v>
      </c>
      <c r="B30" s="320">
        <v>603.56662820084</v>
      </c>
      <c r="C30" s="320">
        <v>4597.74844729499</v>
      </c>
      <c r="D30" s="178">
        <v>0.1312743911763895</v>
      </c>
      <c r="E30" s="179">
        <v>0.13937531482153317</v>
      </c>
      <c r="F30" s="176"/>
      <c r="G30" s="176"/>
      <c r="H30" s="176"/>
    </row>
    <row r="31" spans="1:8" s="148" customFormat="1">
      <c r="A31" s="177" t="s">
        <v>132</v>
      </c>
      <c r="B31" s="320">
        <v>617.32002355652401</v>
      </c>
      <c r="C31" s="320">
        <v>10633.9072501142</v>
      </c>
      <c r="D31" s="178">
        <v>5.8052041365124228E-2</v>
      </c>
      <c r="E31" s="179">
        <v>0.14255124224694019</v>
      </c>
      <c r="F31" s="176"/>
      <c r="G31" s="176"/>
      <c r="H31" s="176"/>
    </row>
    <row r="32" spans="1:8" s="148" customFormat="1">
      <c r="A32" s="177" t="s">
        <v>133</v>
      </c>
      <c r="B32" s="320">
        <v>372.48687139008803</v>
      </c>
      <c r="C32" s="320">
        <v>3786.6208275873901</v>
      </c>
      <c r="D32" s="178">
        <v>9.8369202608388578E-2</v>
      </c>
      <c r="E32" s="179">
        <v>8.6014488775887576E-2</v>
      </c>
      <c r="F32" s="176"/>
      <c r="G32" s="176"/>
      <c r="H32" s="176"/>
    </row>
    <row r="33" spans="1:9" s="148" customFormat="1">
      <c r="A33" s="177" t="s">
        <v>134</v>
      </c>
      <c r="B33" s="320">
        <v>195.48736217608899</v>
      </c>
      <c r="C33" s="320">
        <v>1900.8891039207499</v>
      </c>
      <c r="D33" s="178">
        <v>0.10283996145428959</v>
      </c>
      <c r="E33" s="179">
        <v>4.514184743470806E-2</v>
      </c>
      <c r="F33" s="176"/>
      <c r="G33" s="176"/>
      <c r="H33" s="176"/>
    </row>
    <row r="34" spans="1:9" s="148" customFormat="1">
      <c r="A34" s="177" t="s">
        <v>94</v>
      </c>
      <c r="B34" s="320">
        <v>255.570687079382</v>
      </c>
      <c r="C34" s="320">
        <v>4427.3822967858796</v>
      </c>
      <c r="D34" s="178">
        <v>5.7725009937569009E-2</v>
      </c>
      <c r="E34" s="179">
        <v>5.9016259856884572E-2</v>
      </c>
      <c r="F34" s="176"/>
      <c r="G34" s="176"/>
      <c r="H34" s="176"/>
    </row>
    <row r="35" spans="1:9" s="148" customFormat="1">
      <c r="A35" s="177" t="s">
        <v>138</v>
      </c>
      <c r="B35" s="320">
        <v>16.4953255795781</v>
      </c>
      <c r="C35" s="320">
        <v>849.55379853385296</v>
      </c>
      <c r="D35" s="178">
        <v>1.9416457919493129E-2</v>
      </c>
      <c r="E35" s="179">
        <v>3.8090926309006751E-3</v>
      </c>
      <c r="F35" s="176"/>
      <c r="G35" s="176"/>
      <c r="H35" s="176"/>
    </row>
    <row r="36" spans="1:9" s="148" customFormat="1">
      <c r="A36" s="177" t="s">
        <v>139</v>
      </c>
      <c r="B36" s="320">
        <v>22.4597808496667</v>
      </c>
      <c r="C36" s="320">
        <v>1596.77787763324</v>
      </c>
      <c r="D36" s="178">
        <v>1.4065688887772425E-2</v>
      </c>
      <c r="E36" s="179">
        <v>5.1864017665723258E-3</v>
      </c>
      <c r="F36" s="176"/>
      <c r="G36" s="176"/>
      <c r="H36" s="176"/>
    </row>
    <row r="37" spans="1:9" s="148" customFormat="1">
      <c r="A37" s="321" t="s">
        <v>2</v>
      </c>
      <c r="B37" s="321">
        <v>4330.5131111179398</v>
      </c>
      <c r="C37" s="321">
        <v>147809.43740340401</v>
      </c>
      <c r="D37" s="178">
        <v>2.9297947324561088E-2</v>
      </c>
      <c r="E37" s="179">
        <v>1</v>
      </c>
      <c r="F37" s="176"/>
      <c r="G37" s="176"/>
      <c r="H37" s="176"/>
    </row>
    <row r="38" spans="1:9" s="283" customFormat="1">
      <c r="A38" s="180" t="s">
        <v>297</v>
      </c>
      <c r="B38" s="180"/>
      <c r="C38" s="322"/>
      <c r="D38" s="323"/>
      <c r="E38" s="282"/>
      <c r="F38" s="180"/>
      <c r="G38" s="180"/>
      <c r="H38" s="180"/>
    </row>
    <row r="39" spans="1:9" s="283" customFormat="1">
      <c r="A39" s="180" t="s">
        <v>298</v>
      </c>
      <c r="B39" s="180"/>
      <c r="C39" s="180"/>
      <c r="D39" s="180"/>
      <c r="E39" s="180"/>
      <c r="F39" s="180"/>
      <c r="G39" s="180"/>
      <c r="H39" s="180"/>
    </row>
    <row r="40" spans="1:9" s="285" customFormat="1">
      <c r="A40" s="284" t="s">
        <v>299</v>
      </c>
      <c r="B40" s="180" t="s">
        <v>300</v>
      </c>
      <c r="C40" s="180"/>
      <c r="D40" s="180"/>
      <c r="E40" s="282"/>
      <c r="F40" s="180"/>
      <c r="G40" s="180"/>
      <c r="H40" s="180"/>
    </row>
    <row r="41" spans="1:9" s="283" customFormat="1">
      <c r="A41" s="284" t="s">
        <v>301</v>
      </c>
      <c r="B41" s="180" t="s">
        <v>302</v>
      </c>
      <c r="C41" s="180"/>
      <c r="D41" s="180"/>
      <c r="E41" s="282"/>
      <c r="F41" s="180"/>
      <c r="G41" s="180"/>
      <c r="H41" s="180"/>
    </row>
    <row r="42" spans="1:9" s="5" customFormat="1" ht="15.6" customHeight="1">
      <c r="A42" s="180"/>
      <c r="B42" s="180" t="s">
        <v>303</v>
      </c>
      <c r="C42" s="180"/>
      <c r="D42" s="180"/>
      <c r="E42" s="282"/>
      <c r="F42" s="180"/>
      <c r="G42" s="180"/>
      <c r="H42" s="180"/>
      <c r="I42" s="286"/>
    </row>
    <row r="43" spans="1:9" s="5" customFormat="1">
      <c r="A43" s="180"/>
      <c r="B43" s="180" t="s">
        <v>304</v>
      </c>
      <c r="C43" s="180"/>
      <c r="D43" s="180"/>
      <c r="E43" s="282"/>
      <c r="F43" s="180"/>
      <c r="G43" s="180"/>
      <c r="H43" s="180"/>
    </row>
    <row r="44" spans="1:9" s="5" customFormat="1">
      <c r="A44" s="393" t="s">
        <v>165</v>
      </c>
      <c r="B44" s="393"/>
      <c r="C44" s="287" t="s">
        <v>167</v>
      </c>
      <c r="D44" s="180"/>
      <c r="E44" s="180"/>
      <c r="F44" s="180"/>
      <c r="G44" s="180"/>
      <c r="H44" s="180"/>
    </row>
    <row r="45" spans="1:9" s="5" customFormat="1">
      <c r="A45" s="304"/>
      <c r="B45" s="304"/>
      <c r="C45" s="287"/>
      <c r="D45" s="180"/>
      <c r="E45" s="180"/>
      <c r="F45" s="180"/>
      <c r="G45" s="180"/>
      <c r="H45" s="180"/>
    </row>
    <row r="46" spans="1:9" s="5" customFormat="1">
      <c r="A46" s="1" t="s">
        <v>397</v>
      </c>
      <c r="B46" s="304"/>
      <c r="C46" s="287"/>
      <c r="D46" s="180"/>
      <c r="E46" s="180"/>
      <c r="F46" s="180"/>
      <c r="G46" s="180"/>
      <c r="H46" s="180"/>
    </row>
    <row r="47" spans="1:9" s="5" customFormat="1">
      <c r="A47" s="1"/>
      <c r="B47" s="304"/>
      <c r="C47" s="287"/>
      <c r="D47" s="180"/>
      <c r="E47" s="180"/>
      <c r="F47" s="180"/>
      <c r="G47" s="180"/>
      <c r="H47" s="180"/>
    </row>
    <row r="48" spans="1:9">
      <c r="A48" s="1" t="s">
        <v>451</v>
      </c>
      <c r="B48" s="95"/>
      <c r="C48" s="95"/>
      <c r="D48" s="95"/>
      <c r="E48" s="95"/>
      <c r="F48" s="95"/>
      <c r="G48" s="95"/>
      <c r="H48" s="95"/>
      <c r="I48" s="95"/>
    </row>
    <row r="49" spans="1:9" ht="31.15" customHeight="1">
      <c r="A49" s="383" t="s">
        <v>6</v>
      </c>
      <c r="B49" s="382" t="s">
        <v>455</v>
      </c>
      <c r="C49" s="382"/>
      <c r="D49" s="382"/>
      <c r="E49" s="382"/>
      <c r="F49" s="382" t="s">
        <v>457</v>
      </c>
      <c r="G49" s="382"/>
      <c r="H49" s="382"/>
      <c r="I49" s="389" t="s">
        <v>458</v>
      </c>
    </row>
    <row r="50" spans="1:9" ht="15.75" customHeight="1">
      <c r="A50" s="383"/>
      <c r="B50" s="303" t="s">
        <v>146</v>
      </c>
      <c r="C50" s="303" t="s">
        <v>147</v>
      </c>
      <c r="D50" s="303" t="s">
        <v>456</v>
      </c>
      <c r="E50" s="303" t="s">
        <v>60</v>
      </c>
      <c r="F50" s="303" t="s">
        <v>146</v>
      </c>
      <c r="G50" s="303" t="s">
        <v>147</v>
      </c>
      <c r="H50" s="303" t="s">
        <v>459</v>
      </c>
      <c r="I50" s="389">
        <v>0</v>
      </c>
    </row>
    <row r="51" spans="1:9">
      <c r="A51" s="8" t="s">
        <v>140</v>
      </c>
      <c r="B51" s="305">
        <v>5893.8699383539351</v>
      </c>
      <c r="C51" s="305">
        <v>2918.7054589163226</v>
      </c>
      <c r="D51" s="305">
        <v>8812.5753972702732</v>
      </c>
      <c r="E51" s="4">
        <v>1.1224782076806912E-2</v>
      </c>
      <c r="F51" s="305">
        <v>39476.1675653403</v>
      </c>
      <c r="G51" s="305">
        <v>33264.426928360292</v>
      </c>
      <c r="H51" s="305">
        <v>72740.594493700686</v>
      </c>
      <c r="I51" s="4">
        <v>0.12115072001554014</v>
      </c>
    </row>
    <row r="52" spans="1:9">
      <c r="A52" s="8" t="s">
        <v>141</v>
      </c>
      <c r="B52" s="305">
        <v>10505.154091369472</v>
      </c>
      <c r="C52" s="305">
        <v>2170.7735184045437</v>
      </c>
      <c r="D52" s="305">
        <v>12675.92760977402</v>
      </c>
      <c r="E52" s="4">
        <v>1.6145623569378646E-2</v>
      </c>
      <c r="F52" s="305">
        <v>107092.7175057422</v>
      </c>
      <c r="G52" s="305">
        <v>64995.594276260555</v>
      </c>
      <c r="H52" s="305">
        <v>172088.31178200262</v>
      </c>
      <c r="I52" s="4">
        <v>7.3659433801823701E-2</v>
      </c>
    </row>
    <row r="53" spans="1:9">
      <c r="A53" s="8" t="s">
        <v>142</v>
      </c>
      <c r="B53" s="305">
        <v>9418.0381282597082</v>
      </c>
      <c r="C53" s="305">
        <v>474.03633565290045</v>
      </c>
      <c r="D53" s="305">
        <v>9892.0744639126096</v>
      </c>
      <c r="E53" s="4">
        <v>1.2599765124206429E-2</v>
      </c>
      <c r="F53" s="305">
        <v>185294.67331143495</v>
      </c>
      <c r="G53" s="305">
        <v>107016.28921025265</v>
      </c>
      <c r="H53" s="305">
        <v>292310.96252168639</v>
      </c>
      <c r="I53" s="4">
        <v>3.3840928778641761E-2</v>
      </c>
    </row>
    <row r="54" spans="1:9">
      <c r="A54" s="8" t="s">
        <v>90</v>
      </c>
      <c r="B54" s="305">
        <v>7419.5199184567955</v>
      </c>
      <c r="C54" s="305">
        <v>2469.6196112195812</v>
      </c>
      <c r="D54" s="305">
        <v>9889.1395296763785</v>
      </c>
      <c r="E54" s="4">
        <v>1.2596026830265516E-2</v>
      </c>
      <c r="F54" s="305">
        <v>87083.435005621141</v>
      </c>
      <c r="G54" s="305">
        <v>57978.379531130035</v>
      </c>
      <c r="H54" s="305">
        <v>145061.81453675064</v>
      </c>
      <c r="I54" s="4">
        <v>6.8171900105185965E-2</v>
      </c>
    </row>
    <row r="55" spans="1:9">
      <c r="A55" s="8" t="s">
        <v>130</v>
      </c>
      <c r="B55" s="305">
        <v>34685.577711919577</v>
      </c>
      <c r="C55" s="305">
        <v>12451.455211371867</v>
      </c>
      <c r="D55" s="305">
        <v>47137.032923291401</v>
      </c>
      <c r="E55" s="4">
        <v>6.0039534240479822E-2</v>
      </c>
      <c r="F55" s="305">
        <v>225759.62191851946</v>
      </c>
      <c r="G55" s="305">
        <v>159143.73455793079</v>
      </c>
      <c r="H55" s="305">
        <v>384903.35647644923</v>
      </c>
      <c r="I55" s="4">
        <v>0.12246459307292513</v>
      </c>
    </row>
    <row r="56" spans="1:9">
      <c r="A56" s="8" t="s">
        <v>131</v>
      </c>
      <c r="B56" s="305">
        <v>48446.380594497517</v>
      </c>
      <c r="C56" s="305">
        <v>14561.835192435714</v>
      </c>
      <c r="D56" s="305">
        <v>63008.215786933208</v>
      </c>
      <c r="E56" s="4">
        <v>8.0255028680472282E-2</v>
      </c>
      <c r="F56" s="305">
        <v>485860.80544384249</v>
      </c>
      <c r="G56" s="305">
        <v>341799.92964763922</v>
      </c>
      <c r="H56" s="305">
        <v>827660.735091476</v>
      </c>
      <c r="I56" s="4">
        <v>7.612807170315905E-2</v>
      </c>
    </row>
    <row r="57" spans="1:9">
      <c r="A57" s="8" t="s">
        <v>57</v>
      </c>
      <c r="B57" s="305">
        <v>53348.593734901486</v>
      </c>
      <c r="C57" s="305">
        <v>17110.291486694005</v>
      </c>
      <c r="D57" s="305">
        <v>70458.885221595483</v>
      </c>
      <c r="E57" s="4">
        <v>8.9745119483702798E-2</v>
      </c>
      <c r="F57" s="305">
        <v>1922924.1430216769</v>
      </c>
      <c r="G57" s="305">
        <v>1481893.3799431794</v>
      </c>
      <c r="H57" s="305">
        <v>3404817.5229648422</v>
      </c>
      <c r="I57" s="4">
        <v>2.0693879993968486E-2</v>
      </c>
    </row>
    <row r="58" spans="1:9">
      <c r="A58" s="8" t="s">
        <v>92</v>
      </c>
      <c r="B58" s="305">
        <v>73374.267048790571</v>
      </c>
      <c r="C58" s="305">
        <v>28077.395206230507</v>
      </c>
      <c r="D58" s="305">
        <v>101451.66225502123</v>
      </c>
      <c r="E58" s="4">
        <v>0.12922133982481099</v>
      </c>
      <c r="F58" s="305">
        <v>275680.43001986574</v>
      </c>
      <c r="G58" s="305">
        <v>178512.04564158179</v>
      </c>
      <c r="H58" s="305">
        <v>454192.47566144861</v>
      </c>
      <c r="I58" s="4">
        <v>0.223367113484818</v>
      </c>
    </row>
    <row r="59" spans="1:9">
      <c r="A59" s="8" t="s">
        <v>93</v>
      </c>
      <c r="B59" s="305">
        <v>92817.154002585652</v>
      </c>
      <c r="C59" s="305">
        <v>36765.579717696972</v>
      </c>
      <c r="D59" s="305">
        <v>129582.73372028227</v>
      </c>
      <c r="E59" s="4">
        <v>0.16505253928126565</v>
      </c>
      <c r="F59" s="305">
        <v>308477.17910935113</v>
      </c>
      <c r="G59" s="305">
        <v>204640.95950339801</v>
      </c>
      <c r="H59" s="305">
        <v>513118.13861275133</v>
      </c>
      <c r="I59" s="4">
        <v>0.25253976417714979</v>
      </c>
    </row>
    <row r="60" spans="1:9">
      <c r="A60" s="8" t="s">
        <v>355</v>
      </c>
      <c r="B60" s="305">
        <v>32425.446055928427</v>
      </c>
      <c r="C60" s="305">
        <v>12609.038478774297</v>
      </c>
      <c r="D60" s="305">
        <v>45034.484534702737</v>
      </c>
      <c r="E60" s="4">
        <v>5.7361469497322029E-2</v>
      </c>
      <c r="F60" s="305">
        <v>134260.54718103644</v>
      </c>
      <c r="G60" s="305">
        <v>83880.626731365322</v>
      </c>
      <c r="H60" s="305">
        <v>218141.1739124016</v>
      </c>
      <c r="I60" s="4">
        <v>0.20644651226084956</v>
      </c>
    </row>
    <row r="61" spans="1:9">
      <c r="A61" s="8" t="s">
        <v>132</v>
      </c>
      <c r="B61" s="305">
        <v>52795.995235873139</v>
      </c>
      <c r="C61" s="305">
        <v>9502.9043727414974</v>
      </c>
      <c r="D61" s="305">
        <v>62298.899608614644</v>
      </c>
      <c r="E61" s="4">
        <v>7.9351556180521171E-2</v>
      </c>
      <c r="F61" s="305">
        <v>444885.82090842567</v>
      </c>
      <c r="G61" s="305">
        <v>305655.97963250428</v>
      </c>
      <c r="H61" s="305">
        <v>750541.80054093152</v>
      </c>
      <c r="I61" s="4">
        <v>8.3005236435485005E-2</v>
      </c>
    </row>
    <row r="62" spans="1:9">
      <c r="A62" s="8" t="s">
        <v>133</v>
      </c>
      <c r="B62" s="305">
        <v>75449.721671037172</v>
      </c>
      <c r="C62" s="305">
        <v>27114.155665896134</v>
      </c>
      <c r="D62" s="305">
        <v>102563.87733693325</v>
      </c>
      <c r="E62" s="4">
        <v>0.13063799402113904</v>
      </c>
      <c r="F62" s="305">
        <v>289437.15219611698</v>
      </c>
      <c r="G62" s="305">
        <v>197643.12954938482</v>
      </c>
      <c r="H62" s="305">
        <v>487080.28174550214</v>
      </c>
      <c r="I62" s="4">
        <v>0.21056873205662335</v>
      </c>
    </row>
    <row r="63" spans="1:9">
      <c r="A63" s="8" t="s">
        <v>134</v>
      </c>
      <c r="B63" s="305">
        <v>26283.926174064127</v>
      </c>
      <c r="C63" s="305">
        <v>8488.4120598090212</v>
      </c>
      <c r="D63" s="305">
        <v>34772.338233873103</v>
      </c>
      <c r="E63" s="4">
        <v>4.4290335274424664E-2</v>
      </c>
      <c r="F63" s="305">
        <v>110286.48916683426</v>
      </c>
      <c r="G63" s="305">
        <v>77212.373330316666</v>
      </c>
      <c r="H63" s="305">
        <v>187498.86249715061</v>
      </c>
      <c r="I63" s="4">
        <v>0.18545359566862191</v>
      </c>
    </row>
    <row r="64" spans="1:9">
      <c r="A64" s="8" t="s">
        <v>94</v>
      </c>
      <c r="B64" s="305">
        <v>63371.471706625998</v>
      </c>
      <c r="C64" s="305">
        <v>12036.424210295148</v>
      </c>
      <c r="D64" s="305">
        <v>75407.895916921145</v>
      </c>
      <c r="E64" s="4">
        <v>9.6048789415199162E-2</v>
      </c>
      <c r="F64" s="305">
        <v>270361.14856844861</v>
      </c>
      <c r="G64" s="305">
        <v>167386.2587643587</v>
      </c>
      <c r="H64" s="305">
        <v>437747.40733280353</v>
      </c>
      <c r="I64" s="4">
        <v>0.1722634895232886</v>
      </c>
    </row>
    <row r="65" spans="1:9">
      <c r="A65" s="8" t="s">
        <v>138</v>
      </c>
      <c r="B65" s="305">
        <v>5775.4468714587338</v>
      </c>
      <c r="C65" s="305">
        <v>978.87046112787039</v>
      </c>
      <c r="D65" s="305">
        <v>6754.3173325866019</v>
      </c>
      <c r="E65" s="4">
        <v>8.6031309484590115E-3</v>
      </c>
      <c r="F65" s="305">
        <v>36649.485032876015</v>
      </c>
      <c r="G65" s="305">
        <v>24730.742169972931</v>
      </c>
      <c r="H65" s="305">
        <v>61380.227202848873</v>
      </c>
      <c r="I65" s="4">
        <v>0.110040604937238</v>
      </c>
    </row>
    <row r="66" spans="1:9">
      <c r="A66" s="8" t="s">
        <v>139</v>
      </c>
      <c r="B66" s="305">
        <v>4755.2056426053932</v>
      </c>
      <c r="C66" s="305">
        <v>604.64439687518666</v>
      </c>
      <c r="D66" s="305">
        <v>5359.8500394805787</v>
      </c>
      <c r="E66" s="4">
        <v>6.8269655515424211E-3</v>
      </c>
      <c r="F66" s="305">
        <v>53977.318505047842</v>
      </c>
      <c r="G66" s="305">
        <v>32370.480862593355</v>
      </c>
      <c r="H66" s="305">
        <v>86347.799367641419</v>
      </c>
      <c r="I66" s="4">
        <v>6.2072804156363556E-2</v>
      </c>
    </row>
    <row r="67" spans="1:9">
      <c r="A67" s="9" t="s">
        <v>2</v>
      </c>
      <c r="B67" s="306">
        <v>596765.76852673001</v>
      </c>
      <c r="C67" s="306">
        <v>188334.14138414123</v>
      </c>
      <c r="D67" s="306">
        <v>785099.90991087165</v>
      </c>
      <c r="E67" s="137">
        <v>1</v>
      </c>
      <c r="F67" s="306">
        <v>4977507.1344601167</v>
      </c>
      <c r="G67" s="306">
        <v>3518124.3302801345</v>
      </c>
      <c r="H67" s="306">
        <v>8495631.4647404682</v>
      </c>
      <c r="I67" s="137">
        <v>9.2412190096672883E-2</v>
      </c>
    </row>
    <row r="68" spans="1:9">
      <c r="A68" s="81" t="s">
        <v>398</v>
      </c>
      <c r="B68" s="307"/>
      <c r="C68" s="307"/>
      <c r="D68" s="307"/>
      <c r="E68" s="227"/>
      <c r="F68" s="307"/>
      <c r="G68" s="307"/>
      <c r="H68" s="307"/>
      <c r="I68" s="227"/>
    </row>
    <row r="69" spans="1:9">
      <c r="A69" s="386" t="s">
        <v>165</v>
      </c>
      <c r="B69" s="386"/>
      <c r="C69" s="126" t="s">
        <v>166</v>
      </c>
      <c r="D69" s="95"/>
      <c r="E69" s="95"/>
      <c r="F69" s="95"/>
      <c r="G69" s="95"/>
      <c r="H69" s="95"/>
      <c r="I69" s="95"/>
    </row>
    <row r="71" spans="1:9">
      <c r="A71" s="1" t="s">
        <v>151</v>
      </c>
      <c r="G71" s="67"/>
      <c r="H71" s="67"/>
    </row>
    <row r="72" spans="1:9">
      <c r="A72" s="1"/>
      <c r="G72" s="67"/>
      <c r="H72" s="67"/>
    </row>
    <row r="73" spans="1:9">
      <c r="A73" s="1" t="s">
        <v>61</v>
      </c>
      <c r="G73" s="67"/>
      <c r="H73" s="67"/>
    </row>
    <row r="74" spans="1:9">
      <c r="G74" s="67"/>
      <c r="H74" s="67"/>
    </row>
    <row r="75" spans="1:9" ht="15.75" customHeight="1">
      <c r="A75" s="388" t="s">
        <v>62</v>
      </c>
      <c r="B75" s="388"/>
      <c r="C75" s="388"/>
      <c r="D75" s="388"/>
      <c r="E75" s="388"/>
      <c r="F75" s="388"/>
      <c r="G75" s="388"/>
      <c r="H75" s="388"/>
      <c r="I75" s="388"/>
    </row>
    <row r="76" spans="1:9">
      <c r="A76" s="388"/>
      <c r="B76" s="388"/>
      <c r="C76" s="388"/>
      <c r="D76" s="388"/>
      <c r="E76" s="388"/>
      <c r="F76" s="388"/>
      <c r="G76" s="388"/>
      <c r="H76" s="388"/>
      <c r="I76" s="388"/>
    </row>
    <row r="77" spans="1:9">
      <c r="G77" s="67"/>
      <c r="H77" s="67"/>
    </row>
    <row r="78" spans="1:9">
      <c r="A78" s="387" t="s">
        <v>63</v>
      </c>
      <c r="B78" s="387"/>
      <c r="C78" s="387"/>
      <c r="D78" s="387"/>
      <c r="E78" s="387"/>
      <c r="F78" s="387"/>
      <c r="G78" s="387"/>
      <c r="H78" s="387"/>
      <c r="I78" s="387"/>
    </row>
    <row r="79" spans="1:9">
      <c r="A79" s="387" t="s">
        <v>452</v>
      </c>
      <c r="B79" s="387"/>
      <c r="C79" s="387"/>
      <c r="D79" s="387"/>
      <c r="E79" s="387"/>
      <c r="F79" s="387"/>
      <c r="G79" s="387"/>
      <c r="H79" s="387"/>
      <c r="I79" s="387"/>
    </row>
    <row r="80" spans="1:9">
      <c r="A80" s="387" t="s">
        <v>64</v>
      </c>
      <c r="B80" s="387"/>
      <c r="C80" s="387"/>
      <c r="D80" s="387"/>
      <c r="E80" s="387"/>
      <c r="F80" s="387"/>
      <c r="G80" s="387"/>
      <c r="H80" s="387"/>
      <c r="I80" s="387"/>
    </row>
    <row r="81" spans="1:9" ht="47.25">
      <c r="A81" s="217" t="s">
        <v>6</v>
      </c>
      <c r="B81" s="217" t="s">
        <v>65</v>
      </c>
      <c r="C81" s="217" t="s">
        <v>66</v>
      </c>
      <c r="D81" s="217" t="s">
        <v>67</v>
      </c>
      <c r="E81" s="217" t="s">
        <v>68</v>
      </c>
      <c r="F81" s="217" t="s">
        <v>69</v>
      </c>
      <c r="G81" s="217" t="s">
        <v>400</v>
      </c>
      <c r="H81" s="217" t="s">
        <v>70</v>
      </c>
      <c r="I81" s="217" t="s">
        <v>71</v>
      </c>
    </row>
    <row r="82" spans="1:9">
      <c r="A82" s="76" t="s">
        <v>140</v>
      </c>
      <c r="B82" s="294">
        <v>40954.193599999999</v>
      </c>
      <c r="C82" s="294">
        <v>4513.8179</v>
      </c>
      <c r="D82" s="294">
        <v>5039.2633999999998</v>
      </c>
      <c r="E82" s="78">
        <v>50507.274900000004</v>
      </c>
      <c r="F82" s="68">
        <v>9.2429665454441482E-3</v>
      </c>
      <c r="G82" s="294">
        <v>12078.1517</v>
      </c>
      <c r="H82" s="294">
        <v>300064.47459999996</v>
      </c>
      <c r="I82" s="68">
        <v>0.16832140814846067</v>
      </c>
    </row>
    <row r="83" spans="1:9">
      <c r="A83" s="76" t="s">
        <v>141</v>
      </c>
      <c r="B83" s="294">
        <v>2181.4324999999999</v>
      </c>
      <c r="C83" s="294">
        <v>73.319400000000002</v>
      </c>
      <c r="D83" s="294">
        <v>120.5155</v>
      </c>
      <c r="E83" s="78">
        <v>2375.2673999999997</v>
      </c>
      <c r="F83" s="68">
        <v>4.3468029423785246E-4</v>
      </c>
      <c r="G83" s="294">
        <v>7346.9276999999993</v>
      </c>
      <c r="H83" s="294">
        <v>844105.8576000001</v>
      </c>
      <c r="I83" s="68">
        <v>2.8139449319229547E-3</v>
      </c>
    </row>
    <row r="84" spans="1:9">
      <c r="A84" s="76" t="s">
        <v>142</v>
      </c>
      <c r="B84" s="294">
        <v>6342.0954000000002</v>
      </c>
      <c r="C84" s="294">
        <v>304.97910000000002</v>
      </c>
      <c r="D84" s="294">
        <v>525.01350000000002</v>
      </c>
      <c r="E84" s="78">
        <v>7172.0880000000006</v>
      </c>
      <c r="F84" s="68">
        <v>1.3125113080488418E-3</v>
      </c>
      <c r="G84" s="294">
        <v>19628.418999999998</v>
      </c>
      <c r="H84" s="294">
        <v>1007868.4438999998</v>
      </c>
      <c r="I84" s="68">
        <v>7.116095402538083E-3</v>
      </c>
    </row>
    <row r="85" spans="1:9">
      <c r="A85" s="76" t="s">
        <v>90</v>
      </c>
      <c r="B85" s="294">
        <v>6799.1517000000003</v>
      </c>
      <c r="C85" s="294">
        <v>30596.440500000001</v>
      </c>
      <c r="D85" s="294">
        <v>1127.6084000000001</v>
      </c>
      <c r="E85" s="78">
        <v>38523.200599999996</v>
      </c>
      <c r="F85" s="68">
        <v>7.0498488598764982E-3</v>
      </c>
      <c r="G85" s="294">
        <v>4509.6992999999993</v>
      </c>
      <c r="H85" s="294">
        <v>314779.84060000011</v>
      </c>
      <c r="I85" s="68">
        <v>0.12238140958001356</v>
      </c>
    </row>
    <row r="86" spans="1:9">
      <c r="A86" s="76" t="s">
        <v>453</v>
      </c>
      <c r="B86" s="294">
        <v>78805.125499999995</v>
      </c>
      <c r="C86" s="294">
        <v>111464.23330000001</v>
      </c>
      <c r="D86" s="294">
        <v>5187.6135000000004</v>
      </c>
      <c r="E86" s="78">
        <v>195456.97229999999</v>
      </c>
      <c r="F86" s="68">
        <v>3.5769149288288039E-2</v>
      </c>
      <c r="G86" s="294">
        <v>22330.7274</v>
      </c>
      <c r="H86" s="294">
        <v>1127767.7913000002</v>
      </c>
      <c r="I86" s="68">
        <v>0.17331313574285792</v>
      </c>
    </row>
    <row r="87" spans="1:9">
      <c r="A87" s="76" t="s">
        <v>131</v>
      </c>
      <c r="B87" s="294">
        <v>102151.6165</v>
      </c>
      <c r="C87" s="294">
        <v>155398.42790000001</v>
      </c>
      <c r="D87" s="294">
        <v>17520.4666</v>
      </c>
      <c r="E87" s="78">
        <v>275070.511</v>
      </c>
      <c r="F87" s="68">
        <v>5.0338640044332035E-2</v>
      </c>
      <c r="G87" s="294">
        <v>60391.903499999993</v>
      </c>
      <c r="H87" s="294">
        <v>2698429.801</v>
      </c>
      <c r="I87" s="68">
        <v>0.10193724917285703</v>
      </c>
    </row>
    <row r="88" spans="1:9">
      <c r="A88" s="76" t="s">
        <v>57</v>
      </c>
      <c r="B88" s="294">
        <v>1254111.7302000001</v>
      </c>
      <c r="C88" s="294">
        <v>1008747.8184</v>
      </c>
      <c r="D88" s="294">
        <v>282378.0208</v>
      </c>
      <c r="E88" s="78">
        <v>2545237.5694000004</v>
      </c>
      <c r="F88" s="68">
        <v>0.4657852903517426</v>
      </c>
      <c r="G88" s="294">
        <v>2401170.6946999999</v>
      </c>
      <c r="H88" s="294">
        <v>74755800.021699995</v>
      </c>
      <c r="I88" s="68">
        <v>3.4047359116766499E-2</v>
      </c>
    </row>
    <row r="89" spans="1:9">
      <c r="A89" s="76" t="s">
        <v>440</v>
      </c>
      <c r="B89" s="294">
        <v>170111.57879999999</v>
      </c>
      <c r="C89" s="294">
        <v>299332.99050000001</v>
      </c>
      <c r="D89" s="294">
        <v>18300.211599999999</v>
      </c>
      <c r="E89" s="78">
        <v>487744.78089999995</v>
      </c>
      <c r="F89" s="68">
        <v>8.9258600894614598E-2</v>
      </c>
      <c r="G89" s="294">
        <v>50104.305099999998</v>
      </c>
      <c r="H89" s="294">
        <v>1410429.0188999996</v>
      </c>
      <c r="I89" s="68">
        <v>0.34581306422665248</v>
      </c>
    </row>
    <row r="90" spans="1:9">
      <c r="A90" s="76" t="s">
        <v>93</v>
      </c>
      <c r="B90" s="294">
        <v>285677.08689999999</v>
      </c>
      <c r="C90" s="294">
        <v>281775.78279999999</v>
      </c>
      <c r="D90" s="294">
        <v>37847.038399999998</v>
      </c>
      <c r="E90" s="78">
        <v>605299.90809999988</v>
      </c>
      <c r="F90" s="68">
        <v>0.11077150393890517</v>
      </c>
      <c r="G90" s="294">
        <v>143255.68539999999</v>
      </c>
      <c r="H90" s="294">
        <v>2133323.1573000001</v>
      </c>
      <c r="I90" s="68">
        <v>0.2837356853455274</v>
      </c>
    </row>
    <row r="91" spans="1:9">
      <c r="A91" s="76" t="s">
        <v>355</v>
      </c>
      <c r="B91" s="294">
        <v>112811.5649</v>
      </c>
      <c r="C91" s="294">
        <v>37177.747000000003</v>
      </c>
      <c r="D91" s="294">
        <v>24673.223999999998</v>
      </c>
      <c r="E91" s="78">
        <v>174662.53589999999</v>
      </c>
      <c r="F91" s="68">
        <v>3.1963711747713737E-2</v>
      </c>
      <c r="G91" s="294">
        <v>31546.9231</v>
      </c>
      <c r="H91" s="294">
        <v>535545.47680000006</v>
      </c>
      <c r="I91" s="68">
        <v>0.32613950349024767</v>
      </c>
    </row>
    <row r="92" spans="1:9">
      <c r="A92" s="76" t="s">
        <v>132</v>
      </c>
      <c r="B92" s="294">
        <v>136260.86670000001</v>
      </c>
      <c r="C92" s="294">
        <v>31726.304199999999</v>
      </c>
      <c r="D92" s="294">
        <v>88810.249899999995</v>
      </c>
      <c r="E92" s="78">
        <v>256797.42080000002</v>
      </c>
      <c r="F92" s="68">
        <v>4.6994615609537535E-2</v>
      </c>
      <c r="G92" s="294">
        <v>124678.5166</v>
      </c>
      <c r="H92" s="294">
        <v>2413427.2157000001</v>
      </c>
      <c r="I92" s="68">
        <v>0.10640363178531467</v>
      </c>
    </row>
    <row r="93" spans="1:9">
      <c r="A93" s="76" t="s">
        <v>133</v>
      </c>
      <c r="B93" s="294">
        <v>240282.56150000001</v>
      </c>
      <c r="C93" s="294">
        <v>15226.152700000001</v>
      </c>
      <c r="D93" s="294">
        <v>35908.512300000002</v>
      </c>
      <c r="E93" s="78">
        <v>291417.22649999999</v>
      </c>
      <c r="F93" s="68">
        <v>5.3330132750947917E-2</v>
      </c>
      <c r="G93" s="294">
        <v>104322.11259999999</v>
      </c>
      <c r="H93" s="294">
        <v>1631385.8847000001</v>
      </c>
      <c r="I93" s="68">
        <v>0.17863169543948182</v>
      </c>
    </row>
    <row r="94" spans="1:9">
      <c r="A94" s="76" t="s">
        <v>134</v>
      </c>
      <c r="B94" s="294">
        <v>102754.5968</v>
      </c>
      <c r="C94" s="294">
        <v>12610.965700000001</v>
      </c>
      <c r="D94" s="294">
        <v>20324.400699999998</v>
      </c>
      <c r="E94" s="78">
        <v>135689.9632</v>
      </c>
      <c r="F94" s="68">
        <v>2.4831626590294371E-2</v>
      </c>
      <c r="G94" s="294">
        <v>18052.364399999999</v>
      </c>
      <c r="H94" s="294">
        <v>531108.61040000001</v>
      </c>
      <c r="I94" s="68">
        <v>0.25548439724561467</v>
      </c>
    </row>
    <row r="95" spans="1:9">
      <c r="A95" s="76" t="s">
        <v>94</v>
      </c>
      <c r="B95" s="294">
        <v>279846.80469999998</v>
      </c>
      <c r="C95" s="294">
        <v>15744.316999999999</v>
      </c>
      <c r="D95" s="294">
        <v>17857.639899999998</v>
      </c>
      <c r="E95" s="78">
        <v>313448.76159999997</v>
      </c>
      <c r="F95" s="68">
        <v>5.7361962666089075E-2</v>
      </c>
      <c r="G95" s="294">
        <v>168986.44629999998</v>
      </c>
      <c r="H95" s="294">
        <v>1831673.0996000001</v>
      </c>
      <c r="I95" s="68">
        <v>0.17112702133827851</v>
      </c>
    </row>
    <row r="96" spans="1:9">
      <c r="A96" s="76" t="s">
        <v>138</v>
      </c>
      <c r="B96" s="294">
        <v>13884.545700000001</v>
      </c>
      <c r="C96" s="294">
        <v>1364.6651999999999</v>
      </c>
      <c r="D96" s="294">
        <v>781.0403</v>
      </c>
      <c r="E96" s="78">
        <v>16030.251200000001</v>
      </c>
      <c r="F96" s="68">
        <v>2.9335788923481577E-3</v>
      </c>
      <c r="G96" s="294">
        <v>7585.4988999999996</v>
      </c>
      <c r="H96" s="294">
        <v>171079.20859999998</v>
      </c>
      <c r="I96" s="68">
        <v>9.3700756106958064E-2</v>
      </c>
    </row>
    <row r="97" spans="1:9">
      <c r="A97" s="76" t="s">
        <v>139</v>
      </c>
      <c r="B97" s="294">
        <v>66099.350099999996</v>
      </c>
      <c r="C97" s="294">
        <v>76.409700000000001</v>
      </c>
      <c r="D97" s="294">
        <v>2791.4290000000001</v>
      </c>
      <c r="E97" s="78">
        <v>68967.188800000004</v>
      </c>
      <c r="F97" s="68">
        <v>1.2621180217579514E-2</v>
      </c>
      <c r="G97" s="294">
        <v>27600.2988</v>
      </c>
      <c r="H97" s="294">
        <v>510329.32660000009</v>
      </c>
      <c r="I97" s="68">
        <v>0.13514251524497825</v>
      </c>
    </row>
    <row r="98" spans="1:9" ht="31.5">
      <c r="A98" s="217" t="s">
        <v>454</v>
      </c>
      <c r="B98" s="79">
        <v>2899074.3015000001</v>
      </c>
      <c r="C98" s="79">
        <v>2006134.3713</v>
      </c>
      <c r="D98" s="79">
        <v>559192.24780000001</v>
      </c>
      <c r="E98" s="79">
        <v>5464400.9205999998</v>
      </c>
      <c r="F98" s="295">
        <v>1</v>
      </c>
      <c r="G98" s="79">
        <v>3203588.6744999997</v>
      </c>
      <c r="H98" s="79">
        <v>92217117.229299992</v>
      </c>
      <c r="I98" s="295">
        <v>5.9255820229260049E-2</v>
      </c>
    </row>
    <row r="99" spans="1:9">
      <c r="A99" s="1" t="s">
        <v>72</v>
      </c>
    </row>
    <row r="100" spans="1:9">
      <c r="A100" s="81" t="s">
        <v>399</v>
      </c>
    </row>
    <row r="101" spans="1:9">
      <c r="A101" s="386" t="s">
        <v>165</v>
      </c>
      <c r="B101" s="386"/>
      <c r="C101" s="125" t="s">
        <v>164</v>
      </c>
    </row>
  </sheetData>
  <mergeCells count="21">
    <mergeCell ref="I49:I50"/>
    <mergeCell ref="C7:C8"/>
    <mergeCell ref="A16:F16"/>
    <mergeCell ref="A20:F20"/>
    <mergeCell ref="A44:B44"/>
    <mergeCell ref="D7:E7"/>
    <mergeCell ref="A15:F15"/>
    <mergeCell ref="B49:E49"/>
    <mergeCell ref="A101:B101"/>
    <mergeCell ref="A69:B69"/>
    <mergeCell ref="A80:I80"/>
    <mergeCell ref="A78:I78"/>
    <mergeCell ref="A79:I79"/>
    <mergeCell ref="A75:I76"/>
    <mergeCell ref="A4:F4"/>
    <mergeCell ref="A5:F5"/>
    <mergeCell ref="A6:F6"/>
    <mergeCell ref="F49:H49"/>
    <mergeCell ref="A49:A50"/>
    <mergeCell ref="A7:A8"/>
    <mergeCell ref="B7:B8"/>
  </mergeCells>
  <hyperlinks>
    <hyperlink ref="C101" r:id="rId1"/>
    <hyperlink ref="C69" r:id="rId2"/>
    <hyperlink ref="C42" r:id="rId3" display="www.bcentral.cl"/>
    <hyperlink ref="C44" r:id="rId4"/>
  </hyperlinks>
  <printOptions horizontalCentered="1"/>
  <pageMargins left="0.31496062992125984" right="0.31496062992125984" top="0.74803149606299213" bottom="0.35433070866141736" header="0.31496062992125984" footer="0.31496062992125984"/>
  <pageSetup scale="65" orientation="landscape" r:id="rId5"/>
  <headerFooter>
    <oddHeader>&amp;R&amp;14FICHA NACIONAL</oddHeader>
    <oddFooter>&amp;C&amp;P</oddFooter>
  </headerFooter>
  <rowBreaks count="2" manualBreakCount="2">
    <brk id="47" max="8" man="1"/>
    <brk id="70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>
    <tabColor rgb="FFFFC000"/>
  </sheetPr>
  <dimension ref="A1:AC73"/>
  <sheetViews>
    <sheetView tabSelected="1" zoomScale="72" zoomScaleNormal="72" workbookViewId="0">
      <selection activeCell="I6" sqref="I6:J22"/>
    </sheetView>
  </sheetViews>
  <sheetFormatPr baseColWidth="10" defaultRowHeight="15.75"/>
  <cols>
    <col min="1" max="1" width="43.42578125" style="2" customWidth="1"/>
    <col min="2" max="2" width="15.42578125" style="2" customWidth="1"/>
    <col min="3" max="3" width="11.42578125" style="2" customWidth="1"/>
    <col min="4" max="4" width="13.5703125" style="2" customWidth="1"/>
    <col min="5" max="5" width="17.140625" style="2" customWidth="1"/>
    <col min="6" max="6" width="13.42578125" style="2" bestFit="1" customWidth="1"/>
    <col min="7" max="8" width="13.140625" style="2" customWidth="1"/>
    <col min="9" max="10" width="18.7109375" style="2" customWidth="1"/>
    <col min="11" max="11" width="10.7109375" style="2" customWidth="1"/>
    <col min="12" max="12" width="11.140625" style="2" customWidth="1"/>
    <col min="13" max="17" width="11.42578125" style="2"/>
    <col min="18" max="18" width="12.85546875" style="2" bestFit="1" customWidth="1"/>
    <col min="19" max="16384" width="11.42578125" style="2"/>
  </cols>
  <sheetData>
    <row r="1" spans="1:16">
      <c r="A1" s="1" t="s">
        <v>150</v>
      </c>
    </row>
    <row r="2" spans="1:16">
      <c r="A2" s="1"/>
    </row>
    <row r="3" spans="1:16">
      <c r="A3" s="1" t="s">
        <v>187</v>
      </c>
      <c r="B3" s="1"/>
      <c r="P3" s="243"/>
    </row>
    <row r="4" spans="1:16">
      <c r="A4" s="397" t="s">
        <v>6</v>
      </c>
      <c r="B4" s="397" t="s">
        <v>0</v>
      </c>
      <c r="C4" s="397" t="s">
        <v>1</v>
      </c>
      <c r="D4" s="407" t="s">
        <v>3</v>
      </c>
      <c r="E4" s="407" t="s">
        <v>347</v>
      </c>
      <c r="F4" s="407" t="s">
        <v>4</v>
      </c>
      <c r="G4" s="404" t="s">
        <v>346</v>
      </c>
      <c r="H4" s="406"/>
      <c r="I4" s="404" t="s">
        <v>516</v>
      </c>
      <c r="J4" s="406"/>
      <c r="K4" s="397" t="s">
        <v>356</v>
      </c>
      <c r="L4" s="397" t="s">
        <v>357</v>
      </c>
      <c r="P4" s="244"/>
    </row>
    <row r="5" spans="1:16">
      <c r="A5" s="398"/>
      <c r="B5" s="398"/>
      <c r="C5" s="398"/>
      <c r="D5" s="408"/>
      <c r="E5" s="408"/>
      <c r="F5" s="408"/>
      <c r="G5" s="102" t="s">
        <v>348</v>
      </c>
      <c r="H5" s="103" t="s">
        <v>18</v>
      </c>
      <c r="I5" s="364" t="s">
        <v>514</v>
      </c>
      <c r="J5" s="364" t="s">
        <v>515</v>
      </c>
      <c r="K5" s="398"/>
      <c r="L5" s="398"/>
      <c r="P5" s="244"/>
    </row>
    <row r="6" spans="1:16">
      <c r="A6" s="365" t="s">
        <v>359</v>
      </c>
      <c r="B6" s="105">
        <v>15403.2</v>
      </c>
      <c r="C6" s="104">
        <v>2</v>
      </c>
      <c r="D6" s="116">
        <v>7112808</v>
      </c>
      <c r="E6" s="214">
        <v>0.40473465265710951</v>
      </c>
      <c r="F6" s="106">
        <v>461.77469616703019</v>
      </c>
      <c r="G6" s="215">
        <v>0.48676514254286068</v>
      </c>
      <c r="H6" s="215">
        <v>0.51323485745713926</v>
      </c>
      <c r="I6" s="8">
        <v>-70.652992217126496</v>
      </c>
      <c r="J6" s="8">
        <v>-33.492653346075798</v>
      </c>
      <c r="K6" s="215">
        <v>3.7045566251753176E-2</v>
      </c>
      <c r="L6" s="4">
        <v>0.04</v>
      </c>
      <c r="P6" s="244"/>
    </row>
    <row r="7" spans="1:16">
      <c r="A7" s="365" t="s">
        <v>508</v>
      </c>
      <c r="B7" s="105">
        <v>23890.199999999997</v>
      </c>
      <c r="C7" s="219">
        <v>3.2</v>
      </c>
      <c r="D7" s="116">
        <v>1556805</v>
      </c>
      <c r="E7" s="214">
        <v>8.8585679654202859E-2</v>
      </c>
      <c r="F7" s="106">
        <v>65.165004897405638</v>
      </c>
      <c r="G7" s="215">
        <v>0.48199999999999998</v>
      </c>
      <c r="H7" s="215">
        <v>0.51800000000000002</v>
      </c>
      <c r="I7" s="8">
        <v>-72.305442559825195</v>
      </c>
      <c r="J7" s="8">
        <v>-37.031073868824699</v>
      </c>
      <c r="K7" s="215">
        <v>0.114</v>
      </c>
      <c r="L7" s="4">
        <v>0.32</v>
      </c>
      <c r="P7" s="244"/>
    </row>
    <row r="8" spans="1:16">
      <c r="A8" s="365" t="s">
        <v>355</v>
      </c>
      <c r="B8" s="105">
        <v>13178.5</v>
      </c>
      <c r="C8" s="219">
        <v>1.7429526704068998</v>
      </c>
      <c r="D8" s="116">
        <v>480609</v>
      </c>
      <c r="E8" s="214">
        <v>2.7347724932105678E-2</v>
      </c>
      <c r="F8" s="106">
        <v>36.469173274651894</v>
      </c>
      <c r="G8" s="215">
        <v>0.48399999999999999</v>
      </c>
      <c r="H8" s="215">
        <v>0.51600000000000001</v>
      </c>
      <c r="I8" s="8">
        <v>-71.671660462445104</v>
      </c>
      <c r="J8" s="8">
        <v>-35.830272655565601</v>
      </c>
      <c r="K8" s="215">
        <v>0.30599999999999999</v>
      </c>
      <c r="L8" s="4">
        <v>0.62</v>
      </c>
      <c r="P8" s="244"/>
    </row>
    <row r="9" spans="1:16">
      <c r="A9" s="365" t="s">
        <v>505</v>
      </c>
      <c r="B9" s="105">
        <v>16396.099999999999</v>
      </c>
      <c r="C9" s="104">
        <v>2.2000000000000002</v>
      </c>
      <c r="D9" s="116">
        <v>1815902</v>
      </c>
      <c r="E9" s="214">
        <v>0.10332887731952703</v>
      </c>
      <c r="F9" s="106">
        <v>110.75206908960058</v>
      </c>
      <c r="G9" s="214">
        <v>0.48472604799157665</v>
      </c>
      <c r="H9" s="214">
        <v>0.51527395200842341</v>
      </c>
      <c r="I9" s="8">
        <v>-70.896599117794906</v>
      </c>
      <c r="J9" s="8">
        <v>-32.5956678436198</v>
      </c>
      <c r="K9" s="215">
        <v>8.9942629062581575E-2</v>
      </c>
      <c r="L9" s="4">
        <v>0.28999999999999998</v>
      </c>
      <c r="P9" s="244"/>
    </row>
    <row r="10" spans="1:16">
      <c r="A10" s="365" t="s">
        <v>507</v>
      </c>
      <c r="B10" s="105">
        <v>30296.1</v>
      </c>
      <c r="C10" s="104">
        <v>4</v>
      </c>
      <c r="D10" s="116">
        <v>1044950</v>
      </c>
      <c r="E10" s="214">
        <v>5.9459987573690525E-2</v>
      </c>
      <c r="F10" s="106">
        <v>34.491238146164029</v>
      </c>
      <c r="G10" s="214">
        <v>0.48961577108952581</v>
      </c>
      <c r="H10" s="214">
        <v>0.51038422891047419</v>
      </c>
      <c r="I10" s="8">
        <v>-71.425505372656204</v>
      </c>
      <c r="J10" s="8">
        <v>-35.226595064980899</v>
      </c>
      <c r="K10" s="215">
        <v>0.26778219053543234</v>
      </c>
      <c r="L10" s="4">
        <v>0.56000000000000005</v>
      </c>
      <c r="P10" s="244"/>
    </row>
    <row r="11" spans="1:16">
      <c r="A11" s="365" t="s">
        <v>509</v>
      </c>
      <c r="B11" s="105">
        <v>31842.3</v>
      </c>
      <c r="C11" s="104">
        <v>4.21</v>
      </c>
      <c r="D11" s="78">
        <v>957224</v>
      </c>
      <c r="E11" s="214">
        <v>5.4468182348665808E-2</v>
      </c>
      <c r="F11" s="106">
        <v>30.061396318733259</v>
      </c>
      <c r="G11" s="215">
        <v>0.48591656707311975</v>
      </c>
      <c r="H11" s="215">
        <v>0.51408343292688019</v>
      </c>
      <c r="I11" s="8">
        <v>-72.391516407996903</v>
      </c>
      <c r="J11" s="8">
        <v>-38.593745546991002</v>
      </c>
      <c r="K11" s="215">
        <v>0.29113352778451018</v>
      </c>
      <c r="L11" s="4">
        <v>0.65</v>
      </c>
      <c r="P11" s="244"/>
    </row>
    <row r="12" spans="1:16">
      <c r="A12" s="365" t="s">
        <v>506</v>
      </c>
      <c r="B12" s="105">
        <v>16387</v>
      </c>
      <c r="C12" s="104">
        <v>2.2000000000000002</v>
      </c>
      <c r="D12" s="116">
        <v>914555</v>
      </c>
      <c r="E12" s="214">
        <v>5.2040221001441733E-2</v>
      </c>
      <c r="F12" s="106">
        <v>55.809788246780982</v>
      </c>
      <c r="G12" s="214">
        <v>0.49609919578374184</v>
      </c>
      <c r="H12" s="214">
        <v>0.50390080421625816</v>
      </c>
      <c r="I12" s="8">
        <v>-71.114848374612805</v>
      </c>
      <c r="J12" s="8">
        <v>-34.4523853990394</v>
      </c>
      <c r="K12" s="215">
        <v>0.2560720787705496</v>
      </c>
      <c r="L12" s="4">
        <v>0.53</v>
      </c>
      <c r="P12" s="244"/>
    </row>
    <row r="13" spans="1:16">
      <c r="A13" s="365" t="s">
        <v>511</v>
      </c>
      <c r="B13" s="105">
        <v>48583.6</v>
      </c>
      <c r="C13" s="104">
        <v>6.4</v>
      </c>
      <c r="D13" s="116">
        <v>828708</v>
      </c>
      <c r="E13" s="214">
        <v>4.7155335070786092E-2</v>
      </c>
      <c r="F13" s="106">
        <v>17.057360920145893</v>
      </c>
      <c r="G13" s="215">
        <v>0.49402201981880228</v>
      </c>
      <c r="H13" s="215">
        <v>0.50597798018119777</v>
      </c>
      <c r="I13" s="8">
        <v>-72.898019970320803</v>
      </c>
      <c r="J13" s="8">
        <v>-41.389287608262599</v>
      </c>
      <c r="K13" s="215">
        <v>0.26387460963330872</v>
      </c>
      <c r="L13" s="4">
        <v>0.51</v>
      </c>
      <c r="P13" s="244"/>
    </row>
    <row r="14" spans="1:16">
      <c r="A14" s="365" t="s">
        <v>504</v>
      </c>
      <c r="B14" s="105">
        <v>40579.9</v>
      </c>
      <c r="C14" s="104">
        <v>5.4</v>
      </c>
      <c r="D14" s="116">
        <v>757586</v>
      </c>
      <c r="E14" s="214">
        <v>4.3108334509786982E-2</v>
      </c>
      <c r="F14" s="106">
        <v>18.668996227196221</v>
      </c>
      <c r="G14" s="215">
        <v>0.48677509880066422</v>
      </c>
      <c r="H14" s="215">
        <v>0.51322490119933584</v>
      </c>
      <c r="I14" s="8">
        <v>-70.932951253075501</v>
      </c>
      <c r="J14" s="8">
        <v>-30.526198115302702</v>
      </c>
      <c r="K14" s="215">
        <v>0.18805785745776718</v>
      </c>
      <c r="L14" s="4">
        <v>0.26</v>
      </c>
      <c r="P14" s="244"/>
    </row>
    <row r="15" spans="1:16">
      <c r="A15" s="365" t="s">
        <v>502</v>
      </c>
      <c r="B15" s="105">
        <v>126049.1</v>
      </c>
      <c r="C15" s="104">
        <v>16.7</v>
      </c>
      <c r="D15" s="116">
        <v>607534</v>
      </c>
      <c r="E15" s="214">
        <v>3.4570040758499926E-2</v>
      </c>
      <c r="F15" s="106">
        <v>4.8198202129170298</v>
      </c>
      <c r="G15" s="215">
        <v>0.51851254415390746</v>
      </c>
      <c r="H15" s="215">
        <v>0.48148745584609254</v>
      </c>
      <c r="I15" s="8">
        <v>-69.148007085659003</v>
      </c>
      <c r="J15" s="8">
        <v>-23.378231309215199</v>
      </c>
      <c r="K15" s="215">
        <v>5.8903699216833957E-2</v>
      </c>
      <c r="L15" s="4">
        <v>0.13</v>
      </c>
      <c r="P15" s="244"/>
    </row>
    <row r="16" spans="1:16">
      <c r="A16" s="365" t="s">
        <v>510</v>
      </c>
      <c r="B16" s="105">
        <v>18429.5</v>
      </c>
      <c r="C16" s="104">
        <v>2.4</v>
      </c>
      <c r="D16" s="116">
        <v>384837</v>
      </c>
      <c r="E16" s="214">
        <v>2.1898084346520255E-2</v>
      </c>
      <c r="F16" s="106">
        <v>20.881575734556012</v>
      </c>
      <c r="G16" s="215">
        <v>0.49071944745437679</v>
      </c>
      <c r="H16" s="215">
        <v>0.50928055254562321</v>
      </c>
      <c r="I16" s="8">
        <v>-72.650434359772106</v>
      </c>
      <c r="J16" s="8">
        <v>-39.991785003534197</v>
      </c>
      <c r="K16" s="215">
        <v>0.28336932259632003</v>
      </c>
      <c r="L16" s="4">
        <v>0.56999999999999995</v>
      </c>
      <c r="P16" s="244"/>
    </row>
    <row r="17" spans="1:16">
      <c r="A17" s="365" t="s">
        <v>501</v>
      </c>
      <c r="B17" s="105">
        <v>42225.8</v>
      </c>
      <c r="C17" s="104">
        <v>5.6</v>
      </c>
      <c r="D17" s="116">
        <v>330558</v>
      </c>
      <c r="E17" s="214">
        <v>1.8809488083050857E-2</v>
      </c>
      <c r="F17" s="106">
        <v>7.8283419141851658</v>
      </c>
      <c r="G17" s="214">
        <v>0.50760532191022456</v>
      </c>
      <c r="H17" s="214">
        <v>0.49239467808977549</v>
      </c>
      <c r="I17" s="8">
        <v>-69.433602357840996</v>
      </c>
      <c r="J17" s="8">
        <v>-20.119116275297898</v>
      </c>
      <c r="K17" s="215">
        <v>6.1995171800410212E-2</v>
      </c>
      <c r="L17" s="4">
        <v>0.09</v>
      </c>
      <c r="P17" s="244"/>
    </row>
    <row r="18" spans="1:16">
      <c r="A18" s="365" t="s">
        <v>503</v>
      </c>
      <c r="B18" s="105">
        <v>75176.2</v>
      </c>
      <c r="C18" s="104">
        <v>9.9</v>
      </c>
      <c r="D18" s="116">
        <v>286168</v>
      </c>
      <c r="E18" s="214">
        <v>1.6283597994150793E-2</v>
      </c>
      <c r="F18" s="106">
        <v>3.8066302899055819</v>
      </c>
      <c r="G18" s="215">
        <v>0.50466858628497946</v>
      </c>
      <c r="H18" s="215">
        <v>0.49533141371502054</v>
      </c>
      <c r="I18" s="8">
        <v>-69.899745083550599</v>
      </c>
      <c r="J18" s="8">
        <v>-27.2239527886539</v>
      </c>
      <c r="K18" s="215">
        <v>8.9625674429006735E-2</v>
      </c>
      <c r="L18" s="4">
        <v>0.46</v>
      </c>
      <c r="P18" s="244"/>
    </row>
    <row r="19" spans="1:16">
      <c r="A19" s="365" t="s">
        <v>500</v>
      </c>
      <c r="B19" s="105">
        <v>16873.3</v>
      </c>
      <c r="C19" s="104">
        <v>2.23</v>
      </c>
      <c r="D19" s="116">
        <v>226068</v>
      </c>
      <c r="E19" s="214">
        <v>1.2863773836842977E-2</v>
      </c>
      <c r="F19" s="106">
        <v>13.397971943840268</v>
      </c>
      <c r="G19" s="215">
        <v>0.49799617814109032</v>
      </c>
      <c r="H19" s="215">
        <v>0.50200382185890968</v>
      </c>
      <c r="I19" s="8">
        <v>-69.657523966675797</v>
      </c>
      <c r="J19" s="8">
        <v>-18.490253944816899</v>
      </c>
      <c r="K19" s="215">
        <v>8.3324486437709011E-2</v>
      </c>
      <c r="L19" s="4">
        <v>0.02</v>
      </c>
      <c r="P19" s="244"/>
    </row>
    <row r="20" spans="1:16">
      <c r="A20" s="366" t="s">
        <v>513</v>
      </c>
      <c r="B20" s="105">
        <v>132297.20000000001</v>
      </c>
      <c r="C20" s="104">
        <v>17.5</v>
      </c>
      <c r="D20" s="116">
        <v>166533</v>
      </c>
      <c r="E20" s="214">
        <v>9.4760994407477907E-3</v>
      </c>
      <c r="F20" s="106">
        <v>1.2587794753025763</v>
      </c>
      <c r="G20" s="214">
        <v>0.51190454744705249</v>
      </c>
      <c r="H20" s="214">
        <v>0.48809545255294745</v>
      </c>
      <c r="I20" s="8">
        <v>-72.343168568552898</v>
      </c>
      <c r="J20" s="8">
        <v>-51.850704699051597</v>
      </c>
      <c r="K20" s="215">
        <v>8.0974941903406539E-2</v>
      </c>
      <c r="L20" s="4">
        <v>0.21</v>
      </c>
    </row>
    <row r="21" spans="1:16">
      <c r="A21" s="365" t="s">
        <v>512</v>
      </c>
      <c r="B21" s="105">
        <v>108494.39999999999</v>
      </c>
      <c r="C21" s="104">
        <v>14.3</v>
      </c>
      <c r="D21" s="116">
        <v>103158</v>
      </c>
      <c r="E21" s="214">
        <v>5.8699204728712064E-3</v>
      </c>
      <c r="F21" s="106">
        <v>0.95081405123213736</v>
      </c>
      <c r="G21" s="215">
        <v>0.52004691831947114</v>
      </c>
      <c r="H21" s="215">
        <v>0.47995308168052891</v>
      </c>
      <c r="I21" s="8">
        <v>-73.179167968734504</v>
      </c>
      <c r="J21" s="8">
        <v>-45.949228045538398</v>
      </c>
      <c r="K21" s="215">
        <v>0.20415285290525215</v>
      </c>
      <c r="L21" s="4">
        <v>0.44</v>
      </c>
    </row>
    <row r="22" spans="1:16" s="1" customFormat="1">
      <c r="A22" s="107" t="s">
        <v>2</v>
      </c>
      <c r="B22" s="456">
        <v>756102.4</v>
      </c>
      <c r="C22" s="108">
        <v>100</v>
      </c>
      <c r="D22" s="79">
        <f>SUM(D6:D21)</f>
        <v>17574003</v>
      </c>
      <c r="E22" s="69">
        <f t="shared" ref="E11:E22" si="0">+D22/$D$22</f>
        <v>1</v>
      </c>
      <c r="F22" s="108">
        <f t="shared" ref="F11:F22" si="1">+D22/B22</f>
        <v>23.242887471326636</v>
      </c>
      <c r="G22" s="216">
        <v>0.48947237575867036</v>
      </c>
      <c r="H22" s="216">
        <v>0.51052762424132969</v>
      </c>
      <c r="I22" s="216"/>
      <c r="J22" s="216"/>
      <c r="K22" s="216">
        <v>0.12232500472430784</v>
      </c>
      <c r="L22" s="9"/>
    </row>
    <row r="23" spans="1:16">
      <c r="A23" s="109" t="s">
        <v>59</v>
      </c>
      <c r="B23" s="124"/>
      <c r="C23" s="124"/>
      <c r="D23" s="124"/>
      <c r="G23" s="110"/>
      <c r="H23" s="110"/>
      <c r="I23" s="110"/>
      <c r="J23" s="110"/>
    </row>
    <row r="24" spans="1:16">
      <c r="A24" s="6" t="s">
        <v>345</v>
      </c>
      <c r="B24" s="111"/>
      <c r="C24" s="111"/>
      <c r="D24" s="111"/>
      <c r="E24" s="111"/>
      <c r="F24" s="111"/>
      <c r="G24" s="111"/>
      <c r="H24" s="111"/>
      <c r="I24" s="111"/>
      <c r="J24" s="111"/>
      <c r="K24" s="111"/>
    </row>
    <row r="25" spans="1:16">
      <c r="A25" s="6"/>
      <c r="B25" s="111"/>
      <c r="C25" s="111"/>
      <c r="D25" s="111"/>
      <c r="E25" s="111"/>
      <c r="F25" s="111"/>
      <c r="G25" s="111"/>
      <c r="H25" s="111"/>
      <c r="I25" s="111"/>
      <c r="J25" s="111"/>
      <c r="K25" s="111"/>
    </row>
    <row r="26" spans="1:16" ht="31.9" customHeight="1">
      <c r="A26" s="399" t="s">
        <v>360</v>
      </c>
      <c r="B26" s="399"/>
      <c r="C26" s="399"/>
      <c r="D26" s="399"/>
      <c r="E26" s="399"/>
      <c r="F26" s="399"/>
      <c r="G26" s="399"/>
      <c r="H26" s="399"/>
      <c r="I26" s="363"/>
      <c r="J26" s="363"/>
    </row>
    <row r="27" spans="1:16" ht="31.15" customHeight="1">
      <c r="A27" s="399" t="s">
        <v>361</v>
      </c>
      <c r="B27" s="399"/>
      <c r="C27" s="399"/>
      <c r="D27" s="399"/>
      <c r="E27" s="399"/>
      <c r="F27" s="399"/>
      <c r="G27" s="399"/>
      <c r="H27" s="399"/>
      <c r="I27" s="363"/>
      <c r="J27" s="363"/>
    </row>
    <row r="28" spans="1:16">
      <c r="G28" s="77"/>
    </row>
    <row r="29" spans="1:16">
      <c r="A29" s="1" t="s">
        <v>17</v>
      </c>
      <c r="G29" s="77"/>
      <c r="N29" s="395"/>
      <c r="O29" s="395"/>
    </row>
    <row r="30" spans="1:16">
      <c r="A30" s="1"/>
      <c r="B30" s="1"/>
      <c r="G30" s="77"/>
      <c r="N30" s="112"/>
      <c r="O30" s="112"/>
    </row>
    <row r="31" spans="1:16" ht="12.75" customHeight="1">
      <c r="A31" s="388" t="s">
        <v>185</v>
      </c>
      <c r="B31" s="388"/>
      <c r="C31" s="388"/>
      <c r="D31" s="388"/>
      <c r="E31" s="388"/>
      <c r="F31" s="388"/>
      <c r="G31" s="388"/>
      <c r="H31" s="388"/>
      <c r="I31" s="388"/>
      <c r="J31" s="388"/>
      <c r="K31" s="388"/>
      <c r="N31" s="112"/>
      <c r="O31" s="112"/>
    </row>
    <row r="32" spans="1:16">
      <c r="A32" s="388"/>
      <c r="B32" s="388"/>
      <c r="C32" s="388"/>
      <c r="D32" s="388"/>
      <c r="E32" s="388"/>
      <c r="F32" s="388"/>
      <c r="G32" s="388"/>
      <c r="H32" s="388"/>
      <c r="I32" s="388"/>
      <c r="J32" s="388"/>
      <c r="K32" s="388"/>
      <c r="N32" s="112"/>
      <c r="O32" s="112"/>
    </row>
    <row r="33" spans="1:29">
      <c r="A33" s="388"/>
      <c r="B33" s="388"/>
      <c r="C33" s="388"/>
      <c r="D33" s="388"/>
      <c r="E33" s="388"/>
      <c r="F33" s="388"/>
      <c r="G33" s="388"/>
      <c r="H33" s="388"/>
      <c r="I33" s="388"/>
      <c r="J33" s="388"/>
      <c r="K33" s="388"/>
      <c r="N33" s="112"/>
      <c r="O33" s="112"/>
    </row>
    <row r="34" spans="1:29">
      <c r="A34" s="388"/>
      <c r="B34" s="388"/>
      <c r="C34" s="388"/>
      <c r="D34" s="388"/>
      <c r="E34" s="388"/>
      <c r="F34" s="388"/>
      <c r="G34" s="388"/>
      <c r="H34" s="388"/>
      <c r="I34" s="388"/>
      <c r="J34" s="388"/>
      <c r="K34" s="388"/>
      <c r="N34" s="112"/>
      <c r="O34" s="112"/>
    </row>
    <row r="35" spans="1:29">
      <c r="A35" s="388"/>
      <c r="B35" s="388"/>
      <c r="C35" s="388"/>
      <c r="D35" s="388"/>
      <c r="E35" s="388"/>
      <c r="F35" s="388"/>
      <c r="G35" s="388"/>
      <c r="H35" s="388"/>
      <c r="I35" s="388"/>
      <c r="J35" s="388"/>
      <c r="K35" s="388"/>
      <c r="N35" s="112"/>
      <c r="O35" s="112"/>
    </row>
    <row r="36" spans="1:29">
      <c r="A36" s="388"/>
      <c r="B36" s="388"/>
      <c r="C36" s="388"/>
      <c r="D36" s="388"/>
      <c r="E36" s="388"/>
      <c r="F36" s="388"/>
      <c r="G36" s="388"/>
      <c r="H36" s="388"/>
      <c r="I36" s="388"/>
      <c r="J36" s="388"/>
      <c r="K36" s="388"/>
      <c r="N36" s="123"/>
      <c r="O36" s="123"/>
    </row>
    <row r="37" spans="1:29">
      <c r="A37" s="388"/>
      <c r="B37" s="388"/>
      <c r="C37" s="388"/>
      <c r="D37" s="388"/>
      <c r="E37" s="388"/>
      <c r="F37" s="388"/>
      <c r="G37" s="388"/>
      <c r="H37" s="388"/>
      <c r="I37" s="388"/>
      <c r="J37" s="388"/>
      <c r="K37" s="388"/>
      <c r="N37" s="112"/>
      <c r="O37" s="112"/>
    </row>
    <row r="38" spans="1:29" ht="15.75" customHeight="1">
      <c r="A38" s="388"/>
      <c r="B38" s="388"/>
      <c r="C38" s="388"/>
      <c r="D38" s="388"/>
      <c r="E38" s="388"/>
      <c r="F38" s="388"/>
      <c r="G38" s="388"/>
      <c r="H38" s="388"/>
      <c r="I38" s="388"/>
      <c r="J38" s="388"/>
      <c r="K38" s="388"/>
      <c r="N38" s="112"/>
      <c r="O38" s="112"/>
    </row>
    <row r="39" spans="1:29" ht="15.75" customHeight="1">
      <c r="A39" s="128"/>
      <c r="B39" s="128"/>
      <c r="C39" s="128"/>
      <c r="D39" s="128"/>
      <c r="E39" s="128"/>
      <c r="F39" s="128"/>
      <c r="G39" s="128"/>
      <c r="H39" s="128"/>
      <c r="I39" s="362"/>
      <c r="J39" s="362"/>
      <c r="K39" s="128"/>
      <c r="N39" s="129"/>
      <c r="O39" s="129"/>
    </row>
    <row r="40" spans="1:29">
      <c r="A40" s="6" t="s">
        <v>186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</row>
    <row r="41" spans="1:29" ht="12.75" customHeight="1">
      <c r="A41" s="400" t="s">
        <v>144</v>
      </c>
      <c r="B41" s="397" t="s">
        <v>9</v>
      </c>
      <c r="C41" s="404" t="s">
        <v>145</v>
      </c>
      <c r="D41" s="405"/>
      <c r="E41" s="405"/>
      <c r="F41" s="406"/>
      <c r="G41" s="400" t="s">
        <v>78</v>
      </c>
      <c r="H41" s="400"/>
      <c r="I41" s="453"/>
      <c r="J41" s="45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</row>
    <row r="42" spans="1:29" ht="15" customHeight="1">
      <c r="A42" s="400"/>
      <c r="B42" s="398"/>
      <c r="C42" s="100" t="s">
        <v>146</v>
      </c>
      <c r="D42" s="100" t="s">
        <v>147</v>
      </c>
      <c r="E42" s="100" t="s">
        <v>148</v>
      </c>
      <c r="F42" s="114" t="s">
        <v>2</v>
      </c>
      <c r="G42" s="400"/>
      <c r="H42" s="400"/>
      <c r="I42" s="453"/>
      <c r="J42" s="45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</row>
    <row r="43" spans="1:29">
      <c r="A43" s="401" t="s">
        <v>143</v>
      </c>
      <c r="B43" s="115" t="s">
        <v>10</v>
      </c>
      <c r="C43" s="105">
        <v>139673</v>
      </c>
      <c r="D43" s="105">
        <v>64685</v>
      </c>
      <c r="E43" s="105">
        <v>16849</v>
      </c>
      <c r="F43" s="116">
        <v>221207</v>
      </c>
      <c r="G43" s="396">
        <v>1148822.32</v>
      </c>
      <c r="H43" s="396"/>
      <c r="I43" s="454"/>
      <c r="J43" s="454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</row>
    <row r="44" spans="1:29">
      <c r="A44" s="402"/>
      <c r="B44" s="115" t="s">
        <v>11</v>
      </c>
      <c r="C44" s="105">
        <v>26482</v>
      </c>
      <c r="D44" s="105">
        <v>8630</v>
      </c>
      <c r="E44" s="105">
        <v>5163</v>
      </c>
      <c r="F44" s="116">
        <v>40275</v>
      </c>
      <c r="G44" s="396">
        <v>1145153</v>
      </c>
      <c r="H44" s="396"/>
      <c r="I44" s="454"/>
      <c r="J44" s="454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</row>
    <row r="45" spans="1:29">
      <c r="A45" s="402"/>
      <c r="B45" s="115" t="s">
        <v>12</v>
      </c>
      <c r="C45" s="105">
        <v>10730</v>
      </c>
      <c r="D45" s="105">
        <v>3293</v>
      </c>
      <c r="E45" s="105">
        <v>2949</v>
      </c>
      <c r="F45" s="116">
        <v>16972</v>
      </c>
      <c r="G45" s="396">
        <v>1028222.05</v>
      </c>
      <c r="H45" s="396"/>
      <c r="I45" s="454"/>
      <c r="J45" s="454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</row>
    <row r="46" spans="1:29">
      <c r="A46" s="403"/>
      <c r="B46" s="115" t="s">
        <v>13</v>
      </c>
      <c r="C46" s="105">
        <v>11647</v>
      </c>
      <c r="D46" s="105">
        <v>3647</v>
      </c>
      <c r="E46" s="105">
        <v>7628</v>
      </c>
      <c r="F46" s="116">
        <v>22922</v>
      </c>
      <c r="G46" s="396">
        <v>26459493.440000001</v>
      </c>
      <c r="H46" s="396"/>
      <c r="I46" s="454"/>
      <c r="J46" s="45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</row>
    <row r="47" spans="1:29">
      <c r="A47" s="409" t="s">
        <v>95</v>
      </c>
      <c r="B47" s="410"/>
      <c r="C47" s="117">
        <v>188532</v>
      </c>
      <c r="D47" s="117">
        <v>80255</v>
      </c>
      <c r="E47" s="117">
        <v>32589</v>
      </c>
      <c r="F47" s="117">
        <v>301376</v>
      </c>
      <c r="G47" s="411">
        <v>29781690.810000002</v>
      </c>
      <c r="H47" s="411"/>
      <c r="I47" s="455"/>
      <c r="J47" s="455"/>
    </row>
    <row r="48" spans="1:29" ht="12.75" customHeight="1">
      <c r="A48" s="1" t="s">
        <v>14</v>
      </c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99"/>
      <c r="B49" s="1"/>
      <c r="C49" s="1"/>
      <c r="D49" s="1"/>
      <c r="E49" s="1"/>
      <c r="F49" s="1"/>
      <c r="G49" s="1"/>
      <c r="H49" s="1"/>
      <c r="I49" s="1"/>
      <c r="J49" s="1"/>
      <c r="K49" s="1"/>
    </row>
    <row r="64" spans="1:11">
      <c r="H64" s="67"/>
      <c r="I64" s="67"/>
      <c r="J64" s="67"/>
    </row>
    <row r="65" spans="8:10">
      <c r="H65" s="67"/>
      <c r="I65" s="67"/>
      <c r="J65" s="67"/>
    </row>
    <row r="66" spans="8:10">
      <c r="H66" s="67"/>
      <c r="I66" s="67"/>
      <c r="J66" s="67"/>
    </row>
    <row r="67" spans="8:10">
      <c r="H67" s="67"/>
      <c r="I67" s="67"/>
      <c r="J67" s="67"/>
    </row>
    <row r="68" spans="8:10">
      <c r="H68" s="67"/>
      <c r="I68" s="67"/>
      <c r="J68" s="67"/>
    </row>
    <row r="69" spans="8:10">
      <c r="H69" s="67"/>
      <c r="I69" s="67"/>
      <c r="J69" s="67"/>
    </row>
    <row r="70" spans="8:10">
      <c r="H70" s="67"/>
      <c r="I70" s="67"/>
      <c r="J70" s="67"/>
    </row>
    <row r="71" spans="8:10">
      <c r="H71" s="67"/>
      <c r="I71" s="67"/>
      <c r="J71" s="67"/>
    </row>
    <row r="72" spans="8:10">
      <c r="H72" s="67"/>
      <c r="I72" s="67"/>
      <c r="J72" s="67"/>
    </row>
    <row r="73" spans="8:10">
      <c r="H73" s="67"/>
      <c r="I73" s="67"/>
      <c r="J73" s="67"/>
    </row>
  </sheetData>
  <mergeCells count="25">
    <mergeCell ref="A4:A5"/>
    <mergeCell ref="A41:A42"/>
    <mergeCell ref="G44:H44"/>
    <mergeCell ref="A47:B47"/>
    <mergeCell ref="A31:K38"/>
    <mergeCell ref="C4:C5"/>
    <mergeCell ref="G47:H47"/>
    <mergeCell ref="K4:K5"/>
    <mergeCell ref="I4:J4"/>
    <mergeCell ref="N29:O29"/>
    <mergeCell ref="G43:H43"/>
    <mergeCell ref="G45:H45"/>
    <mergeCell ref="B41:B42"/>
    <mergeCell ref="L4:L5"/>
    <mergeCell ref="A26:H26"/>
    <mergeCell ref="A27:H27"/>
    <mergeCell ref="G41:H42"/>
    <mergeCell ref="A43:A46"/>
    <mergeCell ref="G46:H46"/>
    <mergeCell ref="B4:B5"/>
    <mergeCell ref="C41:F41"/>
    <mergeCell ref="G4:H4"/>
    <mergeCell ref="D4:D5"/>
    <mergeCell ref="E4:E5"/>
    <mergeCell ref="F4:F5"/>
  </mergeCells>
  <printOptions horizontalCentered="1"/>
  <pageMargins left="0.39370078740157483" right="0.39370078740157483" top="0.74803149606299213" bottom="0.74803149606299213" header="0.31496062992125984" footer="0.31496062992125984"/>
  <pageSetup scale="79" orientation="portrait" r:id="rId1"/>
  <headerFooter>
    <oddHeader>&amp;R&amp;14FICHA NACIONAL</oddHead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L39"/>
  <sheetViews>
    <sheetView workbookViewId="0">
      <selection activeCell="L24" sqref="L24"/>
    </sheetView>
  </sheetViews>
  <sheetFormatPr baseColWidth="10" defaultRowHeight="15"/>
  <cols>
    <col min="4" max="4" width="11.42578125" style="360"/>
  </cols>
  <sheetData>
    <row r="1" spans="1:1" ht="15.75" thickBot="1">
      <c r="A1" s="359" t="s">
        <v>460</v>
      </c>
    </row>
    <row r="2" spans="1:1" ht="15.75" thickBot="1">
      <c r="A2" s="359" t="s">
        <v>461</v>
      </c>
    </row>
    <row r="3" spans="1:1" ht="15.75" thickBot="1">
      <c r="A3" s="359" t="s">
        <v>462</v>
      </c>
    </row>
    <row r="4" spans="1:1" ht="15.75" thickBot="1">
      <c r="A4" s="359" t="s">
        <v>463</v>
      </c>
    </row>
    <row r="5" spans="1:1" ht="15.75" thickBot="1">
      <c r="A5" s="359" t="s">
        <v>464</v>
      </c>
    </row>
    <row r="6" spans="1:1" ht="15.75" thickBot="1">
      <c r="A6" s="359" t="s">
        <v>465</v>
      </c>
    </row>
    <row r="7" spans="1:1" ht="15.75" thickBot="1">
      <c r="A7" s="359" t="s">
        <v>466</v>
      </c>
    </row>
    <row r="8" spans="1:1" ht="15.75" thickBot="1">
      <c r="A8" s="359" t="s">
        <v>467</v>
      </c>
    </row>
    <row r="9" spans="1:1" ht="15.75" thickBot="1">
      <c r="A9" s="359" t="s">
        <v>468</v>
      </c>
    </row>
    <row r="10" spans="1:1" ht="15.75" thickBot="1">
      <c r="A10" s="359" t="s">
        <v>469</v>
      </c>
    </row>
    <row r="11" spans="1:1" ht="15.75" thickBot="1">
      <c r="A11" s="359" t="s">
        <v>470</v>
      </c>
    </row>
    <row r="12" spans="1:1" ht="15.75" thickBot="1">
      <c r="A12" s="359" t="s">
        <v>471</v>
      </c>
    </row>
    <row r="13" spans="1:1" ht="15.75" thickBot="1">
      <c r="A13" s="359" t="s">
        <v>472</v>
      </c>
    </row>
    <row r="14" spans="1:1" ht="15.75" thickBot="1">
      <c r="A14" s="359" t="s">
        <v>473</v>
      </c>
    </row>
    <row r="15" spans="1:1" ht="15.75" thickBot="1">
      <c r="A15" s="359" t="s">
        <v>474</v>
      </c>
    </row>
    <row r="16" spans="1:1" ht="15.75" thickBot="1">
      <c r="A16" s="359" t="s">
        <v>475</v>
      </c>
    </row>
    <row r="17" spans="1:12" ht="15.75" thickBot="1">
      <c r="A17" s="359" t="s">
        <v>476</v>
      </c>
    </row>
    <row r="18" spans="1:12" ht="15.75" thickBot="1">
      <c r="A18" s="359" t="s">
        <v>477</v>
      </c>
    </row>
    <row r="19" spans="1:12" ht="15.75" thickBot="1">
      <c r="A19" s="359" t="s">
        <v>478</v>
      </c>
    </row>
    <row r="20" spans="1:12" ht="15.75" thickBot="1">
      <c r="A20" s="359" t="s">
        <v>479</v>
      </c>
    </row>
    <row r="21" spans="1:12" ht="15.75" thickBot="1">
      <c r="A21" s="359" t="s">
        <v>480</v>
      </c>
    </row>
    <row r="22" spans="1:12" ht="15.75" thickBot="1">
      <c r="A22" s="359" t="s">
        <v>481</v>
      </c>
    </row>
    <row r="23" spans="1:12" ht="15.75" thickBot="1">
      <c r="A23" s="359" t="s">
        <v>482</v>
      </c>
    </row>
    <row r="24" spans="1:12" ht="15.75" thickBot="1">
      <c r="A24" s="359" t="s">
        <v>483</v>
      </c>
      <c r="L24" s="361" t="s">
        <v>499</v>
      </c>
    </row>
    <row r="25" spans="1:12" ht="15.75" thickBot="1">
      <c r="A25" s="359" t="s">
        <v>484</v>
      </c>
    </row>
    <row r="26" spans="1:12" ht="15.75" thickBot="1">
      <c r="A26" s="359" t="s">
        <v>485</v>
      </c>
    </row>
    <row r="27" spans="1:12" ht="15.75" thickBot="1">
      <c r="A27" s="359" t="s">
        <v>486</v>
      </c>
    </row>
    <row r="28" spans="1:12" ht="15.75" thickBot="1">
      <c r="A28" s="359" t="s">
        <v>487</v>
      </c>
    </row>
    <row r="29" spans="1:12" ht="15.75" thickBot="1">
      <c r="A29" s="359" t="s">
        <v>488</v>
      </c>
    </row>
    <row r="30" spans="1:12" ht="15.75" thickBot="1">
      <c r="A30" s="359" t="s">
        <v>489</v>
      </c>
    </row>
    <row r="31" spans="1:12" ht="15.75" thickBot="1">
      <c r="A31" s="359" t="s">
        <v>490</v>
      </c>
    </row>
    <row r="32" spans="1:12" ht="15.75" thickBot="1">
      <c r="A32" s="359" t="s">
        <v>491</v>
      </c>
    </row>
    <row r="33" spans="1:1" ht="15.75" thickBot="1">
      <c r="A33" s="359" t="s">
        <v>492</v>
      </c>
    </row>
    <row r="34" spans="1:1" ht="15.75" thickBot="1">
      <c r="A34" s="359" t="s">
        <v>493</v>
      </c>
    </row>
    <row r="35" spans="1:1" ht="15.75" thickBot="1">
      <c r="A35" s="359" t="s">
        <v>494</v>
      </c>
    </row>
    <row r="36" spans="1:1" ht="15.75" thickBot="1">
      <c r="A36" s="359" t="s">
        <v>495</v>
      </c>
    </row>
    <row r="37" spans="1:1" ht="15.75" thickBot="1">
      <c r="A37" s="359" t="s">
        <v>496</v>
      </c>
    </row>
    <row r="38" spans="1:1" ht="15.75" thickBot="1">
      <c r="A38" s="359" t="s">
        <v>497</v>
      </c>
    </row>
    <row r="39" spans="1:1" ht="15.75" thickBot="1">
      <c r="A39" s="359" t="s">
        <v>498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4">
    <tabColor theme="3"/>
  </sheetPr>
  <dimension ref="A1:BR534"/>
  <sheetViews>
    <sheetView showGridLines="0" zoomScale="122" zoomScaleNormal="122" workbookViewId="0">
      <selection activeCell="A13" sqref="A13"/>
    </sheetView>
  </sheetViews>
  <sheetFormatPr baseColWidth="10" defaultRowHeight="15.75"/>
  <cols>
    <col min="1" max="1" width="31.28515625" style="2" customWidth="1"/>
    <col min="2" max="2" width="18.42578125" style="2" customWidth="1"/>
    <col min="3" max="3" width="18.140625" style="2" customWidth="1"/>
    <col min="4" max="4" width="19.28515625" style="2" customWidth="1"/>
    <col min="5" max="5" width="18" style="2" customWidth="1"/>
    <col min="6" max="6" width="16.5703125" style="2" customWidth="1"/>
    <col min="7" max="7" width="15.5703125" style="2" bestFit="1" customWidth="1"/>
    <col min="8" max="8" width="15.140625" style="2" bestFit="1" customWidth="1"/>
    <col min="9" max="9" width="15.42578125" style="2" bestFit="1" customWidth="1"/>
    <col min="10" max="10" width="13.42578125" style="2" bestFit="1" customWidth="1"/>
    <col min="11" max="11" width="15" style="2" customWidth="1"/>
    <col min="12" max="12" width="11.42578125" style="2"/>
    <col min="13" max="13" width="15.42578125" style="2" bestFit="1" customWidth="1"/>
    <col min="14" max="14" width="11.42578125" style="2"/>
    <col min="15" max="15" width="13.5703125" style="2" customWidth="1"/>
    <col min="16" max="16" width="14.85546875" style="2" customWidth="1"/>
    <col min="17" max="17" width="13.7109375" style="2" customWidth="1"/>
    <col min="18" max="16384" width="11.42578125" style="2"/>
  </cols>
  <sheetData>
    <row r="1" spans="1:3">
      <c r="A1" s="1" t="s">
        <v>163</v>
      </c>
    </row>
    <row r="2" spans="1:3" s="138" customFormat="1"/>
    <row r="3" spans="1:3" s="138" customFormat="1">
      <c r="A3" s="1" t="s">
        <v>180</v>
      </c>
      <c r="B3" s="2"/>
      <c r="C3" s="2"/>
    </row>
    <row r="4" spans="1:3" s="138" customFormat="1">
      <c r="A4" s="289" t="s">
        <v>181</v>
      </c>
      <c r="B4" s="289" t="s">
        <v>182</v>
      </c>
      <c r="C4" s="289" t="s">
        <v>183</v>
      </c>
    </row>
    <row r="5" spans="1:3" s="138" customFormat="1" ht="18">
      <c r="A5" s="8" t="s">
        <v>305</v>
      </c>
      <c r="B5" s="182">
        <v>2396562</v>
      </c>
      <c r="C5" s="4">
        <f>B5/$B$17</f>
        <v>0.57912925003585258</v>
      </c>
    </row>
    <row r="6" spans="1:3" s="138" customFormat="1" ht="18">
      <c r="A6" s="8" t="s">
        <v>306</v>
      </c>
      <c r="B6" s="182">
        <f>+C200</f>
        <v>461904</v>
      </c>
      <c r="C6" s="4">
        <f t="shared" ref="C6:C17" si="0">B6/$B$17</f>
        <v>0.11161910983674132</v>
      </c>
    </row>
    <row r="7" spans="1:3" s="138" customFormat="1" ht="18">
      <c r="A7" s="8" t="s">
        <v>307</v>
      </c>
      <c r="B7" s="182">
        <v>513190.82013781375</v>
      </c>
      <c r="C7" s="4">
        <f t="shared" si="0"/>
        <v>0.12401257083759828</v>
      </c>
    </row>
    <row r="8" spans="1:3" s="138" customFormat="1" ht="18">
      <c r="A8" s="8" t="s">
        <v>308</v>
      </c>
      <c r="B8" s="182">
        <f>+P94</f>
        <v>321589.59000000032</v>
      </c>
      <c r="C8" s="4">
        <f t="shared" si="0"/>
        <v>7.771213015813383E-2</v>
      </c>
    </row>
    <row r="9" spans="1:3" s="138" customFormat="1" ht="18">
      <c r="A9" s="8" t="s">
        <v>309</v>
      </c>
      <c r="B9" s="182">
        <f>+E349</f>
        <v>144618.99000000002</v>
      </c>
      <c r="C9" s="4">
        <f t="shared" si="0"/>
        <v>3.4947181512367503E-2</v>
      </c>
    </row>
    <row r="10" spans="1:3" s="138" customFormat="1" ht="18">
      <c r="A10" s="8" t="s">
        <v>310</v>
      </c>
      <c r="B10" s="182">
        <f>+C220</f>
        <v>103889</v>
      </c>
      <c r="C10" s="4">
        <f t="shared" si="0"/>
        <v>2.5104778702564213E-2</v>
      </c>
    </row>
    <row r="11" spans="1:3" s="138" customFormat="1" ht="18">
      <c r="A11" s="8" t="s">
        <v>311</v>
      </c>
      <c r="B11" s="182">
        <f>+L103</f>
        <v>77220.902900000016</v>
      </c>
      <c r="C11" s="4">
        <f t="shared" si="0"/>
        <v>1.8660432562799714E-2</v>
      </c>
    </row>
    <row r="12" spans="1:3" s="138" customFormat="1" ht="18">
      <c r="A12" s="8" t="s">
        <v>312</v>
      </c>
      <c r="B12" s="182">
        <f>+C214</f>
        <v>55312</v>
      </c>
      <c r="C12" s="4">
        <f t="shared" si="0"/>
        <v>1.3366145786331871E-2</v>
      </c>
    </row>
    <row r="13" spans="1:3" s="138" customFormat="1" ht="18">
      <c r="A13" s="8" t="s">
        <v>313</v>
      </c>
      <c r="B13" s="182">
        <v>42511.080015501138</v>
      </c>
      <c r="C13" s="4">
        <f t="shared" si="0"/>
        <v>1.0272803243809797E-2</v>
      </c>
    </row>
    <row r="14" spans="1:3" s="138" customFormat="1" ht="18">
      <c r="A14" s="8" t="s">
        <v>314</v>
      </c>
      <c r="B14" s="182">
        <v>16138.200179683308</v>
      </c>
      <c r="C14" s="4">
        <f t="shared" si="0"/>
        <v>3.899796361199275E-3</v>
      </c>
    </row>
    <row r="15" spans="1:3" s="138" customFormat="1" ht="18">
      <c r="A15" s="8" t="s">
        <v>315</v>
      </c>
      <c r="B15" s="182">
        <v>3103.1300078060976</v>
      </c>
      <c r="C15" s="4">
        <f t="shared" si="0"/>
        <v>7.4987142172182266E-4</v>
      </c>
    </row>
    <row r="16" spans="1:3" s="138" customFormat="1" ht="18">
      <c r="A16" s="8" t="s">
        <v>316</v>
      </c>
      <c r="B16" s="182">
        <v>2176.4101058123802</v>
      </c>
      <c r="C16" s="4">
        <f t="shared" si="0"/>
        <v>5.2592954087963271E-4</v>
      </c>
    </row>
    <row r="17" spans="1:17" s="138" customFormat="1">
      <c r="A17" s="9" t="s">
        <v>2</v>
      </c>
      <c r="B17" s="183">
        <f>SUM(B5:B16)</f>
        <v>4138216.1233466174</v>
      </c>
      <c r="C17" s="137">
        <f t="shared" si="0"/>
        <v>1</v>
      </c>
    </row>
    <row r="18" spans="1:17" s="138" customFormat="1">
      <c r="A18" s="184" t="s">
        <v>317</v>
      </c>
      <c r="B18" s="2"/>
      <c r="C18" s="2"/>
    </row>
    <row r="19" spans="1:17" s="138" customFormat="1">
      <c r="A19" s="185" t="s">
        <v>184</v>
      </c>
      <c r="B19" s="2"/>
      <c r="C19" s="2"/>
    </row>
    <row r="20" spans="1:17" s="138" customFormat="1">
      <c r="A20" s="185" t="s">
        <v>318</v>
      </c>
      <c r="B20" s="2"/>
      <c r="C20" s="2"/>
    </row>
    <row r="21" spans="1:17" s="138" customFormat="1">
      <c r="A21" s="185" t="s">
        <v>420</v>
      </c>
      <c r="B21" s="2"/>
      <c r="C21" s="2"/>
    </row>
    <row r="22" spans="1:17" s="138" customFormat="1">
      <c r="A22" s="185" t="s">
        <v>449</v>
      </c>
      <c r="B22" s="2"/>
      <c r="C22" s="2"/>
    </row>
    <row r="23" spans="1:17" s="138" customFormat="1">
      <c r="A23" s="185" t="s">
        <v>365</v>
      </c>
      <c r="B23" s="2"/>
      <c r="C23" s="2"/>
    </row>
    <row r="24" spans="1:17" s="138" customFormat="1">
      <c r="A24" s="185" t="s">
        <v>419</v>
      </c>
      <c r="B24" s="2"/>
      <c r="C24" s="2"/>
    </row>
    <row r="26" spans="1:17">
      <c r="A26" s="1" t="s">
        <v>156</v>
      </c>
    </row>
    <row r="27" spans="1:17">
      <c r="A27" s="1"/>
    </row>
    <row r="28" spans="1:17" ht="18">
      <c r="A28" s="80" t="s">
        <v>188</v>
      </c>
    </row>
    <row r="29" spans="1:17" s="1" customFormat="1">
      <c r="A29" s="289" t="s">
        <v>282</v>
      </c>
      <c r="B29" s="289">
        <v>2016</v>
      </c>
      <c r="C29" s="289">
        <v>2016</v>
      </c>
      <c r="D29" s="289">
        <v>2018</v>
      </c>
      <c r="E29" s="289">
        <v>2018</v>
      </c>
      <c r="F29" s="289">
        <v>2017</v>
      </c>
      <c r="G29" s="289">
        <v>2017</v>
      </c>
      <c r="H29" s="289">
        <v>2018</v>
      </c>
      <c r="I29" s="289">
        <v>2016</v>
      </c>
      <c r="J29" s="289">
        <v>2016</v>
      </c>
      <c r="K29" s="289">
        <v>2016</v>
      </c>
      <c r="L29" s="289">
        <v>2016</v>
      </c>
      <c r="M29" s="289">
        <v>2016</v>
      </c>
      <c r="N29" s="289">
        <v>2016</v>
      </c>
      <c r="O29" s="289">
        <v>2016</v>
      </c>
      <c r="P29" s="289" t="s">
        <v>2</v>
      </c>
      <c r="Q29" s="289" t="s">
        <v>60</v>
      </c>
    </row>
    <row r="30" spans="1:17" s="1" customFormat="1">
      <c r="A30" s="164" t="s">
        <v>89</v>
      </c>
      <c r="B30" s="165" t="s">
        <v>140</v>
      </c>
      <c r="C30" s="165" t="s">
        <v>141</v>
      </c>
      <c r="D30" s="165" t="s">
        <v>90</v>
      </c>
      <c r="E30" s="165" t="s">
        <v>130</v>
      </c>
      <c r="F30" s="165" t="s">
        <v>131</v>
      </c>
      <c r="G30" s="165" t="s">
        <v>57</v>
      </c>
      <c r="H30" s="165" t="s">
        <v>92</v>
      </c>
      <c r="I30" s="165" t="s">
        <v>93</v>
      </c>
      <c r="J30" s="166" t="s">
        <v>355</v>
      </c>
      <c r="K30" s="165" t="s">
        <v>362</v>
      </c>
      <c r="L30" s="165" t="s">
        <v>133</v>
      </c>
      <c r="M30" s="165" t="s">
        <v>134</v>
      </c>
      <c r="N30" s="165" t="s">
        <v>94</v>
      </c>
      <c r="O30" s="245" t="s">
        <v>138</v>
      </c>
      <c r="P30" s="262" t="s">
        <v>283</v>
      </c>
      <c r="Q30" s="9"/>
    </row>
    <row r="31" spans="1:17">
      <c r="A31" s="164" t="s">
        <v>96</v>
      </c>
      <c r="B31" s="169">
        <v>0.91</v>
      </c>
      <c r="C31" s="169">
        <v>0.97</v>
      </c>
      <c r="D31" s="246">
        <v>6835.5000000000018</v>
      </c>
      <c r="E31" s="247">
        <v>8158.9700000000093</v>
      </c>
      <c r="F31" s="248">
        <v>11190.320000000011</v>
      </c>
      <c r="G31" s="169">
        <v>7971.6700000000055</v>
      </c>
      <c r="H31" s="247">
        <v>13434.600000000024</v>
      </c>
      <c r="I31" s="169">
        <v>206.8599999999999</v>
      </c>
      <c r="J31" s="169"/>
      <c r="K31" s="169"/>
      <c r="L31" s="169"/>
      <c r="M31" s="169"/>
      <c r="N31" s="169"/>
      <c r="O31" s="249"/>
      <c r="P31" s="254">
        <v>47799.800000000047</v>
      </c>
      <c r="Q31" s="261">
        <v>0.14863603016503116</v>
      </c>
    </row>
    <row r="32" spans="1:17">
      <c r="A32" s="164" t="s">
        <v>27</v>
      </c>
      <c r="B32" s="250"/>
      <c r="C32" s="250"/>
      <c r="D32" s="251">
        <v>16.299999999999997</v>
      </c>
      <c r="E32" s="252">
        <v>2500.5599999999963</v>
      </c>
      <c r="F32" s="253">
        <v>6786.0600000000077</v>
      </c>
      <c r="G32" s="250">
        <v>14120.399999999976</v>
      </c>
      <c r="H32" s="251">
        <v>7021.9000000000033</v>
      </c>
      <c r="I32" s="250">
        <v>4367.25</v>
      </c>
      <c r="J32" s="250">
        <v>1135.76</v>
      </c>
      <c r="K32" s="250">
        <v>608.74000000000069</v>
      </c>
      <c r="L32" s="250">
        <v>252.61000000000007</v>
      </c>
      <c r="M32" s="250">
        <v>8.98</v>
      </c>
      <c r="N32" s="250"/>
      <c r="O32" s="250">
        <v>0.01</v>
      </c>
      <c r="P32" s="254">
        <v>36818.569999999985</v>
      </c>
      <c r="Q32" s="261">
        <v>0.11448930918441716</v>
      </c>
    </row>
    <row r="33" spans="1:17">
      <c r="A33" s="147" t="s">
        <v>47</v>
      </c>
      <c r="B33" s="167"/>
      <c r="C33" s="167"/>
      <c r="D33" s="255"/>
      <c r="E33" s="256">
        <v>69.939999999999984</v>
      </c>
      <c r="F33" s="168">
        <v>211.70999999999995</v>
      </c>
      <c r="G33" s="167">
        <v>2456.1899999999941</v>
      </c>
      <c r="H33" s="257">
        <v>13699.169999999967</v>
      </c>
      <c r="I33" s="167">
        <v>11130.280000000052</v>
      </c>
      <c r="J33" s="167">
        <v>1299.57</v>
      </c>
      <c r="K33" s="167">
        <v>316.23999999998568</v>
      </c>
      <c r="L33" s="167">
        <v>725.02000000000055</v>
      </c>
      <c r="M33" s="167">
        <v>20.539999999999996</v>
      </c>
      <c r="N33" s="167">
        <v>44.009999999999991</v>
      </c>
      <c r="O33" s="167">
        <v>206.44999999999993</v>
      </c>
      <c r="P33" s="254">
        <v>30179.120000000003</v>
      </c>
      <c r="Q33" s="261">
        <v>9.3843584924499499E-2</v>
      </c>
    </row>
    <row r="34" spans="1:17">
      <c r="A34" s="147" t="s">
        <v>23</v>
      </c>
      <c r="B34" s="167">
        <v>10.469999999999999</v>
      </c>
      <c r="C34" s="167">
        <v>0.01</v>
      </c>
      <c r="D34" s="257">
        <v>151.60999999999999</v>
      </c>
      <c r="E34" s="256">
        <v>3983.1900000000055</v>
      </c>
      <c r="F34" s="168">
        <v>19134.520000000033</v>
      </c>
      <c r="G34" s="167">
        <v>4493.7900000000091</v>
      </c>
      <c r="H34" s="257">
        <v>1355.459999999998</v>
      </c>
      <c r="I34" s="167">
        <v>2.7699999999999996</v>
      </c>
      <c r="J34" s="167">
        <v>26.74</v>
      </c>
      <c r="K34" s="167">
        <v>7.4699999999999953</v>
      </c>
      <c r="L34" s="167"/>
      <c r="M34" s="167"/>
      <c r="N34" s="167"/>
      <c r="O34" s="167"/>
      <c r="P34" s="254">
        <v>29166.03000000005</v>
      </c>
      <c r="Q34" s="261">
        <v>9.0693327479910102E-2</v>
      </c>
    </row>
    <row r="35" spans="1:17">
      <c r="A35" s="147" t="s">
        <v>75</v>
      </c>
      <c r="B35" s="167">
        <v>0.02</v>
      </c>
      <c r="C35" s="167"/>
      <c r="D35" s="255"/>
      <c r="E35" s="256"/>
      <c r="F35" s="168">
        <v>102.42000000000002</v>
      </c>
      <c r="G35" s="167">
        <v>102.49999999999999</v>
      </c>
      <c r="H35" s="257">
        <v>5368.6400000000122</v>
      </c>
      <c r="I35" s="167">
        <v>18705.859999999968</v>
      </c>
      <c r="J35" s="167">
        <v>807.04</v>
      </c>
      <c r="K35" s="167">
        <v>595.89000000000078</v>
      </c>
      <c r="L35" s="167">
        <v>2572.7199999999984</v>
      </c>
      <c r="M35" s="167">
        <v>1.8900000000000001</v>
      </c>
      <c r="N35" s="167"/>
      <c r="O35" s="167">
        <v>3.3999999999999995</v>
      </c>
      <c r="P35" s="254">
        <v>28260.379999999979</v>
      </c>
      <c r="Q35" s="261">
        <v>8.7877160451617697E-2</v>
      </c>
    </row>
    <row r="36" spans="1:17">
      <c r="A36" s="147" t="s">
        <v>21</v>
      </c>
      <c r="B36" s="167">
        <v>790.5100000000001</v>
      </c>
      <c r="C36" s="167"/>
      <c r="D36" s="257">
        <v>1917.319999999999</v>
      </c>
      <c r="E36" s="256">
        <v>3904.5700000000006</v>
      </c>
      <c r="F36" s="168">
        <v>1020.9400000000007</v>
      </c>
      <c r="G36" s="167">
        <v>4544.7</v>
      </c>
      <c r="H36" s="257">
        <v>4794.2799999999952</v>
      </c>
      <c r="I36" s="167">
        <v>5133.6400000000003</v>
      </c>
      <c r="J36" s="167">
        <v>84.6</v>
      </c>
      <c r="K36" s="167">
        <v>10.079999999999984</v>
      </c>
      <c r="L36" s="167">
        <v>9.6600000000000019</v>
      </c>
      <c r="M36" s="167"/>
      <c r="N36" s="167"/>
      <c r="O36" s="167"/>
      <c r="P36" s="254">
        <v>22210.299999999996</v>
      </c>
      <c r="Q36" s="261">
        <v>6.9064113673579966E-2</v>
      </c>
    </row>
    <row r="37" spans="1:17">
      <c r="A37" s="147" t="s">
        <v>97</v>
      </c>
      <c r="B37" s="167">
        <v>0.02</v>
      </c>
      <c r="C37" s="167"/>
      <c r="D37" s="255"/>
      <c r="E37" s="256">
        <v>298.76999999999987</v>
      </c>
      <c r="F37" s="168">
        <v>220.94999999999993</v>
      </c>
      <c r="G37" s="167">
        <v>115.61000000000006</v>
      </c>
      <c r="H37" s="257">
        <v>1084.9400000000007</v>
      </c>
      <c r="I37" s="167">
        <v>4749.4999999999936</v>
      </c>
      <c r="J37" s="167">
        <v>3428.68</v>
      </c>
      <c r="K37" s="167">
        <v>1745.1800000000098</v>
      </c>
      <c r="L37" s="167">
        <v>1853.1700000000008</v>
      </c>
      <c r="M37" s="167">
        <v>1420.6100000000006</v>
      </c>
      <c r="N37" s="167">
        <v>897.2800000000002</v>
      </c>
      <c r="O37" s="167">
        <v>0.34</v>
      </c>
      <c r="P37" s="254">
        <v>15815.050000000005</v>
      </c>
      <c r="Q37" s="261">
        <v>4.9177742351672479E-2</v>
      </c>
    </row>
    <row r="38" spans="1:17">
      <c r="A38" s="147" t="s">
        <v>98</v>
      </c>
      <c r="B38" s="167"/>
      <c r="C38" s="167"/>
      <c r="D38" s="255"/>
      <c r="E38" s="256"/>
      <c r="F38" s="168"/>
      <c r="G38" s="167">
        <v>25.41</v>
      </c>
      <c r="H38" s="257">
        <v>19.009999999999998</v>
      </c>
      <c r="I38" s="167">
        <v>6586.2900000000045</v>
      </c>
      <c r="J38" s="167">
        <v>759.22</v>
      </c>
      <c r="K38" s="167">
        <v>459.09999999999491</v>
      </c>
      <c r="L38" s="167">
        <v>4433.5999999999922</v>
      </c>
      <c r="M38" s="167">
        <v>509.48000000000059</v>
      </c>
      <c r="N38" s="167">
        <v>311.43999999999994</v>
      </c>
      <c r="O38" s="167"/>
      <c r="P38" s="254">
        <v>13103.549999999994</v>
      </c>
      <c r="Q38" s="261">
        <v>4.0746188332775261E-2</v>
      </c>
    </row>
    <row r="39" spans="1:17">
      <c r="A39" s="147" t="s">
        <v>43</v>
      </c>
      <c r="B39" s="167"/>
      <c r="C39" s="167"/>
      <c r="D39" s="255"/>
      <c r="E39" s="256">
        <v>25.53</v>
      </c>
      <c r="F39" s="168">
        <v>141.68</v>
      </c>
      <c r="G39" s="167">
        <v>3161.4499999999989</v>
      </c>
      <c r="H39" s="257">
        <v>8730.5199999999968</v>
      </c>
      <c r="I39" s="167">
        <v>838.5500000000003</v>
      </c>
      <c r="J39" s="167">
        <v>33.78</v>
      </c>
      <c r="K39" s="167"/>
      <c r="L39" s="167"/>
      <c r="M39" s="167"/>
      <c r="N39" s="167"/>
      <c r="O39" s="167">
        <v>0.11</v>
      </c>
      <c r="P39" s="254">
        <v>12931.619999999999</v>
      </c>
      <c r="Q39" s="261">
        <v>4.0211562818311335E-2</v>
      </c>
    </row>
    <row r="40" spans="1:17">
      <c r="A40" s="147" t="s">
        <v>29</v>
      </c>
      <c r="B40" s="167">
        <v>0.01</v>
      </c>
      <c r="C40" s="167"/>
      <c r="D40" s="257">
        <v>1.08</v>
      </c>
      <c r="E40" s="256">
        <v>1154.5499999999997</v>
      </c>
      <c r="F40" s="168">
        <v>1178.2699999999988</v>
      </c>
      <c r="G40" s="167">
        <v>3505.0099999999957</v>
      </c>
      <c r="H40" s="257">
        <v>2959.1000000000031</v>
      </c>
      <c r="I40" s="167">
        <v>50.640000000000008</v>
      </c>
      <c r="J40" s="167">
        <v>5.79</v>
      </c>
      <c r="K40" s="167"/>
      <c r="L40" s="167">
        <v>8.9499999999999993</v>
      </c>
      <c r="M40" s="167"/>
      <c r="N40" s="167"/>
      <c r="O40" s="167"/>
      <c r="P40" s="254">
        <v>8863.3999999999978</v>
      </c>
      <c r="Q40" s="261">
        <v>2.7561215523176572E-2</v>
      </c>
    </row>
    <row r="41" spans="1:17">
      <c r="A41" s="147" t="s">
        <v>76</v>
      </c>
      <c r="B41" s="167"/>
      <c r="C41" s="167"/>
      <c r="D41" s="255"/>
      <c r="E41" s="256"/>
      <c r="F41" s="168">
        <v>95.820000000000007</v>
      </c>
      <c r="G41" s="167">
        <v>389.03999999999979</v>
      </c>
      <c r="H41" s="257">
        <v>3013.8599999999988</v>
      </c>
      <c r="I41" s="167">
        <v>4609.310000000004</v>
      </c>
      <c r="J41" s="167">
        <v>460.44</v>
      </c>
      <c r="K41" s="167">
        <v>68.480000000000075</v>
      </c>
      <c r="L41" s="167">
        <v>14.129999999999999</v>
      </c>
      <c r="M41" s="167">
        <v>28.08</v>
      </c>
      <c r="N41" s="167"/>
      <c r="O41" s="167"/>
      <c r="P41" s="254">
        <v>8679.1600000000017</v>
      </c>
      <c r="Q41" s="261">
        <v>2.6988311406473054E-2</v>
      </c>
    </row>
    <row r="42" spans="1:17">
      <c r="A42" s="147" t="s">
        <v>363</v>
      </c>
      <c r="B42" s="167"/>
      <c r="C42" s="167"/>
      <c r="D42" s="255"/>
      <c r="E42" s="256">
        <v>13.719999999999999</v>
      </c>
      <c r="F42" s="168">
        <v>2959.8799999999983</v>
      </c>
      <c r="G42" s="167">
        <v>773.57999999999959</v>
      </c>
      <c r="H42" s="257">
        <v>4253.9199999999937</v>
      </c>
      <c r="I42" s="167">
        <v>311.27000000000004</v>
      </c>
      <c r="J42" s="167">
        <v>0.88</v>
      </c>
      <c r="K42" s="167"/>
      <c r="L42" s="167">
        <v>13.75</v>
      </c>
      <c r="M42" s="167"/>
      <c r="N42" s="167"/>
      <c r="O42" s="167"/>
      <c r="P42" s="254">
        <v>8326.9999999999909</v>
      </c>
      <c r="Q42" s="261">
        <v>2.5893251084402272E-2</v>
      </c>
    </row>
    <row r="43" spans="1:17">
      <c r="A43" s="147" t="s">
        <v>99</v>
      </c>
      <c r="B43" s="167">
        <v>0.27</v>
      </c>
      <c r="C43" s="167"/>
      <c r="D43" s="255"/>
      <c r="E43" s="256">
        <v>11.76</v>
      </c>
      <c r="F43" s="168">
        <v>102.71000000000004</v>
      </c>
      <c r="G43" s="167">
        <v>738.25000000000011</v>
      </c>
      <c r="H43" s="257">
        <v>4505.2499999999891</v>
      </c>
      <c r="I43" s="167">
        <v>2742.8700000000003</v>
      </c>
      <c r="J43" s="167">
        <v>87.21</v>
      </c>
      <c r="K43" s="167">
        <v>10.90000000000002</v>
      </c>
      <c r="L43" s="167">
        <v>17.14</v>
      </c>
      <c r="M43" s="167"/>
      <c r="N43" s="167"/>
      <c r="O43" s="167">
        <v>0.35</v>
      </c>
      <c r="P43" s="254">
        <v>8216.70999999999</v>
      </c>
      <c r="Q43" s="261">
        <v>2.5550298440941394E-2</v>
      </c>
    </row>
    <row r="44" spans="1:17">
      <c r="A44" s="147" t="s">
        <v>101</v>
      </c>
      <c r="B44" s="167">
        <v>13.58</v>
      </c>
      <c r="C44" s="167">
        <v>0.04</v>
      </c>
      <c r="D44" s="257">
        <v>71.66</v>
      </c>
      <c r="E44" s="256">
        <v>3783.7999999999993</v>
      </c>
      <c r="F44" s="168">
        <v>1910.1699999999998</v>
      </c>
      <c r="G44" s="167">
        <v>699.40000000000009</v>
      </c>
      <c r="H44" s="257">
        <v>1245.54</v>
      </c>
      <c r="I44" s="167">
        <v>1</v>
      </c>
      <c r="J44" s="167"/>
      <c r="K44" s="167">
        <v>0</v>
      </c>
      <c r="L44" s="167"/>
      <c r="M44" s="167"/>
      <c r="N44" s="167"/>
      <c r="O44" s="167"/>
      <c r="P44" s="254">
        <v>7725.19</v>
      </c>
      <c r="Q44" s="261">
        <v>2.4021890758341997E-2</v>
      </c>
    </row>
    <row r="45" spans="1:17">
      <c r="A45" s="147" t="s">
        <v>20</v>
      </c>
      <c r="B45" s="167">
        <v>5.1199999999999966</v>
      </c>
      <c r="C45" s="167">
        <v>0.15</v>
      </c>
      <c r="D45" s="257">
        <v>34.53</v>
      </c>
      <c r="E45" s="256">
        <v>1437.3000000000004</v>
      </c>
      <c r="F45" s="168">
        <v>1657.5</v>
      </c>
      <c r="G45" s="167">
        <v>2797.14</v>
      </c>
      <c r="H45" s="257">
        <v>580.82000000000016</v>
      </c>
      <c r="I45" s="167">
        <v>2.2999999999999998</v>
      </c>
      <c r="J45" s="167">
        <v>0.65</v>
      </c>
      <c r="K45" s="167">
        <v>0.18000000000000005</v>
      </c>
      <c r="L45" s="167">
        <v>0.69</v>
      </c>
      <c r="M45" s="167"/>
      <c r="N45" s="167"/>
      <c r="O45" s="167"/>
      <c r="P45" s="254">
        <v>6516.3799999999992</v>
      </c>
      <c r="Q45" s="261">
        <v>2.0263031524123627E-2</v>
      </c>
    </row>
    <row r="46" spans="1:17">
      <c r="A46" s="147" t="s">
        <v>19</v>
      </c>
      <c r="B46" s="167">
        <v>37.900000000000006</v>
      </c>
      <c r="C46" s="167">
        <v>41.839999999999996</v>
      </c>
      <c r="D46" s="257">
        <v>31.169999999999998</v>
      </c>
      <c r="E46" s="256">
        <v>779.28999999999974</v>
      </c>
      <c r="F46" s="168">
        <v>1301.73</v>
      </c>
      <c r="G46" s="167">
        <v>2309.0600000000022</v>
      </c>
      <c r="H46" s="257">
        <v>1758.1699999999989</v>
      </c>
      <c r="I46" s="167">
        <v>3.75</v>
      </c>
      <c r="J46" s="167">
        <v>0.12</v>
      </c>
      <c r="K46" s="167"/>
      <c r="L46" s="167"/>
      <c r="M46" s="167"/>
      <c r="N46" s="167"/>
      <c r="O46" s="167"/>
      <c r="P46" s="254">
        <v>6263.0300000000007</v>
      </c>
      <c r="Q46" s="261">
        <v>1.9475226172588466E-2</v>
      </c>
    </row>
    <row r="47" spans="1:17">
      <c r="A47" s="147" t="s">
        <v>284</v>
      </c>
      <c r="B47" s="167"/>
      <c r="C47" s="167"/>
      <c r="D47" s="255"/>
      <c r="E47" s="256"/>
      <c r="F47" s="168">
        <v>47.37</v>
      </c>
      <c r="G47" s="167">
        <v>31.980000000000004</v>
      </c>
      <c r="H47" s="257">
        <v>2365.4699999999925</v>
      </c>
      <c r="I47" s="167">
        <v>3362.3700000000081</v>
      </c>
      <c r="J47" s="167">
        <v>117.06</v>
      </c>
      <c r="K47" s="167">
        <v>41.20999999999998</v>
      </c>
      <c r="L47" s="167">
        <v>194.30999999999983</v>
      </c>
      <c r="M47" s="167">
        <v>6.3599999999999994</v>
      </c>
      <c r="N47" s="167"/>
      <c r="O47" s="167">
        <v>0.93</v>
      </c>
      <c r="P47" s="254">
        <v>6167.06</v>
      </c>
      <c r="Q47" s="261">
        <v>1.9176802333682488E-2</v>
      </c>
    </row>
    <row r="48" spans="1:17">
      <c r="A48" s="147" t="s">
        <v>100</v>
      </c>
      <c r="B48" s="167"/>
      <c r="C48" s="167"/>
      <c r="D48" s="257">
        <v>1.1499999999999999</v>
      </c>
      <c r="E48" s="256">
        <v>2.6300000000000003</v>
      </c>
      <c r="F48" s="168">
        <v>310.11999999999983</v>
      </c>
      <c r="G48" s="167">
        <v>1094.7200000000005</v>
      </c>
      <c r="H48" s="257">
        <v>3865.8899999999931</v>
      </c>
      <c r="I48" s="167">
        <v>38.25</v>
      </c>
      <c r="J48" s="167">
        <v>7.26</v>
      </c>
      <c r="K48" s="167"/>
      <c r="L48" s="167"/>
      <c r="M48" s="167"/>
      <c r="N48" s="167"/>
      <c r="O48" s="167"/>
      <c r="P48" s="254">
        <v>5320.0199999999932</v>
      </c>
      <c r="Q48" s="261">
        <v>1.6542886229619521E-2</v>
      </c>
    </row>
    <row r="49" spans="1:17">
      <c r="A49" s="147" t="s">
        <v>44</v>
      </c>
      <c r="B49" s="167">
        <v>0.02</v>
      </c>
      <c r="C49" s="167"/>
      <c r="D49" s="255"/>
      <c r="E49" s="256">
        <v>2.1500000000000004</v>
      </c>
      <c r="F49" s="168">
        <v>104.95000000000002</v>
      </c>
      <c r="G49" s="167">
        <v>1165.8399999999992</v>
      </c>
      <c r="H49" s="257">
        <v>2756.0600000000049</v>
      </c>
      <c r="I49" s="167">
        <v>771.21000000000026</v>
      </c>
      <c r="J49" s="167"/>
      <c r="K49" s="167"/>
      <c r="L49" s="167"/>
      <c r="M49" s="167"/>
      <c r="N49" s="167"/>
      <c r="O49" s="167"/>
      <c r="P49" s="254">
        <v>4800.2300000000041</v>
      </c>
      <c r="Q49" s="261">
        <v>1.4926571472664893E-2</v>
      </c>
    </row>
    <row r="50" spans="1:17">
      <c r="A50" s="147" t="s">
        <v>77</v>
      </c>
      <c r="B50" s="167"/>
      <c r="C50" s="167"/>
      <c r="D50" s="255"/>
      <c r="E50" s="256">
        <v>1.5</v>
      </c>
      <c r="F50" s="168">
        <v>1</v>
      </c>
      <c r="G50" s="167">
        <v>6.4799999999999995</v>
      </c>
      <c r="H50" s="257">
        <v>52.390000000000015</v>
      </c>
      <c r="I50" s="167">
        <v>1215.7699999999993</v>
      </c>
      <c r="J50" s="167">
        <v>1378.89</v>
      </c>
      <c r="K50" s="167">
        <v>114.97000000000298</v>
      </c>
      <c r="L50" s="167">
        <v>224.49999999999994</v>
      </c>
      <c r="M50" s="167">
        <v>116.81000000000004</v>
      </c>
      <c r="N50" s="167">
        <v>92.020000000000024</v>
      </c>
      <c r="O50" s="167"/>
      <c r="P50" s="254">
        <v>3204.3300000000027</v>
      </c>
      <c r="Q50" s="261">
        <v>9.9640352164384414E-3</v>
      </c>
    </row>
    <row r="51" spans="1:17">
      <c r="A51" s="147" t="s">
        <v>45</v>
      </c>
      <c r="B51" s="167">
        <v>0.03</v>
      </c>
      <c r="C51" s="167"/>
      <c r="D51" s="257">
        <v>0.62</v>
      </c>
      <c r="E51" s="256">
        <v>34.42</v>
      </c>
      <c r="F51" s="168">
        <v>303.61999999999983</v>
      </c>
      <c r="G51" s="167">
        <v>697.84000000000026</v>
      </c>
      <c r="H51" s="257">
        <v>1064.4400000000003</v>
      </c>
      <c r="I51" s="167">
        <v>5.57</v>
      </c>
      <c r="J51" s="167">
        <v>0.82</v>
      </c>
      <c r="K51" s="167">
        <v>0.49999999999999989</v>
      </c>
      <c r="L51" s="167"/>
      <c r="M51" s="167"/>
      <c r="N51" s="167"/>
      <c r="O51" s="167"/>
      <c r="P51" s="254">
        <v>2107.8600000000006</v>
      </c>
      <c r="Q51" s="261">
        <v>6.5545032101318908E-3</v>
      </c>
    </row>
    <row r="52" spans="1:17">
      <c r="A52" s="147" t="s">
        <v>224</v>
      </c>
      <c r="B52" s="167"/>
      <c r="C52" s="167"/>
      <c r="D52" s="255"/>
      <c r="E52" s="256"/>
      <c r="F52" s="168"/>
      <c r="G52" s="167"/>
      <c r="H52" s="257">
        <v>52.689999999999984</v>
      </c>
      <c r="I52" s="167">
        <v>1147.0099999999998</v>
      </c>
      <c r="J52" s="167">
        <v>395.68</v>
      </c>
      <c r="K52" s="167">
        <v>2.6500000000000341</v>
      </c>
      <c r="L52" s="167">
        <v>5.13</v>
      </c>
      <c r="M52" s="167">
        <v>2.1800000000000002</v>
      </c>
      <c r="N52" s="167"/>
      <c r="O52" s="167"/>
      <c r="P52" s="254">
        <v>1605.3400000000001</v>
      </c>
      <c r="Q52" s="261">
        <v>4.991890440234706E-3</v>
      </c>
    </row>
    <row r="53" spans="1:17">
      <c r="A53" s="147" t="s">
        <v>107</v>
      </c>
      <c r="B53" s="167"/>
      <c r="C53" s="167"/>
      <c r="D53" s="255"/>
      <c r="E53" s="256"/>
      <c r="F53" s="168"/>
      <c r="G53" s="167"/>
      <c r="H53" s="257">
        <v>1.05</v>
      </c>
      <c r="I53" s="167">
        <v>40.930000000000007</v>
      </c>
      <c r="J53" s="167">
        <v>689.73</v>
      </c>
      <c r="K53" s="167">
        <v>93.639999999999645</v>
      </c>
      <c r="L53" s="167">
        <v>55.14</v>
      </c>
      <c r="M53" s="167">
        <v>79.910000000000039</v>
      </c>
      <c r="N53" s="167"/>
      <c r="O53" s="167"/>
      <c r="P53" s="254">
        <v>960.39999999999975</v>
      </c>
      <c r="Q53" s="261">
        <v>2.9864150764332851E-3</v>
      </c>
    </row>
    <row r="54" spans="1:17">
      <c r="A54" s="147" t="s">
        <v>105</v>
      </c>
      <c r="B54" s="167"/>
      <c r="C54" s="167"/>
      <c r="D54" s="255"/>
      <c r="E54" s="256"/>
      <c r="F54" s="168">
        <v>12.59</v>
      </c>
      <c r="G54" s="167">
        <v>181.81999999999991</v>
      </c>
      <c r="H54" s="257">
        <v>621.59999999999968</v>
      </c>
      <c r="I54" s="167">
        <v>35.979999999999997</v>
      </c>
      <c r="J54" s="167"/>
      <c r="K54" s="167"/>
      <c r="L54" s="167"/>
      <c r="M54" s="167"/>
      <c r="N54" s="167"/>
      <c r="O54" s="167"/>
      <c r="P54" s="254">
        <v>851.98999999999955</v>
      </c>
      <c r="Q54" s="261">
        <v>2.6493083933469322E-3</v>
      </c>
    </row>
    <row r="55" spans="1:17">
      <c r="A55" s="147" t="s">
        <v>103</v>
      </c>
      <c r="B55" s="167">
        <v>0.58000000000000007</v>
      </c>
      <c r="C55" s="167"/>
      <c r="D55" s="257">
        <v>6.3199999999999994</v>
      </c>
      <c r="E55" s="256">
        <v>90.449999999999974</v>
      </c>
      <c r="F55" s="168">
        <v>117.06999999999996</v>
      </c>
      <c r="G55" s="167">
        <v>537.99999999999989</v>
      </c>
      <c r="H55" s="257">
        <v>7.73</v>
      </c>
      <c r="I55" s="167">
        <v>9.25</v>
      </c>
      <c r="J55" s="167">
        <v>0</v>
      </c>
      <c r="K55" s="167"/>
      <c r="L55" s="167"/>
      <c r="M55" s="167"/>
      <c r="N55" s="167"/>
      <c r="O55" s="167"/>
      <c r="P55" s="254">
        <v>769.39999999999986</v>
      </c>
      <c r="Q55" s="261">
        <v>2.3924903788085897E-3</v>
      </c>
    </row>
    <row r="56" spans="1:17">
      <c r="A56" s="147" t="s">
        <v>104</v>
      </c>
      <c r="B56" s="167"/>
      <c r="C56" s="167"/>
      <c r="D56" s="255"/>
      <c r="E56" s="256"/>
      <c r="F56" s="168"/>
      <c r="G56" s="167"/>
      <c r="H56" s="255"/>
      <c r="I56" s="167"/>
      <c r="J56" s="167"/>
      <c r="K56" s="167"/>
      <c r="L56" s="167">
        <v>148.54</v>
      </c>
      <c r="M56" s="167">
        <v>476.05000000000018</v>
      </c>
      <c r="N56" s="167">
        <v>101.07999999999998</v>
      </c>
      <c r="O56" s="167"/>
      <c r="P56" s="254">
        <v>725.67000000000007</v>
      </c>
      <c r="Q56" s="261">
        <v>2.2565096090330517E-3</v>
      </c>
    </row>
    <row r="57" spans="1:17">
      <c r="A57" s="147" t="s">
        <v>102</v>
      </c>
      <c r="B57" s="167">
        <v>2.6899999999999982</v>
      </c>
      <c r="C57" s="167"/>
      <c r="D57" s="257">
        <v>113.30999999999999</v>
      </c>
      <c r="E57" s="256">
        <v>284.36999999999995</v>
      </c>
      <c r="F57" s="168">
        <v>78.23</v>
      </c>
      <c r="G57" s="167">
        <v>56.180000000000007</v>
      </c>
      <c r="H57" s="257">
        <v>18.010000000000002</v>
      </c>
      <c r="I57" s="167">
        <v>107.38</v>
      </c>
      <c r="J57" s="167">
        <v>29.7</v>
      </c>
      <c r="K57" s="167"/>
      <c r="L57" s="167"/>
      <c r="M57" s="167"/>
      <c r="N57" s="167"/>
      <c r="O57" s="167"/>
      <c r="P57" s="254">
        <v>689.87</v>
      </c>
      <c r="Q57" s="261">
        <v>2.1451875976458046E-3</v>
      </c>
    </row>
    <row r="58" spans="1:17">
      <c r="A58" s="147" t="s">
        <v>34</v>
      </c>
      <c r="B58" s="167"/>
      <c r="C58" s="167"/>
      <c r="D58" s="255"/>
      <c r="E58" s="256">
        <v>189.95999999999998</v>
      </c>
      <c r="F58" s="168">
        <v>244.17999999999986</v>
      </c>
      <c r="G58" s="167">
        <v>186.10000000000002</v>
      </c>
      <c r="H58" s="257">
        <v>42.879999999999995</v>
      </c>
      <c r="I58" s="167"/>
      <c r="J58" s="167">
        <v>0.6</v>
      </c>
      <c r="K58" s="167"/>
      <c r="L58" s="167"/>
      <c r="M58" s="167"/>
      <c r="N58" s="167"/>
      <c r="O58" s="167">
        <v>0.95000000000000018</v>
      </c>
      <c r="P58" s="254">
        <v>664.67</v>
      </c>
      <c r="Q58" s="261">
        <v>2.0668268522000331E-3</v>
      </c>
    </row>
    <row r="59" spans="1:17">
      <c r="A59" s="147" t="s">
        <v>285</v>
      </c>
      <c r="B59" s="167"/>
      <c r="C59" s="167"/>
      <c r="D59" s="255"/>
      <c r="E59" s="256"/>
      <c r="F59" s="168">
        <v>26.459999999999987</v>
      </c>
      <c r="G59" s="167">
        <v>7.41</v>
      </c>
      <c r="H59" s="257">
        <v>251.73999999999998</v>
      </c>
      <c r="I59" s="167">
        <v>227.58000000000004</v>
      </c>
      <c r="J59" s="167"/>
      <c r="K59" s="167"/>
      <c r="L59" s="167"/>
      <c r="M59" s="167">
        <v>0.77</v>
      </c>
      <c r="N59" s="167"/>
      <c r="O59" s="167"/>
      <c r="P59" s="254">
        <v>513.96</v>
      </c>
      <c r="Q59" s="261">
        <v>1.5981860606868511E-3</v>
      </c>
    </row>
    <row r="60" spans="1:17">
      <c r="A60" s="147" t="s">
        <v>106</v>
      </c>
      <c r="B60" s="167">
        <v>0.81</v>
      </c>
      <c r="C60" s="167">
        <v>0.01</v>
      </c>
      <c r="D60" s="255"/>
      <c r="E60" s="256">
        <v>284.95999999999998</v>
      </c>
      <c r="F60" s="168">
        <v>112.08000000000007</v>
      </c>
      <c r="G60" s="167">
        <v>6.91</v>
      </c>
      <c r="H60" s="255"/>
      <c r="I60" s="167"/>
      <c r="J60" s="167"/>
      <c r="K60" s="167"/>
      <c r="L60" s="167"/>
      <c r="M60" s="167"/>
      <c r="N60" s="167"/>
      <c r="O60" s="167"/>
      <c r="P60" s="254">
        <v>404.77000000000004</v>
      </c>
      <c r="Q60" s="261">
        <v>1.2586539259557489E-3</v>
      </c>
    </row>
    <row r="61" spans="1:17">
      <c r="A61" s="147" t="s">
        <v>46</v>
      </c>
      <c r="B61" s="167">
        <v>0.87000000000000011</v>
      </c>
      <c r="C61" s="167">
        <v>0.18</v>
      </c>
      <c r="D61" s="257">
        <v>1.7599999999999998</v>
      </c>
      <c r="E61" s="256">
        <v>2.2000000000000002</v>
      </c>
      <c r="F61" s="168">
        <v>23.55</v>
      </c>
      <c r="G61" s="167">
        <v>53.459999999999987</v>
      </c>
      <c r="H61" s="257">
        <v>167.20000000000002</v>
      </c>
      <c r="I61" s="167">
        <v>59.22</v>
      </c>
      <c r="J61" s="167">
        <v>7.0000000000000007E-2</v>
      </c>
      <c r="K61" s="167">
        <v>4.41</v>
      </c>
      <c r="L61" s="167"/>
      <c r="M61" s="167"/>
      <c r="N61" s="167"/>
      <c r="O61" s="167">
        <v>9.9999999999999992E-2</v>
      </c>
      <c r="P61" s="254">
        <v>313.02000000000004</v>
      </c>
      <c r="Q61" s="261">
        <v>9.7335240235854571E-4</v>
      </c>
    </row>
    <row r="62" spans="1:17">
      <c r="A62" s="147" t="s">
        <v>108</v>
      </c>
      <c r="B62" s="167">
        <v>9.9999999999999978E-2</v>
      </c>
      <c r="C62" s="167">
        <v>4.5299999999999985</v>
      </c>
      <c r="D62" s="255"/>
      <c r="E62" s="256">
        <v>6.7000000000000011</v>
      </c>
      <c r="F62" s="168">
        <v>80.039999999999992</v>
      </c>
      <c r="G62" s="167">
        <v>101.53999999999999</v>
      </c>
      <c r="H62" s="257">
        <v>78.740000000000009</v>
      </c>
      <c r="I62" s="167"/>
      <c r="J62" s="167"/>
      <c r="K62" s="167"/>
      <c r="L62" s="167"/>
      <c r="M62" s="167"/>
      <c r="N62" s="167"/>
      <c r="O62" s="167"/>
      <c r="P62" s="254">
        <v>271.64999999999998</v>
      </c>
      <c r="Q62" s="261">
        <v>8.4471017858507081E-4</v>
      </c>
    </row>
    <row r="63" spans="1:17">
      <c r="A63" s="147" t="s">
        <v>225</v>
      </c>
      <c r="B63" s="167">
        <v>76.510000000000019</v>
      </c>
      <c r="C63" s="167">
        <v>63.460000000000029</v>
      </c>
      <c r="D63" s="257">
        <v>2.7199999999999998</v>
      </c>
      <c r="E63" s="256"/>
      <c r="F63" s="168"/>
      <c r="G63" s="167"/>
      <c r="H63" s="255"/>
      <c r="I63" s="167">
        <v>0.46</v>
      </c>
      <c r="J63" s="167"/>
      <c r="K63" s="167"/>
      <c r="L63" s="167"/>
      <c r="M63" s="167"/>
      <c r="N63" s="167"/>
      <c r="O63" s="167"/>
      <c r="P63" s="254">
        <v>143.15000000000006</v>
      </c>
      <c r="Q63" s="261">
        <v>4.451325678794513E-4</v>
      </c>
    </row>
    <row r="64" spans="1:17">
      <c r="A64" s="147" t="s">
        <v>109</v>
      </c>
      <c r="B64" s="167">
        <v>2.08</v>
      </c>
      <c r="C64" s="167">
        <v>0.02</v>
      </c>
      <c r="D64" s="255"/>
      <c r="E64" s="256">
        <v>110.63000000000001</v>
      </c>
      <c r="F64" s="168">
        <v>26.01</v>
      </c>
      <c r="G64" s="167"/>
      <c r="H64" s="255"/>
      <c r="I64" s="167"/>
      <c r="J64" s="167">
        <v>0.17</v>
      </c>
      <c r="K64" s="167"/>
      <c r="L64" s="167"/>
      <c r="M64" s="167"/>
      <c r="N64" s="167"/>
      <c r="O64" s="167"/>
      <c r="P64" s="254">
        <v>138.91</v>
      </c>
      <c r="Q64" s="261">
        <v>4.31948061502861E-4</v>
      </c>
    </row>
    <row r="65" spans="1:17">
      <c r="A65" s="147" t="s">
        <v>286</v>
      </c>
      <c r="B65" s="167"/>
      <c r="C65" s="167"/>
      <c r="D65" s="255"/>
      <c r="E65" s="256">
        <v>0.06</v>
      </c>
      <c r="F65" s="168"/>
      <c r="G65" s="167">
        <v>4.22</v>
      </c>
      <c r="H65" s="257">
        <v>36.200000000000003</v>
      </c>
      <c r="I65" s="167">
        <v>51.28</v>
      </c>
      <c r="J65" s="167">
        <v>40.56</v>
      </c>
      <c r="K65" s="167"/>
      <c r="L65" s="167"/>
      <c r="M65" s="167"/>
      <c r="N65" s="167"/>
      <c r="O65" s="167"/>
      <c r="P65" s="254">
        <v>132.32</v>
      </c>
      <c r="Q65" s="261">
        <v>4.1145610465811365E-4</v>
      </c>
    </row>
    <row r="66" spans="1:17">
      <c r="A66" s="147" t="s">
        <v>226</v>
      </c>
      <c r="B66" s="167"/>
      <c r="C66" s="167"/>
      <c r="D66" s="167"/>
      <c r="E66" s="256"/>
      <c r="F66" s="168"/>
      <c r="G66" s="167"/>
      <c r="H66" s="255"/>
      <c r="I66" s="167">
        <v>29.04</v>
      </c>
      <c r="J66" s="167">
        <v>11.5</v>
      </c>
      <c r="K66" s="167">
        <v>1.6999999999999975</v>
      </c>
      <c r="L66" s="167">
        <v>2.99</v>
      </c>
      <c r="M66" s="167">
        <v>13.72</v>
      </c>
      <c r="N66" s="167">
        <v>58.22</v>
      </c>
      <c r="O66" s="167"/>
      <c r="P66" s="254">
        <v>117.16999999999999</v>
      </c>
      <c r="Q66" s="261">
        <v>3.6434637078892965E-4</v>
      </c>
    </row>
    <row r="67" spans="1:17">
      <c r="A67" s="147" t="s">
        <v>112</v>
      </c>
      <c r="B67" s="167"/>
      <c r="C67" s="167"/>
      <c r="D67" s="255"/>
      <c r="E67" s="256">
        <v>0.09</v>
      </c>
      <c r="F67" s="168">
        <v>25.32</v>
      </c>
      <c r="G67" s="167">
        <v>22.939999999999998</v>
      </c>
      <c r="H67" s="257">
        <v>34.94</v>
      </c>
      <c r="I67" s="167">
        <v>23.490000000000002</v>
      </c>
      <c r="J67" s="167">
        <v>4.41</v>
      </c>
      <c r="K67" s="167"/>
      <c r="L67" s="167"/>
      <c r="M67" s="167"/>
      <c r="N67" s="167"/>
      <c r="O67" s="167"/>
      <c r="P67" s="254">
        <v>111.19</v>
      </c>
      <c r="Q67" s="261">
        <v>3.4575124151251256E-4</v>
      </c>
    </row>
    <row r="68" spans="1:17">
      <c r="A68" s="147" t="s">
        <v>230</v>
      </c>
      <c r="B68" s="167"/>
      <c r="C68" s="167"/>
      <c r="D68" s="255"/>
      <c r="E68" s="256">
        <v>0.8899999999999999</v>
      </c>
      <c r="F68" s="168">
        <v>11.5</v>
      </c>
      <c r="G68" s="167">
        <v>48.24</v>
      </c>
      <c r="H68" s="257">
        <v>17.27</v>
      </c>
      <c r="I68" s="167">
        <v>14.879999999999999</v>
      </c>
      <c r="J68" s="167">
        <v>4.75</v>
      </c>
      <c r="K68" s="167"/>
      <c r="L68" s="167"/>
      <c r="M68" s="167"/>
      <c r="N68" s="167"/>
      <c r="O68" s="167"/>
      <c r="P68" s="254">
        <v>97.53</v>
      </c>
      <c r="Q68" s="261">
        <v>3.0327474219547936E-4</v>
      </c>
    </row>
    <row r="69" spans="1:17">
      <c r="A69" s="147" t="s">
        <v>228</v>
      </c>
      <c r="B69" s="167">
        <v>10.719999999999997</v>
      </c>
      <c r="C69" s="167">
        <v>54.489999999999995</v>
      </c>
      <c r="D69" s="257">
        <v>1.24</v>
      </c>
      <c r="E69" s="256">
        <v>10.109999999999998</v>
      </c>
      <c r="F69" s="168">
        <v>12.699999999999998</v>
      </c>
      <c r="G69" s="167">
        <v>4.82</v>
      </c>
      <c r="H69" s="257">
        <v>2.99</v>
      </c>
      <c r="I69" s="167"/>
      <c r="J69" s="167"/>
      <c r="K69" s="167"/>
      <c r="L69" s="167"/>
      <c r="M69" s="167"/>
      <c r="N69" s="167"/>
      <c r="O69" s="167"/>
      <c r="P69" s="254">
        <v>97.069999999999979</v>
      </c>
      <c r="Q69" s="261">
        <v>3.0184434763575488E-4</v>
      </c>
    </row>
    <row r="70" spans="1:17">
      <c r="A70" s="147" t="s">
        <v>84</v>
      </c>
      <c r="B70" s="167"/>
      <c r="C70" s="167"/>
      <c r="D70" s="257">
        <v>78.63000000000001</v>
      </c>
      <c r="E70" s="256">
        <v>10.6</v>
      </c>
      <c r="F70" s="168"/>
      <c r="G70" s="167"/>
      <c r="H70" s="255"/>
      <c r="I70" s="167"/>
      <c r="J70" s="167"/>
      <c r="K70" s="167"/>
      <c r="L70" s="167"/>
      <c r="M70" s="167"/>
      <c r="N70" s="167"/>
      <c r="O70" s="167"/>
      <c r="P70" s="254">
        <v>89.23</v>
      </c>
      <c r="Q70" s="261">
        <v>2.774654490526261E-4</v>
      </c>
    </row>
    <row r="71" spans="1:17">
      <c r="A71" s="147" t="s">
        <v>229</v>
      </c>
      <c r="B71" s="167">
        <v>1.0900000000000001</v>
      </c>
      <c r="C71" s="167">
        <v>54.889999999999993</v>
      </c>
      <c r="D71" s="255"/>
      <c r="E71" s="256"/>
      <c r="F71" s="168"/>
      <c r="G71" s="167">
        <v>4.71</v>
      </c>
      <c r="H71" s="257">
        <v>7.8400000000000007</v>
      </c>
      <c r="I71" s="167"/>
      <c r="J71" s="167"/>
      <c r="K71" s="167"/>
      <c r="L71" s="167"/>
      <c r="M71" s="167"/>
      <c r="N71" s="167"/>
      <c r="O71" s="167"/>
      <c r="P71" s="254">
        <v>68.53</v>
      </c>
      <c r="Q71" s="261">
        <v>2.1309769386502819E-4</v>
      </c>
    </row>
    <row r="72" spans="1:17">
      <c r="A72" s="147" t="s">
        <v>111</v>
      </c>
      <c r="B72" s="167">
        <v>0.15</v>
      </c>
      <c r="C72" s="167">
        <v>0.02</v>
      </c>
      <c r="D72" s="255"/>
      <c r="E72" s="256">
        <v>4.0200000000000005</v>
      </c>
      <c r="F72" s="168">
        <v>6.8299999999999983</v>
      </c>
      <c r="G72" s="167">
        <v>47.019999999999996</v>
      </c>
      <c r="H72" s="257">
        <v>0.19</v>
      </c>
      <c r="I72" s="167">
        <v>7.6899999999999995</v>
      </c>
      <c r="J72" s="167">
        <v>0.85</v>
      </c>
      <c r="K72" s="167"/>
      <c r="L72" s="167"/>
      <c r="M72" s="167"/>
      <c r="N72" s="167"/>
      <c r="O72" s="167"/>
      <c r="P72" s="254">
        <v>66.769999999999982</v>
      </c>
      <c r="Q72" s="261">
        <v>2.0762487989738697E-4</v>
      </c>
    </row>
    <row r="73" spans="1:17">
      <c r="A73" s="147" t="s">
        <v>110</v>
      </c>
      <c r="B73" s="167"/>
      <c r="C73" s="167"/>
      <c r="D73" s="255"/>
      <c r="E73" s="256"/>
      <c r="F73" s="168"/>
      <c r="G73" s="167"/>
      <c r="H73" s="255"/>
      <c r="I73" s="167"/>
      <c r="J73" s="167">
        <v>4.17</v>
      </c>
      <c r="K73" s="167">
        <v>61.8</v>
      </c>
      <c r="L73" s="167"/>
      <c r="M73" s="167"/>
      <c r="N73" s="167"/>
      <c r="O73" s="167"/>
      <c r="P73" s="254">
        <v>65.97</v>
      </c>
      <c r="Q73" s="261">
        <v>2.0513723718482285E-4</v>
      </c>
    </row>
    <row r="74" spans="1:17">
      <c r="A74" s="147" t="s">
        <v>227</v>
      </c>
      <c r="B74" s="167">
        <v>0.11</v>
      </c>
      <c r="C74" s="167"/>
      <c r="D74" s="255"/>
      <c r="E74" s="256"/>
      <c r="F74" s="168">
        <v>35.590000000000011</v>
      </c>
      <c r="G74" s="167"/>
      <c r="H74" s="255"/>
      <c r="I74" s="167"/>
      <c r="J74" s="167"/>
      <c r="K74" s="167"/>
      <c r="L74" s="167"/>
      <c r="M74" s="167"/>
      <c r="N74" s="167"/>
      <c r="O74" s="167"/>
      <c r="P74" s="254">
        <v>35.70000000000001</v>
      </c>
      <c r="Q74" s="261">
        <v>1.1101105604817611E-4</v>
      </c>
    </row>
    <row r="75" spans="1:17">
      <c r="A75" s="147" t="s">
        <v>231</v>
      </c>
      <c r="B75" s="167">
        <v>0.01</v>
      </c>
      <c r="C75" s="167">
        <v>0.13</v>
      </c>
      <c r="D75" s="257">
        <v>1.77</v>
      </c>
      <c r="E75" s="256">
        <v>8.69</v>
      </c>
      <c r="F75" s="168">
        <v>19.310000000000002</v>
      </c>
      <c r="G75" s="167">
        <v>0.05</v>
      </c>
      <c r="H75" s="257">
        <v>2.42</v>
      </c>
      <c r="I75" s="167"/>
      <c r="J75" s="167">
        <v>0.08</v>
      </c>
      <c r="K75" s="167"/>
      <c r="L75" s="167"/>
      <c r="M75" s="167"/>
      <c r="N75" s="167"/>
      <c r="O75" s="167"/>
      <c r="P75" s="254">
        <v>32.46</v>
      </c>
      <c r="Q75" s="261">
        <v>1.0093610306229119E-4</v>
      </c>
    </row>
    <row r="76" spans="1:17">
      <c r="A76" s="147" t="s">
        <v>232</v>
      </c>
      <c r="B76" s="167">
        <v>12.949999999999998</v>
      </c>
      <c r="C76" s="167">
        <v>13.75999999999998</v>
      </c>
      <c r="D76" s="257">
        <v>0.18</v>
      </c>
      <c r="E76" s="256"/>
      <c r="F76" s="168"/>
      <c r="G76" s="167"/>
      <c r="H76" s="255"/>
      <c r="I76" s="167"/>
      <c r="J76" s="167"/>
      <c r="K76" s="167"/>
      <c r="L76" s="167"/>
      <c r="M76" s="167"/>
      <c r="N76" s="167"/>
      <c r="O76" s="167"/>
      <c r="P76" s="254">
        <v>26.889999999999979</v>
      </c>
      <c r="Q76" s="261">
        <v>8.3615890676063087E-5</v>
      </c>
    </row>
    <row r="77" spans="1:17">
      <c r="A77" s="147" t="s">
        <v>287</v>
      </c>
      <c r="B77" s="167">
        <v>20.830000000000002</v>
      </c>
      <c r="C77" s="167"/>
      <c r="D77" s="255"/>
      <c r="E77" s="256"/>
      <c r="F77" s="168"/>
      <c r="G77" s="167">
        <v>0.12</v>
      </c>
      <c r="H77" s="255"/>
      <c r="I77" s="167"/>
      <c r="J77" s="167"/>
      <c r="K77" s="167"/>
      <c r="L77" s="167"/>
      <c r="M77" s="167"/>
      <c r="N77" s="167"/>
      <c r="O77" s="167"/>
      <c r="P77" s="254">
        <v>20.950000000000003</v>
      </c>
      <c r="Q77" s="261">
        <v>6.5145143535274202E-5</v>
      </c>
    </row>
    <row r="78" spans="1:17">
      <c r="A78" s="147" t="s">
        <v>234</v>
      </c>
      <c r="B78" s="167"/>
      <c r="C78" s="167"/>
      <c r="D78" s="255"/>
      <c r="E78" s="256"/>
      <c r="F78" s="168"/>
      <c r="G78" s="167"/>
      <c r="H78" s="255"/>
      <c r="I78" s="167"/>
      <c r="J78" s="167"/>
      <c r="K78" s="167"/>
      <c r="L78" s="167"/>
      <c r="M78" s="167">
        <v>0.25</v>
      </c>
      <c r="N78" s="167">
        <v>18.37</v>
      </c>
      <c r="O78" s="167"/>
      <c r="P78" s="254">
        <v>18.62</v>
      </c>
      <c r="Q78" s="261">
        <v>5.7899884134931055E-5</v>
      </c>
    </row>
    <row r="79" spans="1:17">
      <c r="A79" s="147" t="s">
        <v>235</v>
      </c>
      <c r="B79" s="167"/>
      <c r="C79" s="167"/>
      <c r="D79" s="255"/>
      <c r="E79" s="256"/>
      <c r="F79" s="168"/>
      <c r="G79" s="167"/>
      <c r="H79" s="255"/>
      <c r="I79" s="167"/>
      <c r="J79" s="167"/>
      <c r="K79" s="167"/>
      <c r="L79" s="167"/>
      <c r="M79" s="167">
        <v>17.700000000000003</v>
      </c>
      <c r="N79" s="167"/>
      <c r="O79" s="167"/>
      <c r="P79" s="254">
        <v>17.700000000000003</v>
      </c>
      <c r="Q79" s="261">
        <v>5.5039095015482264E-5</v>
      </c>
    </row>
    <row r="80" spans="1:17">
      <c r="A80" s="147" t="s">
        <v>233</v>
      </c>
      <c r="B80" s="167">
        <v>5.59</v>
      </c>
      <c r="C80" s="167"/>
      <c r="D80" s="255"/>
      <c r="E80" s="256">
        <v>11.370000000000001</v>
      </c>
      <c r="F80" s="168">
        <v>0.05</v>
      </c>
      <c r="G80" s="167"/>
      <c r="H80" s="255"/>
      <c r="I80" s="167"/>
      <c r="J80" s="167"/>
      <c r="K80" s="167"/>
      <c r="L80" s="167"/>
      <c r="M80" s="167"/>
      <c r="N80" s="167"/>
      <c r="O80" s="167"/>
      <c r="P80" s="254">
        <v>17.010000000000002</v>
      </c>
      <c r="Q80" s="261">
        <v>5.2893503175895667E-5</v>
      </c>
    </row>
    <row r="81" spans="1:17">
      <c r="A81" s="147" t="s">
        <v>288</v>
      </c>
      <c r="B81" s="167"/>
      <c r="C81" s="167"/>
      <c r="D81" s="255"/>
      <c r="E81" s="256"/>
      <c r="F81" s="168"/>
      <c r="G81" s="167">
        <v>1.3699999999999999</v>
      </c>
      <c r="H81" s="257">
        <v>5</v>
      </c>
      <c r="I81" s="167"/>
      <c r="J81" s="167">
        <v>3.78</v>
      </c>
      <c r="K81" s="167">
        <v>5.5000000000000018</v>
      </c>
      <c r="L81" s="167"/>
      <c r="M81" s="167"/>
      <c r="N81" s="167"/>
      <c r="O81" s="167"/>
      <c r="P81" s="254">
        <v>15.650000000000002</v>
      </c>
      <c r="Q81" s="261">
        <v>4.8664510564536579E-5</v>
      </c>
    </row>
    <row r="82" spans="1:17">
      <c r="A82" s="147" t="s">
        <v>236</v>
      </c>
      <c r="B82" s="167"/>
      <c r="C82" s="167"/>
      <c r="D82" s="255"/>
      <c r="E82" s="256"/>
      <c r="F82" s="168"/>
      <c r="G82" s="167"/>
      <c r="H82" s="255"/>
      <c r="I82" s="167">
        <v>6.18</v>
      </c>
      <c r="J82" s="167">
        <v>3.17</v>
      </c>
      <c r="K82" s="167"/>
      <c r="L82" s="167">
        <v>3.04</v>
      </c>
      <c r="M82" s="167"/>
      <c r="N82" s="167"/>
      <c r="O82" s="167"/>
      <c r="P82" s="254">
        <v>12.39</v>
      </c>
      <c r="Q82" s="261">
        <v>3.8527366510837581E-5</v>
      </c>
    </row>
    <row r="83" spans="1:17">
      <c r="A83" s="147" t="s">
        <v>239</v>
      </c>
      <c r="B83" s="167"/>
      <c r="C83" s="167"/>
      <c r="D83" s="255"/>
      <c r="E83" s="256"/>
      <c r="F83" s="167">
        <v>0.36</v>
      </c>
      <c r="G83" s="167"/>
      <c r="H83" s="257">
        <v>6.73</v>
      </c>
      <c r="I83" s="167">
        <v>0.1</v>
      </c>
      <c r="J83" s="167"/>
      <c r="K83" s="167"/>
      <c r="L83" s="167"/>
      <c r="M83" s="167"/>
      <c r="N83" s="167">
        <v>1.05</v>
      </c>
      <c r="O83" s="167"/>
      <c r="P83" s="254">
        <v>8.24</v>
      </c>
      <c r="Q83" s="261">
        <v>2.562271993941095E-5</v>
      </c>
    </row>
    <row r="84" spans="1:17">
      <c r="A84" s="147" t="s">
        <v>238</v>
      </c>
      <c r="B84" s="167"/>
      <c r="C84" s="167">
        <v>0.36</v>
      </c>
      <c r="D84" s="255"/>
      <c r="E84" s="256"/>
      <c r="F84" s="168">
        <v>1.2</v>
      </c>
      <c r="G84" s="167">
        <v>2</v>
      </c>
      <c r="H84" s="255"/>
      <c r="I84" s="167"/>
      <c r="J84" s="167"/>
      <c r="K84" s="167"/>
      <c r="L84" s="167"/>
      <c r="M84" s="167"/>
      <c r="N84" s="167"/>
      <c r="O84" s="167"/>
      <c r="P84" s="254">
        <v>3.56</v>
      </c>
      <c r="Q84" s="261">
        <v>1.1070010070910556E-5</v>
      </c>
    </row>
    <row r="85" spans="1:17">
      <c r="A85" s="147" t="s">
        <v>289</v>
      </c>
      <c r="B85" s="167"/>
      <c r="C85" s="167">
        <v>0.01</v>
      </c>
      <c r="D85" s="255"/>
      <c r="E85" s="256"/>
      <c r="F85" s="168">
        <v>3.2</v>
      </c>
      <c r="G85" s="167"/>
      <c r="H85" s="255"/>
      <c r="I85" s="167"/>
      <c r="J85" s="167"/>
      <c r="K85" s="167"/>
      <c r="L85" s="167"/>
      <c r="M85" s="167"/>
      <c r="N85" s="167"/>
      <c r="O85" s="167"/>
      <c r="P85" s="254">
        <v>3.21</v>
      </c>
      <c r="Q85" s="261">
        <v>9.9816663841637312E-6</v>
      </c>
    </row>
    <row r="86" spans="1:17">
      <c r="A86" s="147" t="s">
        <v>237</v>
      </c>
      <c r="B86" s="167"/>
      <c r="C86" s="167"/>
      <c r="D86" s="255"/>
      <c r="E86" s="256"/>
      <c r="F86" s="168"/>
      <c r="G86" s="167"/>
      <c r="H86" s="255"/>
      <c r="I86" s="167"/>
      <c r="J86" s="167"/>
      <c r="K86" s="167">
        <v>0.7</v>
      </c>
      <c r="L86" s="167">
        <v>0.74</v>
      </c>
      <c r="M86" s="167"/>
      <c r="N86" s="167"/>
      <c r="O86" s="167"/>
      <c r="P86" s="254">
        <v>1.44</v>
      </c>
      <c r="Q86" s="261">
        <v>4.4777568826155056E-6</v>
      </c>
    </row>
    <row r="87" spans="1:17">
      <c r="A87" s="147" t="s">
        <v>242</v>
      </c>
      <c r="B87" s="167"/>
      <c r="C87" s="167"/>
      <c r="D87" s="255"/>
      <c r="E87" s="256"/>
      <c r="F87" s="168">
        <v>0.81</v>
      </c>
      <c r="G87" s="167"/>
      <c r="H87" s="255"/>
      <c r="I87" s="167"/>
      <c r="J87" s="167"/>
      <c r="K87" s="167"/>
      <c r="L87" s="167"/>
      <c r="M87" s="167"/>
      <c r="N87" s="167"/>
      <c r="O87" s="167"/>
      <c r="P87" s="254">
        <v>0.81</v>
      </c>
      <c r="Q87" s="261">
        <v>2.518738246471222E-6</v>
      </c>
    </row>
    <row r="88" spans="1:17">
      <c r="A88" s="147" t="s">
        <v>240</v>
      </c>
      <c r="B88" s="167"/>
      <c r="C88" s="167"/>
      <c r="D88" s="167"/>
      <c r="E88" s="256"/>
      <c r="F88" s="168"/>
      <c r="G88" s="167"/>
      <c r="H88" s="255"/>
      <c r="I88" s="167"/>
      <c r="J88" s="167"/>
      <c r="K88" s="167"/>
      <c r="L88" s="167"/>
      <c r="M88" s="167"/>
      <c r="N88" s="167">
        <v>0.8</v>
      </c>
      <c r="O88" s="167"/>
      <c r="P88" s="254">
        <v>0.8</v>
      </c>
      <c r="Q88" s="261">
        <v>2.4876427125641697E-6</v>
      </c>
    </row>
    <row r="89" spans="1:17">
      <c r="A89" s="147" t="s">
        <v>241</v>
      </c>
      <c r="B89" s="167">
        <v>0.46</v>
      </c>
      <c r="C89" s="167"/>
      <c r="D89" s="255"/>
      <c r="E89" s="256"/>
      <c r="F89" s="168"/>
      <c r="G89" s="167"/>
      <c r="H89" s="255"/>
      <c r="I89" s="167"/>
      <c r="J89" s="167"/>
      <c r="K89" s="167"/>
      <c r="L89" s="167"/>
      <c r="M89" s="167"/>
      <c r="N89" s="167"/>
      <c r="O89" s="167"/>
      <c r="P89" s="254">
        <v>0.46</v>
      </c>
      <c r="Q89" s="261">
        <v>1.4303945597243978E-6</v>
      </c>
    </row>
    <row r="90" spans="1:17">
      <c r="A90" s="147" t="s">
        <v>243</v>
      </c>
      <c r="B90" s="167">
        <v>0.06</v>
      </c>
      <c r="C90" s="167">
        <v>0.18</v>
      </c>
      <c r="D90" s="255"/>
      <c r="E90" s="256"/>
      <c r="F90" s="168"/>
      <c r="G90" s="167"/>
      <c r="H90" s="255"/>
      <c r="I90" s="167"/>
      <c r="J90" s="167"/>
      <c r="K90" s="167"/>
      <c r="L90" s="167"/>
      <c r="M90" s="167"/>
      <c r="N90" s="167"/>
      <c r="O90" s="167"/>
      <c r="P90" s="254">
        <v>0.24</v>
      </c>
      <c r="Q90" s="261">
        <v>7.462928137692509E-7</v>
      </c>
    </row>
    <row r="91" spans="1:17">
      <c r="A91" s="147" t="s">
        <v>290</v>
      </c>
      <c r="B91" s="167">
        <v>0.08</v>
      </c>
      <c r="C91" s="167"/>
      <c r="D91" s="255"/>
      <c r="E91" s="256"/>
      <c r="F91" s="168"/>
      <c r="G91" s="167"/>
      <c r="H91" s="255"/>
      <c r="I91" s="167"/>
      <c r="J91" s="167"/>
      <c r="K91" s="167"/>
      <c r="L91" s="167"/>
      <c r="M91" s="167"/>
      <c r="N91" s="167"/>
      <c r="O91" s="167"/>
      <c r="P91" s="254">
        <v>0.08</v>
      </c>
      <c r="Q91" s="261">
        <v>2.4876427125641698E-7</v>
      </c>
    </row>
    <row r="92" spans="1:17">
      <c r="A92" s="147" t="s">
        <v>244</v>
      </c>
      <c r="B92" s="167"/>
      <c r="C92" s="167">
        <v>0.01</v>
      </c>
      <c r="D92" s="255"/>
      <c r="E92" s="256"/>
      <c r="F92" s="168"/>
      <c r="G92" s="167"/>
      <c r="H92" s="255"/>
      <c r="I92" s="167"/>
      <c r="J92" s="167"/>
      <c r="K92" s="167"/>
      <c r="L92" s="167"/>
      <c r="M92" s="167"/>
      <c r="N92" s="167"/>
      <c r="O92" s="167"/>
      <c r="P92" s="254">
        <v>0.01</v>
      </c>
      <c r="Q92" s="261">
        <v>3.1095533907052123E-8</v>
      </c>
    </row>
    <row r="93" spans="1:17">
      <c r="A93" s="147"/>
      <c r="B93" s="167"/>
      <c r="C93" s="167"/>
      <c r="D93" s="167"/>
      <c r="E93" s="256"/>
      <c r="F93" s="168"/>
      <c r="G93" s="167"/>
      <c r="H93" s="255"/>
      <c r="I93" s="167"/>
      <c r="J93" s="167"/>
      <c r="K93" s="167"/>
      <c r="L93" s="167"/>
      <c r="M93" s="167"/>
      <c r="N93" s="167"/>
      <c r="O93" s="167"/>
      <c r="P93" s="254"/>
      <c r="Q93" s="261"/>
    </row>
    <row r="94" spans="1:17">
      <c r="A94" s="147" t="s">
        <v>2</v>
      </c>
      <c r="B94" s="167">
        <v>994.5500000000003</v>
      </c>
      <c r="C94" s="167">
        <v>235.06</v>
      </c>
      <c r="D94" s="168">
        <v>9266.8700000000008</v>
      </c>
      <c r="E94" s="167">
        <v>27177.750000000011</v>
      </c>
      <c r="F94" s="168">
        <v>49618.820000000043</v>
      </c>
      <c r="G94" s="167">
        <v>52466.970000000008</v>
      </c>
      <c r="H94" s="167">
        <v>85284.65</v>
      </c>
      <c r="I94" s="167">
        <v>66595.780000000028</v>
      </c>
      <c r="J94" s="167">
        <v>10823.73</v>
      </c>
      <c r="K94" s="167">
        <v>4149.3399999999947</v>
      </c>
      <c r="L94" s="167">
        <v>10535.829999999991</v>
      </c>
      <c r="M94" s="167">
        <v>2703.3300000000008</v>
      </c>
      <c r="N94" s="167">
        <v>1524.2699999999998</v>
      </c>
      <c r="O94" s="167">
        <v>212.63999999999993</v>
      </c>
      <c r="P94" s="254">
        <v>321589.59000000032</v>
      </c>
      <c r="Q94" s="261">
        <v>1</v>
      </c>
    </row>
    <row r="95" spans="1:17">
      <c r="A95" s="8" t="s">
        <v>60</v>
      </c>
      <c r="B95" s="260">
        <v>3.0926063247258698E-3</v>
      </c>
      <c r="C95" s="260">
        <v>7.3093162001916718E-4</v>
      </c>
      <c r="D95" s="260">
        <v>2.8815827029724413E-2</v>
      </c>
      <c r="E95" s="260">
        <v>8.4510664664238622E-2</v>
      </c>
      <c r="F95" s="260">
        <v>0.15429236997379173</v>
      </c>
      <c r="G95" s="260">
        <v>0.16314884446352867</v>
      </c>
      <c r="H95" s="260">
        <v>0.26519717258260728</v>
      </c>
      <c r="I95" s="260">
        <v>0.20708313350565843</v>
      </c>
      <c r="J95" s="260"/>
      <c r="K95" s="260"/>
      <c r="L95" s="260">
        <v>3.2761725900393668E-2</v>
      </c>
      <c r="M95" s="260">
        <v>8.4061489676951241E-3</v>
      </c>
      <c r="N95" s="260">
        <v>4.7397989468502327E-3</v>
      </c>
      <c r="O95" s="260">
        <v>6.6121543299955607E-4</v>
      </c>
      <c r="P95" s="260">
        <v>1</v>
      </c>
      <c r="Q95" s="261"/>
    </row>
    <row r="96" spans="1:17">
      <c r="A96" s="2" t="s">
        <v>113</v>
      </c>
      <c r="F96" s="258"/>
      <c r="G96" s="258"/>
      <c r="L96" s="259"/>
    </row>
    <row r="97" spans="1:13" ht="15.75" customHeight="1">
      <c r="A97" s="386" t="s">
        <v>364</v>
      </c>
      <c r="B97" s="386"/>
      <c r="C97" s="125"/>
      <c r="F97" s="258"/>
      <c r="G97" s="258"/>
      <c r="L97" s="259"/>
      <c r="M97" s="259"/>
    </row>
    <row r="98" spans="1:13">
      <c r="A98" s="1" t="s">
        <v>157</v>
      </c>
    </row>
    <row r="99" spans="1:13">
      <c r="A99" s="1"/>
    </row>
    <row r="100" spans="1:13">
      <c r="A100" s="435" t="s">
        <v>319</v>
      </c>
      <c r="B100" s="435"/>
      <c r="C100" s="435"/>
      <c r="D100" s="435"/>
      <c r="E100" s="435"/>
      <c r="F100" s="435"/>
      <c r="G100" s="435"/>
      <c r="H100" s="435"/>
      <c r="I100" s="435"/>
      <c r="J100" s="435"/>
      <c r="K100" s="435"/>
      <c r="L100" s="435"/>
    </row>
    <row r="101" spans="1:13" s="138" customFormat="1" ht="15.6" customHeight="1">
      <c r="A101" s="186"/>
      <c r="B101" s="436" t="s">
        <v>254</v>
      </c>
      <c r="C101" s="437"/>
      <c r="D101" s="437"/>
      <c r="E101" s="437"/>
      <c r="F101" s="437"/>
      <c r="G101" s="437"/>
      <c r="H101" s="437"/>
      <c r="I101" s="437"/>
      <c r="J101" s="437"/>
      <c r="K101" s="187"/>
      <c r="L101" s="312"/>
      <c r="M101" s="188" t="s">
        <v>7</v>
      </c>
    </row>
    <row r="102" spans="1:13" s="138" customFormat="1">
      <c r="A102" s="189" t="s">
        <v>15</v>
      </c>
      <c r="B102" s="190" t="s">
        <v>207</v>
      </c>
      <c r="C102" s="190" t="s">
        <v>320</v>
      </c>
      <c r="D102" s="190" t="s">
        <v>321</v>
      </c>
      <c r="E102" s="190" t="s">
        <v>322</v>
      </c>
      <c r="F102" s="190" t="s">
        <v>323</v>
      </c>
      <c r="G102" s="190" t="s">
        <v>324</v>
      </c>
      <c r="H102" s="190" t="s">
        <v>325</v>
      </c>
      <c r="I102" s="190" t="s">
        <v>326</v>
      </c>
      <c r="J102" s="190" t="s">
        <v>327</v>
      </c>
      <c r="K102" s="190" t="s">
        <v>328</v>
      </c>
      <c r="L102" s="190">
        <v>2018</v>
      </c>
      <c r="M102" s="190" t="s">
        <v>410</v>
      </c>
    </row>
    <row r="103" spans="1:13">
      <c r="A103" s="191" t="s">
        <v>208</v>
      </c>
      <c r="B103" s="192">
        <v>82274.599999999991</v>
      </c>
      <c r="C103" s="192">
        <v>84335.869999999981</v>
      </c>
      <c r="D103" s="192">
        <v>81721</v>
      </c>
      <c r="E103" s="193">
        <v>83148.999999999985</v>
      </c>
      <c r="F103" s="192">
        <v>78754.95</v>
      </c>
      <c r="G103" s="192">
        <v>67297.100000000006</v>
      </c>
      <c r="H103" s="192">
        <v>69651.907810625489</v>
      </c>
      <c r="I103" s="192">
        <v>63775.49050996</v>
      </c>
      <c r="J103" s="192">
        <v>69845.270957020024</v>
      </c>
      <c r="K103" s="192">
        <v>70706.612522442098</v>
      </c>
      <c r="L103" s="192">
        <v>77220.902900000016</v>
      </c>
      <c r="M103" s="244">
        <v>9.2131275211216002E-2</v>
      </c>
    </row>
    <row r="104" spans="1:13">
      <c r="A104" s="194" t="s">
        <v>255</v>
      </c>
      <c r="B104" s="195">
        <v>666.7</v>
      </c>
      <c r="C104" s="196" t="s">
        <v>8</v>
      </c>
      <c r="D104" s="196" t="s">
        <v>8</v>
      </c>
      <c r="E104" s="195">
        <v>672.8</v>
      </c>
      <c r="F104" s="195">
        <v>722.9</v>
      </c>
      <c r="G104" s="195">
        <v>604.4</v>
      </c>
      <c r="H104" s="195">
        <v>599.84783607740951</v>
      </c>
      <c r="I104" s="195">
        <v>665.93014836999976</v>
      </c>
      <c r="J104" s="195">
        <v>822.7543572400001</v>
      </c>
      <c r="K104" s="195">
        <v>796.497413684864</v>
      </c>
      <c r="L104" s="195">
        <v>880.36819999999989</v>
      </c>
      <c r="M104" s="244">
        <v>0.10529950866647697</v>
      </c>
    </row>
    <row r="105" spans="1:13">
      <c r="A105" s="194" t="s">
        <v>83</v>
      </c>
      <c r="B105" s="195">
        <v>1290.9000000000001</v>
      </c>
      <c r="C105" s="195">
        <v>1431.2</v>
      </c>
      <c r="D105" s="195">
        <v>965.1</v>
      </c>
      <c r="E105" s="195">
        <v>1173.8</v>
      </c>
      <c r="F105" s="195">
        <v>1006.3</v>
      </c>
      <c r="G105" s="195">
        <v>639.5</v>
      </c>
      <c r="H105" s="195">
        <v>696.55005970552008</v>
      </c>
      <c r="I105" s="195">
        <v>480.24298821000014</v>
      </c>
      <c r="J105" s="195">
        <v>521.60492256999999</v>
      </c>
      <c r="K105" s="195">
        <v>714.06994215271607</v>
      </c>
      <c r="L105" s="195">
        <v>788.82690000000002</v>
      </c>
      <c r="M105" s="244">
        <v>0.10469136625736297</v>
      </c>
    </row>
    <row r="106" spans="1:13" ht="15.75" customHeight="1">
      <c r="A106" s="194" t="s">
        <v>115</v>
      </c>
      <c r="B106" s="195">
        <v>1043.4000000000001</v>
      </c>
      <c r="C106" s="195">
        <v>1252.8900000000001</v>
      </c>
      <c r="D106" s="195">
        <v>1257.9000000000001</v>
      </c>
      <c r="E106" s="195">
        <v>1463.2</v>
      </c>
      <c r="F106" s="195">
        <v>1321.89</v>
      </c>
      <c r="G106" s="195">
        <v>1049.3</v>
      </c>
      <c r="H106" s="195">
        <v>1143.4341336295283</v>
      </c>
      <c r="I106" s="195">
        <v>1096.8828046399999</v>
      </c>
      <c r="J106" s="195">
        <v>1291.9333595000001</v>
      </c>
      <c r="K106" s="195">
        <v>1528.661797277284</v>
      </c>
      <c r="L106" s="195">
        <v>1516.2528999999997</v>
      </c>
      <c r="M106" s="244">
        <v>-8.1174902776963709E-3</v>
      </c>
    </row>
    <row r="107" spans="1:13">
      <c r="A107" s="194" t="s">
        <v>25</v>
      </c>
      <c r="B107" s="195">
        <v>4996.3999999999996</v>
      </c>
      <c r="C107" s="195">
        <v>5875</v>
      </c>
      <c r="D107" s="195">
        <v>4651.2</v>
      </c>
      <c r="E107" s="195">
        <v>4408.8999999999996</v>
      </c>
      <c r="F107" s="195">
        <v>2958.9</v>
      </c>
      <c r="G107" s="195">
        <v>1733</v>
      </c>
      <c r="H107" s="195">
        <v>1683.3275000000001</v>
      </c>
      <c r="I107" s="195">
        <v>1341.5027593</v>
      </c>
      <c r="J107" s="195">
        <v>1497.7566552999999</v>
      </c>
      <c r="K107" s="195">
        <v>1464.2700012820512</v>
      </c>
      <c r="L107" s="195">
        <v>1606.5238999999999</v>
      </c>
      <c r="M107" s="244">
        <v>9.7150046503307053E-2</v>
      </c>
    </row>
    <row r="108" spans="1:13">
      <c r="A108" s="194" t="s">
        <v>117</v>
      </c>
      <c r="B108" s="195">
        <v>763.2</v>
      </c>
      <c r="C108" s="195">
        <v>826.85</v>
      </c>
      <c r="D108" s="195">
        <v>672.9</v>
      </c>
      <c r="E108" s="195">
        <v>719.3</v>
      </c>
      <c r="F108" s="195">
        <v>563.35</v>
      </c>
      <c r="G108" s="195">
        <v>369.1</v>
      </c>
      <c r="H108" s="195">
        <v>494.97437777777782</v>
      </c>
      <c r="I108" s="195">
        <v>536.21125696000001</v>
      </c>
      <c r="J108" s="195">
        <v>532.1364699799999</v>
      </c>
      <c r="K108" s="195">
        <v>1044.7231159565581</v>
      </c>
      <c r="L108" s="195">
        <v>1579.2519</v>
      </c>
      <c r="M108" s="244">
        <v>0.51164636436135758</v>
      </c>
    </row>
    <row r="109" spans="1:13">
      <c r="A109" s="194" t="s">
        <v>189</v>
      </c>
      <c r="B109" s="195">
        <v>2872.8</v>
      </c>
      <c r="C109" s="195">
        <v>2968.64</v>
      </c>
      <c r="D109" s="195">
        <v>2184.6</v>
      </c>
      <c r="E109" s="195">
        <v>2730.1</v>
      </c>
      <c r="F109" s="195">
        <v>2172.2399999999998</v>
      </c>
      <c r="G109" s="195">
        <v>2220.6999999999998</v>
      </c>
      <c r="H109" s="195">
        <v>1925.3917151335368</v>
      </c>
      <c r="I109" s="195">
        <v>1350.4332115699999</v>
      </c>
      <c r="J109" s="195">
        <v>2002.9005244299999</v>
      </c>
      <c r="K109" s="195">
        <v>1950.2290893852285</v>
      </c>
      <c r="L109" s="195">
        <v>1828.9436000000001</v>
      </c>
      <c r="M109" s="244">
        <v>-6.2190380630339881E-2</v>
      </c>
    </row>
    <row r="110" spans="1:13">
      <c r="A110" s="194" t="s">
        <v>42</v>
      </c>
      <c r="B110" s="195">
        <v>1107.5</v>
      </c>
      <c r="C110" s="195">
        <v>1336.2</v>
      </c>
      <c r="D110" s="195">
        <v>1604.2</v>
      </c>
      <c r="E110" s="195">
        <v>1429.5</v>
      </c>
      <c r="F110" s="195">
        <v>1515.3</v>
      </c>
      <c r="G110" s="195">
        <v>1208.8</v>
      </c>
      <c r="H110" s="195">
        <v>1237.3975327382436</v>
      </c>
      <c r="I110" s="195">
        <v>1173.538235</v>
      </c>
      <c r="J110" s="195">
        <v>1377.6613953399999</v>
      </c>
      <c r="K110" s="195">
        <v>1388.3612439643666</v>
      </c>
      <c r="L110" s="195">
        <v>1539.4595999999999</v>
      </c>
      <c r="M110" s="244">
        <v>0.10883216215700653</v>
      </c>
    </row>
    <row r="111" spans="1:13">
      <c r="A111" s="194" t="s">
        <v>256</v>
      </c>
      <c r="B111" s="195">
        <v>750.2</v>
      </c>
      <c r="C111" s="196" t="s">
        <v>8</v>
      </c>
      <c r="D111" s="196" t="s">
        <v>8</v>
      </c>
      <c r="E111" s="195">
        <v>771.4</v>
      </c>
      <c r="F111" s="195">
        <v>943.2</v>
      </c>
      <c r="G111" s="195">
        <v>854.4</v>
      </c>
      <c r="H111" s="195">
        <v>1130.5519935897437</v>
      </c>
      <c r="I111" s="195">
        <v>1045.7233622200004</v>
      </c>
      <c r="J111" s="195">
        <v>1110.88411894</v>
      </c>
      <c r="K111" s="195">
        <v>1521.1492985679781</v>
      </c>
      <c r="L111" s="195">
        <v>1891.7965000000002</v>
      </c>
      <c r="M111" s="244">
        <v>0.24366260549240781</v>
      </c>
    </row>
    <row r="112" spans="1:13">
      <c r="A112" s="194" t="s">
        <v>36</v>
      </c>
      <c r="B112" s="195">
        <v>4086.5</v>
      </c>
      <c r="C112" s="195">
        <v>4212.99</v>
      </c>
      <c r="D112" s="195">
        <v>4196.5</v>
      </c>
      <c r="E112" s="195">
        <v>4359.3</v>
      </c>
      <c r="F112" s="195">
        <v>4338.29</v>
      </c>
      <c r="G112" s="195">
        <v>4347.2</v>
      </c>
      <c r="H112" s="195">
        <v>4454.3873493827641</v>
      </c>
      <c r="I112" s="195">
        <v>4134.1113345100002</v>
      </c>
      <c r="J112" s="195">
        <v>4689.4825532999994</v>
      </c>
      <c r="K112" s="195">
        <v>4474.3978905074</v>
      </c>
      <c r="L112" s="195">
        <v>4907.1223999999993</v>
      </c>
      <c r="M112" s="244">
        <v>9.6711226869349298E-2</v>
      </c>
    </row>
    <row r="113" spans="1:13">
      <c r="A113" s="194" t="s">
        <v>39</v>
      </c>
      <c r="B113" s="195">
        <v>1938.4</v>
      </c>
      <c r="C113" s="195">
        <v>1930.71</v>
      </c>
      <c r="D113" s="195">
        <v>1989.5</v>
      </c>
      <c r="E113" s="195">
        <v>2008.8</v>
      </c>
      <c r="F113" s="195">
        <v>2839.21</v>
      </c>
      <c r="G113" s="195">
        <v>2724.4</v>
      </c>
      <c r="H113" s="195">
        <v>2312.0178542016811</v>
      </c>
      <c r="I113" s="195">
        <v>2375.4921006699997</v>
      </c>
      <c r="J113" s="195">
        <v>2552.0631053500001</v>
      </c>
      <c r="K113" s="195">
        <v>2850.6435503810767</v>
      </c>
      <c r="L113" s="195">
        <v>2755.1271999999999</v>
      </c>
      <c r="M113" s="244">
        <v>-3.3506942798340433E-2</v>
      </c>
    </row>
    <row r="114" spans="1:13">
      <c r="A114" s="194" t="s">
        <v>16</v>
      </c>
      <c r="B114" s="195">
        <v>10499.5</v>
      </c>
      <c r="C114" s="195">
        <v>11457.52</v>
      </c>
      <c r="D114" s="195">
        <v>11233.8</v>
      </c>
      <c r="E114" s="195">
        <v>10813.2</v>
      </c>
      <c r="F114" s="195">
        <v>13357.5</v>
      </c>
      <c r="G114" s="195">
        <v>9771.6</v>
      </c>
      <c r="H114" s="195">
        <v>9727.1367664608333</v>
      </c>
      <c r="I114" s="195">
        <v>9209.0920364699978</v>
      </c>
      <c r="J114" s="195">
        <v>10009.43986586</v>
      </c>
      <c r="K114" s="195">
        <v>9541.2696179575178</v>
      </c>
      <c r="L114" s="195">
        <v>9899.3041000000012</v>
      </c>
      <c r="M114" s="244">
        <v>3.7524825980038479E-2</v>
      </c>
    </row>
    <row r="115" spans="1:13">
      <c r="A115" s="194" t="s">
        <v>40</v>
      </c>
      <c r="B115" s="195">
        <v>1269.3</v>
      </c>
      <c r="C115" s="195">
        <v>1505.17</v>
      </c>
      <c r="D115" s="195">
        <v>1284.5</v>
      </c>
      <c r="E115" s="195">
        <v>1574.9</v>
      </c>
      <c r="F115" s="195">
        <v>2032.57</v>
      </c>
      <c r="G115" s="195">
        <v>1485.5</v>
      </c>
      <c r="H115" s="195">
        <v>1427.5187147619051</v>
      </c>
      <c r="I115" s="195">
        <v>1229.5846095800002</v>
      </c>
      <c r="J115" s="195">
        <v>1251.6663322699997</v>
      </c>
      <c r="K115" s="195">
        <v>1539.6450381080906</v>
      </c>
      <c r="L115" s="195">
        <v>1832.2016999999998</v>
      </c>
      <c r="M115" s="244">
        <v>0.19001565597964176</v>
      </c>
    </row>
    <row r="116" spans="1:13">
      <c r="A116" s="194" t="s">
        <v>80</v>
      </c>
      <c r="B116" s="195">
        <v>2215.1</v>
      </c>
      <c r="C116" s="195">
        <v>2935.95</v>
      </c>
      <c r="D116" s="195">
        <v>2758.5</v>
      </c>
      <c r="E116" s="195">
        <v>2701.4</v>
      </c>
      <c r="F116" s="195">
        <v>2395.65</v>
      </c>
      <c r="G116" s="195">
        <v>2304.5</v>
      </c>
      <c r="H116" s="195">
        <v>2102.8673809523807</v>
      </c>
      <c r="I116" s="195">
        <v>1907.3869227</v>
      </c>
      <c r="J116" s="195">
        <v>1957.0617749999999</v>
      </c>
      <c r="K116" s="195">
        <v>1765.5916666666667</v>
      </c>
      <c r="L116" s="325">
        <v>1920.63</v>
      </c>
      <c r="M116" s="244">
        <v>8.7810979322323623E-2</v>
      </c>
    </row>
    <row r="117" spans="1:13">
      <c r="A117" s="194" t="s">
        <v>257</v>
      </c>
      <c r="B117" s="195">
        <v>712.2</v>
      </c>
      <c r="C117" s="196" t="s">
        <v>8</v>
      </c>
      <c r="D117" s="196" t="s">
        <v>8</v>
      </c>
      <c r="E117" s="195">
        <v>590.1</v>
      </c>
      <c r="F117" s="195">
        <v>850.4</v>
      </c>
      <c r="G117" s="195">
        <v>622.29999999999995</v>
      </c>
      <c r="H117" s="195">
        <v>674.50110063480372</v>
      </c>
      <c r="I117" s="195">
        <v>615.77693805000001</v>
      </c>
      <c r="J117" s="195">
        <v>642.99903419999998</v>
      </c>
      <c r="K117" s="195">
        <v>587.58442918714172</v>
      </c>
      <c r="L117" s="195">
        <v>796.86149999999998</v>
      </c>
      <c r="M117" s="244">
        <v>0.35616510652327871</v>
      </c>
    </row>
    <row r="118" spans="1:13">
      <c r="A118" s="194" t="s">
        <v>24</v>
      </c>
      <c r="B118" s="195">
        <v>1904</v>
      </c>
      <c r="C118" s="195">
        <v>1922.35</v>
      </c>
      <c r="D118" s="195">
        <v>2359.4</v>
      </c>
      <c r="E118" s="195">
        <v>2208.9</v>
      </c>
      <c r="F118" s="195">
        <v>1531.65</v>
      </c>
      <c r="G118" s="195">
        <v>1743.8</v>
      </c>
      <c r="H118" s="195">
        <v>1626.8565619246999</v>
      </c>
      <c r="I118" s="195">
        <v>1455.5028170400001</v>
      </c>
      <c r="J118" s="195">
        <v>1737.9713312700001</v>
      </c>
      <c r="K118" s="195">
        <v>1842.228700564568</v>
      </c>
      <c r="L118" s="195">
        <v>2069.3272999999999</v>
      </c>
      <c r="M118" s="244">
        <v>0.12327383639492506</v>
      </c>
    </row>
    <row r="119" spans="1:13">
      <c r="A119" s="194" t="s">
        <v>26</v>
      </c>
      <c r="B119" s="195">
        <v>6884.6</v>
      </c>
      <c r="C119" s="195">
        <v>7356.65</v>
      </c>
      <c r="D119" s="195">
        <v>7308.9</v>
      </c>
      <c r="E119" s="195">
        <v>7501.7</v>
      </c>
      <c r="F119" s="195">
        <v>7293.35</v>
      </c>
      <c r="G119" s="195">
        <v>5425.7</v>
      </c>
      <c r="H119" s="195">
        <v>6673.4533789221359</v>
      </c>
      <c r="I119" s="195">
        <v>6272.4625637499994</v>
      </c>
      <c r="J119" s="195">
        <v>6236.582801810001</v>
      </c>
      <c r="K119" s="195">
        <v>6518.6274717933247</v>
      </c>
      <c r="L119" s="195">
        <v>7135.7546000000011</v>
      </c>
      <c r="M119" s="244">
        <v>9.4671329336894816E-2</v>
      </c>
    </row>
    <row r="120" spans="1:13">
      <c r="A120" s="194" t="s">
        <v>41</v>
      </c>
      <c r="B120" s="195">
        <v>3053.9</v>
      </c>
      <c r="C120" s="195">
        <v>3129.55</v>
      </c>
      <c r="D120" s="195">
        <v>3279</v>
      </c>
      <c r="E120" s="195">
        <v>3197</v>
      </c>
      <c r="F120" s="195">
        <v>3805.25</v>
      </c>
      <c r="G120" s="195">
        <v>2957.4</v>
      </c>
      <c r="H120" s="195">
        <v>3187.1279547821309</v>
      </c>
      <c r="I120" s="195">
        <v>2948.5678867800002</v>
      </c>
      <c r="J120" s="195">
        <v>3279.1333198399998</v>
      </c>
      <c r="K120" s="195">
        <v>2693.6681111111111</v>
      </c>
      <c r="L120" s="195">
        <v>3142.0396000000001</v>
      </c>
      <c r="M120" s="244">
        <v>0.16645387270963385</v>
      </c>
    </row>
    <row r="121" spans="1:13">
      <c r="A121" s="194" t="s">
        <v>118</v>
      </c>
      <c r="B121" s="195">
        <v>574.1</v>
      </c>
      <c r="C121" s="195">
        <v>503.99</v>
      </c>
      <c r="D121" s="195">
        <v>452.1</v>
      </c>
      <c r="E121" s="195">
        <v>553.5</v>
      </c>
      <c r="F121" s="195">
        <v>463.79</v>
      </c>
      <c r="G121" s="195">
        <v>350.6</v>
      </c>
      <c r="H121" s="195">
        <v>324.00882352941176</v>
      </c>
      <c r="I121" s="195">
        <v>374.584</v>
      </c>
      <c r="J121" s="195">
        <v>520.35909059999994</v>
      </c>
      <c r="K121" s="195">
        <v>378.36097142857142</v>
      </c>
      <c r="L121" s="195">
        <v>233.1917</v>
      </c>
      <c r="M121" s="244">
        <v>-0.38367929673205492</v>
      </c>
    </row>
    <row r="122" spans="1:13">
      <c r="A122" s="194" t="s">
        <v>258</v>
      </c>
      <c r="B122" s="195">
        <v>468</v>
      </c>
      <c r="C122" s="196" t="s">
        <v>8</v>
      </c>
      <c r="D122" s="196" t="s">
        <v>8</v>
      </c>
      <c r="E122" s="195">
        <v>220.5</v>
      </c>
      <c r="F122" s="195">
        <v>426</v>
      </c>
      <c r="G122" s="195">
        <v>306.10000000000002</v>
      </c>
      <c r="H122" s="195">
        <v>350.42671758932886</v>
      </c>
      <c r="I122" s="195">
        <v>318.99675729999996</v>
      </c>
      <c r="J122" s="195">
        <v>364.12514357999999</v>
      </c>
      <c r="K122" s="195">
        <v>481.06125869395311</v>
      </c>
      <c r="L122" s="195">
        <v>478.21850000000001</v>
      </c>
      <c r="M122" s="244">
        <v>-5.909348638198364E-3</v>
      </c>
    </row>
    <row r="123" spans="1:13">
      <c r="A123" s="194" t="s">
        <v>81</v>
      </c>
      <c r="B123" s="195">
        <v>1567.1</v>
      </c>
      <c r="C123" s="195">
        <v>1489.24</v>
      </c>
      <c r="D123" s="195">
        <v>1473.5</v>
      </c>
      <c r="E123" s="195">
        <v>1153.0999999999999</v>
      </c>
      <c r="F123" s="195">
        <v>1006.44</v>
      </c>
      <c r="G123" s="195">
        <v>1075.9000000000001</v>
      </c>
      <c r="H123" s="195">
        <v>913.06177274466143</v>
      </c>
      <c r="I123" s="195">
        <v>652.81019761000005</v>
      </c>
      <c r="J123" s="195">
        <v>962.09958683000036</v>
      </c>
      <c r="K123" s="195">
        <v>951.70376493244646</v>
      </c>
      <c r="L123" s="195">
        <v>1140.5971999999999</v>
      </c>
      <c r="M123" s="244">
        <v>0.19847923484989205</v>
      </c>
    </row>
    <row r="124" spans="1:13">
      <c r="A124" s="194" t="s">
        <v>35</v>
      </c>
      <c r="B124" s="195">
        <v>2760.2</v>
      </c>
      <c r="C124" s="195">
        <v>3031.6</v>
      </c>
      <c r="D124" s="195">
        <v>3323.9</v>
      </c>
      <c r="E124" s="195">
        <v>3163.1</v>
      </c>
      <c r="F124" s="195">
        <v>3196.8</v>
      </c>
      <c r="G124" s="195">
        <v>3206.6</v>
      </c>
      <c r="H124" s="195">
        <v>3359.5934850934241</v>
      </c>
      <c r="I124" s="195">
        <v>3120.7123585300001</v>
      </c>
      <c r="J124" s="195">
        <v>3533.4973322100004</v>
      </c>
      <c r="K124" s="195">
        <v>3538.9693204243995</v>
      </c>
      <c r="L124" s="195">
        <v>3633.1934000000001</v>
      </c>
      <c r="M124" s="244">
        <v>2.6624723484266033E-2</v>
      </c>
    </row>
    <row r="125" spans="1:13" ht="15" customHeight="1">
      <c r="A125" s="194" t="s">
        <v>114</v>
      </c>
      <c r="B125" s="195">
        <v>2837.8</v>
      </c>
      <c r="C125" s="195">
        <v>2890.21</v>
      </c>
      <c r="D125" s="195">
        <v>3172.3</v>
      </c>
      <c r="E125" s="195">
        <v>3194.5</v>
      </c>
      <c r="F125" s="195">
        <v>2445.21</v>
      </c>
      <c r="G125" s="195">
        <v>2250.8000000000002</v>
      </c>
      <c r="H125" s="195">
        <v>2622.6327208837847</v>
      </c>
      <c r="I125" s="195">
        <v>2277.362710580001</v>
      </c>
      <c r="J125" s="195">
        <v>2475.3387116200006</v>
      </c>
      <c r="K125" s="195">
        <v>2671.6649556175012</v>
      </c>
      <c r="L125" s="195">
        <v>2712.7896000000001</v>
      </c>
      <c r="M125" s="244">
        <v>1.5392889851711944E-2</v>
      </c>
    </row>
    <row r="126" spans="1:13">
      <c r="A126" s="194" t="s">
        <v>82</v>
      </c>
      <c r="B126" s="195">
        <v>1538.6</v>
      </c>
      <c r="C126" s="195">
        <v>1732.77</v>
      </c>
      <c r="D126" s="195">
        <v>1753.2</v>
      </c>
      <c r="E126" s="195">
        <v>1484.6</v>
      </c>
      <c r="F126" s="195">
        <v>1812.77</v>
      </c>
      <c r="G126" s="195">
        <v>1681.9</v>
      </c>
      <c r="H126" s="195">
        <v>1712.8478859557615</v>
      </c>
      <c r="I126" s="195">
        <v>1597.9132847900005</v>
      </c>
      <c r="J126" s="195">
        <v>1718.7926880699997</v>
      </c>
      <c r="K126" s="195">
        <v>2030.3742982310096</v>
      </c>
      <c r="L126" s="195">
        <v>2217.1367</v>
      </c>
      <c r="M126" s="244">
        <v>9.1984222776908542E-2</v>
      </c>
    </row>
    <row r="127" spans="1:13">
      <c r="A127" s="194" t="s">
        <v>79</v>
      </c>
      <c r="B127" s="195">
        <v>2906.2</v>
      </c>
      <c r="C127" s="195">
        <v>3159.2</v>
      </c>
      <c r="D127" s="195">
        <v>3264</v>
      </c>
      <c r="E127" s="195">
        <v>3280.7</v>
      </c>
      <c r="F127" s="195">
        <v>2694.4</v>
      </c>
      <c r="G127" s="195">
        <v>2880.5</v>
      </c>
      <c r="H127" s="195">
        <v>2745.7838973081871</v>
      </c>
      <c r="I127" s="195">
        <v>2404.0812123599999</v>
      </c>
      <c r="J127" s="195">
        <v>2612.9679177000003</v>
      </c>
      <c r="K127" s="195">
        <v>2711.6179080945199</v>
      </c>
      <c r="L127" s="195">
        <v>2964.83</v>
      </c>
      <c r="M127" s="244">
        <v>9.338044683567337E-2</v>
      </c>
    </row>
    <row r="128" spans="1:13">
      <c r="A128" s="194" t="s">
        <v>209</v>
      </c>
      <c r="B128" s="195">
        <v>6308.9</v>
      </c>
      <c r="C128" s="195">
        <v>5318.29</v>
      </c>
      <c r="D128" s="195">
        <v>5165</v>
      </c>
      <c r="E128" s="195">
        <v>4902</v>
      </c>
      <c r="F128" s="195">
        <v>5463.49</v>
      </c>
      <c r="G128" s="195">
        <v>4908.3</v>
      </c>
      <c r="H128" s="195">
        <v>5038.1735502899674</v>
      </c>
      <c r="I128" s="195">
        <v>4954.8843344900006</v>
      </c>
      <c r="J128" s="195">
        <v>4936.0546173300008</v>
      </c>
      <c r="K128" s="195">
        <v>5269.3382557289433</v>
      </c>
      <c r="L128" s="195">
        <v>5294.2440000000006</v>
      </c>
      <c r="M128" s="244">
        <v>4.7265411826578063E-3</v>
      </c>
    </row>
    <row r="129" spans="1:13">
      <c r="A129" s="194" t="s">
        <v>28</v>
      </c>
      <c r="B129" s="195">
        <v>3819.8</v>
      </c>
      <c r="C129" s="195">
        <v>4638.29</v>
      </c>
      <c r="D129" s="195">
        <v>3751.4</v>
      </c>
      <c r="E129" s="195">
        <v>4309.3</v>
      </c>
      <c r="F129" s="195">
        <v>3990.39</v>
      </c>
      <c r="G129" s="195">
        <v>3068.6</v>
      </c>
      <c r="H129" s="195">
        <v>3742.7895734265735</v>
      </c>
      <c r="I129" s="195">
        <v>3200.9889604700002</v>
      </c>
      <c r="J129" s="195">
        <v>3194.4815764199998</v>
      </c>
      <c r="K129" s="195">
        <v>3489.7043549783543</v>
      </c>
      <c r="L129" s="195">
        <v>3626.6176999999998</v>
      </c>
      <c r="M129" s="244">
        <v>3.9233508370509096E-2</v>
      </c>
    </row>
    <row r="130" spans="1:13">
      <c r="A130" s="194" t="s">
        <v>116</v>
      </c>
      <c r="B130" s="195">
        <v>1077.9000000000001</v>
      </c>
      <c r="C130" s="195">
        <v>1141.77</v>
      </c>
      <c r="D130" s="195">
        <v>996.3</v>
      </c>
      <c r="E130" s="195">
        <v>1079.9000000000001</v>
      </c>
      <c r="F130" s="195">
        <v>831.67</v>
      </c>
      <c r="G130" s="195">
        <v>1030.3</v>
      </c>
      <c r="H130" s="195">
        <v>1065.1326693956369</v>
      </c>
      <c r="I130" s="195">
        <v>840.18037934999995</v>
      </c>
      <c r="J130" s="195">
        <v>1139.4066898299998</v>
      </c>
      <c r="K130" s="195">
        <v>1099.5212926090855</v>
      </c>
      <c r="L130" s="195">
        <v>1272.1091999999999</v>
      </c>
      <c r="M130" s="244">
        <v>0.15696640760942016</v>
      </c>
    </row>
    <row r="131" spans="1:13">
      <c r="A131" s="194" t="s">
        <v>38</v>
      </c>
      <c r="B131" s="195">
        <v>5086</v>
      </c>
      <c r="C131" s="195">
        <v>5497.81</v>
      </c>
      <c r="D131" s="195">
        <v>5878.3</v>
      </c>
      <c r="E131" s="195">
        <v>5673.3</v>
      </c>
      <c r="F131" s="195">
        <v>4518.1099999999997</v>
      </c>
      <c r="G131" s="195">
        <v>4068.8</v>
      </c>
      <c r="H131" s="195">
        <v>3988.6041034569298</v>
      </c>
      <c r="I131" s="195">
        <v>3604.8790668199999</v>
      </c>
      <c r="J131" s="195">
        <v>3954.2533469400009</v>
      </c>
      <c r="K131" s="195">
        <v>3552.4497262083237</v>
      </c>
      <c r="L131" s="195">
        <v>3853.4640000000004</v>
      </c>
      <c r="M131" s="244">
        <v>8.4734281127452293E-2</v>
      </c>
    </row>
    <row r="132" spans="1:13" ht="15.6" customHeight="1">
      <c r="A132" s="194" t="s">
        <v>136</v>
      </c>
      <c r="B132" s="195">
        <v>7275.4</v>
      </c>
      <c r="C132" s="195">
        <v>6791.03</v>
      </c>
      <c r="D132" s="195">
        <v>6745</v>
      </c>
      <c r="E132" s="195">
        <v>5810.2</v>
      </c>
      <c r="F132" s="195">
        <v>2257.9299999999998</v>
      </c>
      <c r="G132" s="195">
        <v>2407.1</v>
      </c>
      <c r="H132" s="195">
        <v>2691.5104002767266</v>
      </c>
      <c r="I132" s="195">
        <v>2589.7219385200001</v>
      </c>
      <c r="J132" s="195">
        <v>2919.8623336899996</v>
      </c>
      <c r="K132" s="195">
        <v>2310.2280369470477</v>
      </c>
      <c r="L132" s="195">
        <v>3704.7190000000001</v>
      </c>
      <c r="M132" s="244">
        <v>0.60361615422855119</v>
      </c>
    </row>
    <row r="133" spans="1:13" ht="16.5" thickBot="1">
      <c r="A133" s="197"/>
      <c r="B133" s="197"/>
      <c r="C133" s="197"/>
      <c r="D133" s="197"/>
      <c r="E133" s="197"/>
      <c r="F133" s="197"/>
      <c r="G133" s="197"/>
      <c r="H133" s="197"/>
      <c r="I133" s="197"/>
      <c r="J133" s="197"/>
      <c r="K133" s="197"/>
      <c r="L133" s="197"/>
    </row>
    <row r="134" spans="1:13" ht="16.5" customHeight="1" thickTop="1" thickBot="1">
      <c r="A134" s="198" t="s">
        <v>329</v>
      </c>
      <c r="B134" s="199">
        <v>1545.5</v>
      </c>
      <c r="C134" s="200"/>
      <c r="D134" s="200" t="s">
        <v>330</v>
      </c>
      <c r="E134" s="200"/>
      <c r="F134" s="200">
        <v>1498.1999999999998</v>
      </c>
      <c r="G134" s="200">
        <v>1271.4000000000001</v>
      </c>
      <c r="H134" s="199">
        <v>1330</v>
      </c>
      <c r="I134" s="201">
        <v>1018.02910491</v>
      </c>
      <c r="J134" s="201">
        <v>962.74338391000003</v>
      </c>
      <c r="K134" s="201">
        <v>973.28687527608736</v>
      </c>
      <c r="L134" s="201">
        <v>936.70959999999991</v>
      </c>
      <c r="M134" s="244">
        <v>-3.7581186190055016E-2</v>
      </c>
    </row>
    <row r="135" spans="1:13" s="329" customFormat="1" ht="12" thickTop="1">
      <c r="A135" s="327" t="s">
        <v>411</v>
      </c>
      <c r="B135" s="328"/>
      <c r="C135" s="328"/>
      <c r="D135" s="328"/>
      <c r="E135" s="328"/>
      <c r="F135" s="328"/>
      <c r="G135" s="328"/>
      <c r="H135" s="328"/>
      <c r="I135" s="328"/>
      <c r="J135" s="328"/>
      <c r="K135" s="328"/>
      <c r="L135" s="328"/>
      <c r="M135" s="328"/>
    </row>
    <row r="136" spans="1:13" s="329" customFormat="1" ht="11.25">
      <c r="A136" s="329" t="s">
        <v>412</v>
      </c>
    </row>
    <row r="137" spans="1:13" s="329" customFormat="1" ht="11.25">
      <c r="A137" s="330" t="s">
        <v>421</v>
      </c>
    </row>
    <row r="138" spans="1:13" s="329" customFormat="1" ht="11.25">
      <c r="A138" s="329" t="s">
        <v>413</v>
      </c>
    </row>
    <row r="139" spans="1:13" s="329" customFormat="1" ht="11.25">
      <c r="A139" s="329" t="s">
        <v>414</v>
      </c>
    </row>
    <row r="140" spans="1:13" s="329" customFormat="1" ht="11.25">
      <c r="A140" s="329" t="s">
        <v>415</v>
      </c>
    </row>
    <row r="141" spans="1:13" s="329" customFormat="1" ht="11.25">
      <c r="A141" s="329" t="s">
        <v>120</v>
      </c>
    </row>
    <row r="142" spans="1:13" s="329" customFormat="1" ht="11.25">
      <c r="A142" s="329" t="s">
        <v>416</v>
      </c>
    </row>
    <row r="143" spans="1:13" s="329" customFormat="1" ht="11.25">
      <c r="A143" s="329" t="s">
        <v>417</v>
      </c>
    </row>
    <row r="144" spans="1:13" s="329" customFormat="1" ht="11.25">
      <c r="A144" s="330" t="s">
        <v>418</v>
      </c>
    </row>
    <row r="145" spans="1:13">
      <c r="A145" s="87" t="s">
        <v>121</v>
      </c>
      <c r="B145" s="87"/>
      <c r="C145" s="87"/>
      <c r="D145" s="87"/>
      <c r="E145" s="87"/>
      <c r="F145" s="87"/>
      <c r="G145" s="87"/>
      <c r="H145" s="87"/>
    </row>
    <row r="146" spans="1:13">
      <c r="A146" s="130"/>
      <c r="B146" s="130"/>
      <c r="C146" s="125"/>
      <c r="D146" s="87"/>
      <c r="E146" s="87"/>
      <c r="F146" s="87"/>
      <c r="G146" s="87"/>
      <c r="H146" s="87"/>
    </row>
    <row r="147" spans="1:13">
      <c r="A147" s="88" t="s">
        <v>200</v>
      </c>
      <c r="B147" s="130"/>
      <c r="C147" s="125"/>
      <c r="D147" s="87"/>
      <c r="E147" s="87"/>
      <c r="F147" s="87"/>
      <c r="G147" s="87"/>
      <c r="H147" s="87"/>
    </row>
    <row r="148" spans="1:13" s="14" customFormat="1" ht="15"/>
    <row r="149" spans="1:13" s="14" customFormat="1" ht="15" customHeight="1" thickBot="1">
      <c r="A149" s="428" t="s">
        <v>438</v>
      </c>
      <c r="B149" s="428"/>
      <c r="C149" s="428"/>
      <c r="D149" s="428"/>
      <c r="E149" s="428"/>
      <c r="F149" s="428"/>
      <c r="G149" s="428"/>
      <c r="H149" s="428"/>
      <c r="I149" s="428"/>
      <c r="J149" s="428"/>
      <c r="K149" s="428"/>
      <c r="L149" s="428"/>
      <c r="M149" s="428"/>
    </row>
    <row r="150" spans="1:13" s="136" customFormat="1" ht="16.5" thickTop="1" thickBot="1">
      <c r="A150" s="429" t="s">
        <v>375</v>
      </c>
      <c r="B150" s="431"/>
      <c r="C150" s="431"/>
      <c r="D150" s="431"/>
      <c r="E150" s="431"/>
      <c r="F150" s="431"/>
      <c r="G150" s="431"/>
      <c r="H150" s="431"/>
      <c r="I150" s="431"/>
      <c r="J150" s="431"/>
      <c r="K150" s="431"/>
      <c r="L150" s="431"/>
      <c r="M150" s="431"/>
    </row>
    <row r="151" spans="1:13" s="5" customFormat="1" ht="39.75" thickTop="1" thickBot="1">
      <c r="A151" s="430" t="s">
        <v>89</v>
      </c>
      <c r="B151" s="310" t="s">
        <v>2</v>
      </c>
      <c r="C151" s="310" t="s">
        <v>140</v>
      </c>
      <c r="D151" s="310" t="s">
        <v>90</v>
      </c>
      <c r="E151" s="310" t="s">
        <v>130</v>
      </c>
      <c r="F151" s="310" t="s">
        <v>131</v>
      </c>
      <c r="G151" s="310" t="s">
        <v>57</v>
      </c>
      <c r="H151" s="310" t="s">
        <v>210</v>
      </c>
      <c r="I151" s="310" t="s">
        <v>211</v>
      </c>
      <c r="J151" s="310" t="s">
        <v>422</v>
      </c>
      <c r="K151" s="310" t="s">
        <v>212</v>
      </c>
      <c r="L151" s="310" t="s">
        <v>423</v>
      </c>
      <c r="M151" s="310" t="s">
        <v>424</v>
      </c>
    </row>
    <row r="152" spans="1:13" s="5" customFormat="1">
      <c r="A152" s="333" t="s">
        <v>425</v>
      </c>
      <c r="B152" s="290">
        <v>77220.902900000016</v>
      </c>
      <c r="C152" s="290">
        <v>3310.4279000000001</v>
      </c>
      <c r="D152" s="290">
        <v>705.62710000000004</v>
      </c>
      <c r="E152" s="290">
        <v>11271.172500000002</v>
      </c>
      <c r="F152" s="290">
        <v>8653.6735999999983</v>
      </c>
      <c r="G152" s="290">
        <v>24089.9774</v>
      </c>
      <c r="H152" s="290">
        <v>10828.940699999997</v>
      </c>
      <c r="I152" s="290">
        <v>10301.236700000003</v>
      </c>
      <c r="J152" s="290">
        <v>2961.8440999999998</v>
      </c>
      <c r="K152" s="290">
        <v>1331.8097</v>
      </c>
      <c r="L152" s="290">
        <v>1914.5932000000003</v>
      </c>
      <c r="M152" s="290">
        <v>1851.6</v>
      </c>
    </row>
    <row r="153" spans="1:13" s="5" customFormat="1">
      <c r="A153" s="350" t="s">
        <v>426</v>
      </c>
      <c r="B153" s="291">
        <v>880.36819999999989</v>
      </c>
      <c r="C153" s="291">
        <v>4.24</v>
      </c>
      <c r="D153" s="291">
        <v>18.383600000000001</v>
      </c>
      <c r="E153" s="291">
        <v>82.0398</v>
      </c>
      <c r="F153" s="291">
        <v>116.315</v>
      </c>
      <c r="G153" s="291">
        <v>469.74779999999998</v>
      </c>
      <c r="H153" s="291">
        <v>24.3127</v>
      </c>
      <c r="I153" s="291">
        <v>34.357799999999997</v>
      </c>
      <c r="J153" s="291">
        <v>11.768599999999999</v>
      </c>
      <c r="K153" s="291">
        <v>30.145399999999999</v>
      </c>
      <c r="L153" s="291">
        <v>71.057500000000005</v>
      </c>
      <c r="M153" s="291">
        <v>18</v>
      </c>
    </row>
    <row r="154" spans="1:13" s="5" customFormat="1">
      <c r="A154" s="350" t="s">
        <v>83</v>
      </c>
      <c r="B154" s="291">
        <v>788.82690000000002</v>
      </c>
      <c r="C154" s="291">
        <v>36.697600000000001</v>
      </c>
      <c r="D154" s="291">
        <v>27.7256</v>
      </c>
      <c r="E154" s="291">
        <v>259.625</v>
      </c>
      <c r="F154" s="291">
        <v>50.033700000000003</v>
      </c>
      <c r="G154" s="291">
        <v>91.924700000000001</v>
      </c>
      <c r="H154" s="291">
        <v>65.724199999999996</v>
      </c>
      <c r="I154" s="291">
        <v>237.36969999999999</v>
      </c>
      <c r="J154" s="291">
        <v>4.0925000000000002</v>
      </c>
      <c r="K154" s="291">
        <v>5.1162999999999998</v>
      </c>
      <c r="L154" s="291">
        <v>7.9176000000000002</v>
      </c>
      <c r="M154" s="291">
        <v>2.6</v>
      </c>
    </row>
    <row r="155" spans="1:13" s="5" customFormat="1">
      <c r="A155" s="350" t="s">
        <v>115</v>
      </c>
      <c r="B155" s="291">
        <v>1516.2528999999997</v>
      </c>
      <c r="C155" s="291">
        <v>9.4499999999999993</v>
      </c>
      <c r="D155" s="291">
        <v>0.72499999999999998</v>
      </c>
      <c r="E155" s="291">
        <v>26.168600000000001</v>
      </c>
      <c r="F155" s="291">
        <v>241.60929999999999</v>
      </c>
      <c r="G155" s="291">
        <v>434.13339999999999</v>
      </c>
      <c r="H155" s="291">
        <v>586.45489999999995</v>
      </c>
      <c r="I155" s="334" t="s">
        <v>8</v>
      </c>
      <c r="J155" s="291">
        <v>2.2250000000000001</v>
      </c>
      <c r="K155" s="291">
        <v>3.097</v>
      </c>
      <c r="L155" s="291">
        <v>51.789700000000003</v>
      </c>
      <c r="M155" s="291">
        <v>160.6</v>
      </c>
    </row>
    <row r="156" spans="1:13" s="5" customFormat="1">
      <c r="A156" s="350" t="s">
        <v>25</v>
      </c>
      <c r="B156" s="291">
        <v>1606.5238999999999</v>
      </c>
      <c r="C156" s="334" t="s">
        <v>8</v>
      </c>
      <c r="D156" s="291">
        <v>3.74</v>
      </c>
      <c r="E156" s="291">
        <v>917.12</v>
      </c>
      <c r="F156" s="291">
        <v>305.02690000000001</v>
      </c>
      <c r="G156" s="291">
        <v>360.19499999999999</v>
      </c>
      <c r="H156" s="291">
        <v>6.58</v>
      </c>
      <c r="I156" s="291">
        <v>6.1994999999999996</v>
      </c>
      <c r="J156" s="291">
        <v>1.4624999999999999</v>
      </c>
      <c r="K156" s="291">
        <v>0</v>
      </c>
      <c r="L156" s="291">
        <v>5.2</v>
      </c>
      <c r="M156" s="291">
        <v>1</v>
      </c>
    </row>
    <row r="157" spans="1:13" s="5" customFormat="1">
      <c r="A157" s="350" t="s">
        <v>117</v>
      </c>
      <c r="B157" s="291">
        <v>1579.2519</v>
      </c>
      <c r="C157" s="334" t="s">
        <v>8</v>
      </c>
      <c r="D157" s="334" t="s">
        <v>8</v>
      </c>
      <c r="E157" s="291">
        <v>1003.38</v>
      </c>
      <c r="F157" s="291">
        <v>209.94550000000001</v>
      </c>
      <c r="G157" s="291">
        <v>265.33330000000001</v>
      </c>
      <c r="H157" s="291">
        <v>50.765000000000001</v>
      </c>
      <c r="I157" s="291">
        <v>16.656199999999998</v>
      </c>
      <c r="J157" s="291">
        <v>4.4612999999999996</v>
      </c>
      <c r="K157" s="291">
        <v>19.482399999999998</v>
      </c>
      <c r="L157" s="291">
        <v>8.3282000000000007</v>
      </c>
      <c r="M157" s="291">
        <v>0.9</v>
      </c>
    </row>
    <row r="158" spans="1:13" s="5" customFormat="1">
      <c r="A158" s="350" t="s">
        <v>189</v>
      </c>
      <c r="B158" s="291">
        <v>1828.9436000000001</v>
      </c>
      <c r="C158" s="291">
        <v>13.685600000000001</v>
      </c>
      <c r="D158" s="291">
        <v>55.237499999999997</v>
      </c>
      <c r="E158" s="291">
        <v>76.55</v>
      </c>
      <c r="F158" s="291">
        <v>51.625</v>
      </c>
      <c r="G158" s="291">
        <v>200.02080000000001</v>
      </c>
      <c r="H158" s="291">
        <v>124.59699999999999</v>
      </c>
      <c r="I158" s="291">
        <v>310.51499999999999</v>
      </c>
      <c r="J158" s="291">
        <v>294.00290000000001</v>
      </c>
      <c r="K158" s="291">
        <v>188.846</v>
      </c>
      <c r="L158" s="291">
        <v>335.96379999999999</v>
      </c>
      <c r="M158" s="291">
        <v>177.9</v>
      </c>
    </row>
    <row r="159" spans="1:13" s="5" customFormat="1">
      <c r="A159" s="350" t="s">
        <v>42</v>
      </c>
      <c r="B159" s="291">
        <v>1539.4595999999999</v>
      </c>
      <c r="C159" s="291">
        <v>41.541499999999999</v>
      </c>
      <c r="D159" s="291">
        <v>19.8733</v>
      </c>
      <c r="E159" s="291">
        <v>174.23240000000001</v>
      </c>
      <c r="F159" s="291">
        <v>170.41309999999999</v>
      </c>
      <c r="G159" s="291">
        <v>836.49300000000005</v>
      </c>
      <c r="H159" s="291">
        <v>16.468299999999999</v>
      </c>
      <c r="I159" s="291">
        <v>111.49809999999999</v>
      </c>
      <c r="J159" s="291">
        <v>9.8071999999999999</v>
      </c>
      <c r="K159" s="291">
        <v>20.110399999999998</v>
      </c>
      <c r="L159" s="291">
        <v>93.922300000000007</v>
      </c>
      <c r="M159" s="291">
        <v>45.1</v>
      </c>
    </row>
    <row r="160" spans="1:13" s="5" customFormat="1">
      <c r="A160" s="350" t="s">
        <v>427</v>
      </c>
      <c r="B160" s="291">
        <v>1891.7965000000002</v>
      </c>
      <c r="C160" s="291">
        <v>17.0519</v>
      </c>
      <c r="D160" s="291">
        <v>11.8889</v>
      </c>
      <c r="E160" s="291">
        <v>572.73</v>
      </c>
      <c r="F160" s="291">
        <v>184.99709999999999</v>
      </c>
      <c r="G160" s="291">
        <v>982.71320000000003</v>
      </c>
      <c r="H160" s="291">
        <v>36.784999999999997</v>
      </c>
      <c r="I160" s="291">
        <v>62.665300000000002</v>
      </c>
      <c r="J160" s="291">
        <v>6.1167999999999996</v>
      </c>
      <c r="K160" s="291">
        <v>12.132999999999999</v>
      </c>
      <c r="L160" s="291">
        <v>4.7153</v>
      </c>
      <c r="M160" s="334" t="s">
        <v>8</v>
      </c>
    </row>
    <row r="161" spans="1:13" s="5" customFormat="1">
      <c r="A161" s="350" t="s">
        <v>36</v>
      </c>
      <c r="B161" s="291">
        <v>4907.1223999999993</v>
      </c>
      <c r="C161" s="291">
        <v>162.66669999999999</v>
      </c>
      <c r="D161" s="291">
        <v>12.625</v>
      </c>
      <c r="E161" s="291">
        <v>25.407599999999999</v>
      </c>
      <c r="F161" s="291">
        <v>282.78570000000002</v>
      </c>
      <c r="G161" s="291">
        <v>1672.8379</v>
      </c>
      <c r="H161" s="291">
        <v>1693.2229</v>
      </c>
      <c r="I161" s="291">
        <v>893.53219999999999</v>
      </c>
      <c r="J161" s="291">
        <v>137.6019</v>
      </c>
      <c r="K161" s="291">
        <v>12.2471</v>
      </c>
      <c r="L161" s="291">
        <v>6.5953999999999997</v>
      </c>
      <c r="M161" s="291">
        <v>7.6</v>
      </c>
    </row>
    <row r="162" spans="1:13" s="5" customFormat="1">
      <c r="A162" s="350" t="s">
        <v>39</v>
      </c>
      <c r="B162" s="291">
        <v>2755.1271999999999</v>
      </c>
      <c r="C162" s="291">
        <v>329.72629999999998</v>
      </c>
      <c r="D162" s="291">
        <v>19.038900000000002</v>
      </c>
      <c r="E162" s="291">
        <v>29.034300000000002</v>
      </c>
      <c r="F162" s="291">
        <v>249.089</v>
      </c>
      <c r="G162" s="291">
        <v>1611.7959000000001</v>
      </c>
      <c r="H162" s="291">
        <v>256.85180000000003</v>
      </c>
      <c r="I162" s="291">
        <v>182.85669999999999</v>
      </c>
      <c r="J162" s="291">
        <v>7.8251999999999997</v>
      </c>
      <c r="K162" s="291">
        <v>10.4091</v>
      </c>
      <c r="L162" s="334" t="s">
        <v>8</v>
      </c>
      <c r="M162" s="291">
        <v>58.5</v>
      </c>
    </row>
    <row r="163" spans="1:13" s="5" customFormat="1">
      <c r="A163" s="350" t="s">
        <v>16</v>
      </c>
      <c r="B163" s="291">
        <v>9899.3041000000012</v>
      </c>
      <c r="C163" s="291">
        <v>976.08500000000004</v>
      </c>
      <c r="D163" s="291">
        <v>25.061900000000001</v>
      </c>
      <c r="E163" s="291">
        <v>883.08410000000003</v>
      </c>
      <c r="F163" s="291">
        <v>911.04809999999998</v>
      </c>
      <c r="G163" s="291">
        <v>3253.3834000000002</v>
      </c>
      <c r="H163" s="291">
        <v>1237.9501</v>
      </c>
      <c r="I163" s="291">
        <v>1461.1152</v>
      </c>
      <c r="J163" s="291">
        <v>508.1001</v>
      </c>
      <c r="K163" s="291">
        <v>193.80799999999999</v>
      </c>
      <c r="L163" s="291">
        <v>111.9682</v>
      </c>
      <c r="M163" s="291">
        <v>337.7</v>
      </c>
    </row>
    <row r="164" spans="1:13" s="5" customFormat="1">
      <c r="A164" s="350" t="s">
        <v>40</v>
      </c>
      <c r="B164" s="291">
        <v>1832.2016999999998</v>
      </c>
      <c r="C164" s="291">
        <v>21.083300000000001</v>
      </c>
      <c r="D164" s="291">
        <v>9.6999999999999993</v>
      </c>
      <c r="E164" s="291">
        <v>350.1078</v>
      </c>
      <c r="F164" s="291">
        <v>184.30600000000001</v>
      </c>
      <c r="G164" s="291">
        <v>1042.42</v>
      </c>
      <c r="H164" s="291">
        <v>32.026699999999998</v>
      </c>
      <c r="I164" s="291">
        <v>168.18520000000001</v>
      </c>
      <c r="J164" s="291">
        <v>7.4901999999999997</v>
      </c>
      <c r="K164" s="291">
        <v>12.5906</v>
      </c>
      <c r="L164" s="291">
        <v>2.8919000000000001</v>
      </c>
      <c r="M164" s="291">
        <v>1.4</v>
      </c>
    </row>
    <row r="165" spans="1:13" s="5" customFormat="1">
      <c r="A165" s="350" t="s">
        <v>80</v>
      </c>
      <c r="B165" s="291">
        <v>1920.63</v>
      </c>
      <c r="C165" s="334" t="s">
        <v>8</v>
      </c>
      <c r="D165" s="334" t="s">
        <v>8</v>
      </c>
      <c r="E165" s="334" t="s">
        <v>8</v>
      </c>
      <c r="F165" s="291">
        <v>4.82</v>
      </c>
      <c r="G165" s="291">
        <v>107.33</v>
      </c>
      <c r="H165" s="334" t="s">
        <v>8</v>
      </c>
      <c r="I165" s="291">
        <v>819.42</v>
      </c>
      <c r="J165" s="291">
        <v>880.33</v>
      </c>
      <c r="K165" s="291">
        <v>79.83</v>
      </c>
      <c r="L165" s="291">
        <v>8.1999999999999993</v>
      </c>
      <c r="M165" s="291">
        <v>20.7</v>
      </c>
    </row>
    <row r="166" spans="1:13" s="5" customFormat="1">
      <c r="A166" s="350" t="s">
        <v>428</v>
      </c>
      <c r="B166" s="291">
        <v>796.86149999999998</v>
      </c>
      <c r="C166" s="334" t="s">
        <v>8</v>
      </c>
      <c r="D166" s="291">
        <v>4.3125</v>
      </c>
      <c r="E166" s="291">
        <v>85.916700000000006</v>
      </c>
      <c r="F166" s="291">
        <v>76.116200000000006</v>
      </c>
      <c r="G166" s="291">
        <v>553.89779999999996</v>
      </c>
      <c r="H166" s="334" t="s">
        <v>8</v>
      </c>
      <c r="I166" s="291">
        <v>1.252</v>
      </c>
      <c r="J166" s="291">
        <v>5.4367000000000001</v>
      </c>
      <c r="K166" s="291">
        <v>24.8232</v>
      </c>
      <c r="L166" s="291">
        <v>41.206400000000002</v>
      </c>
      <c r="M166" s="291">
        <v>3.9</v>
      </c>
    </row>
    <row r="167" spans="1:13" s="5" customFormat="1">
      <c r="A167" s="350" t="s">
        <v>24</v>
      </c>
      <c r="B167" s="291">
        <v>2069.3272999999999</v>
      </c>
      <c r="C167" s="291">
        <v>48.041600000000003</v>
      </c>
      <c r="D167" s="291">
        <v>73.488200000000006</v>
      </c>
      <c r="E167" s="291">
        <v>388.4624</v>
      </c>
      <c r="F167" s="291">
        <v>134.4667</v>
      </c>
      <c r="G167" s="291">
        <v>910.48099999999999</v>
      </c>
      <c r="H167" s="291">
        <v>124.1987</v>
      </c>
      <c r="I167" s="291">
        <v>165.2833</v>
      </c>
      <c r="J167" s="291">
        <v>13.600099999999999</v>
      </c>
      <c r="K167" s="291">
        <v>17.6814</v>
      </c>
      <c r="L167" s="291">
        <v>83.023899999999998</v>
      </c>
      <c r="M167" s="291">
        <v>110.6</v>
      </c>
    </row>
    <row r="168" spans="1:13" s="5" customFormat="1">
      <c r="A168" s="350" t="s">
        <v>26</v>
      </c>
      <c r="B168" s="291">
        <v>7135.7546000000011</v>
      </c>
      <c r="C168" s="291">
        <v>100.5491</v>
      </c>
      <c r="D168" s="291">
        <v>52.003300000000003</v>
      </c>
      <c r="E168" s="291">
        <v>2618.9092000000001</v>
      </c>
      <c r="F168" s="291">
        <v>1358.3065999999999</v>
      </c>
      <c r="G168" s="291">
        <v>1830.816</v>
      </c>
      <c r="H168" s="291">
        <v>151.89250000000001</v>
      </c>
      <c r="I168" s="291">
        <v>531.06740000000002</v>
      </c>
      <c r="J168" s="291">
        <v>64.053600000000003</v>
      </c>
      <c r="K168" s="291">
        <v>99.107100000000003</v>
      </c>
      <c r="L168" s="291">
        <v>235.44980000000001</v>
      </c>
      <c r="M168" s="291">
        <v>93.6</v>
      </c>
    </row>
    <row r="169" spans="1:13" s="5" customFormat="1">
      <c r="A169" s="350" t="s">
        <v>41</v>
      </c>
      <c r="B169" s="291">
        <v>3142.0396000000001</v>
      </c>
      <c r="C169" s="291">
        <v>9.375</v>
      </c>
      <c r="D169" s="291">
        <v>55.465000000000003</v>
      </c>
      <c r="E169" s="291">
        <v>37.946399999999997</v>
      </c>
      <c r="F169" s="291">
        <v>45.783999999999999</v>
      </c>
      <c r="G169" s="291">
        <v>775.66359999999997</v>
      </c>
      <c r="H169" s="291">
        <v>1607.4627</v>
      </c>
      <c r="I169" s="291">
        <v>574.47609999999997</v>
      </c>
      <c r="J169" s="291">
        <v>29.997800000000002</v>
      </c>
      <c r="K169" s="291">
        <v>4.3243999999999998</v>
      </c>
      <c r="L169" s="291">
        <v>1.5446</v>
      </c>
      <c r="M169" s="334" t="s">
        <v>8</v>
      </c>
    </row>
    <row r="170" spans="1:13" s="5" customFormat="1">
      <c r="A170" s="350" t="s">
        <v>118</v>
      </c>
      <c r="B170" s="291">
        <v>233.1917</v>
      </c>
      <c r="C170" s="291">
        <v>17.511700000000001</v>
      </c>
      <c r="D170" s="334" t="s">
        <v>8</v>
      </c>
      <c r="E170" s="334" t="s">
        <v>8</v>
      </c>
      <c r="F170" s="334" t="s">
        <v>8</v>
      </c>
      <c r="G170" s="291">
        <v>215.68</v>
      </c>
      <c r="H170" s="334" t="s">
        <v>8</v>
      </c>
      <c r="I170" s="334" t="s">
        <v>8</v>
      </c>
      <c r="J170" s="334" t="s">
        <v>8</v>
      </c>
      <c r="K170" s="334" t="s">
        <v>8</v>
      </c>
      <c r="L170" s="291">
        <v>0</v>
      </c>
      <c r="M170" s="291">
        <v>0</v>
      </c>
    </row>
    <row r="171" spans="1:13" s="5" customFormat="1">
      <c r="A171" s="350" t="s">
        <v>429</v>
      </c>
      <c r="B171" s="291">
        <v>478.21850000000001</v>
      </c>
      <c r="C171" s="291">
        <v>122.94199999999999</v>
      </c>
      <c r="D171" s="291">
        <v>8.3301999999999996</v>
      </c>
      <c r="E171" s="291">
        <v>24.582799999999999</v>
      </c>
      <c r="F171" s="291">
        <v>51.7226</v>
      </c>
      <c r="G171" s="291">
        <v>107.5333</v>
      </c>
      <c r="H171" s="291">
        <v>28.462499999999999</v>
      </c>
      <c r="I171" s="291">
        <v>103.7852</v>
      </c>
      <c r="J171" s="291">
        <v>17.351199999999999</v>
      </c>
      <c r="K171" s="291">
        <v>2.5789</v>
      </c>
      <c r="L171" s="291">
        <v>7.7298</v>
      </c>
      <c r="M171" s="291">
        <v>3.2</v>
      </c>
    </row>
    <row r="172" spans="1:13" s="5" customFormat="1">
      <c r="A172" s="350" t="s">
        <v>81</v>
      </c>
      <c r="B172" s="291">
        <v>1140.5971999999999</v>
      </c>
      <c r="C172" s="291">
        <v>202.38419999999999</v>
      </c>
      <c r="D172" s="291">
        <v>9.6603999999999992</v>
      </c>
      <c r="E172" s="291">
        <v>349.74239999999998</v>
      </c>
      <c r="F172" s="291">
        <v>163.85130000000001</v>
      </c>
      <c r="G172" s="291">
        <v>114.44710000000001</v>
      </c>
      <c r="H172" s="291">
        <v>183.2867</v>
      </c>
      <c r="I172" s="291">
        <v>112.6541</v>
      </c>
      <c r="J172" s="291">
        <v>1.5471999999999999</v>
      </c>
      <c r="K172" s="291">
        <v>0.97540000000000004</v>
      </c>
      <c r="L172" s="291">
        <v>1.9483999999999999</v>
      </c>
      <c r="M172" s="291">
        <v>0.1</v>
      </c>
    </row>
    <row r="173" spans="1:13" s="5" customFormat="1">
      <c r="A173" s="350" t="s">
        <v>430</v>
      </c>
      <c r="B173" s="291">
        <v>3633.1934000000001</v>
      </c>
      <c r="C173" s="291">
        <v>3.8250000000000002</v>
      </c>
      <c r="D173" s="291">
        <v>18.655000000000001</v>
      </c>
      <c r="E173" s="291">
        <v>234.95609999999999</v>
      </c>
      <c r="F173" s="291">
        <v>728.18039999999996</v>
      </c>
      <c r="G173" s="291">
        <v>1250.6804</v>
      </c>
      <c r="H173" s="291">
        <v>338.44139999999999</v>
      </c>
      <c r="I173" s="291">
        <v>771.18349999999998</v>
      </c>
      <c r="J173" s="291">
        <v>73.379900000000006</v>
      </c>
      <c r="K173" s="291">
        <v>107.44799999999999</v>
      </c>
      <c r="L173" s="291">
        <v>80.043700000000001</v>
      </c>
      <c r="M173" s="291">
        <v>26.4</v>
      </c>
    </row>
    <row r="174" spans="1:13" s="5" customFormat="1">
      <c r="A174" s="350" t="s">
        <v>114</v>
      </c>
      <c r="B174" s="291">
        <v>2712.7896000000001</v>
      </c>
      <c r="C174" s="291">
        <v>105.7056</v>
      </c>
      <c r="D174" s="291">
        <v>44.748199999999997</v>
      </c>
      <c r="E174" s="291">
        <v>740.90940000000001</v>
      </c>
      <c r="F174" s="291">
        <v>185.47</v>
      </c>
      <c r="G174" s="291">
        <v>914.44269999999995</v>
      </c>
      <c r="H174" s="291">
        <v>107.21</v>
      </c>
      <c r="I174" s="291">
        <v>255.04560000000001</v>
      </c>
      <c r="J174" s="291">
        <v>68.725499999999997</v>
      </c>
      <c r="K174" s="291">
        <v>83.792699999999996</v>
      </c>
      <c r="L174" s="291">
        <v>159.93989999999999</v>
      </c>
      <c r="M174" s="291">
        <v>46.8</v>
      </c>
    </row>
    <row r="175" spans="1:13" s="5" customFormat="1">
      <c r="A175" s="350" t="s">
        <v>82</v>
      </c>
      <c r="B175" s="291">
        <v>2217.1367</v>
      </c>
      <c r="C175" s="291">
        <v>21.1722</v>
      </c>
      <c r="D175" s="291">
        <v>9.6999999999999993</v>
      </c>
      <c r="E175" s="291">
        <v>576.59249999999997</v>
      </c>
      <c r="F175" s="291">
        <v>539.68259999999998</v>
      </c>
      <c r="G175" s="291">
        <v>433.79579999999999</v>
      </c>
      <c r="H175" s="291">
        <v>172.67070000000001</v>
      </c>
      <c r="I175" s="291">
        <v>396.91590000000002</v>
      </c>
      <c r="J175" s="291">
        <v>14.1555</v>
      </c>
      <c r="K175" s="291">
        <v>23.912400000000002</v>
      </c>
      <c r="L175" s="291">
        <v>9.3391000000000002</v>
      </c>
      <c r="M175" s="291">
        <v>19.2</v>
      </c>
    </row>
    <row r="176" spans="1:13" s="5" customFormat="1">
      <c r="A176" s="350" t="s">
        <v>79</v>
      </c>
      <c r="B176" s="291">
        <v>2964.83</v>
      </c>
      <c r="C176" s="291">
        <v>2</v>
      </c>
      <c r="D176" s="291">
        <v>25.59</v>
      </c>
      <c r="E176" s="291">
        <v>54.39</v>
      </c>
      <c r="F176" s="291">
        <v>58.75</v>
      </c>
      <c r="G176" s="291">
        <v>314.93</v>
      </c>
      <c r="H176" s="291">
        <v>1401.17</v>
      </c>
      <c r="I176" s="291">
        <v>1079.67</v>
      </c>
      <c r="J176" s="291">
        <v>22.6</v>
      </c>
      <c r="K176" s="291">
        <v>3.6</v>
      </c>
      <c r="L176" s="291">
        <v>2.13</v>
      </c>
      <c r="M176" s="334" t="s">
        <v>8</v>
      </c>
    </row>
    <row r="177" spans="1:13" s="5" customFormat="1">
      <c r="A177" s="350" t="s">
        <v>431</v>
      </c>
      <c r="B177" s="291">
        <v>5294.2440000000006</v>
      </c>
      <c r="C177" s="291">
        <v>835.4538</v>
      </c>
      <c r="D177" s="291">
        <v>108.614</v>
      </c>
      <c r="E177" s="291">
        <v>346.2337</v>
      </c>
      <c r="F177" s="291">
        <v>1003.2476</v>
      </c>
      <c r="G177" s="291">
        <v>817.00670000000002</v>
      </c>
      <c r="H177" s="291">
        <v>874.81100000000004</v>
      </c>
      <c r="I177" s="291">
        <v>946.60410000000002</v>
      </c>
      <c r="J177" s="291">
        <v>192.1823</v>
      </c>
      <c r="K177" s="291">
        <v>49.683</v>
      </c>
      <c r="L177" s="291">
        <v>113.8078</v>
      </c>
      <c r="M177" s="291">
        <v>6.6</v>
      </c>
    </row>
    <row r="178" spans="1:13" s="5" customFormat="1">
      <c r="A178" s="350" t="s">
        <v>28</v>
      </c>
      <c r="B178" s="291">
        <v>3626.6176999999998</v>
      </c>
      <c r="C178" s="334" t="s">
        <v>8</v>
      </c>
      <c r="D178" s="291">
        <v>2.3250000000000002</v>
      </c>
      <c r="E178" s="291">
        <v>603.49</v>
      </c>
      <c r="F178" s="291">
        <v>747.11900000000003</v>
      </c>
      <c r="G178" s="291">
        <v>1174.32</v>
      </c>
      <c r="H178" s="334" t="s">
        <v>8</v>
      </c>
      <c r="I178" s="334" t="s">
        <v>8</v>
      </c>
      <c r="J178" s="291">
        <v>470.21499999999997</v>
      </c>
      <c r="K178" s="291">
        <v>146.36760000000001</v>
      </c>
      <c r="L178" s="291">
        <v>147.18109999999999</v>
      </c>
      <c r="M178" s="291">
        <v>335.6</v>
      </c>
    </row>
    <row r="179" spans="1:13" s="5" customFormat="1">
      <c r="A179" s="350" t="s">
        <v>116</v>
      </c>
      <c r="B179" s="291">
        <v>1272.1091999999999</v>
      </c>
      <c r="C179" s="291">
        <v>199.3545</v>
      </c>
      <c r="D179" s="291">
        <v>36.35</v>
      </c>
      <c r="E179" s="291">
        <v>110.5702</v>
      </c>
      <c r="F179" s="291">
        <v>169.8981</v>
      </c>
      <c r="G179" s="291">
        <v>471.83640000000003</v>
      </c>
      <c r="H179" s="291">
        <v>144.94919999999999</v>
      </c>
      <c r="I179" s="291">
        <v>89.390199999999993</v>
      </c>
      <c r="J179" s="291">
        <v>11.5922</v>
      </c>
      <c r="K179" s="291">
        <v>10.7767</v>
      </c>
      <c r="L179" s="291">
        <v>20.791699999999999</v>
      </c>
      <c r="M179" s="291">
        <v>6.6</v>
      </c>
    </row>
    <row r="180" spans="1:13" s="5" customFormat="1">
      <c r="A180" s="350" t="s">
        <v>38</v>
      </c>
      <c r="B180" s="291">
        <v>3853.4640000000004</v>
      </c>
      <c r="C180" s="334" t="s">
        <v>8</v>
      </c>
      <c r="D180" s="291">
        <v>7.4720000000000004</v>
      </c>
      <c r="E180" s="291">
        <v>73.955399999999997</v>
      </c>
      <c r="F180" s="291">
        <v>17.473299999999998</v>
      </c>
      <c r="G180" s="291">
        <v>1377.3389</v>
      </c>
      <c r="H180" s="291">
        <v>1465.6238000000001</v>
      </c>
      <c r="I180" s="291">
        <v>862.04179999999997</v>
      </c>
      <c r="J180" s="291">
        <v>31.560400000000001</v>
      </c>
      <c r="K180" s="291">
        <v>4.0629999999999997</v>
      </c>
      <c r="L180" s="291">
        <v>8.5353999999999992</v>
      </c>
      <c r="M180" s="291">
        <v>5.4</v>
      </c>
    </row>
    <row r="181" spans="1:13" s="5" customFormat="1" ht="15.75" customHeight="1" thickBot="1">
      <c r="A181" s="350" t="s">
        <v>136</v>
      </c>
      <c r="B181" s="291">
        <v>3704.7190000000001</v>
      </c>
      <c r="C181" s="291">
        <v>29.885300000000001</v>
      </c>
      <c r="D181" s="291">
        <v>44.913600000000002</v>
      </c>
      <c r="E181" s="291">
        <v>625.03570000000002</v>
      </c>
      <c r="F181" s="291">
        <v>411.5908</v>
      </c>
      <c r="G181" s="291">
        <v>1498.7792999999999</v>
      </c>
      <c r="H181" s="291">
        <v>97.022900000000007</v>
      </c>
      <c r="I181" s="291">
        <v>107.4966</v>
      </c>
      <c r="J181" s="291">
        <v>70.162499999999994</v>
      </c>
      <c r="K181" s="291">
        <v>164.86060000000001</v>
      </c>
      <c r="L181" s="291">
        <v>293.37169999999998</v>
      </c>
      <c r="M181" s="291">
        <v>361.6</v>
      </c>
    </row>
    <row r="182" spans="1:13" s="329" customFormat="1" ht="12" thickTop="1">
      <c r="A182" s="331" t="s">
        <v>411</v>
      </c>
      <c r="B182" s="328"/>
      <c r="C182" s="328"/>
      <c r="D182" s="328"/>
      <c r="E182" s="328"/>
      <c r="F182" s="328"/>
      <c r="G182" s="328"/>
      <c r="H182" s="328"/>
      <c r="I182" s="328"/>
      <c r="J182" s="328"/>
      <c r="K182" s="328"/>
      <c r="L182" s="328"/>
      <c r="M182" s="328"/>
    </row>
    <row r="183" spans="1:13" s="329" customFormat="1" ht="11.25">
      <c r="A183" s="329" t="s">
        <v>412</v>
      </c>
    </row>
    <row r="184" spans="1:13" s="329" customFormat="1" ht="11.25">
      <c r="A184" s="330" t="s">
        <v>421</v>
      </c>
    </row>
    <row r="185" spans="1:13" s="329" customFormat="1" ht="11.25">
      <c r="A185" s="329" t="s">
        <v>413</v>
      </c>
    </row>
    <row r="186" spans="1:13" s="329" customFormat="1" ht="11.25">
      <c r="A186" s="329" t="s">
        <v>414</v>
      </c>
    </row>
    <row r="187" spans="1:13" s="329" customFormat="1" ht="11.25">
      <c r="A187" s="329" t="s">
        <v>415</v>
      </c>
    </row>
    <row r="188" spans="1:13" s="329" customFormat="1" ht="11.25">
      <c r="A188" s="329" t="s">
        <v>120</v>
      </c>
    </row>
    <row r="189" spans="1:13" s="329" customFormat="1" ht="11.25">
      <c r="A189" s="329" t="s">
        <v>416</v>
      </c>
    </row>
    <row r="190" spans="1:13" s="329" customFormat="1" ht="11.25">
      <c r="A190" s="329" t="s">
        <v>417</v>
      </c>
    </row>
    <row r="191" spans="1:13" s="329" customFormat="1" ht="11.25">
      <c r="A191" s="332" t="s">
        <v>418</v>
      </c>
    </row>
    <row r="192" spans="1:13" s="311" customFormat="1" ht="15">
      <c r="A192" s="326"/>
    </row>
    <row r="193" spans="1:8">
      <c r="A193" s="386" t="s">
        <v>165</v>
      </c>
      <c r="B193" s="386"/>
      <c r="C193" s="125" t="s">
        <v>168</v>
      </c>
      <c r="D193" s="87"/>
      <c r="E193" s="87"/>
      <c r="F193" s="87"/>
      <c r="G193" s="87"/>
      <c r="H193" s="87"/>
    </row>
    <row r="194" spans="1:8">
      <c r="A194" s="1" t="s">
        <v>158</v>
      </c>
      <c r="B194" s="87"/>
      <c r="C194" s="87"/>
      <c r="D194" s="87"/>
      <c r="E194" s="87"/>
      <c r="F194" s="87"/>
      <c r="G194" s="87"/>
      <c r="H194" s="87"/>
    </row>
    <row r="195" spans="1:8">
      <c r="A195" s="87"/>
      <c r="B195" s="87"/>
      <c r="C195" s="87"/>
      <c r="D195" s="87"/>
      <c r="E195" s="87"/>
      <c r="F195" s="87"/>
      <c r="G195" s="87"/>
      <c r="H195" s="87"/>
    </row>
    <row r="196" spans="1:8" s="87" customFormat="1" ht="29.45" customHeight="1">
      <c r="A196" s="432" t="s">
        <v>435</v>
      </c>
      <c r="B196" s="433"/>
      <c r="C196" s="433"/>
      <c r="D196" s="433"/>
    </row>
    <row r="197" spans="1:8" s="87" customFormat="1" ht="25.15" customHeight="1" thickBot="1">
      <c r="A197" s="324" t="s">
        <v>15</v>
      </c>
      <c r="B197" s="438" t="s">
        <v>273</v>
      </c>
      <c r="C197" s="438"/>
      <c r="D197" s="202" t="s">
        <v>432</v>
      </c>
      <c r="E197" s="83"/>
      <c r="F197" s="11"/>
    </row>
    <row r="198" spans="1:8" s="87" customFormat="1" ht="45">
      <c r="A198" s="203"/>
      <c r="B198" s="204" t="s">
        <v>331</v>
      </c>
      <c r="C198" s="204" t="s">
        <v>433</v>
      </c>
      <c r="D198" s="204" t="s">
        <v>434</v>
      </c>
      <c r="E198" s="82"/>
      <c r="F198" s="82"/>
    </row>
    <row r="199" spans="1:8" s="87" customFormat="1">
      <c r="A199" s="205" t="s">
        <v>259</v>
      </c>
      <c r="B199" s="206">
        <v>696341</v>
      </c>
      <c r="C199" s="207">
        <v>621105</v>
      </c>
      <c r="D199" s="335">
        <v>-10.804476542383696</v>
      </c>
      <c r="E199" s="150"/>
      <c r="F199" s="151"/>
    </row>
    <row r="200" spans="1:8" s="87" customFormat="1">
      <c r="A200" s="205" t="s">
        <v>22</v>
      </c>
      <c r="B200" s="206">
        <v>514290</v>
      </c>
      <c r="C200" s="207">
        <v>461904</v>
      </c>
      <c r="D200" s="335">
        <v>-10.186081782651812</v>
      </c>
      <c r="E200" s="94"/>
      <c r="F200" s="152"/>
    </row>
    <row r="201" spans="1:8" s="87" customFormat="1">
      <c r="A201" s="208" t="s">
        <v>30</v>
      </c>
      <c r="B201" s="209">
        <v>236415</v>
      </c>
      <c r="C201" s="209">
        <v>222705</v>
      </c>
      <c r="D201" s="336">
        <v>-5.7991244210392665</v>
      </c>
      <c r="E201" s="153"/>
      <c r="F201" s="151"/>
    </row>
    <row r="202" spans="1:8" s="87" customFormat="1">
      <c r="A202" s="208" t="s">
        <v>260</v>
      </c>
      <c r="B202" s="209">
        <v>208237</v>
      </c>
      <c r="C202" s="209">
        <v>195403</v>
      </c>
      <c r="D202" s="336">
        <v>-6.1631698497385088</v>
      </c>
      <c r="E202" s="154"/>
      <c r="F202" s="152"/>
    </row>
    <row r="203" spans="1:8" s="87" customFormat="1">
      <c r="A203" s="208" t="s">
        <v>261</v>
      </c>
      <c r="B203" s="209">
        <v>28178</v>
      </c>
      <c r="C203" s="209">
        <v>27302</v>
      </c>
      <c r="D203" s="336">
        <v>-3.1088082901554372</v>
      </c>
      <c r="E203" s="154"/>
      <c r="F203" s="152"/>
    </row>
    <row r="204" spans="1:8" s="87" customFormat="1">
      <c r="A204" s="208" t="s">
        <v>31</v>
      </c>
      <c r="B204" s="209">
        <v>89058</v>
      </c>
      <c r="C204" s="209">
        <v>80428</v>
      </c>
      <c r="D204" s="336">
        <v>-9.6903141772777275</v>
      </c>
      <c r="E204" s="154"/>
      <c r="F204" s="152"/>
    </row>
    <row r="205" spans="1:8" s="87" customFormat="1">
      <c r="A205" s="208" t="s">
        <v>262</v>
      </c>
      <c r="B205" s="209">
        <v>81598</v>
      </c>
      <c r="C205" s="209">
        <v>73857</v>
      </c>
      <c r="D205" s="336">
        <v>-9.486752126277608</v>
      </c>
      <c r="E205" s="154"/>
      <c r="F205" s="152"/>
    </row>
    <row r="206" spans="1:8" s="87" customFormat="1">
      <c r="A206" s="208" t="s">
        <v>263</v>
      </c>
      <c r="B206" s="209">
        <v>7460</v>
      </c>
      <c r="C206" s="209">
        <v>6571</v>
      </c>
      <c r="D206" s="336">
        <v>-11.916890080428956</v>
      </c>
      <c r="E206" s="154"/>
      <c r="F206" s="152"/>
    </row>
    <row r="207" spans="1:8" s="87" customFormat="1">
      <c r="A207" s="208" t="s">
        <v>32</v>
      </c>
      <c r="B207" s="209">
        <v>25886</v>
      </c>
      <c r="C207" s="209">
        <v>28605</v>
      </c>
      <c r="D207" s="336">
        <v>10.503747199258285</v>
      </c>
      <c r="E207" s="154"/>
      <c r="F207" s="152"/>
    </row>
    <row r="208" spans="1:8" s="87" customFormat="1">
      <c r="A208" s="208" t="s">
        <v>264</v>
      </c>
      <c r="B208" s="209">
        <v>17278</v>
      </c>
      <c r="C208" s="209">
        <v>21456</v>
      </c>
      <c r="D208" s="336">
        <v>24.181039472161132</v>
      </c>
      <c r="E208" s="154"/>
      <c r="F208" s="152"/>
    </row>
    <row r="209" spans="1:6" s="87" customFormat="1">
      <c r="A209" s="208" t="s">
        <v>265</v>
      </c>
      <c r="B209" s="209">
        <v>8608</v>
      </c>
      <c r="C209" s="209">
        <v>7149</v>
      </c>
      <c r="D209" s="336">
        <v>-16.949349442379173</v>
      </c>
      <c r="E209" s="154"/>
      <c r="F209" s="152"/>
    </row>
    <row r="210" spans="1:6" s="87" customFormat="1">
      <c r="A210" s="208" t="s">
        <v>122</v>
      </c>
      <c r="B210" s="209">
        <v>29522</v>
      </c>
      <c r="C210" s="209">
        <v>26242</v>
      </c>
      <c r="D210" s="336">
        <v>-11.110358376803745</v>
      </c>
      <c r="E210" s="154"/>
      <c r="F210" s="152"/>
    </row>
    <row r="211" spans="1:6" s="87" customFormat="1">
      <c r="A211" s="208" t="s">
        <v>37</v>
      </c>
      <c r="B211" s="209">
        <v>107528</v>
      </c>
      <c r="C211" s="209">
        <v>74617</v>
      </c>
      <c r="D211" s="336">
        <v>-30.606911688118444</v>
      </c>
      <c r="E211" s="154"/>
      <c r="F211" s="152"/>
    </row>
    <row r="212" spans="1:6" s="87" customFormat="1">
      <c r="A212" s="208" t="s">
        <v>123</v>
      </c>
      <c r="B212" s="209">
        <v>23144</v>
      </c>
      <c r="C212" s="209">
        <v>27023</v>
      </c>
      <c r="D212" s="336">
        <v>16.760283442792939</v>
      </c>
      <c r="E212" s="154"/>
      <c r="F212" s="152"/>
    </row>
    <row r="213" spans="1:6" s="87" customFormat="1">
      <c r="A213" s="208" t="s">
        <v>332</v>
      </c>
      <c r="B213" s="209">
        <v>2737</v>
      </c>
      <c r="C213" s="209">
        <v>2284</v>
      </c>
      <c r="D213" s="336">
        <v>-16.550968213372315</v>
      </c>
      <c r="E213" s="154"/>
      <c r="F213" s="152"/>
    </row>
    <row r="214" spans="1:6" s="87" customFormat="1">
      <c r="A214" s="210" t="s">
        <v>266</v>
      </c>
      <c r="B214" s="207">
        <v>55125</v>
      </c>
      <c r="C214" s="207">
        <v>55312</v>
      </c>
      <c r="D214" s="336">
        <v>0.33922902494332163</v>
      </c>
      <c r="E214" s="154"/>
      <c r="F214" s="152"/>
    </row>
    <row r="215" spans="1:6" s="87" customFormat="1">
      <c r="A215" s="208" t="s">
        <v>124</v>
      </c>
      <c r="B215" s="209">
        <v>9723</v>
      </c>
      <c r="C215" s="209">
        <v>10248</v>
      </c>
      <c r="D215" s="336">
        <v>5.3995680345572339</v>
      </c>
      <c r="E215" s="154"/>
      <c r="F215" s="152"/>
    </row>
    <row r="216" spans="1:6" s="87" customFormat="1">
      <c r="A216" s="208" t="s">
        <v>88</v>
      </c>
      <c r="B216" s="209">
        <v>2420</v>
      </c>
      <c r="C216" s="209">
        <v>1731</v>
      </c>
      <c r="D216" s="336">
        <v>-28.471074380165291</v>
      </c>
      <c r="E216" s="153"/>
      <c r="F216" s="151"/>
    </row>
    <row r="217" spans="1:6" s="87" customFormat="1">
      <c r="A217" s="208" t="s">
        <v>87</v>
      </c>
      <c r="B217" s="209">
        <v>780</v>
      </c>
      <c r="C217" s="209">
        <v>897</v>
      </c>
      <c r="D217" s="336">
        <v>14.999999999999986</v>
      </c>
      <c r="E217" s="154"/>
      <c r="F217" s="152"/>
    </row>
    <row r="218" spans="1:6" s="87" customFormat="1">
      <c r="A218" s="208" t="s">
        <v>333</v>
      </c>
      <c r="B218" s="209">
        <v>934</v>
      </c>
      <c r="C218" s="209">
        <v>625</v>
      </c>
      <c r="D218" s="336">
        <v>-33.083511777301936</v>
      </c>
      <c r="E218" s="154"/>
      <c r="F218" s="152"/>
    </row>
    <row r="219" spans="1:6" s="87" customFormat="1">
      <c r="A219" s="208" t="s">
        <v>86</v>
      </c>
      <c r="B219" s="209">
        <v>41268</v>
      </c>
      <c r="C219" s="209">
        <v>41811</v>
      </c>
      <c r="D219" s="336">
        <v>1.3157894736842053</v>
      </c>
      <c r="E219" s="154"/>
      <c r="F219" s="152"/>
    </row>
    <row r="220" spans="1:6" s="87" customFormat="1">
      <c r="A220" s="210" t="s">
        <v>125</v>
      </c>
      <c r="B220" s="207">
        <v>126926</v>
      </c>
      <c r="C220" s="207">
        <v>103889</v>
      </c>
      <c r="D220" s="336">
        <v>-18.149945637615616</v>
      </c>
      <c r="E220" s="154"/>
      <c r="F220" s="152"/>
    </row>
    <row r="221" spans="1:6" s="87" customFormat="1">
      <c r="A221" s="208" t="s">
        <v>267</v>
      </c>
      <c r="B221" s="209">
        <v>3349</v>
      </c>
      <c r="C221" s="209">
        <v>3989</v>
      </c>
      <c r="D221" s="336">
        <v>19.110182143923552</v>
      </c>
      <c r="E221" s="154"/>
      <c r="F221" s="152"/>
    </row>
    <row r="222" spans="1:6" s="87" customFormat="1">
      <c r="A222" s="208" t="s">
        <v>126</v>
      </c>
      <c r="B222" s="209">
        <v>24968</v>
      </c>
      <c r="C222" s="209">
        <v>21280</v>
      </c>
      <c r="D222" s="336">
        <v>-14.770906760653631</v>
      </c>
      <c r="E222" s="154"/>
      <c r="F222" s="152"/>
    </row>
    <row r="223" spans="1:6" s="87" customFormat="1">
      <c r="A223" s="208" t="s">
        <v>268</v>
      </c>
      <c r="B223" s="209">
        <v>12305</v>
      </c>
      <c r="C223" s="209">
        <v>8524</v>
      </c>
      <c r="D223" s="336">
        <v>-30.727346607070288</v>
      </c>
      <c r="E223" s="153"/>
      <c r="F223" s="151"/>
    </row>
    <row r="224" spans="1:6" s="87" customFormat="1">
      <c r="A224" s="208" t="s">
        <v>269</v>
      </c>
      <c r="B224" s="209">
        <v>12663</v>
      </c>
      <c r="C224" s="209">
        <v>12756</v>
      </c>
      <c r="D224" s="336">
        <v>0.73442312248282349</v>
      </c>
      <c r="E224" s="154"/>
      <c r="F224" s="152"/>
    </row>
    <row r="225" spans="1:6" s="87" customFormat="1">
      <c r="A225" s="208" t="s">
        <v>334</v>
      </c>
      <c r="B225" s="209">
        <v>6444</v>
      </c>
      <c r="C225" s="209">
        <v>3228</v>
      </c>
      <c r="D225" s="336">
        <v>-49.906890130353823</v>
      </c>
      <c r="E225" s="154"/>
      <c r="F225" s="152"/>
    </row>
    <row r="226" spans="1:6" s="87" customFormat="1">
      <c r="A226" s="208" t="s">
        <v>335</v>
      </c>
      <c r="B226" s="209">
        <v>56533</v>
      </c>
      <c r="C226" s="209">
        <v>48166</v>
      </c>
      <c r="D226" s="336">
        <v>-14.800205189889098</v>
      </c>
      <c r="E226" s="154"/>
      <c r="F226" s="152"/>
    </row>
    <row r="227" spans="1:6" s="87" customFormat="1">
      <c r="A227" s="208" t="s">
        <v>190</v>
      </c>
      <c r="B227" s="209">
        <v>21672</v>
      </c>
      <c r="C227" s="209">
        <v>12919</v>
      </c>
      <c r="D227" s="336">
        <v>-40.388519748984862</v>
      </c>
      <c r="E227" s="154"/>
      <c r="F227" s="152"/>
    </row>
    <row r="228" spans="1:6" s="87" customFormat="1">
      <c r="A228" s="208" t="s">
        <v>85</v>
      </c>
      <c r="B228" s="209">
        <v>1827</v>
      </c>
      <c r="C228" s="209">
        <v>2396</v>
      </c>
      <c r="D228" s="336">
        <v>31.143951833607019</v>
      </c>
      <c r="E228" s="154"/>
      <c r="F228" s="152"/>
    </row>
    <row r="229" spans="1:6" s="87" customFormat="1">
      <c r="A229" s="208" t="s">
        <v>216</v>
      </c>
      <c r="B229" s="209">
        <v>10564</v>
      </c>
      <c r="C229" s="209">
        <v>9874</v>
      </c>
      <c r="D229" s="336">
        <v>-6.5316168118137057</v>
      </c>
      <c r="E229" s="154"/>
      <c r="F229" s="152"/>
    </row>
    <row r="230" spans="1:6" s="87" customFormat="1">
      <c r="A230" s="308" t="s">
        <v>336</v>
      </c>
      <c r="B230" s="309">
        <v>1569</v>
      </c>
      <c r="C230" s="309">
        <v>2037</v>
      </c>
      <c r="D230" s="337">
        <v>29.82791586998087</v>
      </c>
      <c r="E230" s="154"/>
      <c r="F230" s="152"/>
    </row>
    <row r="231" spans="1:6" s="340" customFormat="1" ht="11.25">
      <c r="A231" s="339" t="s">
        <v>270</v>
      </c>
      <c r="C231" s="339"/>
      <c r="D231" s="339"/>
      <c r="E231" s="341"/>
      <c r="F231" s="339"/>
    </row>
    <row r="232" spans="1:6" s="340" customFormat="1" ht="11.25">
      <c r="A232" s="339" t="s">
        <v>271</v>
      </c>
      <c r="C232" s="339"/>
      <c r="D232" s="339"/>
      <c r="E232" s="341"/>
      <c r="F232" s="339"/>
    </row>
    <row r="233" spans="1:6" s="340" customFormat="1" ht="11.25">
      <c r="A233" s="339" t="s">
        <v>272</v>
      </c>
      <c r="C233" s="339"/>
      <c r="D233" s="339"/>
      <c r="E233" s="341"/>
      <c r="F233" s="339"/>
    </row>
    <row r="234" spans="1:6" s="340" customFormat="1" ht="11.25">
      <c r="A234" s="339" t="s">
        <v>436</v>
      </c>
      <c r="C234" s="339"/>
      <c r="D234" s="339"/>
      <c r="E234" s="341"/>
      <c r="F234" s="339"/>
    </row>
    <row r="235" spans="1:6" s="340" customFormat="1" ht="11.25">
      <c r="A235" s="339" t="s">
        <v>128</v>
      </c>
      <c r="C235" s="339"/>
      <c r="D235" s="339"/>
      <c r="E235" s="341"/>
      <c r="F235" s="339"/>
    </row>
    <row r="236" spans="1:6" s="340" customFormat="1" ht="11.25">
      <c r="A236" s="339" t="s">
        <v>213</v>
      </c>
      <c r="C236" s="339"/>
      <c r="D236" s="339"/>
      <c r="E236" s="341"/>
      <c r="F236" s="339"/>
    </row>
    <row r="237" spans="1:6" s="340" customFormat="1" ht="11.25">
      <c r="A237" s="339" t="s">
        <v>119</v>
      </c>
      <c r="C237" s="339"/>
      <c r="D237" s="339"/>
      <c r="E237" s="341"/>
      <c r="F237" s="339"/>
    </row>
    <row r="238" spans="1:6" s="340" customFormat="1" ht="11.25">
      <c r="A238" s="339" t="s">
        <v>214</v>
      </c>
      <c r="C238" s="339"/>
      <c r="D238" s="339"/>
      <c r="E238" s="342"/>
      <c r="F238" s="342"/>
    </row>
    <row r="239" spans="1:6" s="340" customFormat="1" ht="11.25">
      <c r="A239" s="339" t="s">
        <v>437</v>
      </c>
      <c r="C239" s="339"/>
      <c r="D239" s="339"/>
    </row>
    <row r="240" spans="1:6" s="87" customFormat="1">
      <c r="A240" s="338" t="s">
        <v>215</v>
      </c>
      <c r="C240" s="338"/>
      <c r="D240" s="338"/>
    </row>
    <row r="241" spans="1:13" s="87" customFormat="1" ht="17.100000000000001" customHeight="1">
      <c r="A241" s="338"/>
      <c r="C241" s="338"/>
      <c r="D241" s="338"/>
    </row>
    <row r="242" spans="1:13" s="14" customFormat="1">
      <c r="A242" s="1" t="s">
        <v>162</v>
      </c>
    </row>
    <row r="243" spans="1:13" customFormat="1" ht="14.45" customHeight="1">
      <c r="A243" s="288"/>
      <c r="B243" s="288"/>
      <c r="C243" s="288"/>
      <c r="D243" s="288"/>
      <c r="E243" s="288"/>
      <c r="F243" s="288"/>
      <c r="G243" s="288"/>
      <c r="H243" s="288"/>
      <c r="I243" s="288"/>
      <c r="J243" s="288"/>
      <c r="K243" s="288"/>
      <c r="L243" s="288"/>
    </row>
    <row r="244" spans="1:13" customFormat="1" ht="14.45" customHeight="1">
      <c r="A244" s="441" t="s">
        <v>445</v>
      </c>
      <c r="B244" s="442"/>
      <c r="C244" s="442"/>
      <c r="D244" s="442"/>
      <c r="E244" s="442"/>
      <c r="F244" s="442"/>
      <c r="G244" s="442"/>
      <c r="H244" s="442"/>
      <c r="I244" s="442"/>
      <c r="J244" s="442"/>
      <c r="K244" s="442"/>
      <c r="L244" s="442"/>
      <c r="M244" s="442"/>
    </row>
    <row r="245" spans="1:13" customFormat="1" ht="30">
      <c r="A245" s="343" t="s">
        <v>15</v>
      </c>
      <c r="B245" s="343" t="s">
        <v>135</v>
      </c>
      <c r="C245" s="443" t="s">
        <v>274</v>
      </c>
      <c r="D245" s="444"/>
      <c r="E245" s="444"/>
      <c r="F245" s="444"/>
      <c r="G245" s="444"/>
      <c r="H245" s="444"/>
      <c r="I245" s="444"/>
      <c r="J245" s="444"/>
      <c r="K245" s="444"/>
      <c r="L245" s="444"/>
      <c r="M245" s="343" t="s">
        <v>439</v>
      </c>
    </row>
    <row r="246" spans="1:13" customFormat="1" ht="30">
      <c r="A246" s="344"/>
      <c r="B246" s="344"/>
      <c r="C246" s="344" t="s">
        <v>130</v>
      </c>
      <c r="D246" s="344" t="s">
        <v>131</v>
      </c>
      <c r="E246" s="344" t="s">
        <v>57</v>
      </c>
      <c r="F246" s="344" t="s">
        <v>440</v>
      </c>
      <c r="G246" s="344" t="s">
        <v>93</v>
      </c>
      <c r="H246" s="344" t="s">
        <v>446</v>
      </c>
      <c r="I246" s="344" t="s">
        <v>132</v>
      </c>
      <c r="J246" s="344" t="s">
        <v>133</v>
      </c>
      <c r="K246" s="344" t="s">
        <v>134</v>
      </c>
      <c r="L246" s="344" t="s">
        <v>94</v>
      </c>
      <c r="M246" s="344"/>
    </row>
    <row r="247" spans="1:13" customFormat="1" ht="15">
      <c r="A247" s="345" t="s">
        <v>259</v>
      </c>
      <c r="B247" s="292">
        <v>621105</v>
      </c>
      <c r="C247" s="292">
        <v>2226</v>
      </c>
      <c r="D247" s="292">
        <v>2690</v>
      </c>
      <c r="E247" s="292">
        <v>14519</v>
      </c>
      <c r="F247" s="292">
        <v>52459</v>
      </c>
      <c r="G247" s="292">
        <v>94714</v>
      </c>
      <c r="H247" s="292">
        <v>79076</v>
      </c>
      <c r="I247" s="292">
        <v>66448</v>
      </c>
      <c r="J247" s="292">
        <v>246232</v>
      </c>
      <c r="K247" s="292">
        <v>23177</v>
      </c>
      <c r="L247" s="292">
        <v>36070</v>
      </c>
      <c r="M247" s="292">
        <v>3494</v>
      </c>
    </row>
    <row r="248" spans="1:13" customFormat="1" ht="15">
      <c r="A248" s="345" t="s">
        <v>22</v>
      </c>
      <c r="B248" s="292">
        <v>461904</v>
      </c>
      <c r="C248" s="292">
        <v>292</v>
      </c>
      <c r="D248" s="292">
        <v>1782</v>
      </c>
      <c r="E248" s="292">
        <v>10393</v>
      </c>
      <c r="F248" s="292">
        <v>42264</v>
      </c>
      <c r="G248" s="292">
        <v>73069</v>
      </c>
      <c r="H248" s="292">
        <v>63398</v>
      </c>
      <c r="I248" s="292">
        <v>46624</v>
      </c>
      <c r="J248" s="292">
        <v>182633</v>
      </c>
      <c r="K248" s="292">
        <v>17509</v>
      </c>
      <c r="L248" s="292">
        <v>21138</v>
      </c>
      <c r="M248" s="292">
        <v>2802</v>
      </c>
    </row>
    <row r="249" spans="1:13" customFormat="1" ht="15">
      <c r="A249" s="346" t="s">
        <v>30</v>
      </c>
      <c r="B249" s="292">
        <v>222705</v>
      </c>
      <c r="C249" s="293">
        <v>67</v>
      </c>
      <c r="D249" s="293">
        <v>635</v>
      </c>
      <c r="E249" s="293">
        <v>3665</v>
      </c>
      <c r="F249" s="293">
        <v>7562</v>
      </c>
      <c r="G249" s="293">
        <v>21910</v>
      </c>
      <c r="H249" s="293">
        <v>37137</v>
      </c>
      <c r="I249" s="293">
        <v>26102</v>
      </c>
      <c r="J249" s="293">
        <v>103261</v>
      </c>
      <c r="K249" s="293">
        <v>9935</v>
      </c>
      <c r="L249" s="293">
        <v>12385</v>
      </c>
      <c r="M249" s="293">
        <v>46</v>
      </c>
    </row>
    <row r="250" spans="1:13" customFormat="1" ht="15">
      <c r="A250" s="346" t="s">
        <v>260</v>
      </c>
      <c r="B250" s="292">
        <v>195403</v>
      </c>
      <c r="C250" s="293">
        <v>67</v>
      </c>
      <c r="D250" s="293">
        <v>472</v>
      </c>
      <c r="E250" s="293">
        <v>804</v>
      </c>
      <c r="F250" s="293">
        <v>3922</v>
      </c>
      <c r="G250" s="293">
        <v>14777</v>
      </c>
      <c r="H250" s="293">
        <v>31524</v>
      </c>
      <c r="I250" s="293">
        <v>19781</v>
      </c>
      <c r="J250" s="293">
        <v>101690</v>
      </c>
      <c r="K250" s="293">
        <v>9935</v>
      </c>
      <c r="L250" s="293">
        <v>12385</v>
      </c>
      <c r="M250" s="293">
        <v>46</v>
      </c>
    </row>
    <row r="251" spans="1:13" customFormat="1" ht="15">
      <c r="A251" s="346" t="s">
        <v>261</v>
      </c>
      <c r="B251" s="292">
        <v>27302</v>
      </c>
      <c r="C251" s="347" t="s">
        <v>8</v>
      </c>
      <c r="D251" s="293">
        <v>163</v>
      </c>
      <c r="E251" s="293">
        <v>2861</v>
      </c>
      <c r="F251" s="293">
        <v>3640</v>
      </c>
      <c r="G251" s="293">
        <v>7133</v>
      </c>
      <c r="H251" s="293">
        <v>5613</v>
      </c>
      <c r="I251" s="293">
        <v>6321</v>
      </c>
      <c r="J251" s="293">
        <v>1571</v>
      </c>
      <c r="K251" s="347" t="s">
        <v>8</v>
      </c>
      <c r="L251" s="347" t="s">
        <v>8</v>
      </c>
      <c r="M251" s="347" t="s">
        <v>8</v>
      </c>
    </row>
    <row r="252" spans="1:13" customFormat="1" ht="15">
      <c r="A252" s="346" t="s">
        <v>31</v>
      </c>
      <c r="B252" s="292">
        <v>80428</v>
      </c>
      <c r="C252" s="293">
        <v>123</v>
      </c>
      <c r="D252" s="293">
        <v>622</v>
      </c>
      <c r="E252" s="293">
        <v>5023</v>
      </c>
      <c r="F252" s="293">
        <v>33261</v>
      </c>
      <c r="G252" s="293">
        <v>24481</v>
      </c>
      <c r="H252" s="293">
        <v>6866</v>
      </c>
      <c r="I252" s="293">
        <v>9394</v>
      </c>
      <c r="J252" s="293">
        <v>222</v>
      </c>
      <c r="K252" s="347" t="s">
        <v>8</v>
      </c>
      <c r="L252" s="347" t="s">
        <v>8</v>
      </c>
      <c r="M252" s="293">
        <v>436</v>
      </c>
    </row>
    <row r="253" spans="1:13" customFormat="1" ht="15">
      <c r="A253" s="346" t="s">
        <v>262</v>
      </c>
      <c r="B253" s="292">
        <v>73857</v>
      </c>
      <c r="C253" s="293">
        <v>123</v>
      </c>
      <c r="D253" s="293">
        <v>622</v>
      </c>
      <c r="E253" s="293">
        <v>4065</v>
      </c>
      <c r="F253" s="293">
        <v>30933</v>
      </c>
      <c r="G253" s="293">
        <v>22114</v>
      </c>
      <c r="H253" s="293">
        <v>6494</v>
      </c>
      <c r="I253" s="293">
        <v>8899</v>
      </c>
      <c r="J253" s="293">
        <v>222</v>
      </c>
      <c r="K253" s="347" t="s">
        <v>8</v>
      </c>
      <c r="L253" s="347" t="s">
        <v>8</v>
      </c>
      <c r="M253" s="293">
        <v>385</v>
      </c>
    </row>
    <row r="254" spans="1:13" customFormat="1" ht="15">
      <c r="A254" s="346" t="s">
        <v>263</v>
      </c>
      <c r="B254" s="292">
        <v>6571</v>
      </c>
      <c r="C254" s="347" t="s">
        <v>8</v>
      </c>
      <c r="D254" s="347" t="s">
        <v>8</v>
      </c>
      <c r="E254" s="293">
        <v>958</v>
      </c>
      <c r="F254" s="293">
        <v>2328</v>
      </c>
      <c r="G254" s="293">
        <v>2367</v>
      </c>
      <c r="H254" s="293">
        <v>372</v>
      </c>
      <c r="I254" s="293">
        <v>495</v>
      </c>
      <c r="J254" s="347" t="s">
        <v>8</v>
      </c>
      <c r="K254" s="347" t="s">
        <v>8</v>
      </c>
      <c r="L254" s="347" t="s">
        <v>8</v>
      </c>
      <c r="M254" s="293">
        <v>51</v>
      </c>
    </row>
    <row r="255" spans="1:13" customFormat="1" ht="15">
      <c r="A255" s="346" t="s">
        <v>32</v>
      </c>
      <c r="B255" s="292">
        <v>28605</v>
      </c>
      <c r="C255" s="293">
        <v>102</v>
      </c>
      <c r="D255" s="347" t="s">
        <v>8</v>
      </c>
      <c r="E255" s="347" t="s">
        <v>8</v>
      </c>
      <c r="F255" s="347" t="s">
        <v>8</v>
      </c>
      <c r="G255" s="293">
        <v>463</v>
      </c>
      <c r="H255" s="293">
        <v>1544</v>
      </c>
      <c r="I255" s="293">
        <v>2594</v>
      </c>
      <c r="J255" s="293">
        <v>16476</v>
      </c>
      <c r="K255" s="293">
        <v>3027</v>
      </c>
      <c r="L255" s="293">
        <v>3906</v>
      </c>
      <c r="M255" s="293">
        <v>493</v>
      </c>
    </row>
    <row r="256" spans="1:13" customFormat="1" ht="15">
      <c r="A256" s="346" t="s">
        <v>264</v>
      </c>
      <c r="B256" s="292">
        <v>21456</v>
      </c>
      <c r="C256" s="347" t="s">
        <v>8</v>
      </c>
      <c r="D256" s="347" t="s">
        <v>8</v>
      </c>
      <c r="E256" s="347" t="s">
        <v>8</v>
      </c>
      <c r="F256" s="347" t="s">
        <v>8</v>
      </c>
      <c r="G256" s="293">
        <v>266</v>
      </c>
      <c r="H256" s="293">
        <v>843</v>
      </c>
      <c r="I256" s="293">
        <v>2335</v>
      </c>
      <c r="J256" s="293">
        <v>13109</v>
      </c>
      <c r="K256" s="293">
        <v>2284</v>
      </c>
      <c r="L256" s="293">
        <v>2219</v>
      </c>
      <c r="M256" s="293">
        <v>400</v>
      </c>
    </row>
    <row r="257" spans="1:13" customFormat="1" ht="15">
      <c r="A257" s="346" t="s">
        <v>265</v>
      </c>
      <c r="B257" s="292">
        <v>7149</v>
      </c>
      <c r="C257" s="293">
        <v>102</v>
      </c>
      <c r="D257" s="347" t="s">
        <v>8</v>
      </c>
      <c r="E257" s="347" t="s">
        <v>8</v>
      </c>
      <c r="F257" s="347" t="s">
        <v>8</v>
      </c>
      <c r="G257" s="293">
        <v>197</v>
      </c>
      <c r="H257" s="293">
        <v>701</v>
      </c>
      <c r="I257" s="293">
        <v>259</v>
      </c>
      <c r="J257" s="293">
        <v>3367</v>
      </c>
      <c r="K257" s="293">
        <v>743</v>
      </c>
      <c r="L257" s="293">
        <v>1687</v>
      </c>
      <c r="M257" s="293">
        <v>93</v>
      </c>
    </row>
    <row r="258" spans="1:13" customFormat="1" ht="15">
      <c r="A258" s="346" t="s">
        <v>122</v>
      </c>
      <c r="B258" s="292">
        <v>26242</v>
      </c>
      <c r="C258" s="347" t="s">
        <v>8</v>
      </c>
      <c r="D258" s="347" t="s">
        <v>8</v>
      </c>
      <c r="E258" s="347" t="s">
        <v>8</v>
      </c>
      <c r="F258" s="347" t="s">
        <v>8</v>
      </c>
      <c r="G258" s="293">
        <v>23083</v>
      </c>
      <c r="H258" s="293">
        <v>3159</v>
      </c>
      <c r="I258" s="347" t="s">
        <v>8</v>
      </c>
      <c r="J258" s="347" t="s">
        <v>8</v>
      </c>
      <c r="K258" s="347" t="s">
        <v>8</v>
      </c>
      <c r="L258" s="347" t="s">
        <v>8</v>
      </c>
      <c r="M258" s="347" t="s">
        <v>8</v>
      </c>
    </row>
    <row r="259" spans="1:13" customFormat="1" ht="15">
      <c r="A259" s="346" t="s">
        <v>37</v>
      </c>
      <c r="B259" s="292">
        <v>74617</v>
      </c>
      <c r="C259" s="347" t="s">
        <v>8</v>
      </c>
      <c r="D259" s="293">
        <v>525</v>
      </c>
      <c r="E259" s="293">
        <v>1705</v>
      </c>
      <c r="F259" s="293">
        <v>999</v>
      </c>
      <c r="G259" s="293">
        <v>3132</v>
      </c>
      <c r="H259" s="293">
        <v>14692</v>
      </c>
      <c r="I259" s="293">
        <v>6446</v>
      </c>
      <c r="J259" s="293">
        <v>39683</v>
      </c>
      <c r="K259" s="293">
        <v>3623</v>
      </c>
      <c r="L259" s="293">
        <v>3478</v>
      </c>
      <c r="M259" s="293">
        <v>334</v>
      </c>
    </row>
    <row r="260" spans="1:13" customFormat="1" ht="15">
      <c r="A260" s="346" t="s">
        <v>123</v>
      </c>
      <c r="B260" s="292">
        <v>27023</v>
      </c>
      <c r="C260" s="347" t="s">
        <v>8</v>
      </c>
      <c r="D260" s="347" t="s">
        <v>8</v>
      </c>
      <c r="E260" s="347" t="s">
        <v>8</v>
      </c>
      <c r="F260" s="347" t="s">
        <v>8</v>
      </c>
      <c r="G260" s="347" t="s">
        <v>8</v>
      </c>
      <c r="H260" s="347" t="s">
        <v>8</v>
      </c>
      <c r="I260" s="293">
        <v>2088</v>
      </c>
      <c r="J260" s="293">
        <v>22642</v>
      </c>
      <c r="K260" s="293">
        <v>924</v>
      </c>
      <c r="L260" s="293">
        <v>1369</v>
      </c>
      <c r="M260" s="347" t="s">
        <v>8</v>
      </c>
    </row>
    <row r="261" spans="1:13" customFormat="1" ht="15">
      <c r="A261" s="346" t="s">
        <v>338</v>
      </c>
      <c r="B261" s="292">
        <v>2284</v>
      </c>
      <c r="C261" s="347" t="s">
        <v>8</v>
      </c>
      <c r="D261" s="347" t="s">
        <v>8</v>
      </c>
      <c r="E261" s="347" t="s">
        <v>8</v>
      </c>
      <c r="F261" s="293">
        <v>442</v>
      </c>
      <c r="G261" s="347" t="s">
        <v>8</v>
      </c>
      <c r="H261" s="347" t="s">
        <v>8</v>
      </c>
      <c r="I261" s="347" t="s">
        <v>8</v>
      </c>
      <c r="J261" s="293">
        <v>349</v>
      </c>
      <c r="K261" s="347" t="s">
        <v>8</v>
      </c>
      <c r="L261" s="347" t="s">
        <v>8</v>
      </c>
      <c r="M261" s="293">
        <v>1493</v>
      </c>
    </row>
    <row r="262" spans="1:13" customFormat="1" ht="15">
      <c r="A262" s="345" t="s">
        <v>266</v>
      </c>
      <c r="B262" s="292">
        <v>55312</v>
      </c>
      <c r="C262" s="292">
        <v>1934</v>
      </c>
      <c r="D262" s="292">
        <v>891</v>
      </c>
      <c r="E262" s="292">
        <v>3556</v>
      </c>
      <c r="F262" s="292">
        <v>2644</v>
      </c>
      <c r="G262" s="292">
        <v>11642</v>
      </c>
      <c r="H262" s="292">
        <v>4726</v>
      </c>
      <c r="I262" s="292">
        <v>6249</v>
      </c>
      <c r="J262" s="292">
        <v>11625</v>
      </c>
      <c r="K262" s="292">
        <v>2666</v>
      </c>
      <c r="L262" s="292">
        <v>8687</v>
      </c>
      <c r="M262" s="292">
        <v>692</v>
      </c>
    </row>
    <row r="263" spans="1:13" customFormat="1" ht="15">
      <c r="A263" s="346" t="s">
        <v>124</v>
      </c>
      <c r="B263" s="292">
        <v>10248</v>
      </c>
      <c r="C263" s="347" t="s">
        <v>8</v>
      </c>
      <c r="D263" s="293">
        <v>37</v>
      </c>
      <c r="E263" s="293">
        <v>124</v>
      </c>
      <c r="F263" s="293">
        <v>480</v>
      </c>
      <c r="G263" s="293">
        <v>6149</v>
      </c>
      <c r="H263" s="293">
        <v>1266</v>
      </c>
      <c r="I263" s="293">
        <v>1456</v>
      </c>
      <c r="J263" s="293">
        <v>731</v>
      </c>
      <c r="K263" s="347" t="s">
        <v>8</v>
      </c>
      <c r="L263" s="347" t="s">
        <v>8</v>
      </c>
      <c r="M263" s="293">
        <v>5</v>
      </c>
    </row>
    <row r="264" spans="1:13" customFormat="1" ht="15">
      <c r="A264" s="346" t="s">
        <v>88</v>
      </c>
      <c r="B264" s="292">
        <v>1731</v>
      </c>
      <c r="C264" s="347" t="s">
        <v>8</v>
      </c>
      <c r="D264" s="347" t="s">
        <v>8</v>
      </c>
      <c r="E264" s="347" t="s">
        <v>8</v>
      </c>
      <c r="F264" s="347" t="s">
        <v>8</v>
      </c>
      <c r="G264" s="293">
        <v>397</v>
      </c>
      <c r="H264" s="293">
        <v>637</v>
      </c>
      <c r="I264" s="293">
        <v>495</v>
      </c>
      <c r="J264" s="293">
        <v>202</v>
      </c>
      <c r="K264" s="347" t="s">
        <v>8</v>
      </c>
      <c r="L264" s="347" t="s">
        <v>8</v>
      </c>
      <c r="M264" s="347" t="s">
        <v>8</v>
      </c>
    </row>
    <row r="265" spans="1:13" customFormat="1" ht="15">
      <c r="A265" s="346" t="s">
        <v>87</v>
      </c>
      <c r="B265" s="292">
        <v>897</v>
      </c>
      <c r="C265" s="347" t="s">
        <v>8</v>
      </c>
      <c r="D265" s="347" t="s">
        <v>8</v>
      </c>
      <c r="E265" s="347" t="s">
        <v>8</v>
      </c>
      <c r="F265" s="293">
        <v>485</v>
      </c>
      <c r="G265" s="293">
        <v>244</v>
      </c>
      <c r="H265" s="293">
        <v>168</v>
      </c>
      <c r="I265" s="347" t="s">
        <v>8</v>
      </c>
      <c r="J265" s="347" t="s">
        <v>8</v>
      </c>
      <c r="K265" s="347" t="s">
        <v>8</v>
      </c>
      <c r="L265" s="347" t="s">
        <v>8</v>
      </c>
      <c r="M265" s="347" t="s">
        <v>8</v>
      </c>
    </row>
    <row r="266" spans="1:13" customFormat="1" ht="15">
      <c r="A266" s="346" t="s">
        <v>339</v>
      </c>
      <c r="B266" s="292">
        <v>625</v>
      </c>
      <c r="C266" s="347" t="s">
        <v>8</v>
      </c>
      <c r="D266" s="347" t="s">
        <v>8</v>
      </c>
      <c r="E266" s="347" t="s">
        <v>8</v>
      </c>
      <c r="F266" s="347" t="s">
        <v>8</v>
      </c>
      <c r="G266" s="293">
        <v>250</v>
      </c>
      <c r="H266" s="293">
        <v>152</v>
      </c>
      <c r="I266" s="293">
        <v>32</v>
      </c>
      <c r="J266" s="293">
        <v>191</v>
      </c>
      <c r="K266" s="347" t="s">
        <v>8</v>
      </c>
      <c r="L266" s="347" t="s">
        <v>8</v>
      </c>
      <c r="M266" s="347" t="s">
        <v>8</v>
      </c>
    </row>
    <row r="267" spans="1:13" customFormat="1" ht="15">
      <c r="A267" s="346" t="s">
        <v>86</v>
      </c>
      <c r="B267" s="292">
        <v>41811</v>
      </c>
      <c r="C267" s="293">
        <v>1934</v>
      </c>
      <c r="D267" s="293">
        <v>854</v>
      </c>
      <c r="E267" s="293">
        <v>3432</v>
      </c>
      <c r="F267" s="293">
        <v>1679</v>
      </c>
      <c r="G267" s="293">
        <v>4602</v>
      </c>
      <c r="H267" s="293">
        <v>2503</v>
      </c>
      <c r="I267" s="293">
        <v>4266</v>
      </c>
      <c r="J267" s="293">
        <v>10501</v>
      </c>
      <c r="K267" s="293">
        <v>2666</v>
      </c>
      <c r="L267" s="293">
        <v>8687</v>
      </c>
      <c r="M267" s="293">
        <v>687</v>
      </c>
    </row>
    <row r="268" spans="1:13" customFormat="1" ht="15">
      <c r="A268" s="345" t="s">
        <v>125</v>
      </c>
      <c r="B268" s="292">
        <v>103889</v>
      </c>
      <c r="C268" s="348" t="s">
        <v>8</v>
      </c>
      <c r="D268" s="292">
        <v>17</v>
      </c>
      <c r="E268" s="292">
        <v>570</v>
      </c>
      <c r="F268" s="292">
        <v>7551</v>
      </c>
      <c r="G268" s="292">
        <v>10003</v>
      </c>
      <c r="H268" s="292">
        <v>10952</v>
      </c>
      <c r="I268" s="292">
        <v>13575</v>
      </c>
      <c r="J268" s="292">
        <v>51974</v>
      </c>
      <c r="K268" s="292">
        <v>3002</v>
      </c>
      <c r="L268" s="292">
        <v>6245</v>
      </c>
      <c r="M268" s="348" t="s">
        <v>8</v>
      </c>
    </row>
    <row r="269" spans="1:13" customFormat="1" ht="15">
      <c r="A269" s="346" t="s">
        <v>267</v>
      </c>
      <c r="B269" s="292">
        <v>3989</v>
      </c>
      <c r="C269" s="347" t="s">
        <v>8</v>
      </c>
      <c r="D269" s="347" t="s">
        <v>8</v>
      </c>
      <c r="E269" s="347" t="s">
        <v>8</v>
      </c>
      <c r="F269" s="347" t="s">
        <v>8</v>
      </c>
      <c r="G269" s="347" t="s">
        <v>8</v>
      </c>
      <c r="H269" s="293">
        <v>853</v>
      </c>
      <c r="I269" s="293">
        <v>2622</v>
      </c>
      <c r="J269" s="293">
        <v>514</v>
      </c>
      <c r="K269" s="347" t="s">
        <v>8</v>
      </c>
      <c r="L269" s="347" t="s">
        <v>8</v>
      </c>
      <c r="M269" s="347" t="s">
        <v>8</v>
      </c>
    </row>
    <row r="270" spans="1:13" customFormat="1" ht="15">
      <c r="A270" s="346" t="s">
        <v>126</v>
      </c>
      <c r="B270" s="292">
        <v>21280</v>
      </c>
      <c r="C270" s="347" t="s">
        <v>8</v>
      </c>
      <c r="D270" s="347" t="s">
        <v>8</v>
      </c>
      <c r="E270" s="347" t="s">
        <v>8</v>
      </c>
      <c r="F270" s="347" t="s">
        <v>8</v>
      </c>
      <c r="G270" s="347" t="s">
        <v>8</v>
      </c>
      <c r="H270" s="293">
        <v>149</v>
      </c>
      <c r="I270" s="293">
        <v>293</v>
      </c>
      <c r="J270" s="293">
        <v>18523</v>
      </c>
      <c r="K270" s="347" t="s">
        <v>8</v>
      </c>
      <c r="L270" s="293">
        <v>2315</v>
      </c>
      <c r="M270" s="347" t="s">
        <v>8</v>
      </c>
    </row>
    <row r="271" spans="1:13" customFormat="1" ht="15">
      <c r="A271" s="346" t="s">
        <v>268</v>
      </c>
      <c r="B271" s="292">
        <v>8524</v>
      </c>
      <c r="C271" s="347" t="s">
        <v>8</v>
      </c>
      <c r="D271" s="347" t="s">
        <v>8</v>
      </c>
      <c r="E271" s="347" t="s">
        <v>8</v>
      </c>
      <c r="F271" s="347" t="s">
        <v>8</v>
      </c>
      <c r="G271" s="347" t="s">
        <v>8</v>
      </c>
      <c r="H271" s="347" t="s">
        <v>8</v>
      </c>
      <c r="I271" s="347" t="s">
        <v>8</v>
      </c>
      <c r="J271" s="293">
        <v>8524</v>
      </c>
      <c r="K271" s="347" t="s">
        <v>8</v>
      </c>
      <c r="L271" s="347" t="s">
        <v>8</v>
      </c>
      <c r="M271" s="347" t="s">
        <v>8</v>
      </c>
    </row>
    <row r="272" spans="1:13" customFormat="1" ht="15">
      <c r="A272" s="346" t="s">
        <v>269</v>
      </c>
      <c r="B272" s="292">
        <v>12756</v>
      </c>
      <c r="C272" s="347" t="s">
        <v>8</v>
      </c>
      <c r="D272" s="347" t="s">
        <v>8</v>
      </c>
      <c r="E272" s="347" t="s">
        <v>8</v>
      </c>
      <c r="F272" s="347" t="s">
        <v>8</v>
      </c>
      <c r="G272" s="347" t="s">
        <v>8</v>
      </c>
      <c r="H272" s="293">
        <v>149</v>
      </c>
      <c r="I272" s="293">
        <v>293</v>
      </c>
      <c r="J272" s="293">
        <v>9999</v>
      </c>
      <c r="K272" s="347" t="s">
        <v>8</v>
      </c>
      <c r="L272" s="293">
        <v>2315</v>
      </c>
      <c r="M272" s="347" t="s">
        <v>8</v>
      </c>
    </row>
    <row r="273" spans="1:13" customFormat="1" ht="15">
      <c r="A273" s="346" t="s">
        <v>340</v>
      </c>
      <c r="B273" s="292">
        <v>3228</v>
      </c>
      <c r="C273" s="347" t="s">
        <v>8</v>
      </c>
      <c r="D273" s="347" t="s">
        <v>8</v>
      </c>
      <c r="E273" s="293">
        <v>570</v>
      </c>
      <c r="F273" s="293">
        <v>1075</v>
      </c>
      <c r="G273" s="293">
        <v>941</v>
      </c>
      <c r="H273" s="293">
        <v>111</v>
      </c>
      <c r="I273" s="293">
        <v>531</v>
      </c>
      <c r="J273" s="347" t="s">
        <v>8</v>
      </c>
      <c r="K273" s="347" t="s">
        <v>8</v>
      </c>
      <c r="L273" s="347" t="s">
        <v>8</v>
      </c>
      <c r="M273" s="347" t="s">
        <v>8</v>
      </c>
    </row>
    <row r="274" spans="1:13" customFormat="1" ht="15">
      <c r="A274" s="346" t="s">
        <v>341</v>
      </c>
      <c r="B274" s="292">
        <v>48166</v>
      </c>
      <c r="C274" s="347" t="s">
        <v>8</v>
      </c>
      <c r="D274" s="347" t="s">
        <v>8</v>
      </c>
      <c r="E274" s="347" t="s">
        <v>8</v>
      </c>
      <c r="F274" s="293">
        <v>43</v>
      </c>
      <c r="G274" s="293">
        <v>245</v>
      </c>
      <c r="H274" s="293">
        <v>3042</v>
      </c>
      <c r="I274" s="293">
        <v>6544</v>
      </c>
      <c r="J274" s="293">
        <v>31360</v>
      </c>
      <c r="K274" s="293">
        <v>3002</v>
      </c>
      <c r="L274" s="293">
        <v>3930</v>
      </c>
      <c r="M274" s="347" t="s">
        <v>8</v>
      </c>
    </row>
    <row r="275" spans="1:13" customFormat="1" ht="15">
      <c r="A275" s="346" t="s">
        <v>190</v>
      </c>
      <c r="B275" s="292">
        <v>12919</v>
      </c>
      <c r="C275" s="347" t="s">
        <v>8</v>
      </c>
      <c r="D275" s="347" t="s">
        <v>8</v>
      </c>
      <c r="E275" s="347" t="s">
        <v>8</v>
      </c>
      <c r="F275" s="347" t="s">
        <v>8</v>
      </c>
      <c r="G275" s="293">
        <v>3534</v>
      </c>
      <c r="H275" s="293">
        <v>5856</v>
      </c>
      <c r="I275" s="293">
        <v>2395</v>
      </c>
      <c r="J275" s="293">
        <v>1134</v>
      </c>
      <c r="K275" s="347" t="s">
        <v>8</v>
      </c>
      <c r="L275" s="347" t="s">
        <v>8</v>
      </c>
      <c r="M275" s="347" t="s">
        <v>8</v>
      </c>
    </row>
    <row r="276" spans="1:13" customFormat="1" ht="15">
      <c r="A276" s="346" t="s">
        <v>85</v>
      </c>
      <c r="B276" s="292">
        <v>2396</v>
      </c>
      <c r="C276" s="347" t="s">
        <v>8</v>
      </c>
      <c r="D276" s="347" t="s">
        <v>8</v>
      </c>
      <c r="E276" s="347" t="s">
        <v>8</v>
      </c>
      <c r="F276" s="293">
        <v>822</v>
      </c>
      <c r="G276" s="293">
        <v>782</v>
      </c>
      <c r="H276" s="293">
        <v>736</v>
      </c>
      <c r="I276" s="293">
        <v>56</v>
      </c>
      <c r="J276" s="347" t="s">
        <v>8</v>
      </c>
      <c r="K276" s="347" t="s">
        <v>8</v>
      </c>
      <c r="L276" s="347" t="s">
        <v>8</v>
      </c>
      <c r="M276" s="347" t="s">
        <v>8</v>
      </c>
    </row>
    <row r="277" spans="1:13" customFormat="1" ht="15">
      <c r="A277" s="346" t="s">
        <v>216</v>
      </c>
      <c r="B277" s="292">
        <v>9874</v>
      </c>
      <c r="C277" s="347" t="s">
        <v>8</v>
      </c>
      <c r="D277" s="347" t="s">
        <v>8</v>
      </c>
      <c r="E277" s="347" t="s">
        <v>8</v>
      </c>
      <c r="F277" s="293">
        <v>5413</v>
      </c>
      <c r="G277" s="293">
        <v>4298</v>
      </c>
      <c r="H277" s="293">
        <v>163</v>
      </c>
      <c r="I277" s="347" t="s">
        <v>8</v>
      </c>
      <c r="J277" s="347" t="s">
        <v>8</v>
      </c>
      <c r="K277" s="347" t="s">
        <v>8</v>
      </c>
      <c r="L277" s="347" t="s">
        <v>8</v>
      </c>
      <c r="M277" s="347" t="s">
        <v>8</v>
      </c>
    </row>
    <row r="278" spans="1:13" customFormat="1" ht="14.45" customHeight="1">
      <c r="A278" s="346" t="s">
        <v>342</v>
      </c>
      <c r="B278" s="292">
        <v>2037</v>
      </c>
      <c r="C278" s="347" t="s">
        <v>8</v>
      </c>
      <c r="D278" s="293">
        <v>17</v>
      </c>
      <c r="E278" s="347" t="s">
        <v>8</v>
      </c>
      <c r="F278" s="293">
        <v>198</v>
      </c>
      <c r="G278" s="293">
        <v>203</v>
      </c>
      <c r="H278" s="293">
        <v>42</v>
      </c>
      <c r="I278" s="293">
        <v>1134</v>
      </c>
      <c r="J278" s="293">
        <v>443</v>
      </c>
      <c r="K278" s="347" t="s">
        <v>8</v>
      </c>
      <c r="L278" s="347" t="s">
        <v>8</v>
      </c>
      <c r="M278" s="347" t="s">
        <v>8</v>
      </c>
    </row>
    <row r="279" spans="1:13" customFormat="1" ht="14.45" customHeight="1">
      <c r="A279" s="445" t="s">
        <v>441</v>
      </c>
      <c r="B279" s="446"/>
      <c r="C279" s="446"/>
      <c r="D279" s="446"/>
      <c r="E279" s="446"/>
      <c r="F279" s="446"/>
      <c r="G279" s="446"/>
      <c r="H279" s="446"/>
      <c r="I279" s="446"/>
      <c r="J279" s="446"/>
      <c r="K279" s="446"/>
      <c r="L279" s="446"/>
      <c r="M279" s="446"/>
    </row>
    <row r="280" spans="1:13" customFormat="1" ht="14.45" customHeight="1">
      <c r="A280" s="427" t="s">
        <v>442</v>
      </c>
      <c r="B280" s="426"/>
      <c r="C280" s="426"/>
      <c r="D280" s="426"/>
      <c r="E280" s="426"/>
      <c r="F280" s="426"/>
      <c r="G280" s="426"/>
      <c r="H280" s="426"/>
      <c r="I280" s="426"/>
      <c r="J280" s="426"/>
      <c r="K280" s="426"/>
      <c r="L280" s="426"/>
      <c r="M280" s="426"/>
    </row>
    <row r="281" spans="1:13" customFormat="1" ht="15">
      <c r="A281" s="427" t="s">
        <v>443</v>
      </c>
      <c r="B281" s="426"/>
      <c r="C281" s="426"/>
      <c r="D281" s="426"/>
      <c r="E281" s="426"/>
      <c r="F281" s="426"/>
      <c r="G281" s="426"/>
      <c r="H281" s="426"/>
      <c r="I281" s="426"/>
      <c r="J281" s="426"/>
      <c r="K281" s="426"/>
      <c r="L281" s="426"/>
      <c r="M281" s="426"/>
    </row>
    <row r="282" spans="1:13" customFormat="1" ht="15">
      <c r="A282" s="427" t="s">
        <v>275</v>
      </c>
      <c r="B282" s="426"/>
      <c r="C282" s="426"/>
      <c r="D282" s="426"/>
      <c r="E282" s="426"/>
      <c r="F282" s="426"/>
      <c r="G282" s="426"/>
      <c r="H282" s="426"/>
      <c r="I282" s="426"/>
      <c r="J282" s="426"/>
      <c r="K282" s="426"/>
      <c r="L282" s="426"/>
      <c r="M282" s="426"/>
    </row>
    <row r="283" spans="1:13" customFormat="1" ht="15">
      <c r="A283" s="427" t="s">
        <v>376</v>
      </c>
      <c r="B283" s="426"/>
      <c r="C283" s="426"/>
      <c r="D283" s="426"/>
      <c r="E283" s="426"/>
      <c r="F283" s="426"/>
      <c r="G283" s="426"/>
      <c r="H283" s="426"/>
      <c r="I283" s="426"/>
      <c r="J283" s="426"/>
      <c r="K283" s="426"/>
      <c r="L283" s="426"/>
      <c r="M283" s="426"/>
    </row>
    <row r="284" spans="1:13" customFormat="1" ht="15">
      <c r="A284" s="427" t="s">
        <v>444</v>
      </c>
      <c r="B284" s="426"/>
      <c r="C284" s="426"/>
      <c r="D284" s="426"/>
      <c r="E284" s="426"/>
      <c r="F284" s="426"/>
      <c r="G284" s="426"/>
      <c r="H284" s="426"/>
      <c r="I284" s="426"/>
      <c r="J284" s="426"/>
      <c r="K284" s="426"/>
      <c r="L284" s="426"/>
      <c r="M284" s="426"/>
    </row>
    <row r="285" spans="1:13" s="288" customFormat="1" ht="15">
      <c r="A285" s="427" t="s">
        <v>127</v>
      </c>
      <c r="B285" s="426"/>
      <c r="C285" s="426"/>
      <c r="D285" s="426"/>
      <c r="E285" s="426"/>
      <c r="F285" s="426"/>
      <c r="G285" s="426"/>
      <c r="H285" s="426"/>
      <c r="I285" s="426"/>
      <c r="J285" s="426"/>
      <c r="K285" s="426"/>
      <c r="L285" s="426"/>
      <c r="M285" s="426"/>
    </row>
    <row r="286" spans="1:13" s="288" customFormat="1" ht="15">
      <c r="A286" s="427" t="s">
        <v>128</v>
      </c>
      <c r="B286" s="426"/>
      <c r="C286" s="426"/>
      <c r="D286" s="426"/>
      <c r="E286" s="426"/>
      <c r="F286" s="426"/>
      <c r="G286" s="426"/>
      <c r="H286" s="426"/>
      <c r="I286" s="426"/>
      <c r="J286" s="426"/>
      <c r="K286" s="426"/>
      <c r="L286" s="426"/>
      <c r="M286" s="426"/>
    </row>
    <row r="287" spans="1:13" s="288" customFormat="1" ht="15">
      <c r="A287" s="427" t="s">
        <v>213</v>
      </c>
      <c r="B287" s="426"/>
      <c r="C287" s="426"/>
      <c r="D287" s="426"/>
      <c r="E287" s="426"/>
      <c r="F287" s="426"/>
      <c r="G287" s="426"/>
      <c r="H287" s="426"/>
      <c r="I287" s="426"/>
      <c r="J287" s="426"/>
      <c r="K287" s="426"/>
      <c r="L287" s="426"/>
      <c r="M287" s="426"/>
    </row>
    <row r="288" spans="1:13" s="288" customFormat="1" ht="15">
      <c r="A288" s="427" t="s">
        <v>119</v>
      </c>
      <c r="B288" s="426"/>
      <c r="C288" s="426"/>
      <c r="D288" s="426"/>
      <c r="E288" s="426"/>
      <c r="F288" s="426"/>
      <c r="G288" s="426"/>
      <c r="H288" s="426"/>
      <c r="I288" s="426"/>
      <c r="J288" s="426"/>
      <c r="K288" s="426"/>
      <c r="L288" s="426"/>
      <c r="M288" s="426"/>
    </row>
    <row r="289" spans="1:13" s="349" customFormat="1" ht="15">
      <c r="A289" s="427" t="s">
        <v>214</v>
      </c>
      <c r="B289" s="426"/>
      <c r="C289" s="426"/>
      <c r="D289" s="426"/>
      <c r="E289" s="426"/>
      <c r="F289" s="426"/>
      <c r="G289" s="426"/>
      <c r="H289" s="426"/>
      <c r="I289" s="426"/>
      <c r="J289" s="426"/>
      <c r="K289" s="426"/>
      <c r="L289" s="426"/>
      <c r="M289" s="426"/>
    </row>
    <row r="290" spans="1:13" customFormat="1" ht="15">
      <c r="A290" s="427" t="s">
        <v>337</v>
      </c>
      <c r="B290" s="426"/>
      <c r="C290" s="426"/>
      <c r="D290" s="426"/>
      <c r="E290" s="426"/>
      <c r="F290" s="426"/>
      <c r="G290" s="426"/>
      <c r="H290" s="426"/>
      <c r="I290" s="426"/>
      <c r="J290" s="426"/>
      <c r="K290" s="426"/>
      <c r="L290" s="426"/>
      <c r="M290" s="426"/>
    </row>
    <row r="291" spans="1:13" customFormat="1" ht="14.45" customHeight="1">
      <c r="A291" s="425" t="s">
        <v>215</v>
      </c>
      <c r="B291" s="426"/>
      <c r="C291" s="426"/>
      <c r="D291" s="426"/>
      <c r="E291" s="426"/>
      <c r="F291" s="426"/>
      <c r="G291" s="426"/>
      <c r="H291" s="426"/>
      <c r="I291" s="426"/>
      <c r="J291" s="426"/>
      <c r="K291" s="426"/>
      <c r="L291" s="426"/>
      <c r="M291" s="426"/>
    </row>
    <row r="292" spans="1:13" customFormat="1" ht="14.45" customHeight="1">
      <c r="A292" s="288"/>
      <c r="B292" s="288"/>
      <c r="C292" s="288"/>
      <c r="D292" s="288"/>
      <c r="E292" s="288"/>
      <c r="F292" s="288"/>
      <c r="G292" s="288"/>
      <c r="H292" s="288"/>
      <c r="I292" s="288"/>
      <c r="J292" s="288"/>
      <c r="K292" s="288"/>
      <c r="L292" s="288"/>
    </row>
    <row r="293" spans="1:13" s="87" customFormat="1" ht="15.6" customHeight="1">
      <c r="A293" s="88" t="s">
        <v>171</v>
      </c>
    </row>
    <row r="294" spans="1:13" s="87" customFormat="1" ht="15.6" customHeight="1"/>
    <row r="295" spans="1:13" s="87" customFormat="1">
      <c r="A295" s="88" t="s">
        <v>280</v>
      </c>
    </row>
    <row r="296" spans="1:13" s="87" customFormat="1" ht="31.5">
      <c r="A296" s="131" t="s">
        <v>6</v>
      </c>
      <c r="B296" s="131" t="s">
        <v>172</v>
      </c>
      <c r="C296" s="131" t="s">
        <v>173</v>
      </c>
      <c r="D296" s="131" t="s">
        <v>174</v>
      </c>
      <c r="E296" s="131" t="s">
        <v>175</v>
      </c>
      <c r="F296" s="131" t="s">
        <v>176</v>
      </c>
      <c r="G296" s="131" t="s">
        <v>177</v>
      </c>
      <c r="H296" s="131" t="s">
        <v>178</v>
      </c>
      <c r="I296" s="131" t="s">
        <v>2</v>
      </c>
      <c r="J296" s="131" t="s">
        <v>179</v>
      </c>
    </row>
    <row r="297" spans="1:13" s="87" customFormat="1">
      <c r="A297" s="85" t="s">
        <v>130</v>
      </c>
      <c r="B297" s="91">
        <v>60771.504999999997</v>
      </c>
      <c r="C297" s="91">
        <v>2869.8295999999991</v>
      </c>
      <c r="D297" s="92">
        <v>0</v>
      </c>
      <c r="E297" s="92">
        <v>0</v>
      </c>
      <c r="F297" s="92">
        <v>0</v>
      </c>
      <c r="G297" s="92">
        <v>0</v>
      </c>
      <c r="H297" s="91">
        <v>20509.256899560118</v>
      </c>
      <c r="I297" s="93">
        <f>SUM(B297:H297)</f>
        <v>84150.591499560105</v>
      </c>
      <c r="J297" s="127">
        <f>I297/$I$307</f>
        <v>3.5113040282191199E-2</v>
      </c>
    </row>
    <row r="298" spans="1:13" s="87" customFormat="1">
      <c r="A298" s="85" t="s">
        <v>131</v>
      </c>
      <c r="B298" s="92">
        <v>0</v>
      </c>
      <c r="C298" s="91">
        <v>38512.80000000001</v>
      </c>
      <c r="D298" s="92">
        <v>0</v>
      </c>
      <c r="E298" s="92">
        <v>0</v>
      </c>
      <c r="F298" s="91">
        <v>7540.3</v>
      </c>
      <c r="G298" s="92">
        <v>0</v>
      </c>
      <c r="H298" s="91">
        <v>1146.5</v>
      </c>
      <c r="I298" s="93">
        <f t="shared" ref="I298:I306" si="1">SUM(B298:H298)</f>
        <v>47199.600000000013</v>
      </c>
      <c r="J298" s="127">
        <f t="shared" ref="J298:J307" si="2">I298/$I$307</f>
        <v>1.9694709526931555E-2</v>
      </c>
    </row>
    <row r="299" spans="1:13" s="87" customFormat="1">
      <c r="A299" s="85" t="s">
        <v>57</v>
      </c>
      <c r="B299" s="92">
        <v>0</v>
      </c>
      <c r="C299" s="91">
        <v>5716.3999999999987</v>
      </c>
      <c r="D299" s="92">
        <v>0</v>
      </c>
      <c r="E299" s="92">
        <v>0</v>
      </c>
      <c r="F299" s="91">
        <v>17.2</v>
      </c>
      <c r="G299" s="92">
        <v>0</v>
      </c>
      <c r="H299" s="91">
        <v>521.19999999999993</v>
      </c>
      <c r="I299" s="93">
        <f t="shared" si="1"/>
        <v>6254.7999999999984</v>
      </c>
      <c r="J299" s="127">
        <f t="shared" si="2"/>
        <v>2.6099049387929437E-3</v>
      </c>
    </row>
    <row r="300" spans="1:13" s="87" customFormat="1">
      <c r="A300" s="85" t="s">
        <v>92</v>
      </c>
      <c r="B300" s="92">
        <v>0</v>
      </c>
      <c r="C300" s="91">
        <v>50946.240537589059</v>
      </c>
      <c r="D300" s="91">
        <v>14.484999999999999</v>
      </c>
      <c r="E300" s="92">
        <v>0</v>
      </c>
      <c r="F300" s="91">
        <v>76059.664546063927</v>
      </c>
      <c r="G300" s="92">
        <v>0</v>
      </c>
      <c r="H300" s="91">
        <v>1737.0945431884056</v>
      </c>
      <c r="I300" s="93">
        <f t="shared" si="1"/>
        <v>128757.48462684138</v>
      </c>
      <c r="J300" s="127">
        <f t="shared" si="2"/>
        <v>5.3725905709878806E-2</v>
      </c>
    </row>
    <row r="301" spans="1:13" s="87" customFormat="1">
      <c r="A301" s="85" t="s">
        <v>93</v>
      </c>
      <c r="B301" s="92">
        <v>0</v>
      </c>
      <c r="C301" s="91">
        <v>45795.498678604396</v>
      </c>
      <c r="D301" s="91">
        <v>2023.0844760446698</v>
      </c>
      <c r="E301" s="92">
        <v>0</v>
      </c>
      <c r="F301" s="91">
        <v>384810.04752286541</v>
      </c>
      <c r="G301" s="91">
        <v>227.93418230299997</v>
      </c>
      <c r="H301" s="91">
        <v>3904.2</v>
      </c>
      <c r="I301" s="93">
        <f t="shared" si="1"/>
        <v>436760.76485981751</v>
      </c>
      <c r="J301" s="127">
        <f t="shared" si="2"/>
        <v>0.18224468844385458</v>
      </c>
    </row>
    <row r="302" spans="1:13" s="87" customFormat="1">
      <c r="A302" s="85" t="s">
        <v>132</v>
      </c>
      <c r="B302" s="92">
        <v>0</v>
      </c>
      <c r="C302" s="91">
        <v>238427.6038129048</v>
      </c>
      <c r="D302" s="91">
        <v>101516.27299802026</v>
      </c>
      <c r="E302" s="91">
        <v>683.56481957276992</v>
      </c>
      <c r="F302" s="91">
        <v>563159.40017283219</v>
      </c>
      <c r="G302" s="91">
        <v>337.06894715705988</v>
      </c>
      <c r="H302" s="91">
        <v>9048.6</v>
      </c>
      <c r="I302" s="93">
        <f t="shared" si="1"/>
        <v>913172.51075048698</v>
      </c>
      <c r="J302" s="127">
        <f t="shared" si="2"/>
        <v>0.3810343169689917</v>
      </c>
    </row>
    <row r="303" spans="1:13" s="87" customFormat="1">
      <c r="A303" s="85" t="s">
        <v>149</v>
      </c>
      <c r="B303" s="92">
        <v>0</v>
      </c>
      <c r="C303" s="91">
        <v>150994.77066828037</v>
      </c>
      <c r="D303" s="91">
        <v>60106.668855999866</v>
      </c>
      <c r="E303" s="91">
        <v>2821.7236640000006</v>
      </c>
      <c r="F303" s="91">
        <v>256378.87029653642</v>
      </c>
      <c r="G303" s="91">
        <v>7290.2418150000049</v>
      </c>
      <c r="H303" s="91">
        <v>4521</v>
      </c>
      <c r="I303" s="93">
        <f t="shared" si="1"/>
        <v>482113.27529981668</v>
      </c>
      <c r="J303" s="127">
        <f t="shared" si="2"/>
        <v>0.20116867338086494</v>
      </c>
    </row>
    <row r="304" spans="1:13" s="87" customFormat="1">
      <c r="A304" s="85" t="s">
        <v>134</v>
      </c>
      <c r="B304" s="92">
        <v>0</v>
      </c>
      <c r="C304" s="91">
        <v>19477.188722873587</v>
      </c>
      <c r="D304" s="91">
        <v>59975.341114584779</v>
      </c>
      <c r="E304" s="91">
        <v>2.72</v>
      </c>
      <c r="F304" s="91">
        <v>96474.894294396596</v>
      </c>
      <c r="G304" s="91">
        <v>4102.2157576525597</v>
      </c>
      <c r="H304" s="91">
        <v>4584.3999999999996</v>
      </c>
      <c r="I304" s="93">
        <f t="shared" si="1"/>
        <v>184616.75988950752</v>
      </c>
      <c r="J304" s="127">
        <f t="shared" si="2"/>
        <v>7.703398884370033E-2</v>
      </c>
    </row>
    <row r="305" spans="1:70" s="87" customFormat="1">
      <c r="A305" s="85" t="s">
        <v>94</v>
      </c>
      <c r="B305" s="92">
        <v>0</v>
      </c>
      <c r="C305" s="91">
        <v>24196.665633999997</v>
      </c>
      <c r="D305" s="91">
        <v>35656.002842000002</v>
      </c>
      <c r="E305" s="91">
        <v>236.82334</v>
      </c>
      <c r="F305" s="91">
        <v>15818.302885000001</v>
      </c>
      <c r="G305" s="91">
        <v>960.77155799999991</v>
      </c>
      <c r="H305" s="91">
        <v>1187.5999999999999</v>
      </c>
      <c r="I305" s="93">
        <f t="shared" si="1"/>
        <v>78056.166259000005</v>
      </c>
      <c r="J305" s="127">
        <f t="shared" si="2"/>
        <v>3.2570054010137385E-2</v>
      </c>
    </row>
    <row r="306" spans="1:70" s="87" customFormat="1">
      <c r="A306" s="85" t="s">
        <v>138</v>
      </c>
      <c r="B306" s="92">
        <v>0</v>
      </c>
      <c r="C306" s="92">
        <v>0</v>
      </c>
      <c r="D306" s="91">
        <v>6.98</v>
      </c>
      <c r="E306" s="91">
        <v>19115.75</v>
      </c>
      <c r="F306" s="92">
        <v>0</v>
      </c>
      <c r="G306" s="91">
        <v>3883.3</v>
      </c>
      <c r="H306" s="91">
        <v>12474.4</v>
      </c>
      <c r="I306" s="93">
        <f t="shared" si="1"/>
        <v>35480.43</v>
      </c>
      <c r="J306" s="127">
        <f t="shared" si="2"/>
        <v>1.4804717894656479E-2</v>
      </c>
    </row>
    <row r="307" spans="1:70" s="87" customFormat="1">
      <c r="A307" s="84" t="s">
        <v>5</v>
      </c>
      <c r="B307" s="90">
        <f>SUM(B297:B306)</f>
        <v>60771.504999999997</v>
      </c>
      <c r="C307" s="90">
        <f t="shared" ref="C307:I307" si="3">SUM(C297:C306)</f>
        <v>576936.99765425222</v>
      </c>
      <c r="D307" s="90">
        <f t="shared" si="3"/>
        <v>259298.83528664956</v>
      </c>
      <c r="E307" s="90">
        <f t="shared" si="3"/>
        <v>22860.581823572771</v>
      </c>
      <c r="F307" s="90">
        <f t="shared" si="3"/>
        <v>1400258.6797176944</v>
      </c>
      <c r="G307" s="90">
        <f t="shared" si="3"/>
        <v>16801.532260112624</v>
      </c>
      <c r="H307" s="90">
        <f t="shared" si="3"/>
        <v>59634.251442748529</v>
      </c>
      <c r="I307" s="93">
        <f t="shared" si="3"/>
        <v>2396562.3831850304</v>
      </c>
      <c r="J307" s="89">
        <f t="shared" si="2"/>
        <v>1</v>
      </c>
    </row>
    <row r="308" spans="1:70" s="87" customFormat="1">
      <c r="A308" s="87" t="s">
        <v>281</v>
      </c>
    </row>
    <row r="309" spans="1:70" s="87" customFormat="1">
      <c r="A309" s="130"/>
      <c r="B309" s="130"/>
      <c r="C309" s="125"/>
    </row>
    <row r="310" spans="1:70" s="5" customFormat="1">
      <c r="A310" s="81" t="s">
        <v>161</v>
      </c>
    </row>
    <row r="311" spans="1:70" s="5" customFormat="1">
      <c r="A311" s="81"/>
    </row>
    <row r="312" spans="1:70" s="5" customFormat="1">
      <c r="A312" s="81" t="s">
        <v>448</v>
      </c>
    </row>
    <row r="313" spans="1:70" s="5" customFormat="1" ht="16.5" customHeight="1">
      <c r="A313" s="418" t="s">
        <v>6</v>
      </c>
      <c r="B313" s="439" t="s">
        <v>78</v>
      </c>
      <c r="C313" s="440"/>
      <c r="D313" s="418" t="s">
        <v>2</v>
      </c>
      <c r="E313" s="415"/>
    </row>
    <row r="314" spans="1:70" s="5" customFormat="1">
      <c r="A314" s="419"/>
      <c r="B314" s="156" t="s">
        <v>276</v>
      </c>
      <c r="C314" s="157" t="s">
        <v>277</v>
      </c>
      <c r="D314" s="419"/>
      <c r="E314" s="415"/>
      <c r="F314" s="211"/>
      <c r="G314" s="211"/>
      <c r="H314" s="211"/>
      <c r="I314" s="211"/>
      <c r="J314" s="211"/>
      <c r="K314" s="211"/>
      <c r="L314" s="211"/>
      <c r="M314" s="211"/>
      <c r="N314" s="211"/>
      <c r="O314" s="211"/>
      <c r="P314" s="211"/>
      <c r="Q314" s="211"/>
      <c r="R314" s="211"/>
      <c r="S314" s="211"/>
      <c r="T314" s="211"/>
      <c r="U314" s="211"/>
      <c r="V314" s="211"/>
      <c r="W314" s="211"/>
      <c r="X314" s="211"/>
      <c r="Y314" s="211"/>
      <c r="Z314" s="211"/>
      <c r="AA314" s="211"/>
      <c r="AB314" s="211"/>
      <c r="AC314" s="211"/>
      <c r="AD314" s="211"/>
      <c r="AE314" s="211"/>
      <c r="AF314" s="211"/>
      <c r="AG314" s="211"/>
      <c r="AH314" s="211"/>
      <c r="AI314" s="211"/>
      <c r="AJ314" s="211"/>
      <c r="AK314" s="211"/>
      <c r="AL314" s="211"/>
      <c r="AM314" s="211"/>
      <c r="AN314" s="211"/>
      <c r="AO314" s="211"/>
      <c r="AP314" s="211"/>
      <c r="AQ314" s="211"/>
      <c r="AR314" s="211"/>
      <c r="AS314" s="211"/>
      <c r="AT314" s="211"/>
      <c r="AU314" s="211"/>
      <c r="AV314" s="211"/>
      <c r="AW314" s="211"/>
      <c r="AX314" s="211"/>
      <c r="AY314" s="211"/>
      <c r="AZ314" s="211"/>
      <c r="BA314" s="211"/>
      <c r="BB314" s="211"/>
      <c r="BC314" s="211"/>
      <c r="BD314" s="211"/>
      <c r="BE314" s="211"/>
      <c r="BF314" s="211"/>
      <c r="BG314" s="211"/>
      <c r="BH314" s="211"/>
      <c r="BI314" s="211"/>
      <c r="BJ314" s="211"/>
      <c r="BK314" s="211"/>
      <c r="BL314" s="211"/>
      <c r="BM314" s="211"/>
      <c r="BN314" s="211"/>
      <c r="BO314" s="211"/>
      <c r="BP314" s="211"/>
      <c r="BQ314" s="211"/>
      <c r="BR314" s="211"/>
    </row>
    <row r="315" spans="1:70" s="5" customFormat="1">
      <c r="A315" s="158" t="s">
        <v>140</v>
      </c>
      <c r="B315" s="156"/>
      <c r="C315" s="351">
        <v>15</v>
      </c>
      <c r="D315" s="160">
        <f t="shared" ref="D315:D328" si="4">SUM(B315:C315)</f>
        <v>15</v>
      </c>
      <c r="E315" s="415"/>
      <c r="F315" s="211"/>
      <c r="G315" s="211"/>
      <c r="H315" s="211"/>
      <c r="I315" s="211"/>
      <c r="J315" s="211"/>
      <c r="K315" s="211"/>
      <c r="L315" s="211"/>
      <c r="M315" s="211"/>
      <c r="N315" s="211"/>
      <c r="O315" s="211"/>
      <c r="P315" s="211"/>
      <c r="Q315" s="211"/>
      <c r="R315" s="211"/>
      <c r="S315" s="211"/>
      <c r="T315" s="211"/>
      <c r="U315" s="211"/>
      <c r="V315" s="211"/>
      <c r="W315" s="211"/>
      <c r="X315" s="211"/>
      <c r="Y315" s="211"/>
      <c r="Z315" s="211"/>
      <c r="AA315" s="211"/>
      <c r="AB315" s="211"/>
      <c r="AC315" s="211"/>
      <c r="AD315" s="211"/>
      <c r="AE315" s="211"/>
      <c r="AF315" s="211"/>
      <c r="AG315" s="211"/>
      <c r="AH315" s="211"/>
      <c r="AI315" s="211"/>
      <c r="AJ315" s="211"/>
      <c r="AK315" s="211"/>
      <c r="AL315" s="211"/>
      <c r="AM315" s="211"/>
      <c r="AN315" s="211"/>
      <c r="AO315" s="211"/>
      <c r="AP315" s="211"/>
      <c r="AQ315" s="211"/>
      <c r="AR315" s="211"/>
      <c r="AS315" s="211"/>
      <c r="AT315" s="211"/>
      <c r="AU315" s="211"/>
      <c r="AV315" s="211"/>
      <c r="AW315" s="211"/>
      <c r="AX315" s="211"/>
      <c r="AY315" s="211"/>
      <c r="AZ315" s="211"/>
      <c r="BA315" s="211"/>
      <c r="BB315" s="211"/>
      <c r="BC315" s="211"/>
      <c r="BD315" s="211"/>
      <c r="BE315" s="211"/>
      <c r="BF315" s="211"/>
      <c r="BG315" s="211"/>
      <c r="BH315" s="211"/>
      <c r="BI315" s="211"/>
      <c r="BJ315" s="211"/>
      <c r="BK315" s="211"/>
      <c r="BL315" s="211"/>
      <c r="BM315" s="211"/>
      <c r="BN315" s="211"/>
      <c r="BO315" s="211"/>
      <c r="BP315" s="211"/>
      <c r="BQ315" s="211"/>
      <c r="BR315" s="211"/>
    </row>
    <row r="316" spans="1:70" s="5" customFormat="1">
      <c r="A316" s="158" t="s">
        <v>141</v>
      </c>
      <c r="B316" s="160"/>
      <c r="C316" s="353">
        <v>3.1</v>
      </c>
      <c r="D316" s="160">
        <f t="shared" si="4"/>
        <v>3.1</v>
      </c>
      <c r="E316" s="415"/>
      <c r="F316" s="211"/>
      <c r="G316" s="211"/>
      <c r="H316" s="211"/>
      <c r="I316" s="211"/>
      <c r="J316" s="211"/>
      <c r="K316" s="211"/>
      <c r="L316" s="211"/>
      <c r="M316" s="211"/>
      <c r="N316" s="211"/>
      <c r="O316" s="211"/>
      <c r="P316" s="211"/>
      <c r="Q316" s="211"/>
      <c r="R316" s="211"/>
      <c r="S316" s="211"/>
      <c r="T316" s="211"/>
      <c r="U316" s="211"/>
      <c r="V316" s="211"/>
      <c r="W316" s="211"/>
      <c r="X316" s="211"/>
      <c r="Y316" s="211"/>
      <c r="Z316" s="211"/>
      <c r="AA316" s="211"/>
      <c r="AB316" s="211"/>
      <c r="AC316" s="211"/>
      <c r="AD316" s="211"/>
      <c r="AE316" s="211"/>
      <c r="AF316" s="211"/>
      <c r="AG316" s="211"/>
      <c r="AH316" s="211"/>
      <c r="AI316" s="211"/>
      <c r="AJ316" s="211"/>
      <c r="AK316" s="211"/>
      <c r="AL316" s="211"/>
      <c r="AM316" s="211"/>
      <c r="AN316" s="211"/>
      <c r="AO316" s="211"/>
      <c r="AP316" s="211"/>
      <c r="AQ316" s="211"/>
      <c r="AR316" s="211"/>
      <c r="AS316" s="211"/>
      <c r="AT316" s="211"/>
      <c r="AU316" s="211"/>
      <c r="AV316" s="211"/>
      <c r="AW316" s="211"/>
      <c r="AX316" s="211"/>
      <c r="AY316" s="211"/>
      <c r="AZ316" s="211"/>
      <c r="BA316" s="211"/>
      <c r="BB316" s="211"/>
      <c r="BC316" s="211"/>
      <c r="BD316" s="211"/>
      <c r="BE316" s="211"/>
      <c r="BF316" s="211"/>
      <c r="BG316" s="211"/>
      <c r="BH316" s="211"/>
      <c r="BI316" s="211"/>
      <c r="BJ316" s="211"/>
      <c r="BK316" s="211"/>
      <c r="BL316" s="211"/>
      <c r="BM316" s="211"/>
      <c r="BN316" s="211"/>
      <c r="BO316" s="211"/>
      <c r="BP316" s="211"/>
      <c r="BQ316" s="211"/>
      <c r="BR316" s="211"/>
    </row>
    <row r="317" spans="1:70" s="5" customFormat="1">
      <c r="A317" s="158" t="s">
        <v>142</v>
      </c>
      <c r="B317" s="160"/>
      <c r="C317" s="354">
        <v>4.9700000000000006</v>
      </c>
      <c r="D317" s="160">
        <f t="shared" si="4"/>
        <v>4.9700000000000006</v>
      </c>
      <c r="E317" s="155"/>
      <c r="F317" s="211"/>
      <c r="G317" s="211"/>
      <c r="H317" s="211"/>
      <c r="I317" s="211"/>
      <c r="J317" s="211"/>
      <c r="K317" s="211"/>
      <c r="L317" s="211"/>
      <c r="M317" s="211"/>
      <c r="N317" s="211"/>
      <c r="O317" s="211"/>
      <c r="P317" s="211"/>
      <c r="Q317" s="211"/>
      <c r="R317" s="211"/>
      <c r="S317" s="211"/>
      <c r="T317" s="211"/>
      <c r="U317" s="211"/>
      <c r="V317" s="211"/>
      <c r="W317" s="211"/>
      <c r="X317" s="211"/>
      <c r="Y317" s="211"/>
      <c r="Z317" s="211"/>
      <c r="AA317" s="211"/>
      <c r="AB317" s="211"/>
      <c r="AC317" s="211"/>
      <c r="AD317" s="211"/>
      <c r="AE317" s="211"/>
      <c r="AF317" s="211"/>
      <c r="AG317" s="211"/>
      <c r="AH317" s="211"/>
      <c r="AI317" s="211"/>
      <c r="AJ317" s="211"/>
      <c r="AK317" s="211"/>
      <c r="AL317" s="211"/>
      <c r="AM317" s="211"/>
      <c r="AN317" s="211"/>
      <c r="AO317" s="211"/>
      <c r="AP317" s="211"/>
      <c r="AQ317" s="211"/>
      <c r="AR317" s="211"/>
      <c r="AS317" s="211"/>
      <c r="AT317" s="211"/>
      <c r="AU317" s="211"/>
      <c r="AV317" s="211"/>
      <c r="AW317" s="211"/>
      <c r="AX317" s="211"/>
      <c r="AY317" s="211"/>
      <c r="AZ317" s="211"/>
      <c r="BA317" s="211"/>
      <c r="BB317" s="211"/>
      <c r="BC317" s="211"/>
      <c r="BD317" s="211"/>
      <c r="BE317" s="211"/>
      <c r="BF317" s="211"/>
      <c r="BG317" s="211"/>
      <c r="BH317" s="211"/>
      <c r="BI317" s="211"/>
      <c r="BJ317" s="211"/>
      <c r="BK317" s="211"/>
      <c r="BL317" s="211"/>
      <c r="BM317" s="211"/>
      <c r="BN317" s="211"/>
      <c r="BO317" s="211"/>
      <c r="BP317" s="211"/>
      <c r="BQ317" s="211"/>
      <c r="BR317" s="211"/>
    </row>
    <row r="318" spans="1:70" s="5" customFormat="1">
      <c r="A318" s="158" t="s">
        <v>90</v>
      </c>
      <c r="B318" s="160">
        <v>499.89</v>
      </c>
      <c r="C318" s="161">
        <v>59.269999999999996</v>
      </c>
      <c r="D318" s="160">
        <f t="shared" si="4"/>
        <v>559.16</v>
      </c>
      <c r="E318" s="155"/>
      <c r="F318" s="211"/>
      <c r="G318" s="211"/>
      <c r="H318" s="211"/>
      <c r="I318" s="211"/>
      <c r="J318" s="211"/>
      <c r="K318" s="211"/>
      <c r="L318" s="211"/>
      <c r="M318" s="211"/>
      <c r="N318" s="211"/>
      <c r="O318" s="211"/>
      <c r="P318" s="211"/>
      <c r="Q318" s="211"/>
      <c r="R318" s="211"/>
      <c r="S318" s="211"/>
      <c r="T318" s="211"/>
      <c r="U318" s="211"/>
      <c r="V318" s="211"/>
      <c r="W318" s="211"/>
      <c r="X318" s="211"/>
      <c r="Y318" s="211"/>
      <c r="Z318" s="211"/>
      <c r="AA318" s="211"/>
      <c r="AB318" s="211"/>
      <c r="AC318" s="211"/>
      <c r="AD318" s="211"/>
      <c r="AE318" s="211"/>
      <c r="AF318" s="211"/>
      <c r="AG318" s="211"/>
      <c r="AH318" s="211"/>
      <c r="AI318" s="211"/>
      <c r="AJ318" s="211"/>
      <c r="AK318" s="211"/>
      <c r="AL318" s="211"/>
      <c r="AM318" s="211"/>
      <c r="AN318" s="211"/>
      <c r="AO318" s="211"/>
      <c r="AP318" s="211"/>
      <c r="AQ318" s="211"/>
      <c r="AR318" s="211"/>
      <c r="AS318" s="211"/>
      <c r="AT318" s="211"/>
      <c r="AU318" s="211"/>
      <c r="AV318" s="211"/>
      <c r="AW318" s="211"/>
      <c r="AX318" s="211"/>
      <c r="AY318" s="211"/>
      <c r="AZ318" s="211"/>
      <c r="BA318" s="211"/>
      <c r="BB318" s="211"/>
      <c r="BC318" s="211"/>
      <c r="BD318" s="211"/>
      <c r="BE318" s="211"/>
      <c r="BF318" s="211"/>
      <c r="BG318" s="211"/>
      <c r="BH318" s="211"/>
      <c r="BI318" s="211"/>
      <c r="BJ318" s="211"/>
      <c r="BK318" s="211"/>
      <c r="BL318" s="211"/>
      <c r="BM318" s="211"/>
      <c r="BN318" s="211"/>
      <c r="BO318" s="211"/>
      <c r="BP318" s="211"/>
      <c r="BQ318" s="211"/>
      <c r="BR318" s="211"/>
    </row>
    <row r="319" spans="1:70" s="5" customFormat="1">
      <c r="A319" s="158" t="s">
        <v>130</v>
      </c>
      <c r="B319" s="160">
        <v>8211.35</v>
      </c>
      <c r="C319" s="161">
        <v>3104.44</v>
      </c>
      <c r="D319" s="160">
        <f t="shared" si="4"/>
        <v>11315.79</v>
      </c>
      <c r="E319" s="155"/>
      <c r="F319" s="211"/>
      <c r="G319" s="211"/>
      <c r="H319" s="211"/>
      <c r="I319" s="211"/>
      <c r="J319" s="211"/>
      <c r="K319" s="211"/>
      <c r="L319" s="211"/>
      <c r="M319" s="211"/>
      <c r="N319" s="211"/>
      <c r="O319" s="211"/>
      <c r="P319" s="211"/>
      <c r="Q319" s="211"/>
      <c r="R319" s="211"/>
      <c r="S319" s="211"/>
      <c r="T319" s="211"/>
      <c r="U319" s="211"/>
      <c r="V319" s="211"/>
      <c r="W319" s="211"/>
      <c r="X319" s="211"/>
      <c r="Y319" s="211"/>
      <c r="Z319" s="211"/>
      <c r="AA319" s="211"/>
      <c r="AB319" s="211"/>
      <c r="AC319" s="211"/>
      <c r="AD319" s="211"/>
      <c r="AE319" s="211"/>
      <c r="AF319" s="211"/>
      <c r="AG319" s="211"/>
      <c r="AH319" s="211"/>
      <c r="AI319" s="211"/>
      <c r="AJ319" s="211"/>
      <c r="AK319" s="211"/>
      <c r="AL319" s="211"/>
      <c r="AM319" s="211"/>
      <c r="AN319" s="211"/>
      <c r="AO319" s="211"/>
      <c r="AP319" s="211"/>
      <c r="AQ319" s="211"/>
      <c r="AR319" s="211"/>
      <c r="AS319" s="211"/>
      <c r="AT319" s="211"/>
      <c r="AU319" s="211"/>
      <c r="AV319" s="211"/>
      <c r="AW319" s="211"/>
      <c r="AX319" s="211"/>
      <c r="AY319" s="211"/>
      <c r="AZ319" s="211"/>
      <c r="BA319" s="211"/>
      <c r="BB319" s="211"/>
      <c r="BC319" s="211"/>
      <c r="BD319" s="211"/>
      <c r="BE319" s="211"/>
      <c r="BF319" s="211"/>
      <c r="BG319" s="211"/>
      <c r="BH319" s="211"/>
      <c r="BI319" s="211"/>
      <c r="BJ319" s="211"/>
      <c r="BK319" s="211"/>
      <c r="BL319" s="211"/>
      <c r="BM319" s="211"/>
      <c r="BN319" s="211"/>
      <c r="BO319" s="211"/>
      <c r="BP319" s="211"/>
      <c r="BQ319" s="211"/>
      <c r="BR319" s="211"/>
    </row>
    <row r="320" spans="1:70" s="5" customFormat="1" ht="15.6" customHeight="1">
      <c r="A320" s="158" t="s">
        <v>131</v>
      </c>
      <c r="B320" s="160"/>
      <c r="C320" s="161">
        <v>9819.0499999999993</v>
      </c>
      <c r="D320" s="160">
        <f t="shared" si="4"/>
        <v>9819.0499999999993</v>
      </c>
      <c r="E320" s="155"/>
      <c r="F320" s="211"/>
      <c r="G320" s="211"/>
      <c r="H320" s="211"/>
      <c r="I320" s="211"/>
      <c r="J320" s="211"/>
      <c r="K320" s="211"/>
      <c r="L320" s="211"/>
      <c r="M320" s="211"/>
      <c r="N320" s="211"/>
      <c r="O320" s="211"/>
      <c r="P320" s="211"/>
      <c r="Q320" s="211"/>
      <c r="R320" s="211"/>
      <c r="S320" s="211"/>
      <c r="T320" s="211"/>
      <c r="U320" s="211"/>
      <c r="V320" s="211"/>
      <c r="W320" s="211"/>
      <c r="X320" s="211"/>
      <c r="Y320" s="211"/>
      <c r="Z320" s="211"/>
      <c r="AA320" s="211"/>
      <c r="AB320" s="211"/>
      <c r="AC320" s="211"/>
      <c r="AD320" s="211"/>
      <c r="AE320" s="211"/>
      <c r="AF320" s="211"/>
      <c r="AG320" s="211"/>
      <c r="AH320" s="211"/>
      <c r="AI320" s="211"/>
      <c r="AJ320" s="211"/>
      <c r="AK320" s="211"/>
      <c r="AL320" s="211"/>
      <c r="AM320" s="211"/>
      <c r="AN320" s="211"/>
      <c r="AO320" s="211"/>
      <c r="AP320" s="211"/>
      <c r="AQ320" s="211"/>
      <c r="AR320" s="211"/>
      <c r="AS320" s="211"/>
      <c r="AT320" s="211"/>
      <c r="AU320" s="211"/>
      <c r="AV320" s="211"/>
      <c r="AW320" s="211"/>
      <c r="AX320" s="211"/>
      <c r="AY320" s="211"/>
      <c r="AZ320" s="211"/>
      <c r="BA320" s="211"/>
      <c r="BB320" s="211"/>
      <c r="BC320" s="211"/>
      <c r="BD320" s="211"/>
      <c r="BE320" s="211"/>
      <c r="BF320" s="211"/>
      <c r="BG320" s="211"/>
      <c r="BH320" s="211"/>
      <c r="BI320" s="211"/>
      <c r="BJ320" s="211"/>
      <c r="BK320" s="211"/>
      <c r="BL320" s="211"/>
      <c r="BM320" s="211"/>
      <c r="BN320" s="211"/>
      <c r="BO320" s="211"/>
      <c r="BP320" s="211"/>
      <c r="BQ320" s="211"/>
      <c r="BR320" s="211"/>
    </row>
    <row r="321" spans="1:70" s="5" customFormat="1" ht="15.6" customHeight="1">
      <c r="A321" s="158" t="s">
        <v>278</v>
      </c>
      <c r="B321" s="160"/>
      <c r="C321" s="161">
        <v>45645.630000000005</v>
      </c>
      <c r="D321" s="160">
        <f t="shared" si="4"/>
        <v>45645.630000000005</v>
      </c>
      <c r="E321" s="155"/>
      <c r="F321" s="211"/>
      <c r="G321" s="211"/>
      <c r="H321" s="211"/>
      <c r="I321" s="211"/>
      <c r="J321" s="211"/>
      <c r="K321" s="211"/>
      <c r="L321" s="211"/>
      <c r="M321" s="211"/>
      <c r="N321" s="211"/>
      <c r="O321" s="211"/>
      <c r="P321" s="211"/>
      <c r="Q321" s="211"/>
      <c r="R321" s="211"/>
      <c r="S321" s="211"/>
      <c r="T321" s="211"/>
      <c r="U321" s="211"/>
      <c r="V321" s="211"/>
      <c r="W321" s="211"/>
      <c r="X321" s="211"/>
      <c r="Y321" s="211"/>
      <c r="Z321" s="211"/>
      <c r="AA321" s="211"/>
      <c r="AB321" s="211"/>
      <c r="AC321" s="211"/>
      <c r="AD321" s="211"/>
      <c r="AE321" s="211"/>
      <c r="AF321" s="211"/>
      <c r="AG321" s="211"/>
      <c r="AH321" s="211"/>
      <c r="AI321" s="211"/>
      <c r="AJ321" s="211"/>
      <c r="AK321" s="211"/>
      <c r="AL321" s="211"/>
      <c r="AM321" s="211"/>
      <c r="AN321" s="211"/>
      <c r="AO321" s="211"/>
      <c r="AP321" s="211"/>
      <c r="AQ321" s="211"/>
      <c r="AR321" s="211"/>
      <c r="AS321" s="211"/>
      <c r="AT321" s="211"/>
      <c r="AU321" s="211"/>
      <c r="AV321" s="211"/>
      <c r="AW321" s="211"/>
      <c r="AX321" s="211"/>
      <c r="AY321" s="211"/>
      <c r="AZ321" s="211"/>
      <c r="BA321" s="211"/>
      <c r="BB321" s="211"/>
      <c r="BC321" s="211"/>
      <c r="BD321" s="211"/>
      <c r="BE321" s="211"/>
      <c r="BF321" s="211"/>
      <c r="BG321" s="211"/>
      <c r="BH321" s="211"/>
      <c r="BI321" s="211"/>
      <c r="BJ321" s="211"/>
      <c r="BK321" s="211"/>
      <c r="BL321" s="211"/>
      <c r="BM321" s="211"/>
      <c r="BN321" s="211"/>
      <c r="BO321" s="211"/>
      <c r="BP321" s="211"/>
      <c r="BQ321" s="211"/>
      <c r="BR321" s="211"/>
    </row>
    <row r="322" spans="1:70" s="5" customFormat="1">
      <c r="A322" s="158" t="s">
        <v>93</v>
      </c>
      <c r="B322" s="160"/>
      <c r="C322" s="161">
        <v>52617.1</v>
      </c>
      <c r="D322" s="160">
        <f t="shared" si="4"/>
        <v>52617.1</v>
      </c>
      <c r="E322" s="155"/>
      <c r="F322" s="211"/>
      <c r="G322" s="211"/>
      <c r="H322" s="211"/>
      <c r="I322" s="211"/>
      <c r="J322" s="211"/>
      <c r="K322" s="211"/>
      <c r="L322" s="211"/>
      <c r="M322" s="211"/>
      <c r="N322" s="211"/>
      <c r="O322" s="211"/>
      <c r="P322" s="211"/>
      <c r="Q322" s="211"/>
      <c r="R322" s="211"/>
      <c r="S322" s="211"/>
      <c r="T322" s="211"/>
      <c r="U322" s="211"/>
      <c r="V322" s="211"/>
      <c r="W322" s="211"/>
      <c r="X322" s="211"/>
      <c r="Y322" s="211"/>
      <c r="Z322" s="211"/>
      <c r="AA322" s="211"/>
      <c r="AB322" s="211"/>
      <c r="AC322" s="211"/>
      <c r="AD322" s="211"/>
      <c r="AE322" s="211"/>
      <c r="AF322" s="211"/>
      <c r="AG322" s="211"/>
      <c r="AH322" s="211"/>
      <c r="AI322" s="211"/>
      <c r="AJ322" s="211"/>
      <c r="AK322" s="211"/>
      <c r="AL322" s="211"/>
      <c r="AM322" s="211"/>
      <c r="AN322" s="211"/>
      <c r="AO322" s="211"/>
      <c r="AP322" s="211"/>
      <c r="AQ322" s="211"/>
      <c r="AR322" s="211"/>
      <c r="AS322" s="211"/>
      <c r="AT322" s="211"/>
      <c r="AU322" s="211"/>
      <c r="AV322" s="211"/>
      <c r="AW322" s="211"/>
      <c r="AX322" s="211"/>
      <c r="AY322" s="211"/>
      <c r="AZ322" s="211"/>
      <c r="BA322" s="211"/>
      <c r="BB322" s="211"/>
      <c r="BC322" s="211"/>
      <c r="BD322" s="211"/>
      <c r="BE322" s="211"/>
      <c r="BF322" s="211"/>
      <c r="BG322" s="211"/>
      <c r="BH322" s="211"/>
      <c r="BI322" s="211"/>
      <c r="BJ322" s="211"/>
      <c r="BK322" s="211"/>
      <c r="BL322" s="211"/>
      <c r="BM322" s="211"/>
      <c r="BN322" s="211"/>
      <c r="BO322" s="211"/>
      <c r="BP322" s="211"/>
      <c r="BQ322" s="211"/>
      <c r="BR322" s="211"/>
    </row>
    <row r="323" spans="1:70" s="5" customFormat="1">
      <c r="A323" s="158" t="s">
        <v>279</v>
      </c>
      <c r="B323" s="160"/>
      <c r="C323" s="161">
        <v>12277.68</v>
      </c>
      <c r="D323" s="160">
        <f t="shared" si="4"/>
        <v>12277.68</v>
      </c>
      <c r="E323" s="155"/>
      <c r="F323" s="211"/>
      <c r="G323" s="211"/>
      <c r="H323" s="211"/>
      <c r="I323" s="211"/>
      <c r="J323" s="211"/>
      <c r="K323" s="211"/>
      <c r="L323" s="211"/>
      <c r="M323" s="211"/>
      <c r="N323" s="211"/>
      <c r="O323" s="211"/>
      <c r="P323" s="211"/>
      <c r="Q323" s="211"/>
      <c r="R323" s="211"/>
      <c r="S323" s="211"/>
      <c r="T323" s="211"/>
      <c r="U323" s="211"/>
      <c r="V323" s="211"/>
      <c r="W323" s="211"/>
      <c r="X323" s="211"/>
      <c r="Y323" s="211"/>
      <c r="Z323" s="211"/>
      <c r="AA323" s="211"/>
      <c r="AB323" s="211"/>
      <c r="AC323" s="211"/>
      <c r="AD323" s="211"/>
      <c r="AE323" s="211"/>
      <c r="AF323" s="211"/>
      <c r="AG323" s="211"/>
      <c r="AH323" s="211"/>
      <c r="AI323" s="211"/>
      <c r="AJ323" s="211"/>
      <c r="AK323" s="211"/>
      <c r="AL323" s="211"/>
      <c r="AM323" s="211"/>
      <c r="AN323" s="211"/>
      <c r="AO323" s="211"/>
      <c r="AP323" s="211"/>
      <c r="AQ323" s="211"/>
      <c r="AR323" s="211"/>
      <c r="AS323" s="211"/>
      <c r="AT323" s="211"/>
      <c r="AU323" s="211"/>
      <c r="AV323" s="211"/>
      <c r="AW323" s="211"/>
      <c r="AX323" s="211"/>
      <c r="AY323" s="211"/>
      <c r="AZ323" s="211"/>
      <c r="BA323" s="211"/>
      <c r="BB323" s="211"/>
      <c r="BC323" s="211"/>
      <c r="BD323" s="211"/>
      <c r="BE323" s="211"/>
      <c r="BF323" s="211"/>
      <c r="BG323" s="211"/>
      <c r="BH323" s="211"/>
      <c r="BI323" s="211"/>
      <c r="BJ323" s="211"/>
      <c r="BK323" s="211"/>
      <c r="BL323" s="211"/>
      <c r="BM323" s="211"/>
      <c r="BN323" s="211"/>
      <c r="BO323" s="211"/>
      <c r="BP323" s="211"/>
      <c r="BQ323" s="211"/>
      <c r="BR323" s="211"/>
    </row>
    <row r="324" spans="1:70" s="5" customFormat="1" ht="15.6" customHeight="1">
      <c r="A324" s="158" t="s">
        <v>133</v>
      </c>
      <c r="B324" s="160"/>
      <c r="C324" s="161">
        <v>78.55</v>
      </c>
      <c r="D324" s="160">
        <f t="shared" si="4"/>
        <v>78.55</v>
      </c>
      <c r="E324" s="155"/>
      <c r="F324" s="211"/>
      <c r="G324" s="211"/>
      <c r="H324" s="211"/>
      <c r="I324" s="211"/>
      <c r="J324" s="211"/>
      <c r="K324" s="211"/>
      <c r="L324" s="211"/>
      <c r="M324" s="211"/>
      <c r="N324" s="211"/>
      <c r="O324" s="211"/>
      <c r="P324" s="211"/>
      <c r="Q324" s="211"/>
      <c r="R324" s="211"/>
      <c r="S324" s="211"/>
      <c r="T324" s="211"/>
      <c r="U324" s="211"/>
      <c r="V324" s="211"/>
      <c r="W324" s="211"/>
      <c r="X324" s="211"/>
      <c r="Y324" s="211"/>
      <c r="Z324" s="211"/>
      <c r="AA324" s="211"/>
      <c r="AB324" s="211"/>
      <c r="AC324" s="211"/>
      <c r="AD324" s="211"/>
      <c r="AE324" s="211"/>
      <c r="AF324" s="211"/>
      <c r="AG324" s="211"/>
      <c r="AH324" s="211"/>
      <c r="AI324" s="211"/>
      <c r="AJ324" s="211"/>
      <c r="AK324" s="211"/>
      <c r="AL324" s="211"/>
      <c r="AM324" s="211"/>
      <c r="AN324" s="211"/>
      <c r="AO324" s="211"/>
      <c r="AP324" s="211"/>
      <c r="AQ324" s="211"/>
      <c r="AR324" s="211"/>
      <c r="AS324" s="211"/>
      <c r="AT324" s="211"/>
      <c r="AU324" s="211"/>
      <c r="AV324" s="211"/>
      <c r="AW324" s="211"/>
      <c r="AX324" s="211"/>
      <c r="AY324" s="211"/>
      <c r="AZ324" s="211"/>
      <c r="BA324" s="211"/>
      <c r="BB324" s="211"/>
      <c r="BC324" s="211"/>
      <c r="BD324" s="211"/>
      <c r="BE324" s="211"/>
      <c r="BF324" s="211"/>
      <c r="BG324" s="211"/>
      <c r="BH324" s="211"/>
      <c r="BI324" s="211"/>
      <c r="BJ324" s="211"/>
      <c r="BK324" s="211"/>
      <c r="BL324" s="211"/>
      <c r="BM324" s="211"/>
      <c r="BN324" s="211"/>
      <c r="BO324" s="211"/>
      <c r="BP324" s="211"/>
      <c r="BQ324" s="211"/>
      <c r="BR324" s="211"/>
    </row>
    <row r="325" spans="1:70" s="5" customFormat="1" ht="15.6" customHeight="1">
      <c r="A325" s="158" t="s">
        <v>134</v>
      </c>
      <c r="B325" s="160"/>
      <c r="C325" s="161">
        <v>18.5</v>
      </c>
      <c r="D325" s="160"/>
      <c r="E325" s="155"/>
      <c r="F325" s="211"/>
      <c r="G325" s="211"/>
      <c r="H325" s="211"/>
      <c r="I325" s="211"/>
      <c r="J325" s="211"/>
      <c r="K325" s="211"/>
      <c r="L325" s="211"/>
      <c r="M325" s="211"/>
      <c r="N325" s="211"/>
      <c r="O325" s="211"/>
      <c r="P325" s="211"/>
      <c r="Q325" s="211"/>
      <c r="R325" s="211"/>
      <c r="S325" s="211"/>
      <c r="T325" s="211"/>
      <c r="U325" s="211"/>
      <c r="V325" s="211"/>
      <c r="W325" s="211"/>
      <c r="X325" s="211"/>
      <c r="Y325" s="211"/>
      <c r="Z325" s="211"/>
      <c r="AA325" s="211"/>
      <c r="AB325" s="211"/>
      <c r="AC325" s="211"/>
      <c r="AD325" s="211"/>
      <c r="AE325" s="211"/>
      <c r="AF325" s="211"/>
      <c r="AG325" s="211"/>
      <c r="AH325" s="211"/>
      <c r="AI325" s="211"/>
      <c r="AJ325" s="211"/>
      <c r="AK325" s="211"/>
      <c r="AL325" s="211"/>
      <c r="AM325" s="211"/>
      <c r="AN325" s="211"/>
      <c r="AO325" s="211"/>
      <c r="AP325" s="211"/>
      <c r="AQ325" s="211"/>
      <c r="AR325" s="211"/>
      <c r="AS325" s="211"/>
      <c r="AT325" s="211"/>
      <c r="AU325" s="211"/>
      <c r="AV325" s="211"/>
      <c r="AW325" s="211"/>
      <c r="AX325" s="211"/>
      <c r="AY325" s="211"/>
      <c r="AZ325" s="211"/>
      <c r="BA325" s="211"/>
      <c r="BB325" s="211"/>
      <c r="BC325" s="211"/>
      <c r="BD325" s="211"/>
      <c r="BE325" s="211"/>
      <c r="BF325" s="211"/>
      <c r="BG325" s="211"/>
      <c r="BH325" s="211"/>
      <c r="BI325" s="211"/>
      <c r="BJ325" s="211"/>
      <c r="BK325" s="211"/>
      <c r="BL325" s="211"/>
      <c r="BM325" s="211"/>
      <c r="BN325" s="211"/>
      <c r="BO325" s="211"/>
      <c r="BP325" s="211"/>
      <c r="BQ325" s="211"/>
      <c r="BR325" s="211"/>
    </row>
    <row r="326" spans="1:70" s="5" customFormat="1">
      <c r="A326" s="158" t="s">
        <v>94</v>
      </c>
      <c r="B326" s="160"/>
      <c r="C326" s="161">
        <v>7.91</v>
      </c>
      <c r="D326" s="160">
        <f t="shared" si="4"/>
        <v>7.91</v>
      </c>
      <c r="E326" s="155"/>
      <c r="F326" s="211"/>
      <c r="G326" s="211"/>
      <c r="H326" s="211"/>
      <c r="I326" s="211"/>
      <c r="J326" s="211"/>
      <c r="K326" s="211"/>
      <c r="L326" s="211"/>
      <c r="M326" s="211"/>
      <c r="N326" s="211"/>
      <c r="O326" s="211"/>
      <c r="P326" s="211"/>
      <c r="Q326" s="211"/>
      <c r="R326" s="211"/>
      <c r="S326" s="211"/>
      <c r="T326" s="211"/>
      <c r="U326" s="211"/>
      <c r="V326" s="211"/>
      <c r="W326" s="211"/>
      <c r="X326" s="211"/>
      <c r="Y326" s="211"/>
      <c r="Z326" s="211"/>
      <c r="AA326" s="211"/>
      <c r="AB326" s="211"/>
      <c r="AC326" s="211"/>
      <c r="AD326" s="211"/>
      <c r="AE326" s="211"/>
      <c r="AF326" s="211"/>
      <c r="AG326" s="211"/>
      <c r="AH326" s="211"/>
      <c r="AI326" s="211"/>
      <c r="AJ326" s="211"/>
      <c r="AK326" s="211"/>
      <c r="AL326" s="211"/>
      <c r="AM326" s="211"/>
      <c r="AN326" s="211"/>
      <c r="AO326" s="211"/>
      <c r="AP326" s="211"/>
      <c r="AQ326" s="211"/>
      <c r="AR326" s="211"/>
      <c r="AS326" s="211"/>
      <c r="AT326" s="211"/>
      <c r="AU326" s="211"/>
      <c r="AV326" s="211"/>
      <c r="AW326" s="211"/>
      <c r="AX326" s="211"/>
      <c r="AY326" s="211"/>
      <c r="AZ326" s="211"/>
      <c r="BA326" s="211"/>
      <c r="BB326" s="211"/>
      <c r="BC326" s="211"/>
      <c r="BD326" s="211"/>
      <c r="BE326" s="211"/>
      <c r="BF326" s="211"/>
      <c r="BG326" s="211"/>
      <c r="BH326" s="211"/>
      <c r="BI326" s="211"/>
      <c r="BJ326" s="211"/>
      <c r="BK326" s="211"/>
      <c r="BL326" s="211"/>
      <c r="BM326" s="211"/>
      <c r="BN326" s="211"/>
      <c r="BO326" s="211"/>
      <c r="BP326" s="211"/>
      <c r="BQ326" s="211"/>
      <c r="BR326" s="211"/>
    </row>
    <row r="327" spans="1:70" s="5" customFormat="1" ht="15.6" customHeight="1">
      <c r="A327" s="158" t="s">
        <v>57</v>
      </c>
      <c r="B327" s="160"/>
      <c r="C327" s="161">
        <v>12256.55</v>
      </c>
      <c r="D327" s="160">
        <f t="shared" si="4"/>
        <v>12256.55</v>
      </c>
      <c r="E327" s="155"/>
      <c r="F327" s="211"/>
      <c r="G327" s="211"/>
      <c r="H327" s="211"/>
      <c r="I327" s="211"/>
      <c r="J327" s="211"/>
      <c r="K327" s="211"/>
      <c r="L327" s="211"/>
      <c r="M327" s="211"/>
      <c r="N327" s="211"/>
      <c r="O327" s="211"/>
      <c r="P327" s="211"/>
      <c r="Q327" s="211"/>
      <c r="R327" s="211"/>
      <c r="S327" s="211"/>
      <c r="T327" s="211"/>
      <c r="U327" s="211"/>
      <c r="V327" s="211"/>
      <c r="W327" s="211"/>
      <c r="X327" s="211"/>
      <c r="Y327" s="211"/>
      <c r="Z327" s="211"/>
      <c r="AA327" s="211"/>
      <c r="AB327" s="211"/>
      <c r="AC327" s="211"/>
      <c r="AD327" s="211"/>
      <c r="AE327" s="211"/>
      <c r="AF327" s="211"/>
      <c r="AG327" s="211"/>
      <c r="AH327" s="211"/>
      <c r="AI327" s="211"/>
      <c r="AJ327" s="211"/>
      <c r="AK327" s="211"/>
      <c r="AL327" s="211"/>
      <c r="AM327" s="211"/>
      <c r="AN327" s="211"/>
      <c r="AO327" s="211"/>
      <c r="AP327" s="211"/>
      <c r="AQ327" s="211"/>
      <c r="AR327" s="211"/>
      <c r="AS327" s="211"/>
      <c r="AT327" s="211"/>
      <c r="AU327" s="211"/>
      <c r="AV327" s="211"/>
      <c r="AW327" s="211"/>
      <c r="AX327" s="211"/>
      <c r="AY327" s="211"/>
      <c r="AZ327" s="211"/>
      <c r="BA327" s="211"/>
      <c r="BB327" s="211"/>
      <c r="BC327" s="211"/>
      <c r="BD327" s="211"/>
      <c r="BE327" s="211"/>
      <c r="BF327" s="211"/>
      <c r="BG327" s="211"/>
      <c r="BH327" s="211"/>
      <c r="BI327" s="211"/>
      <c r="BJ327" s="211"/>
      <c r="BK327" s="211"/>
      <c r="BL327" s="211"/>
      <c r="BM327" s="211"/>
      <c r="BN327" s="211"/>
      <c r="BO327" s="211"/>
      <c r="BP327" s="211"/>
      <c r="BQ327" s="211"/>
      <c r="BR327" s="211"/>
    </row>
    <row r="328" spans="1:70" s="5" customFormat="1">
      <c r="A328" s="159" t="s">
        <v>2</v>
      </c>
      <c r="B328" s="162">
        <f>SUM(B315:B327)</f>
        <v>8711.24</v>
      </c>
      <c r="C328" s="163">
        <v>135907.75</v>
      </c>
      <c r="D328" s="162">
        <f t="shared" si="4"/>
        <v>144618.99</v>
      </c>
      <c r="E328" s="155"/>
      <c r="G328"/>
      <c r="H328"/>
      <c r="I328"/>
      <c r="J328"/>
    </row>
    <row r="329" spans="1:70" s="5" customFormat="1">
      <c r="A329" s="87" t="s">
        <v>447</v>
      </c>
      <c r="B329" s="121"/>
      <c r="C329" s="121"/>
      <c r="D329" s="122"/>
      <c r="E329" s="120"/>
      <c r="G329"/>
      <c r="H329"/>
      <c r="I329"/>
      <c r="J329"/>
    </row>
    <row r="330" spans="1:70" s="5" customFormat="1">
      <c r="G330"/>
      <c r="H330"/>
      <c r="I330"/>
      <c r="J330"/>
    </row>
    <row r="331" spans="1:70" s="5" customFormat="1">
      <c r="A331" s="1" t="s">
        <v>201</v>
      </c>
      <c r="B331" s="130"/>
      <c r="C331" s="125"/>
      <c r="G331"/>
      <c r="H331"/>
      <c r="I331"/>
      <c r="J331"/>
    </row>
    <row r="332" spans="1:70" s="5" customFormat="1">
      <c r="A332" s="1"/>
      <c r="B332" s="173"/>
      <c r="C332" s="125"/>
      <c r="G332"/>
      <c r="H332"/>
      <c r="I332"/>
      <c r="J332"/>
    </row>
    <row r="333" spans="1:70" s="5" customFormat="1">
      <c r="A333" s="81" t="s">
        <v>448</v>
      </c>
      <c r="G333"/>
      <c r="H333"/>
      <c r="I333"/>
      <c r="J333"/>
    </row>
    <row r="334" spans="1:70" s="5" customFormat="1">
      <c r="A334" s="418" t="s">
        <v>6</v>
      </c>
      <c r="B334" s="434" t="s">
        <v>78</v>
      </c>
      <c r="C334" s="434"/>
      <c r="D334" s="434"/>
      <c r="E334" s="434"/>
      <c r="G334"/>
      <c r="H334"/>
      <c r="I334"/>
      <c r="J334"/>
    </row>
    <row r="335" spans="1:70" s="5" customFormat="1">
      <c r="A335" s="419"/>
      <c r="B335" s="174" t="s">
        <v>276</v>
      </c>
      <c r="C335" s="213" t="s">
        <v>343</v>
      </c>
      <c r="D335" s="213" t="s">
        <v>344</v>
      </c>
      <c r="E335" s="212" t="s">
        <v>2</v>
      </c>
      <c r="G335"/>
      <c r="H335"/>
      <c r="I335"/>
      <c r="J335"/>
      <c r="K335"/>
      <c r="L335"/>
    </row>
    <row r="336" spans="1:70" s="5" customFormat="1">
      <c r="A336" s="158" t="s">
        <v>140</v>
      </c>
      <c r="B336" s="156"/>
      <c r="C336" s="351"/>
      <c r="D336" s="351">
        <v>15</v>
      </c>
      <c r="E336" s="352">
        <f>SUM(B336:D336)</f>
        <v>15</v>
      </c>
      <c r="G336"/>
      <c r="H336"/>
      <c r="I336"/>
      <c r="J336"/>
      <c r="K336"/>
      <c r="L336"/>
    </row>
    <row r="337" spans="1:12" s="5" customFormat="1">
      <c r="A337" s="158" t="s">
        <v>141</v>
      </c>
      <c r="B337" s="160"/>
      <c r="C337" s="353">
        <v>1.3</v>
      </c>
      <c r="D337" s="353">
        <v>1.8</v>
      </c>
      <c r="E337" s="352">
        <f t="shared" ref="E337:E349" si="5">SUM(B337:D337)</f>
        <v>3.1</v>
      </c>
      <c r="G337"/>
      <c r="H337"/>
      <c r="I337"/>
      <c r="J337"/>
      <c r="K337"/>
      <c r="L337"/>
    </row>
    <row r="338" spans="1:12" s="5" customFormat="1">
      <c r="A338" s="158" t="s">
        <v>142</v>
      </c>
      <c r="B338" s="160"/>
      <c r="C338" s="354">
        <v>1.06</v>
      </c>
      <c r="D338" s="354">
        <v>3.91</v>
      </c>
      <c r="E338" s="352">
        <f t="shared" si="5"/>
        <v>4.9700000000000006</v>
      </c>
      <c r="G338"/>
      <c r="H338"/>
      <c r="I338"/>
      <c r="J338"/>
      <c r="K338"/>
      <c r="L338"/>
    </row>
    <row r="339" spans="1:12" s="5" customFormat="1">
      <c r="A339" s="158" t="s">
        <v>90</v>
      </c>
      <c r="B339" s="160">
        <v>499.89</v>
      </c>
      <c r="C339" s="161">
        <v>43.73</v>
      </c>
      <c r="D339" s="161">
        <v>15.54</v>
      </c>
      <c r="E339" s="352">
        <f t="shared" si="5"/>
        <v>559.16</v>
      </c>
      <c r="G339"/>
      <c r="H339"/>
      <c r="I339"/>
      <c r="J339"/>
      <c r="K339"/>
      <c r="L339"/>
    </row>
    <row r="340" spans="1:12" s="5" customFormat="1">
      <c r="A340" s="158" t="s">
        <v>130</v>
      </c>
      <c r="B340" s="160">
        <v>8211.35</v>
      </c>
      <c r="C340" s="161">
        <v>1672.96</v>
      </c>
      <c r="D340" s="161">
        <v>1431.48</v>
      </c>
      <c r="E340" s="352">
        <f t="shared" si="5"/>
        <v>11315.79</v>
      </c>
      <c r="G340"/>
      <c r="H340"/>
      <c r="I340"/>
      <c r="J340"/>
      <c r="K340"/>
      <c r="L340"/>
    </row>
    <row r="341" spans="1:12" s="5" customFormat="1">
      <c r="A341" s="158" t="s">
        <v>131</v>
      </c>
      <c r="B341" s="160"/>
      <c r="C341" s="161">
        <v>6281.11</v>
      </c>
      <c r="D341" s="161">
        <v>3537.94</v>
      </c>
      <c r="E341" s="352">
        <f t="shared" si="5"/>
        <v>9819.0499999999993</v>
      </c>
      <c r="G341"/>
      <c r="H341"/>
      <c r="I341"/>
      <c r="J341"/>
      <c r="K341"/>
      <c r="L341"/>
    </row>
    <row r="342" spans="1:12" s="5" customFormat="1">
      <c r="A342" s="158" t="s">
        <v>92</v>
      </c>
      <c r="B342" s="160"/>
      <c r="C342" s="161">
        <v>6659.94</v>
      </c>
      <c r="D342" s="161">
        <v>38985.69</v>
      </c>
      <c r="E342" s="352">
        <f t="shared" si="5"/>
        <v>45645.630000000005</v>
      </c>
      <c r="G342"/>
      <c r="H342"/>
      <c r="I342"/>
      <c r="J342"/>
      <c r="K342"/>
      <c r="L342"/>
    </row>
    <row r="343" spans="1:12" s="5" customFormat="1">
      <c r="A343" s="158" t="s">
        <v>93</v>
      </c>
      <c r="B343" s="160"/>
      <c r="C343" s="161">
        <v>14514.67</v>
      </c>
      <c r="D343" s="161">
        <v>38102.43</v>
      </c>
      <c r="E343" s="352">
        <f t="shared" si="5"/>
        <v>52617.1</v>
      </c>
      <c r="G343"/>
      <c r="H343"/>
      <c r="I343"/>
      <c r="J343"/>
      <c r="K343"/>
      <c r="L343"/>
    </row>
    <row r="344" spans="1:12" s="5" customFormat="1">
      <c r="A344" s="158" t="s">
        <v>132</v>
      </c>
      <c r="B344" s="160"/>
      <c r="C344" s="161">
        <v>5410.05</v>
      </c>
      <c r="D344" s="161">
        <v>6867.63</v>
      </c>
      <c r="E344" s="352">
        <f t="shared" si="5"/>
        <v>12277.68</v>
      </c>
      <c r="G344"/>
      <c r="H344"/>
      <c r="I344"/>
      <c r="J344"/>
      <c r="K344"/>
      <c r="L344"/>
    </row>
    <row r="345" spans="1:12" s="5" customFormat="1">
      <c r="A345" s="158" t="s">
        <v>133</v>
      </c>
      <c r="B345" s="160"/>
      <c r="C345" s="161">
        <v>34.69</v>
      </c>
      <c r="D345" s="161">
        <v>43.86</v>
      </c>
      <c r="E345" s="352">
        <f t="shared" si="5"/>
        <v>78.55</v>
      </c>
      <c r="G345"/>
      <c r="H345"/>
      <c r="I345"/>
      <c r="J345"/>
      <c r="K345"/>
      <c r="L345"/>
    </row>
    <row r="346" spans="1:12" s="5" customFormat="1">
      <c r="A346" s="158" t="s">
        <v>134</v>
      </c>
      <c r="B346" s="160"/>
      <c r="C346" s="161">
        <v>13.7</v>
      </c>
      <c r="D346" s="161">
        <v>4.8</v>
      </c>
      <c r="E346" s="352">
        <f t="shared" si="5"/>
        <v>18.5</v>
      </c>
      <c r="G346"/>
      <c r="H346"/>
      <c r="I346"/>
      <c r="J346"/>
      <c r="K346"/>
      <c r="L346"/>
    </row>
    <row r="347" spans="1:12" s="5" customFormat="1">
      <c r="A347" s="158" t="s">
        <v>94</v>
      </c>
      <c r="B347" s="160"/>
      <c r="C347" s="161">
        <v>1.75</v>
      </c>
      <c r="D347" s="161">
        <v>6.16</v>
      </c>
      <c r="E347" s="352">
        <f t="shared" si="5"/>
        <v>7.91</v>
      </c>
      <c r="G347"/>
      <c r="H347"/>
      <c r="I347"/>
      <c r="J347"/>
      <c r="K347"/>
      <c r="L347"/>
    </row>
    <row r="348" spans="1:12" s="5" customFormat="1">
      <c r="A348" s="158" t="s">
        <v>57</v>
      </c>
      <c r="B348" s="160"/>
      <c r="C348" s="161">
        <v>1500.12</v>
      </c>
      <c r="D348" s="161">
        <v>10756.43</v>
      </c>
      <c r="E348" s="352">
        <f t="shared" si="5"/>
        <v>12256.55</v>
      </c>
      <c r="G348"/>
      <c r="H348"/>
      <c r="I348"/>
      <c r="J348"/>
      <c r="K348"/>
      <c r="L348"/>
    </row>
    <row r="349" spans="1:12" s="14" customFormat="1" ht="15">
      <c r="A349" s="159" t="s">
        <v>2</v>
      </c>
      <c r="B349" s="162">
        <f>SUM(B336:B348)</f>
        <v>8711.24</v>
      </c>
      <c r="C349" s="163">
        <f>SUM(C336:C348)</f>
        <v>36135.08</v>
      </c>
      <c r="D349" s="163">
        <f>SUM(D336:D348)</f>
        <v>99772.670000000013</v>
      </c>
      <c r="E349" s="358">
        <f t="shared" si="5"/>
        <v>144618.99000000002</v>
      </c>
      <c r="G349"/>
      <c r="H349"/>
      <c r="I349"/>
      <c r="J349"/>
      <c r="K349"/>
      <c r="L349"/>
    </row>
    <row r="350" spans="1:12" s="87" customFormat="1">
      <c r="A350" s="87" t="s">
        <v>447</v>
      </c>
      <c r="B350" s="121"/>
      <c r="C350" s="355"/>
      <c r="D350" s="356"/>
      <c r="E350" s="357"/>
      <c r="G350"/>
      <c r="H350"/>
      <c r="I350"/>
      <c r="J350"/>
      <c r="K350"/>
      <c r="L350"/>
    </row>
    <row r="351" spans="1:12">
      <c r="A351" s="386" t="s">
        <v>165</v>
      </c>
      <c r="B351" s="386"/>
      <c r="C351" s="125" t="s">
        <v>168</v>
      </c>
    </row>
    <row r="352" spans="1:12">
      <c r="A352" s="1" t="s">
        <v>159</v>
      </c>
    </row>
    <row r="353" spans="1:8" ht="16.5" customHeight="1">
      <c r="A353" s="417" t="s">
        <v>221</v>
      </c>
      <c r="B353" s="417"/>
      <c r="C353" s="417"/>
      <c r="D353" s="417"/>
      <c r="E353" s="417"/>
      <c r="F353" s="417"/>
    </row>
    <row r="354" spans="1:8">
      <c r="A354" s="423" t="s">
        <v>6</v>
      </c>
      <c r="B354" s="420" t="s">
        <v>349</v>
      </c>
      <c r="C354" s="421"/>
      <c r="D354" s="421"/>
      <c r="E354" s="422"/>
      <c r="F354" s="220"/>
    </row>
    <row r="355" spans="1:8">
      <c r="A355" s="423"/>
      <c r="B355" s="223">
        <v>2007</v>
      </c>
      <c r="C355" s="223">
        <v>2013</v>
      </c>
      <c r="D355" s="223">
        <v>2015</v>
      </c>
      <c r="E355" s="223">
        <v>2017</v>
      </c>
      <c r="F355" s="220"/>
    </row>
    <row r="356" spans="1:8">
      <c r="A356" s="233" t="s">
        <v>2</v>
      </c>
      <c r="B356" s="234">
        <v>3408419</v>
      </c>
      <c r="C356" s="234">
        <v>3007883</v>
      </c>
      <c r="D356" s="234">
        <v>2735857</v>
      </c>
      <c r="E356" s="235">
        <v>2890840</v>
      </c>
      <c r="F356" s="221"/>
    </row>
    <row r="357" spans="1:8" ht="18">
      <c r="A357" s="236" t="s">
        <v>351</v>
      </c>
      <c r="B357" s="237">
        <v>98156</v>
      </c>
      <c r="C357" s="237">
        <v>77449</v>
      </c>
      <c r="D357" s="237">
        <v>68650</v>
      </c>
      <c r="E357" s="238">
        <v>73490</v>
      </c>
      <c r="F357" s="221"/>
    </row>
    <row r="358" spans="1:8">
      <c r="A358" s="239" t="s">
        <v>91</v>
      </c>
      <c r="B358" s="237">
        <v>102872</v>
      </c>
      <c r="C358" s="237">
        <v>87516</v>
      </c>
      <c r="D358" s="237">
        <v>71128</v>
      </c>
      <c r="E358" s="238">
        <v>76611</v>
      </c>
      <c r="F358" s="221"/>
    </row>
    <row r="359" spans="1:8">
      <c r="A359" s="236" t="s">
        <v>92</v>
      </c>
      <c r="B359" s="237">
        <v>79408</v>
      </c>
      <c r="C359" s="237">
        <v>72335</v>
      </c>
      <c r="D359" s="237">
        <v>60491</v>
      </c>
      <c r="E359" s="238">
        <v>48816</v>
      </c>
      <c r="F359" s="221"/>
    </row>
    <row r="360" spans="1:8">
      <c r="A360" s="236" t="s">
        <v>93</v>
      </c>
      <c r="B360" s="237">
        <v>239298</v>
      </c>
      <c r="C360" s="237">
        <v>180236</v>
      </c>
      <c r="D360" s="237">
        <v>204318</v>
      </c>
      <c r="E360" s="238">
        <v>150238</v>
      </c>
      <c r="F360" s="221"/>
    </row>
    <row r="361" spans="1:8">
      <c r="A361" s="236" t="s">
        <v>132</v>
      </c>
      <c r="B361" s="237">
        <v>393007</v>
      </c>
      <c r="C361" s="237">
        <v>267310</v>
      </c>
      <c r="D361" s="237">
        <v>298069</v>
      </c>
      <c r="E361" s="238">
        <v>334666</v>
      </c>
      <c r="F361" s="221"/>
    </row>
    <row r="362" spans="1:8">
      <c r="A362" s="236" t="s">
        <v>133</v>
      </c>
      <c r="B362" s="237">
        <v>563023</v>
      </c>
      <c r="C362" s="237">
        <v>506364</v>
      </c>
      <c r="D362" s="237">
        <v>372512</v>
      </c>
      <c r="E362" s="238">
        <v>343636</v>
      </c>
      <c r="F362" s="221"/>
    </row>
    <row r="363" spans="1:8">
      <c r="A363" s="236" t="s">
        <v>134</v>
      </c>
      <c r="B363" s="237">
        <v>599392</v>
      </c>
      <c r="C363" s="237">
        <v>549344</v>
      </c>
      <c r="D363" s="237">
        <v>492630</v>
      </c>
      <c r="E363" s="238">
        <v>589488</v>
      </c>
      <c r="F363" s="221"/>
    </row>
    <row r="364" spans="1:8">
      <c r="A364" s="236" t="s">
        <v>94</v>
      </c>
      <c r="B364" s="237">
        <v>993799</v>
      </c>
      <c r="C364" s="237">
        <v>1023701</v>
      </c>
      <c r="D364" s="237">
        <v>894998</v>
      </c>
      <c r="E364" s="238">
        <v>1021200</v>
      </c>
      <c r="F364" s="221"/>
    </row>
    <row r="365" spans="1:8">
      <c r="A365" s="236" t="s">
        <v>138</v>
      </c>
      <c r="B365" s="237">
        <v>197936</v>
      </c>
      <c r="C365" s="237">
        <v>144037</v>
      </c>
      <c r="D365" s="237">
        <v>144925</v>
      </c>
      <c r="E365" s="238">
        <v>151001</v>
      </c>
      <c r="F365" s="221"/>
    </row>
    <row r="366" spans="1:8" ht="18">
      <c r="A366" s="240" t="s">
        <v>352</v>
      </c>
      <c r="B366" s="241">
        <v>141528</v>
      </c>
      <c r="C366" s="241">
        <v>99591</v>
      </c>
      <c r="D366" s="241">
        <v>128136</v>
      </c>
      <c r="E366" s="242">
        <v>101694</v>
      </c>
      <c r="F366" s="222"/>
      <c r="G366" s="99"/>
      <c r="H366" s="99"/>
    </row>
    <row r="367" spans="1:8">
      <c r="A367" s="224"/>
      <c r="B367" s="225"/>
      <c r="C367" s="225"/>
      <c r="D367" s="225"/>
      <c r="E367" s="226"/>
      <c r="F367" s="222"/>
      <c r="G367" s="99"/>
      <c r="H367" s="99"/>
    </row>
    <row r="368" spans="1:8">
      <c r="A368" s="416" t="s">
        <v>219</v>
      </c>
      <c r="B368" s="416"/>
      <c r="C368" s="416"/>
      <c r="D368" s="416"/>
      <c r="E368" s="416"/>
      <c r="F368" s="416"/>
      <c r="G368" s="416"/>
      <c r="H368" s="416"/>
    </row>
    <row r="369" spans="1:9">
      <c r="A369" s="1" t="s">
        <v>160</v>
      </c>
    </row>
    <row r="370" spans="1:9" ht="15.6" customHeight="1">
      <c r="A370" s="417" t="s">
        <v>220</v>
      </c>
      <c r="B370" s="417"/>
      <c r="C370" s="417"/>
      <c r="D370" s="417"/>
      <c r="E370" s="417"/>
      <c r="F370" s="417"/>
      <c r="G370" s="146"/>
      <c r="H370" s="146"/>
      <c r="I370" s="146"/>
    </row>
    <row r="371" spans="1:9" ht="15.75" customHeight="1">
      <c r="A371" s="382" t="s">
        <v>137</v>
      </c>
      <c r="B371" s="382" t="s">
        <v>222</v>
      </c>
      <c r="C371" s="382"/>
      <c r="D371" s="382"/>
      <c r="E371" s="382"/>
      <c r="F371" s="382"/>
      <c r="G371" s="424"/>
      <c r="H371" s="5"/>
    </row>
    <row r="372" spans="1:9" s="1" customFormat="1">
      <c r="A372" s="382"/>
      <c r="B372" s="141">
        <v>2007</v>
      </c>
      <c r="C372" s="141">
        <v>2010</v>
      </c>
      <c r="D372" s="141">
        <v>2013</v>
      </c>
      <c r="E372" s="140">
        <v>2015</v>
      </c>
      <c r="F372" s="217">
        <v>2017</v>
      </c>
      <c r="G372" s="424"/>
      <c r="H372" s="81"/>
    </row>
    <row r="373" spans="1:9">
      <c r="A373" s="9" t="s">
        <v>2</v>
      </c>
      <c r="B373" s="228">
        <v>2863612</v>
      </c>
      <c r="C373" s="228">
        <v>2660373</v>
      </c>
      <c r="D373" s="228">
        <v>2428310</v>
      </c>
      <c r="E373" s="228">
        <v>2185449</v>
      </c>
      <c r="F373" s="229">
        <v>2037516</v>
      </c>
      <c r="G373" s="227"/>
      <c r="H373" s="5"/>
    </row>
    <row r="374" spans="1:9">
      <c r="A374" s="8" t="s">
        <v>92</v>
      </c>
      <c r="B374" s="230">
        <v>119992</v>
      </c>
      <c r="C374" s="230">
        <v>149386</v>
      </c>
      <c r="D374" s="230">
        <v>122382</v>
      </c>
      <c r="E374" s="231">
        <v>131622</v>
      </c>
      <c r="F374" s="232">
        <v>123715</v>
      </c>
      <c r="G374" s="120"/>
      <c r="H374" s="5"/>
    </row>
    <row r="375" spans="1:9">
      <c r="A375" s="8" t="s">
        <v>93</v>
      </c>
      <c r="B375" s="230">
        <v>96743</v>
      </c>
      <c r="C375" s="230">
        <v>80404</v>
      </c>
      <c r="D375" s="230">
        <v>79615</v>
      </c>
      <c r="E375" s="231">
        <v>75693</v>
      </c>
      <c r="F375" s="232">
        <v>66780</v>
      </c>
      <c r="G375" s="120"/>
      <c r="H375" s="5"/>
    </row>
    <row r="376" spans="1:9">
      <c r="A376" s="8" t="s">
        <v>132</v>
      </c>
      <c r="B376" s="230">
        <v>43024</v>
      </c>
      <c r="C376" s="230">
        <v>41789</v>
      </c>
      <c r="D376" s="230">
        <v>37407</v>
      </c>
      <c r="E376" s="231">
        <v>29933</v>
      </c>
      <c r="F376" s="232">
        <v>22613</v>
      </c>
      <c r="G376" s="120"/>
      <c r="H376" s="5"/>
    </row>
    <row r="377" spans="1:9">
      <c r="A377" s="8" t="s">
        <v>133</v>
      </c>
      <c r="B377" s="230">
        <v>38718</v>
      </c>
      <c r="C377" s="230">
        <v>32657</v>
      </c>
      <c r="D377" s="230">
        <v>34472</v>
      </c>
      <c r="E377" s="231">
        <v>22706</v>
      </c>
      <c r="F377" s="232">
        <v>15413</v>
      </c>
      <c r="G377" s="120"/>
      <c r="H377" s="5"/>
    </row>
    <row r="378" spans="1:9">
      <c r="A378" s="8" t="s">
        <v>134</v>
      </c>
      <c r="B378" s="230">
        <v>17690</v>
      </c>
      <c r="C378" s="230">
        <v>18208</v>
      </c>
      <c r="D378" s="230">
        <v>30649</v>
      </c>
      <c r="E378" s="231">
        <v>25746</v>
      </c>
      <c r="F378" s="232">
        <v>24129</v>
      </c>
      <c r="G378" s="120"/>
      <c r="H378" s="5"/>
    </row>
    <row r="379" spans="1:9">
      <c r="A379" s="8" t="s">
        <v>94</v>
      </c>
      <c r="B379" s="230">
        <v>65134</v>
      </c>
      <c r="C379" s="230">
        <v>55262</v>
      </c>
      <c r="D379" s="230">
        <v>44838</v>
      </c>
      <c r="E379" s="231">
        <v>34673</v>
      </c>
      <c r="F379" s="232">
        <v>35838</v>
      </c>
      <c r="G379" s="120"/>
      <c r="H379" s="5"/>
    </row>
    <row r="380" spans="1:9">
      <c r="A380" s="8" t="s">
        <v>138</v>
      </c>
      <c r="B380" s="230">
        <v>280400</v>
      </c>
      <c r="C380" s="230">
        <v>242528</v>
      </c>
      <c r="D380" s="230">
        <v>243850</v>
      </c>
      <c r="E380" s="231">
        <v>216477</v>
      </c>
      <c r="F380" s="232">
        <v>177972</v>
      </c>
      <c r="G380" s="120"/>
      <c r="H380" s="5"/>
    </row>
    <row r="381" spans="1:9">
      <c r="A381" s="8" t="s">
        <v>139</v>
      </c>
      <c r="B381" s="230">
        <v>2201911</v>
      </c>
      <c r="C381" s="230">
        <v>2040139</v>
      </c>
      <c r="D381" s="230">
        <v>1835097</v>
      </c>
      <c r="E381" s="231">
        <v>1648599</v>
      </c>
      <c r="F381" s="232">
        <v>1571056</v>
      </c>
      <c r="G381" s="120"/>
      <c r="H381" s="5"/>
    </row>
    <row r="382" spans="1:9">
      <c r="A382" s="145" t="s">
        <v>350</v>
      </c>
      <c r="B382" s="145"/>
      <c r="C382" s="145"/>
      <c r="D382" s="145"/>
      <c r="E382" s="145"/>
      <c r="F382" s="99"/>
      <c r="G382" s="99"/>
      <c r="H382" s="99"/>
    </row>
    <row r="383" spans="1:9">
      <c r="A383" s="416" t="s">
        <v>219</v>
      </c>
      <c r="B383" s="416"/>
      <c r="C383" s="416"/>
      <c r="D383" s="416"/>
      <c r="E383" s="416"/>
      <c r="F383" s="416"/>
      <c r="G383" s="416"/>
      <c r="H383" s="416"/>
    </row>
    <row r="384" spans="1:9">
      <c r="A384" s="2" t="s">
        <v>129</v>
      </c>
    </row>
    <row r="385" spans="1:8" ht="15.6" customHeight="1">
      <c r="A385" s="417" t="s">
        <v>218</v>
      </c>
      <c r="B385" s="417"/>
      <c r="C385" s="417"/>
      <c r="D385" s="417"/>
      <c r="E385" s="417"/>
      <c r="F385" s="417"/>
    </row>
    <row r="386" spans="1:8" ht="15.75" customHeight="1">
      <c r="A386" s="382" t="s">
        <v>137</v>
      </c>
      <c r="B386" s="412" t="s">
        <v>223</v>
      </c>
      <c r="C386" s="413"/>
      <c r="D386" s="413"/>
      <c r="E386" s="413"/>
      <c r="F386" s="414"/>
      <c r="G386" s="140" t="s">
        <v>7</v>
      </c>
      <c r="H386" s="171" t="s">
        <v>217</v>
      </c>
    </row>
    <row r="387" spans="1:8" s="1" customFormat="1">
      <c r="A387" s="382"/>
      <c r="B387" s="141">
        <v>2007</v>
      </c>
      <c r="C387" s="141">
        <v>2010</v>
      </c>
      <c r="D387" s="141">
        <v>2013</v>
      </c>
      <c r="E387" s="140">
        <v>2015</v>
      </c>
      <c r="F387" s="170">
        <v>2017</v>
      </c>
      <c r="G387" s="139" t="s">
        <v>292</v>
      </c>
      <c r="H387" s="171">
        <v>2017</v>
      </c>
    </row>
    <row r="388" spans="1:8">
      <c r="A388" s="142" t="s">
        <v>2</v>
      </c>
      <c r="B388" s="143">
        <v>607940</v>
      </c>
      <c r="C388" s="143">
        <v>667052</v>
      </c>
      <c r="D388" s="143">
        <v>461645</v>
      </c>
      <c r="E388" s="143">
        <v>412538</v>
      </c>
      <c r="F388" s="143">
        <v>447141</v>
      </c>
      <c r="G388" s="172">
        <f>+F388/E388-1</f>
        <v>8.3878333632295687E-2</v>
      </c>
      <c r="H388" s="8"/>
    </row>
    <row r="389" spans="1:8">
      <c r="A389" s="142" t="s">
        <v>90</v>
      </c>
      <c r="B389" s="144">
        <v>38011</v>
      </c>
      <c r="C389" s="144">
        <v>38726</v>
      </c>
      <c r="D389" s="144">
        <v>23005</v>
      </c>
      <c r="E389" s="144">
        <v>29612</v>
      </c>
      <c r="F389" s="144">
        <v>23559</v>
      </c>
      <c r="G389" s="172">
        <f t="shared" ref="G389:G396" si="6">+F389/E389-1</f>
        <v>-0.20441037417263275</v>
      </c>
      <c r="H389" s="4">
        <f>+F389/$F$388</f>
        <v>5.2688078257194036E-2</v>
      </c>
    </row>
    <row r="390" spans="1:8">
      <c r="A390" s="142" t="s">
        <v>130</v>
      </c>
      <c r="B390" s="144">
        <v>396767</v>
      </c>
      <c r="C390" s="144">
        <v>435236</v>
      </c>
      <c r="D390" s="144">
        <v>292804</v>
      </c>
      <c r="E390" s="144">
        <v>249989</v>
      </c>
      <c r="F390" s="144">
        <v>310916</v>
      </c>
      <c r="G390" s="172">
        <f t="shared" si="6"/>
        <v>0.2437187236238394</v>
      </c>
      <c r="H390" s="4">
        <f t="shared" ref="H390:H396" si="7">+F390/$F$388</f>
        <v>0.69534218512728652</v>
      </c>
    </row>
    <row r="391" spans="1:8">
      <c r="A391" s="142" t="s">
        <v>131</v>
      </c>
      <c r="B391" s="144">
        <v>43585</v>
      </c>
      <c r="C391" s="144">
        <v>46578</v>
      </c>
      <c r="D391" s="144">
        <v>35053</v>
      </c>
      <c r="E391" s="144">
        <v>26849</v>
      </c>
      <c r="F391" s="144">
        <v>29695</v>
      </c>
      <c r="G391" s="172">
        <f t="shared" si="6"/>
        <v>0.1060002234720101</v>
      </c>
      <c r="H391" s="4">
        <f t="shared" si="7"/>
        <v>6.6410818958672985E-2</v>
      </c>
    </row>
    <row r="392" spans="1:8">
      <c r="A392" s="142" t="s">
        <v>57</v>
      </c>
      <c r="B392" s="144">
        <v>10839</v>
      </c>
      <c r="C392" s="144">
        <v>13917</v>
      </c>
      <c r="D392" s="144">
        <v>8795</v>
      </c>
      <c r="E392" s="144">
        <v>5592</v>
      </c>
      <c r="F392" s="144">
        <v>5290</v>
      </c>
      <c r="G392" s="172">
        <f t="shared" si="6"/>
        <v>-5.4005722460658045E-2</v>
      </c>
      <c r="H392" s="4">
        <f t="shared" si="7"/>
        <v>1.1830720063693555E-2</v>
      </c>
    </row>
    <row r="393" spans="1:8">
      <c r="A393" s="142" t="s">
        <v>92</v>
      </c>
      <c r="B393" s="144">
        <v>15561</v>
      </c>
      <c r="C393" s="144">
        <v>21966</v>
      </c>
      <c r="D393" s="144">
        <v>14516</v>
      </c>
      <c r="E393" s="144">
        <v>18000</v>
      </c>
      <c r="F393" s="144">
        <v>14878</v>
      </c>
      <c r="G393" s="172">
        <f t="shared" si="6"/>
        <v>-0.1734444444444444</v>
      </c>
      <c r="H393" s="4">
        <f t="shared" si="7"/>
        <v>3.3273620625261381E-2</v>
      </c>
    </row>
    <row r="394" spans="1:8">
      <c r="A394" s="142" t="s">
        <v>93</v>
      </c>
      <c r="B394" s="144">
        <v>35045</v>
      </c>
      <c r="C394" s="144">
        <v>34742</v>
      </c>
      <c r="D394" s="144">
        <v>28824</v>
      </c>
      <c r="E394" s="144">
        <v>35157</v>
      </c>
      <c r="F394" s="144">
        <v>23779</v>
      </c>
      <c r="G394" s="172">
        <f t="shared" si="6"/>
        <v>-0.32363398469721538</v>
      </c>
      <c r="H394" s="4">
        <f t="shared" si="7"/>
        <v>5.3180093080258797E-2</v>
      </c>
    </row>
    <row r="395" spans="1:8">
      <c r="A395" s="142" t="s">
        <v>132</v>
      </c>
      <c r="B395" s="144">
        <v>30090</v>
      </c>
      <c r="C395" s="144">
        <v>33841</v>
      </c>
      <c r="D395" s="144">
        <v>29218</v>
      </c>
      <c r="E395" s="144">
        <v>21738</v>
      </c>
      <c r="F395" s="144">
        <v>18485</v>
      </c>
      <c r="G395" s="172">
        <f t="shared" si="6"/>
        <v>-0.14964578158064223</v>
      </c>
      <c r="H395" s="4">
        <f t="shared" si="7"/>
        <v>4.1340427292509523E-2</v>
      </c>
    </row>
    <row r="396" spans="1:8">
      <c r="A396" s="142" t="s">
        <v>133</v>
      </c>
      <c r="B396" s="144">
        <v>38042</v>
      </c>
      <c r="C396" s="144">
        <v>42046</v>
      </c>
      <c r="D396" s="144">
        <v>29430</v>
      </c>
      <c r="E396" s="144">
        <v>25601</v>
      </c>
      <c r="F396" s="144">
        <v>20539</v>
      </c>
      <c r="G396" s="172">
        <f t="shared" si="6"/>
        <v>-0.19772665130268352</v>
      </c>
      <c r="H396" s="4">
        <f t="shared" si="7"/>
        <v>4.5934056595123236E-2</v>
      </c>
    </row>
    <row r="397" spans="1:8">
      <c r="A397" s="145" t="s">
        <v>291</v>
      </c>
      <c r="B397" s="145"/>
      <c r="C397" s="145"/>
      <c r="D397" s="145"/>
      <c r="E397" s="145"/>
      <c r="F397" s="99"/>
      <c r="G397" s="99"/>
      <c r="H397" s="99"/>
    </row>
    <row r="398" spans="1:8">
      <c r="A398" s="416" t="s">
        <v>219</v>
      </c>
      <c r="B398" s="416"/>
      <c r="C398" s="416"/>
      <c r="D398" s="416"/>
      <c r="E398" s="416"/>
      <c r="F398" s="416"/>
      <c r="G398" s="416"/>
      <c r="H398" s="416"/>
    </row>
    <row r="405" s="87" customFormat="1"/>
    <row r="406" s="87" customFormat="1"/>
    <row r="447" s="82" customFormat="1" ht="15" customHeight="1"/>
    <row r="448" s="82" customFormat="1" ht="15" customHeight="1"/>
    <row r="449" spans="1:1" s="82" customFormat="1" ht="15" customHeight="1"/>
    <row r="450" spans="1:1" s="82" customFormat="1"/>
    <row r="451" spans="1:1" s="82" customFormat="1">
      <c r="A451" s="86"/>
    </row>
    <row r="452" spans="1:1" s="82" customFormat="1" ht="15" customHeight="1"/>
    <row r="453" spans="1:1" s="82" customFormat="1" ht="15" customHeight="1"/>
    <row r="454" spans="1:1" s="82" customFormat="1" ht="15" customHeight="1"/>
    <row r="455" spans="1:1" s="82" customFormat="1" ht="15" customHeight="1"/>
    <row r="456" spans="1:1" s="82" customFormat="1"/>
    <row r="457" spans="1:1" s="87" customFormat="1"/>
    <row r="458" spans="1:1" s="87" customFormat="1"/>
    <row r="507" s="87" customFormat="1"/>
    <row r="532" spans="1:8" s="87" customFormat="1"/>
    <row r="533" spans="1:8" s="87" customFormat="1"/>
    <row r="534" spans="1:8">
      <c r="A534" s="87"/>
      <c r="B534" s="87"/>
      <c r="C534" s="87"/>
      <c r="D534" s="87"/>
      <c r="E534" s="87"/>
      <c r="F534" s="87"/>
      <c r="G534" s="87"/>
      <c r="H534" s="87"/>
    </row>
  </sheetData>
  <mergeCells count="44">
    <mergeCell ref="A334:A335"/>
    <mergeCell ref="B334:E334"/>
    <mergeCell ref="A100:L100"/>
    <mergeCell ref="B101:J101"/>
    <mergeCell ref="B197:C197"/>
    <mergeCell ref="A289:M289"/>
    <mergeCell ref="A284:M284"/>
    <mergeCell ref="A285:M285"/>
    <mergeCell ref="A286:M286"/>
    <mergeCell ref="A313:A314"/>
    <mergeCell ref="B313:C313"/>
    <mergeCell ref="A290:M290"/>
    <mergeCell ref="A244:M244"/>
    <mergeCell ref="C245:L245"/>
    <mergeCell ref="A279:M279"/>
    <mergeCell ref="A280:M280"/>
    <mergeCell ref="A97:B97"/>
    <mergeCell ref="A193:B193"/>
    <mergeCell ref="A291:M291"/>
    <mergeCell ref="A282:M282"/>
    <mergeCell ref="A283:M283"/>
    <mergeCell ref="A288:M288"/>
    <mergeCell ref="A149:M149"/>
    <mergeCell ref="A150:A151"/>
    <mergeCell ref="B150:M150"/>
    <mergeCell ref="A196:D196"/>
    <mergeCell ref="A281:M281"/>
    <mergeCell ref="A287:M287"/>
    <mergeCell ref="B386:F386"/>
    <mergeCell ref="A351:B351"/>
    <mergeCell ref="E313:E316"/>
    <mergeCell ref="A398:H398"/>
    <mergeCell ref="A370:F370"/>
    <mergeCell ref="A385:F385"/>
    <mergeCell ref="A386:A387"/>
    <mergeCell ref="D313:D314"/>
    <mergeCell ref="A383:H383"/>
    <mergeCell ref="A353:F353"/>
    <mergeCell ref="B371:F371"/>
    <mergeCell ref="B354:E354"/>
    <mergeCell ref="A354:A355"/>
    <mergeCell ref="A368:H368"/>
    <mergeCell ref="G371:G372"/>
    <mergeCell ref="A371:A372"/>
  </mergeCells>
  <hyperlinks>
    <hyperlink ref="C351" r:id="rId1"/>
    <hyperlink ref="C193" r:id="rId2"/>
    <hyperlink ref="C97" r:id="rId3" display="www.odepa.cl"/>
  </hyperlinks>
  <printOptions horizontalCentered="1"/>
  <pageMargins left="0.39370078740157483" right="0.39370078740157483" top="0.74803149606299213" bottom="0.74803149606299213" header="0.31496062992125984" footer="0.31496062992125984"/>
  <pageSetup scale="44" orientation="landscape" r:id="rId4"/>
  <headerFooter>
    <oddHeader>&amp;R&amp;14FICHA NACIONAL: INFORMACIÓN ANUAL POR RUBRO</oddHeader>
    <oddFooter>&amp;C&amp;P</oddFooter>
  </headerFooter>
  <rowBreaks count="12" manualBreakCount="12">
    <brk id="25" max="16" man="1"/>
    <brk id="97" max="16" man="1"/>
    <brk id="146" max="16" man="1"/>
    <brk id="193" max="16" man="1"/>
    <brk id="241" max="16" man="1"/>
    <brk id="292" max="16" man="1"/>
    <brk id="330" max="16" man="1"/>
    <brk id="351" max="16" man="1"/>
    <brk id="405" max="12" man="1"/>
    <brk id="457" max="12" man="1"/>
    <brk id="507" max="12" man="1"/>
    <brk id="532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>
    <tabColor theme="6"/>
  </sheetPr>
  <dimension ref="A1:M33"/>
  <sheetViews>
    <sheetView workbookViewId="0"/>
  </sheetViews>
  <sheetFormatPr baseColWidth="10" defaultRowHeight="15.75"/>
  <cols>
    <col min="1" max="1" width="35.42578125" style="2" customWidth="1"/>
    <col min="2" max="2" width="16.7109375" style="2" customWidth="1"/>
    <col min="3" max="3" width="14.5703125" style="2" customWidth="1"/>
    <col min="4" max="4" width="14" style="2" customWidth="1"/>
    <col min="5" max="5" width="15.7109375" style="2" customWidth="1"/>
    <col min="6" max="6" width="14.140625" style="2" customWidth="1"/>
    <col min="7" max="7" width="16.85546875" style="2" customWidth="1"/>
    <col min="8" max="8" width="15.140625" style="2" bestFit="1" customWidth="1"/>
    <col min="9" max="9" width="13.140625" style="2" customWidth="1"/>
    <col min="10" max="10" width="13.85546875" style="2" customWidth="1"/>
    <col min="11" max="11" width="12.85546875" style="2" bestFit="1" customWidth="1"/>
    <col min="12" max="12" width="11.5703125" style="2" bestFit="1" customWidth="1"/>
    <col min="13" max="13" width="14.140625" style="2" bestFit="1" customWidth="1"/>
    <col min="14" max="16384" width="11.42578125" style="2"/>
  </cols>
  <sheetData>
    <row r="1" spans="1:13" ht="18.75" customHeight="1">
      <c r="A1" s="1"/>
    </row>
    <row r="2" spans="1:13" ht="15" customHeight="1">
      <c r="A2" s="74" t="s">
        <v>199</v>
      </c>
      <c r="B2" s="10"/>
      <c r="C2" s="10"/>
    </row>
    <row r="3" spans="1:13" ht="30" customHeight="1">
      <c r="A3" s="296" t="s">
        <v>6</v>
      </c>
      <c r="B3" s="296" t="s">
        <v>191</v>
      </c>
      <c r="C3" s="96" t="s">
        <v>377</v>
      </c>
      <c r="D3" s="96" t="s">
        <v>378</v>
      </c>
      <c r="E3" s="96" t="s">
        <v>192</v>
      </c>
      <c r="F3" s="96" t="s">
        <v>193</v>
      </c>
      <c r="G3" s="96" t="s">
        <v>194</v>
      </c>
      <c r="H3" s="96" t="s">
        <v>379</v>
      </c>
      <c r="I3" s="96" t="s">
        <v>195</v>
      </c>
      <c r="J3" s="96" t="s">
        <v>196</v>
      </c>
      <c r="K3" s="96" t="s">
        <v>197</v>
      </c>
      <c r="L3" s="96" t="s">
        <v>198</v>
      </c>
      <c r="M3" s="96" t="s">
        <v>380</v>
      </c>
    </row>
    <row r="4" spans="1:13" ht="15" customHeight="1">
      <c r="A4" s="297" t="s">
        <v>381</v>
      </c>
      <c r="B4" s="298">
        <v>2497</v>
      </c>
      <c r="C4" s="132">
        <v>550143.43000000005</v>
      </c>
      <c r="D4" s="132">
        <v>4649.43</v>
      </c>
      <c r="E4" s="132">
        <v>1562.16</v>
      </c>
      <c r="F4" s="132">
        <v>5306.13</v>
      </c>
      <c r="G4" s="132">
        <v>158894.20000000001</v>
      </c>
      <c r="H4" s="132">
        <v>4679.6499999999996</v>
      </c>
      <c r="I4" s="132">
        <v>19.739999999999998</v>
      </c>
      <c r="J4" s="132">
        <v>0</v>
      </c>
      <c r="K4" s="133">
        <v>347370.22</v>
      </c>
      <c r="L4" s="133">
        <v>1092.33</v>
      </c>
      <c r="M4" s="133">
        <v>26572.97</v>
      </c>
    </row>
    <row r="5" spans="1:13" ht="15" customHeight="1">
      <c r="A5" s="297" t="s">
        <v>382</v>
      </c>
      <c r="B5" s="298">
        <v>1979</v>
      </c>
      <c r="C5" s="132">
        <v>566038.23</v>
      </c>
      <c r="D5" s="132">
        <v>2403.4699999999998</v>
      </c>
      <c r="E5" s="132">
        <v>157.71</v>
      </c>
      <c r="F5" s="132">
        <v>12.22</v>
      </c>
      <c r="G5" s="132">
        <v>443713.84</v>
      </c>
      <c r="H5" s="132">
        <v>4649.3900000000003</v>
      </c>
      <c r="I5" s="132">
        <v>50539.48</v>
      </c>
      <c r="J5" s="132">
        <v>2000</v>
      </c>
      <c r="K5" s="133">
        <v>525.47</v>
      </c>
      <c r="L5" s="133">
        <v>93.41</v>
      </c>
      <c r="M5" s="133">
        <v>61943.360000000001</v>
      </c>
    </row>
    <row r="6" spans="1:13" ht="15" customHeight="1">
      <c r="A6" s="297" t="s">
        <v>383</v>
      </c>
      <c r="B6" s="298">
        <v>2000</v>
      </c>
      <c r="C6" s="132">
        <v>720456.6</v>
      </c>
      <c r="D6" s="132">
        <v>717.91</v>
      </c>
      <c r="E6" s="132">
        <v>1095.19</v>
      </c>
      <c r="F6" s="132">
        <v>264.64</v>
      </c>
      <c r="G6" s="132">
        <v>664399.6</v>
      </c>
      <c r="H6" s="132">
        <v>1258.46</v>
      </c>
      <c r="I6" s="132">
        <v>597.9</v>
      </c>
      <c r="J6" s="132">
        <v>45</v>
      </c>
      <c r="K6" s="133">
        <v>3051.14</v>
      </c>
      <c r="L6" s="133">
        <v>3716.67</v>
      </c>
      <c r="M6" s="133">
        <v>45310.080000000002</v>
      </c>
    </row>
    <row r="7" spans="1:13" ht="15" customHeight="1">
      <c r="A7" s="297" t="s">
        <v>384</v>
      </c>
      <c r="B7" s="298">
        <v>2925</v>
      </c>
      <c r="C7" s="132">
        <v>3909234.81</v>
      </c>
      <c r="D7" s="132">
        <v>16830.73</v>
      </c>
      <c r="E7" s="132">
        <v>2166.0300000000002</v>
      </c>
      <c r="F7" s="132">
        <v>228.3</v>
      </c>
      <c r="G7" s="132">
        <v>79368.509999999995</v>
      </c>
      <c r="H7" s="132">
        <v>10152.959999999999</v>
      </c>
      <c r="I7" s="132">
        <v>525.5</v>
      </c>
      <c r="J7" s="132">
        <v>1412.2</v>
      </c>
      <c r="K7" s="133">
        <v>32144.91</v>
      </c>
      <c r="L7" s="133">
        <v>1211.8</v>
      </c>
      <c r="M7" s="133">
        <v>3765194.23</v>
      </c>
    </row>
    <row r="8" spans="1:13" ht="15" customHeight="1">
      <c r="A8" s="297" t="s">
        <v>385</v>
      </c>
      <c r="B8" s="298">
        <v>15777</v>
      </c>
      <c r="C8" s="132">
        <v>4006059.64</v>
      </c>
      <c r="D8" s="132">
        <v>61163.56</v>
      </c>
      <c r="E8" s="132">
        <v>82110.960000000006</v>
      </c>
      <c r="F8" s="132">
        <v>14895.09</v>
      </c>
      <c r="G8" s="132">
        <v>3006478.82</v>
      </c>
      <c r="H8" s="132">
        <v>88556.68</v>
      </c>
      <c r="I8" s="132">
        <v>6314.11</v>
      </c>
      <c r="J8" s="132">
        <v>30261.5</v>
      </c>
      <c r="K8" s="133">
        <v>105542.93</v>
      </c>
      <c r="L8" s="133">
        <v>12560.71</v>
      </c>
      <c r="M8" s="133">
        <v>599065.65</v>
      </c>
    </row>
    <row r="9" spans="1:13" ht="15" customHeight="1">
      <c r="A9" s="297" t="s">
        <v>386</v>
      </c>
      <c r="B9" s="298">
        <v>17734</v>
      </c>
      <c r="C9" s="132">
        <v>1415592.68</v>
      </c>
      <c r="D9" s="132">
        <v>82264.5</v>
      </c>
      <c r="E9" s="132">
        <v>10813</v>
      </c>
      <c r="F9" s="132">
        <v>30207.82</v>
      </c>
      <c r="G9" s="132">
        <v>297038.28000000003</v>
      </c>
      <c r="H9" s="132">
        <v>28111.42</v>
      </c>
      <c r="I9" s="132">
        <v>58425.06</v>
      </c>
      <c r="J9" s="132">
        <v>226888.78</v>
      </c>
      <c r="K9" s="133">
        <v>361166.56</v>
      </c>
      <c r="L9" s="133">
        <v>21161.33</v>
      </c>
      <c r="M9" s="133">
        <v>299543.18</v>
      </c>
    </row>
    <row r="10" spans="1:13" ht="15" customHeight="1">
      <c r="A10" s="297" t="s">
        <v>74</v>
      </c>
      <c r="B10" s="298">
        <v>12805</v>
      </c>
      <c r="C10" s="132">
        <v>1318511.07</v>
      </c>
      <c r="D10" s="132">
        <v>114542.27</v>
      </c>
      <c r="E10" s="132">
        <v>16928.400000000001</v>
      </c>
      <c r="F10" s="132">
        <v>16409.7</v>
      </c>
      <c r="G10" s="132">
        <v>148259.35</v>
      </c>
      <c r="H10" s="132">
        <v>24018.35</v>
      </c>
      <c r="I10" s="132">
        <v>9472.9</v>
      </c>
      <c r="J10" s="132">
        <v>242071.88</v>
      </c>
      <c r="K10" s="133">
        <v>295329.56</v>
      </c>
      <c r="L10" s="133">
        <v>23057.31</v>
      </c>
      <c r="M10" s="133">
        <v>428457.9</v>
      </c>
    </row>
    <row r="11" spans="1:13" ht="15" customHeight="1">
      <c r="A11" s="297" t="s">
        <v>387</v>
      </c>
      <c r="B11" s="298">
        <v>25249</v>
      </c>
      <c r="C11" s="132">
        <v>1609563.87</v>
      </c>
      <c r="D11" s="132">
        <v>209495.37</v>
      </c>
      <c r="E11" s="132">
        <v>11969</v>
      </c>
      <c r="F11" s="132">
        <v>13446.45</v>
      </c>
      <c r="G11" s="132">
        <v>361305.84</v>
      </c>
      <c r="H11" s="132">
        <v>38432.050000000003</v>
      </c>
      <c r="I11" s="132">
        <v>141059.75</v>
      </c>
      <c r="J11" s="132">
        <v>485790.75</v>
      </c>
      <c r="K11" s="133">
        <v>186040.55</v>
      </c>
      <c r="L11" s="133">
        <v>24869.06</v>
      </c>
      <c r="M11" s="133">
        <v>137164.46</v>
      </c>
    </row>
    <row r="12" spans="1:13" ht="15" customHeight="1">
      <c r="A12" s="297" t="s">
        <v>388</v>
      </c>
      <c r="B12" s="298">
        <v>41904</v>
      </c>
      <c r="C12" s="132">
        <v>2706054.01</v>
      </c>
      <c r="D12" s="132">
        <v>230369.75</v>
      </c>
      <c r="E12" s="132">
        <v>36389.53</v>
      </c>
      <c r="F12" s="132">
        <v>99157.89</v>
      </c>
      <c r="G12" s="132">
        <v>833728.21</v>
      </c>
      <c r="H12" s="132">
        <v>59670.559999999998</v>
      </c>
      <c r="I12" s="132">
        <v>493618.15</v>
      </c>
      <c r="J12" s="132">
        <v>474387.99</v>
      </c>
      <c r="K12" s="133">
        <v>254682.32</v>
      </c>
      <c r="L12" s="133">
        <v>32170.03</v>
      </c>
      <c r="M12" s="133">
        <v>192248.34</v>
      </c>
    </row>
    <row r="13" spans="1:13" ht="15" customHeight="1">
      <c r="A13" s="297" t="s">
        <v>389</v>
      </c>
      <c r="B13" s="298">
        <v>32328</v>
      </c>
      <c r="C13" s="132">
        <v>1163918.08</v>
      </c>
      <c r="D13" s="132">
        <v>125835.4</v>
      </c>
      <c r="E13" s="132">
        <v>20360.95</v>
      </c>
      <c r="F13" s="132">
        <v>26241.79</v>
      </c>
      <c r="G13" s="132">
        <v>281629.07</v>
      </c>
      <c r="H13" s="132">
        <v>37257.800000000003</v>
      </c>
      <c r="I13" s="132">
        <v>280628</v>
      </c>
      <c r="J13" s="132">
        <v>238897.14</v>
      </c>
      <c r="K13" s="133">
        <v>36254.97</v>
      </c>
      <c r="L13" s="133">
        <v>15361.56</v>
      </c>
      <c r="M13" s="133">
        <v>101542.43</v>
      </c>
    </row>
    <row r="14" spans="1:13" ht="15" customHeight="1">
      <c r="A14" s="297" t="s">
        <v>390</v>
      </c>
      <c r="B14" s="298">
        <v>30469</v>
      </c>
      <c r="C14" s="132">
        <v>2027538.28</v>
      </c>
      <c r="D14" s="132">
        <v>84339.73</v>
      </c>
      <c r="E14" s="132">
        <v>29972.55</v>
      </c>
      <c r="F14" s="132">
        <v>38124.74</v>
      </c>
      <c r="G14" s="132">
        <v>277322.03000000003</v>
      </c>
      <c r="H14" s="132">
        <v>45685.52</v>
      </c>
      <c r="I14" s="132">
        <v>701339.4</v>
      </c>
      <c r="J14" s="132">
        <v>483635.91</v>
      </c>
      <c r="K14" s="133">
        <v>125338.1</v>
      </c>
      <c r="L14" s="133">
        <v>36536.589999999997</v>
      </c>
      <c r="M14" s="133">
        <v>205357.09</v>
      </c>
    </row>
    <row r="15" spans="1:13" ht="15" customHeight="1">
      <c r="A15" s="297" t="s">
        <v>391</v>
      </c>
      <c r="B15" s="298">
        <v>58069</v>
      </c>
      <c r="C15" s="132">
        <v>2899691.57</v>
      </c>
      <c r="D15" s="132">
        <v>256733.14</v>
      </c>
      <c r="E15" s="132">
        <v>65495.37</v>
      </c>
      <c r="F15" s="132">
        <v>153770.23000000001</v>
      </c>
      <c r="G15" s="132">
        <v>677815.41</v>
      </c>
      <c r="H15" s="132">
        <v>40134.870000000003</v>
      </c>
      <c r="I15" s="132">
        <v>589352.39</v>
      </c>
      <c r="J15" s="132">
        <v>710534.1</v>
      </c>
      <c r="K15" s="133">
        <v>183468.96</v>
      </c>
      <c r="L15" s="133">
        <v>34926.76</v>
      </c>
      <c r="M15" s="133">
        <v>187985.87</v>
      </c>
    </row>
    <row r="16" spans="1:13" ht="15" customHeight="1">
      <c r="A16" s="297" t="s">
        <v>392</v>
      </c>
      <c r="B16" s="298">
        <v>16529</v>
      </c>
      <c r="C16" s="132">
        <v>1674269.3</v>
      </c>
      <c r="D16" s="132">
        <v>53146.2</v>
      </c>
      <c r="E16" s="132">
        <v>47023.5</v>
      </c>
      <c r="F16" s="132">
        <v>171784.32000000001</v>
      </c>
      <c r="G16" s="132">
        <v>172712.88</v>
      </c>
      <c r="H16" s="132">
        <v>4176.7</v>
      </c>
      <c r="I16" s="132">
        <v>248280.5</v>
      </c>
      <c r="J16" s="132">
        <v>747564.75</v>
      </c>
      <c r="K16" s="133">
        <v>107624.42</v>
      </c>
      <c r="L16" s="133">
        <v>10938.81</v>
      </c>
      <c r="M16" s="133">
        <v>111325.62</v>
      </c>
    </row>
    <row r="17" spans="1:13" ht="15" customHeight="1">
      <c r="A17" s="297" t="s">
        <v>393</v>
      </c>
      <c r="B17" s="298">
        <v>35717</v>
      </c>
      <c r="C17" s="132">
        <v>4562292.7300000004</v>
      </c>
      <c r="D17" s="132">
        <v>57870.879999999997</v>
      </c>
      <c r="E17" s="132">
        <v>54399.6</v>
      </c>
      <c r="F17" s="132">
        <v>393088.88</v>
      </c>
      <c r="G17" s="132">
        <v>365907.13</v>
      </c>
      <c r="H17" s="132">
        <v>1098.8</v>
      </c>
      <c r="I17" s="132">
        <v>89430</v>
      </c>
      <c r="J17" s="132">
        <v>2678706.39</v>
      </c>
      <c r="K17" s="133">
        <v>316511.13</v>
      </c>
      <c r="L17" s="133">
        <v>16515.45</v>
      </c>
      <c r="M17" s="133">
        <v>589609.81999999995</v>
      </c>
    </row>
    <row r="18" spans="1:13" ht="15" customHeight="1">
      <c r="A18" s="297" t="s">
        <v>394</v>
      </c>
      <c r="B18" s="298">
        <v>4002</v>
      </c>
      <c r="C18" s="132">
        <v>10219165.140000001</v>
      </c>
      <c r="D18" s="132">
        <v>2148.16</v>
      </c>
      <c r="E18" s="132">
        <v>14534.46</v>
      </c>
      <c r="F18" s="132">
        <v>44417.07</v>
      </c>
      <c r="G18" s="132">
        <v>675570.55</v>
      </c>
      <c r="H18" s="132">
        <v>1285.5899999999999</v>
      </c>
      <c r="I18" s="132">
        <v>37842.639999999999</v>
      </c>
      <c r="J18" s="132">
        <v>4427792.57</v>
      </c>
      <c r="K18" s="133">
        <v>794629.77</v>
      </c>
      <c r="L18" s="133">
        <v>4348.8500000000004</v>
      </c>
      <c r="M18" s="133">
        <v>4216777.8499999996</v>
      </c>
    </row>
    <row r="19" spans="1:13" ht="15" customHeight="1">
      <c r="A19" s="297" t="s">
        <v>395</v>
      </c>
      <c r="B19" s="299">
        <v>1392</v>
      </c>
      <c r="C19" s="134">
        <v>12347203.01</v>
      </c>
      <c r="D19" s="134">
        <v>699.76</v>
      </c>
      <c r="E19" s="134">
        <v>6039.21</v>
      </c>
      <c r="F19" s="134">
        <v>54996.59</v>
      </c>
      <c r="G19" s="134">
        <v>4105334.44</v>
      </c>
      <c r="H19" s="134">
        <v>30545.599999999999</v>
      </c>
      <c r="I19" s="134">
        <v>15.84</v>
      </c>
      <c r="J19" s="134">
        <v>2441817.25</v>
      </c>
      <c r="K19" s="133">
        <v>729289</v>
      </c>
      <c r="L19" s="133">
        <v>4181.3100000000004</v>
      </c>
      <c r="M19" s="133">
        <v>4974325.47</v>
      </c>
    </row>
    <row r="20" spans="1:13">
      <c r="A20" s="300" t="s">
        <v>396</v>
      </c>
      <c r="B20" s="73">
        <v>298879</v>
      </c>
      <c r="C20" s="301">
        <v>51145589.020000003</v>
      </c>
      <c r="D20" s="302">
        <v>1298560.8299999998</v>
      </c>
      <c r="E20" s="302">
        <v>399455.46</v>
      </c>
      <c r="F20" s="302">
        <v>1057045.73</v>
      </c>
      <c r="G20" s="302">
        <v>12390583.959999999</v>
      </c>
      <c r="H20" s="302">
        <v>415034.75</v>
      </c>
      <c r="I20" s="302">
        <v>2707441.62</v>
      </c>
      <c r="J20" s="302">
        <v>13191806.210000001</v>
      </c>
      <c r="K20" s="302">
        <v>3531599.79</v>
      </c>
      <c r="L20" s="302">
        <v>241649.65000000002</v>
      </c>
      <c r="M20" s="302">
        <v>15915851.349999998</v>
      </c>
    </row>
    <row r="21" spans="1:13">
      <c r="A21" s="75" t="s">
        <v>14</v>
      </c>
      <c r="B21" s="101"/>
      <c r="C21" s="101"/>
    </row>
    <row r="23" spans="1:13">
      <c r="A23" s="2" t="s">
        <v>169</v>
      </c>
      <c r="F23" s="125" t="s">
        <v>170</v>
      </c>
    </row>
    <row r="32" spans="1:13" ht="15" customHeight="1">
      <c r="D32" s="11"/>
    </row>
    <row r="33" spans="4:4">
      <c r="D33" s="11"/>
    </row>
  </sheetData>
  <hyperlinks>
    <hyperlink ref="F23" r:id="rId1"/>
  </hyperlinks>
  <pageMargins left="0.35433070866141736" right="0.35433070866141736" top="0.74803149606299213" bottom="0.39370078740157483" header="0.31496062992125984" footer="0.31496062992125984"/>
  <pageSetup scale="60" orientation="landscape" r:id="rId2"/>
  <headerFooter>
    <oddHeader>&amp;R&amp;14FICHA NACIONAL: USO DEL SUELO CENSO 2007</oddHead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M23"/>
  <sheetViews>
    <sheetView workbookViewId="0">
      <selection sqref="A1:C1"/>
    </sheetView>
  </sheetViews>
  <sheetFormatPr baseColWidth="10" defaultRowHeight="21"/>
  <cols>
    <col min="1" max="1" width="35.140625" style="265" customWidth="1"/>
    <col min="2" max="7" width="10.140625" style="263" customWidth="1"/>
    <col min="8" max="8" width="19.42578125" style="265" customWidth="1"/>
    <col min="9" max="9" width="16.140625" style="265" customWidth="1"/>
    <col min="10" max="10" width="11.28515625" style="265" bestFit="1" customWidth="1"/>
    <col min="11" max="11" width="12.85546875" style="265" bestFit="1" customWidth="1"/>
    <col min="12" max="12" width="11.5703125" style="265" bestFit="1" customWidth="1"/>
    <col min="13" max="13" width="15.5703125" style="265" customWidth="1"/>
    <col min="14" max="14" width="11.5703125" style="265" bestFit="1" customWidth="1"/>
    <col min="15" max="15" width="18.140625" style="265" customWidth="1"/>
    <col min="16" max="16384" width="11.42578125" style="265"/>
  </cols>
  <sheetData>
    <row r="1" spans="1:13">
      <c r="A1" s="447" t="s">
        <v>367</v>
      </c>
      <c r="B1" s="447"/>
      <c r="C1" s="447"/>
      <c r="H1" s="264"/>
    </row>
    <row r="2" spans="1:13">
      <c r="A2" s="266"/>
    </row>
    <row r="3" spans="1:13" s="269" customFormat="1">
      <c r="A3" s="267" t="s">
        <v>368</v>
      </c>
      <c r="B3" s="268"/>
      <c r="C3" s="268"/>
      <c r="D3" s="268"/>
      <c r="E3" s="268"/>
      <c r="F3" s="268"/>
      <c r="G3" s="268"/>
    </row>
    <row r="5" spans="1:13" ht="42" customHeight="1">
      <c r="A5" s="451" t="s">
        <v>369</v>
      </c>
      <c r="B5" s="448" t="s">
        <v>402</v>
      </c>
      <c r="C5" s="449"/>
      <c r="D5" s="450"/>
      <c r="E5" s="448" t="s">
        <v>401</v>
      </c>
      <c r="F5" s="449"/>
      <c r="G5" s="450"/>
    </row>
    <row r="6" spans="1:13">
      <c r="A6" s="452"/>
      <c r="B6" s="270" t="s">
        <v>2</v>
      </c>
      <c r="C6" s="271" t="s">
        <v>370</v>
      </c>
      <c r="D6" s="271" t="s">
        <v>371</v>
      </c>
      <c r="E6" s="271" t="s">
        <v>2</v>
      </c>
      <c r="F6" s="271" t="s">
        <v>370</v>
      </c>
      <c r="G6" s="271" t="s">
        <v>371</v>
      </c>
    </row>
    <row r="7" spans="1:13">
      <c r="A7" s="272" t="s">
        <v>140</v>
      </c>
      <c r="B7" s="273">
        <v>8.4215799999999993E-2</v>
      </c>
      <c r="C7" s="273">
        <v>7.3163500000000006E-2</v>
      </c>
      <c r="D7" s="273">
        <v>0.18723319999999999</v>
      </c>
      <c r="E7" s="273">
        <v>0.21837780000000001</v>
      </c>
      <c r="F7" s="273">
        <v>0.17944830000000001</v>
      </c>
      <c r="G7" s="273">
        <v>0.59251319999999996</v>
      </c>
    </row>
    <row r="8" spans="1:13">
      <c r="A8" s="274" t="s">
        <v>141</v>
      </c>
      <c r="B8" s="273">
        <v>6.3943200000000006E-2</v>
      </c>
      <c r="C8" s="273">
        <v>5.7641299999999999E-2</v>
      </c>
      <c r="D8" s="273">
        <v>0.16640389999999999</v>
      </c>
      <c r="E8" s="273">
        <v>0.24870059999999999</v>
      </c>
      <c r="F8" s="273">
        <v>0.22720660000000001</v>
      </c>
      <c r="G8" s="273">
        <v>0.59521679999999999</v>
      </c>
    </row>
    <row r="9" spans="1:13">
      <c r="A9" s="274" t="s">
        <v>142</v>
      </c>
      <c r="B9" s="273">
        <v>5.1274500000000001E-2</v>
      </c>
      <c r="C9" s="273">
        <v>5.0892899999999998E-2</v>
      </c>
      <c r="D9" s="273">
        <v>7.5664400000000007E-2</v>
      </c>
      <c r="E9" s="273">
        <v>0.16446279999999999</v>
      </c>
      <c r="F9" s="273">
        <v>0.1616524</v>
      </c>
      <c r="G9" s="273">
        <v>0.33714080000000002</v>
      </c>
    </row>
    <row r="10" spans="1:13">
      <c r="A10" s="274" t="s">
        <v>90</v>
      </c>
      <c r="B10" s="273">
        <v>7.9149899999999995E-2</v>
      </c>
      <c r="C10" s="273">
        <v>7.6793100000000003E-2</v>
      </c>
      <c r="D10" s="273">
        <v>0.1048887</v>
      </c>
      <c r="E10" s="273">
        <v>0.23173969999999999</v>
      </c>
      <c r="F10" s="273">
        <v>0.22288359999999999</v>
      </c>
      <c r="G10" s="273">
        <v>0.32735059999999999</v>
      </c>
    </row>
    <row r="11" spans="1:13">
      <c r="A11" s="274" t="s">
        <v>130</v>
      </c>
      <c r="B11" s="273">
        <v>0.1187503</v>
      </c>
      <c r="C11" s="273">
        <v>0.1054628</v>
      </c>
      <c r="D11" s="273">
        <v>0.1797038</v>
      </c>
      <c r="E11" s="273">
        <v>0.22553319999999999</v>
      </c>
      <c r="F11" s="273">
        <v>0.18943209999999999</v>
      </c>
      <c r="G11" s="273">
        <v>0.39040239999999998</v>
      </c>
    </row>
    <row r="12" spans="1:13" s="277" customFormat="1">
      <c r="A12" s="275" t="s">
        <v>131</v>
      </c>
      <c r="B12" s="276">
        <v>7.0998199999999997E-2</v>
      </c>
      <c r="C12" s="276">
        <v>6.7332699999999995E-2</v>
      </c>
      <c r="D12" s="276">
        <v>0.1110062</v>
      </c>
      <c r="E12" s="276">
        <v>0.18954409999999999</v>
      </c>
      <c r="F12" s="276">
        <v>0.17935780000000001</v>
      </c>
      <c r="G12" s="276">
        <v>0.30409180000000002</v>
      </c>
      <c r="H12" s="265"/>
      <c r="I12" s="265"/>
      <c r="J12" s="265"/>
      <c r="K12" s="265"/>
      <c r="L12" s="265"/>
      <c r="M12" s="265"/>
    </row>
    <row r="13" spans="1:13">
      <c r="A13" s="274" t="s">
        <v>359</v>
      </c>
      <c r="B13" s="273">
        <v>5.3612699999999999E-2</v>
      </c>
      <c r="C13" s="273">
        <v>5.3978100000000001E-2</v>
      </c>
      <c r="D13" s="273">
        <v>4.6391599999999998E-2</v>
      </c>
      <c r="E13" s="273">
        <v>0.1997707</v>
      </c>
      <c r="F13" s="273">
        <v>0.19614570000000001</v>
      </c>
      <c r="G13" s="273">
        <v>0.30079620000000001</v>
      </c>
    </row>
    <row r="14" spans="1:13">
      <c r="A14" s="274" t="s">
        <v>92</v>
      </c>
      <c r="B14" s="273">
        <v>0.10074089999999999</v>
      </c>
      <c r="C14" s="273">
        <v>9.5456700000000005E-2</v>
      </c>
      <c r="D14" s="273">
        <v>0.1140113</v>
      </c>
      <c r="E14" s="273">
        <v>0.1852097</v>
      </c>
      <c r="F14" s="273">
        <v>0.15466930000000001</v>
      </c>
      <c r="G14" s="273">
        <v>0.26136160000000003</v>
      </c>
    </row>
    <row r="15" spans="1:13">
      <c r="A15" s="274" t="s">
        <v>358</v>
      </c>
      <c r="B15" s="273">
        <v>0.1271764</v>
      </c>
      <c r="C15" s="273">
        <v>0.10760110000000001</v>
      </c>
      <c r="D15" s="273">
        <v>0.1681559</v>
      </c>
      <c r="E15" s="273">
        <v>0.22490959999999999</v>
      </c>
      <c r="F15" s="273">
        <v>0.17780989999999999</v>
      </c>
      <c r="G15" s="273">
        <v>0.32433499999999998</v>
      </c>
    </row>
    <row r="16" spans="1:13" s="277" customFormat="1">
      <c r="A16" s="275" t="s">
        <v>355</v>
      </c>
      <c r="B16" s="276">
        <v>0.16120480000000001</v>
      </c>
      <c r="C16" s="276">
        <v>0.1301543</v>
      </c>
      <c r="D16" s="276">
        <v>0.23640849999999999</v>
      </c>
      <c r="E16" s="276">
        <v>0.24605160000000001</v>
      </c>
      <c r="F16" s="276">
        <v>0.18966640000000001</v>
      </c>
      <c r="G16" s="276">
        <v>0.38045869999999998</v>
      </c>
      <c r="H16" s="265"/>
      <c r="I16" s="265"/>
      <c r="J16" s="265"/>
      <c r="K16" s="265"/>
      <c r="L16" s="265"/>
      <c r="M16" s="265"/>
    </row>
    <row r="17" spans="1:7">
      <c r="A17" s="274" t="s">
        <v>372</v>
      </c>
      <c r="B17" s="273">
        <v>0.1231273</v>
      </c>
      <c r="C17" s="273">
        <v>0.11325979999999999</v>
      </c>
      <c r="D17" s="273">
        <v>0.19824520000000001</v>
      </c>
      <c r="E17" s="273">
        <v>0.17352100000000001</v>
      </c>
      <c r="F17" s="273">
        <v>0.15170500000000001</v>
      </c>
      <c r="G17" s="273">
        <v>0.34149829999999998</v>
      </c>
    </row>
    <row r="18" spans="1:7">
      <c r="A18" s="274" t="s">
        <v>133</v>
      </c>
      <c r="B18" s="273">
        <v>0.17141429999999999</v>
      </c>
      <c r="C18" s="273">
        <v>0.12010709999999999</v>
      </c>
      <c r="D18" s="273">
        <v>0.28006920000000002</v>
      </c>
      <c r="E18" s="273">
        <v>0.28492260000000003</v>
      </c>
      <c r="F18" s="273">
        <v>0.16438059999999999</v>
      </c>
      <c r="G18" s="273">
        <v>0.54165810000000003</v>
      </c>
    </row>
    <row r="19" spans="1:7">
      <c r="A19" s="274" t="s">
        <v>134</v>
      </c>
      <c r="B19" s="273">
        <v>0.1211338</v>
      </c>
      <c r="C19" s="273">
        <v>0.10622180000000001</v>
      </c>
      <c r="D19" s="273">
        <v>0.15366079999999999</v>
      </c>
      <c r="E19" s="273">
        <v>0.22219939999999999</v>
      </c>
      <c r="F19" s="273">
        <v>0.14692859999999999</v>
      </c>
      <c r="G19" s="273">
        <v>0.39218910000000001</v>
      </c>
    </row>
    <row r="20" spans="1:7">
      <c r="A20" s="274" t="s">
        <v>94</v>
      </c>
      <c r="B20" s="273">
        <v>0.11688510000000001</v>
      </c>
      <c r="C20" s="273">
        <v>9.5809000000000005E-2</v>
      </c>
      <c r="D20" s="273">
        <v>0.16953099999999999</v>
      </c>
      <c r="E20" s="273">
        <v>0.2551503</v>
      </c>
      <c r="F20" s="273">
        <v>0.1780245</v>
      </c>
      <c r="G20" s="273">
        <v>0.44700839999999997</v>
      </c>
    </row>
    <row r="21" spans="1:7">
      <c r="A21" s="274" t="s">
        <v>138</v>
      </c>
      <c r="B21" s="273">
        <v>4.6026900000000003E-2</v>
      </c>
      <c r="C21" s="273">
        <v>4.4236699999999997E-2</v>
      </c>
      <c r="D21" s="273">
        <v>5.8750999999999998E-2</v>
      </c>
      <c r="E21" s="273">
        <v>0.18986610000000001</v>
      </c>
      <c r="F21" s="273">
        <v>0.16850560000000001</v>
      </c>
      <c r="G21" s="273">
        <v>0.34419240000000001</v>
      </c>
    </row>
    <row r="22" spans="1:7">
      <c r="A22" s="274" t="s">
        <v>139</v>
      </c>
      <c r="B22" s="273">
        <v>2.1255099999999999E-2</v>
      </c>
      <c r="C22" s="273">
        <v>2.1099E-2</v>
      </c>
      <c r="D22" s="273">
        <v>2.50079E-2</v>
      </c>
      <c r="E22" s="273">
        <v>0.1075422</v>
      </c>
      <c r="F22" s="273">
        <v>0.1023902</v>
      </c>
      <c r="G22" s="273">
        <v>0.23046269999999999</v>
      </c>
    </row>
    <row r="23" spans="1:7">
      <c r="A23" s="278" t="s">
        <v>373</v>
      </c>
      <c r="B23" s="279"/>
      <c r="C23" s="279"/>
      <c r="D23" s="279"/>
      <c r="E23" s="279"/>
      <c r="F23" s="279"/>
      <c r="G23" s="279"/>
    </row>
  </sheetData>
  <mergeCells count="4">
    <mergeCell ref="A1:C1"/>
    <mergeCell ref="B5:D5"/>
    <mergeCell ref="E5:G5"/>
    <mergeCell ref="A5:A6"/>
  </mergeCells>
  <pageMargins left="0.7" right="0.7" top="0.75" bottom="0.75" header="0.3" footer="0.3"/>
  <pageSetup scale="75" orientation="portrait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Portada Ficha Regional</vt:lpstr>
      <vt:lpstr>Economía Nacional</vt:lpstr>
      <vt:lpstr>Demografía - Perfil productor</vt:lpstr>
      <vt:lpstr>Hoja1</vt:lpstr>
      <vt:lpstr>Info Anual por Rubro</vt:lpstr>
      <vt:lpstr>Uso del suelo Censo 2007</vt:lpstr>
      <vt:lpstr>Pobreza</vt:lpstr>
      <vt:lpstr>'Demografía - Perfil productor'!Área_de_impresión</vt:lpstr>
      <vt:lpstr>'Economía Nacional'!Área_de_impresión</vt:lpstr>
      <vt:lpstr>'Info Anual por Rubro'!Área_de_impresión</vt:lpstr>
      <vt:lpstr>Pobreza!Área_de_impresión</vt:lpstr>
      <vt:lpstr>'Portada Ficha Regional'!Área_de_impresión</vt:lpstr>
      <vt:lpstr>'Uso del suelo Censo 2007'!Área_de_impresión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Bravo Rodríguez</dc:creator>
  <cp:lastModifiedBy>Usuario de Windows</cp:lastModifiedBy>
  <cp:lastPrinted>2019-01-11T12:51:00Z</cp:lastPrinted>
  <dcterms:created xsi:type="dcterms:W3CDTF">2013-06-10T19:00:49Z</dcterms:created>
  <dcterms:modified xsi:type="dcterms:W3CDTF">2019-07-10T03:15:34Z</dcterms:modified>
</cp:coreProperties>
</file>