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diagrams/layout1.xml" ContentType="application/vnd.openxmlformats-officedocument.drawingml.diagramLayout+xml"/>
  <Override PartName="/xl/diagrams/quickStyle1.xml" ContentType="application/vnd.openxmlformats-officedocument.drawingml.diagramStyle+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metadata.xml" ContentType="application/vnd.openxmlformats-officedocument.spreadsheetml.sheetMetadata+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pivotTables/pivotTable5.xml" ContentType="application/vnd.openxmlformats-officedocument.spreadsheetml.pivotTable+xml"/>
  <Override PartName="/xl/charts/chart10.xml" ContentType="application/vnd.openxmlformats-officedocument.drawingml.chart+xml"/>
  <Override PartName="/customXml/itemProps2.xml" ContentType="application/vnd.openxmlformats-officedocument.customXmlProperties+xml"/>
  <Override PartName="/xl/worksheets/sheet14.xml" ContentType="application/vnd.openxmlformats-officedocument.spreadsheetml.worksheet+xml"/>
  <Override PartName="/xl/pivotTables/pivotTable3.xml" ContentType="application/vnd.openxmlformats-officedocument.spreadsheetml.pivotTable+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charts/chart3.xml" ContentType="application/vnd.openxmlformats-officedocument.drawingml.chart+xml"/>
  <Override PartName="/xl/drawings/drawing5.xml" ContentType="application/vnd.openxmlformats-officedocument.drawing+xml"/>
  <Override PartName="/xl/diagrams/data1.xml" ContentType="application/vnd.openxmlformats-officedocument.drawingml.diagramData+xml"/>
  <Override PartName="/xl/diagrams/colors1.xml" ContentType="application/vnd.openxmlformats-officedocument.drawingml.diagramColor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285" windowHeight="6420" tabRatio="796" firstSheet="15" activeTab="15"/>
  </bookViews>
  <sheets>
    <sheet name="Hoja2" sheetId="13" state="hidden" r:id="rId1"/>
    <sheet name="Hoja1" sheetId="1" state="hidden" r:id="rId2"/>
    <sheet name="Diploma" sheetId="2" state="hidden" r:id="rId3"/>
    <sheet name="OBJ-DIP-MAG" sheetId="4" state="hidden" r:id="rId4"/>
    <sheet name="Tablas Dip" sheetId="8" state="hidden" r:id="rId5"/>
    <sheet name="Tablas Mag" sheetId="16" state="hidden" r:id="rId6"/>
    <sheet name="Tablas Diplomado" sheetId="5" state="hidden" r:id="rId7"/>
    <sheet name="Tablas VCE" sheetId="14" state="hidden" r:id="rId8"/>
    <sheet name="Tablas AR" sheetId="15" state="hidden" r:id="rId9"/>
    <sheet name="Base" sheetId="3" state="hidden" r:id="rId10"/>
    <sheet name="OBJ-VCE" sheetId="9" state="hidden" r:id="rId11"/>
    <sheet name="RESULT-VCE" sheetId="11" state="hidden" r:id="rId12"/>
    <sheet name="RESULT-AR" sheetId="19" state="hidden" r:id="rId13"/>
    <sheet name="OBJ-AR" sheetId="10" state="hidden" r:id="rId14"/>
    <sheet name="Hoja5" sheetId="12" state="hidden" r:id="rId15"/>
    <sheet name="Base1" sheetId="23" r:id="rId16"/>
  </sheets>
  <definedNames>
    <definedName name="_xlnm._FilterDatabase" localSheetId="9" hidden="1">Base!$A$3:$P$122</definedName>
    <definedName name="_xlcn.WorksheetConnection_Hoja3B1S1201" hidden="1">Base!$D$3:$P$122</definedName>
    <definedName name="_xlnm.Print_Area" localSheetId="1">Hoja1!$A$1:$R$56</definedName>
  </definedNames>
  <calcPr calcId="124519"/>
  <pivotCaches>
    <pivotCache cacheId="6" r:id="rId17"/>
    <pivotCache cacheId="7" r:id="rId18"/>
    <pivotCache cacheId="8" r:id="rId19"/>
    <pivotCache cacheId="9" r:id="rId20"/>
    <pivotCache cacheId="10" r:id="rId21"/>
  </pivotCaches>
  <extLst xmlns:x15="http://schemas.microsoft.com/office/spreadsheetml/2010/11/main">
    <ext uri="{140A7094-0E35-4892-8432-C4D2E57EDEB5}">
      <x15:workbookPr chartTrackingRefBase="1"/>
    </ext>
    <ext uri="{FCE2AD5D-F65C-4FA6-A056-5C36A1767C68}">
      <x15:dataModel>
        <x15:modelTables>
          <x15:modelTable id="Rango" name="Rango" connection="WorksheetConnection_Hoja3!$B$1:$S$120"/>
        </x15:modelTables>
      </x15:dataModel>
    </ext>
  </extLst>
</workbook>
</file>

<file path=xl/calcChain.xml><?xml version="1.0" encoding="utf-8"?>
<calcChain xmlns="http://schemas.openxmlformats.org/spreadsheetml/2006/main">
  <c r="B15" i="5"/>
  <c r="B14"/>
  <c r="B12"/>
  <c r="E15" i="16"/>
  <c r="E16"/>
  <c r="E17"/>
  <c r="E18"/>
  <c r="E19"/>
  <c r="E29"/>
  <c r="E20"/>
  <c r="F44" i="11"/>
  <c r="G44"/>
  <c r="H44"/>
  <c r="I44"/>
  <c r="J44"/>
  <c r="K44"/>
  <c r="L44"/>
  <c r="M44"/>
  <c r="N44"/>
  <c r="E44"/>
  <c r="D74" i="15"/>
  <c r="D72"/>
  <c r="D73"/>
  <c r="D75"/>
  <c r="C72"/>
  <c r="C73"/>
  <c r="C75"/>
  <c r="B74"/>
  <c r="B79" i="8"/>
  <c r="B78"/>
  <c r="J136" i="14"/>
  <c r="C125"/>
  <c r="K161" i="8"/>
  <c r="C135" i="14"/>
  <c r="C129"/>
  <c r="C136"/>
  <c r="D135"/>
  <c r="D132"/>
  <c r="D136"/>
  <c r="E135"/>
  <c r="E130"/>
  <c r="E125"/>
  <c r="E133"/>
  <c r="E132"/>
  <c r="E136"/>
  <c r="F130"/>
  <c r="F129"/>
  <c r="F127"/>
  <c r="F125"/>
  <c r="F131"/>
  <c r="F134"/>
  <c r="F136"/>
  <c r="G135"/>
  <c r="G126"/>
  <c r="G129"/>
  <c r="G132"/>
  <c r="G134"/>
  <c r="G136"/>
  <c r="H129"/>
  <c r="H125"/>
  <c r="H136"/>
  <c r="I126"/>
  <c r="I129"/>
  <c r="I128"/>
  <c r="I132"/>
  <c r="I136"/>
  <c r="B135"/>
  <c r="J135"/>
  <c r="J126"/>
  <c r="J130"/>
  <c r="J129"/>
  <c r="J127"/>
  <c r="J128"/>
  <c r="J125"/>
  <c r="J131"/>
  <c r="J133"/>
  <c r="J132"/>
  <c r="J134"/>
  <c r="B136"/>
  <c r="K153" i="5"/>
  <c r="K152"/>
  <c r="I152"/>
  <c r="D152"/>
  <c r="C152"/>
  <c r="K151"/>
  <c r="I151"/>
  <c r="B151"/>
  <c r="K150"/>
  <c r="J150"/>
  <c r="I150"/>
  <c r="G150"/>
  <c r="E150"/>
  <c r="C150"/>
  <c r="K149"/>
  <c r="H149"/>
  <c r="C149"/>
  <c r="K148"/>
  <c r="B148"/>
  <c r="K147"/>
  <c r="D147"/>
  <c r="B147"/>
  <c r="K146"/>
  <c r="J146"/>
  <c r="K145"/>
  <c r="C145"/>
  <c r="B145"/>
  <c r="K144"/>
  <c r="J144"/>
  <c r="G144"/>
  <c r="B144"/>
  <c r="K143"/>
  <c r="J143"/>
  <c r="H143"/>
  <c r="F143"/>
  <c r="K142"/>
  <c r="H142"/>
  <c r="G142"/>
  <c r="F142"/>
  <c r="E142"/>
  <c r="K141"/>
  <c r="C141"/>
  <c r="B141"/>
  <c r="K140"/>
  <c r="I140"/>
  <c r="H140"/>
  <c r="G140"/>
  <c r="K139"/>
  <c r="C139"/>
  <c r="B139"/>
  <c r="K138"/>
  <c r="I138"/>
  <c r="H138"/>
  <c r="L133"/>
  <c r="L132"/>
  <c r="L131"/>
  <c r="L130"/>
  <c r="L129"/>
  <c r="L128"/>
  <c r="L127"/>
  <c r="L126"/>
  <c r="L125"/>
  <c r="L124"/>
  <c r="L123"/>
  <c r="L122"/>
  <c r="L121"/>
  <c r="L120"/>
  <c r="L119"/>
  <c r="L118"/>
  <c r="L117"/>
  <c r="L116"/>
  <c r="L115"/>
  <c r="L110"/>
  <c r="L109"/>
  <c r="L108"/>
  <c r="L107"/>
  <c r="L106"/>
  <c r="L105"/>
  <c r="L104"/>
  <c r="L103"/>
  <c r="L102"/>
  <c r="L101"/>
  <c r="L100"/>
  <c r="L99"/>
  <c r="L98"/>
  <c r="L97"/>
  <c r="L96"/>
  <c r="L141" i="8"/>
  <c r="L140"/>
  <c r="L139"/>
  <c r="L138"/>
  <c r="L137"/>
  <c r="L136"/>
  <c r="L135"/>
  <c r="L134"/>
  <c r="L133"/>
  <c r="L132"/>
  <c r="L131"/>
  <c r="L130"/>
  <c r="L129"/>
  <c r="L128"/>
  <c r="L127"/>
  <c r="L126"/>
  <c r="L125"/>
  <c r="L124"/>
  <c r="L123"/>
  <c r="L118"/>
  <c r="L117"/>
  <c r="L116"/>
  <c r="L115"/>
  <c r="L114"/>
  <c r="L113"/>
  <c r="L112"/>
  <c r="L111"/>
  <c r="L110"/>
  <c r="L109"/>
  <c r="L108"/>
  <c r="L107"/>
  <c r="L106"/>
  <c r="L105"/>
  <c r="L104"/>
  <c r="O24" i="2"/>
  <c r="N24"/>
  <c r="L24"/>
  <c r="I24"/>
  <c r="H24"/>
  <c r="F24"/>
  <c r="E24"/>
  <c r="D24"/>
  <c r="C24"/>
</calcChain>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oja3!$B$1:$S$120" type="102" refreshedVersion="6" minRefreshableVersion="5">
    <extLst>
      <ext xmlns:x15="http://schemas.microsoft.com/office/spreadsheetml/2010/11/main" uri="{DE250136-89BD-433C-8126-D09CA5730AF9}">
        <x15:connection id="Rango" autoDelete="1">
          <x15:rangePr sourceName="_xlcn.WorksheetConnection_Hoja3B1S12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Rango].[Instrumento].&amp;[Diplomado]}"/>
    <s v="{[Rango].[Instrumento].&amp;[Vinculación Ciencia Empresa]}"/>
    <s v="{[Rango].[Instrumento].&amp;[Acción Regional]}"/>
    <s v="{[Rango].[Instrumento].&amp;[Magister]}"/>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<sst xmlns="http://schemas.openxmlformats.org/spreadsheetml/2006/main" count="2606" uniqueCount="747">
  <si>
    <t>Instrumento</t>
  </si>
  <si>
    <t>Vinculación Ciencia Empresa</t>
  </si>
  <si>
    <t>Magister</t>
  </si>
  <si>
    <t>Objetivo</t>
  </si>
  <si>
    <t>Monto</t>
  </si>
  <si>
    <t>Participantes</t>
  </si>
  <si>
    <t>Duración</t>
  </si>
  <si>
    <t>Resultados esperados</t>
  </si>
  <si>
    <r>
      <rPr>
        <b/>
        <sz val="10"/>
        <color theme="1"/>
        <rFont val="Verdana"/>
        <family val="2"/>
      </rPr>
      <t>CIENCIA:</t>
    </r>
    <r>
      <rPr>
        <sz val="10"/>
        <color theme="1"/>
        <rFont val="Verdana"/>
        <family val="2"/>
      </rPr>
      <t xml:space="preserve"> Instituciones de investigación (Universidades, Centros de investigación (incluye Regionales), Institutos Tecnológicos Públicos, Consorcios tecnológicos, u otros similares. </t>
    </r>
  </si>
  <si>
    <r>
      <rPr>
        <b/>
        <sz val="10"/>
        <color theme="1"/>
        <rFont val="Verdana"/>
        <family val="2"/>
      </rPr>
      <t>EMPRESA:</t>
    </r>
    <r>
      <rPr>
        <sz val="10"/>
        <color theme="1"/>
        <rFont val="Verdana"/>
        <family val="2"/>
      </rPr>
      <t xml:space="preserve"> Mypymes de manera individual o asociadas, cooperativas, asociaciones gremiales u otras en el ámbito del sector productivo.  </t>
    </r>
  </si>
  <si>
    <r>
      <rPr>
        <b/>
        <sz val="10"/>
        <color theme="1"/>
        <rFont val="Verdana"/>
        <family val="2"/>
      </rPr>
      <t>SOCIEDAD:</t>
    </r>
    <r>
      <rPr>
        <sz val="10"/>
        <color theme="1"/>
        <rFont val="Verdana"/>
        <family val="2"/>
      </rPr>
      <t xml:space="preserve"> Organizaciones de la sociedad civil, comunidades organizadas, organizaciones no gubernamentales, entidades públicas relacionados u  otras entidades del territorio.  </t>
    </r>
  </si>
  <si>
    <t>M$ 45.000.-</t>
  </si>
  <si>
    <t>12 meses (etapa 1); 24 meses (etapa 2)</t>
  </si>
  <si>
    <t>M$ 45.000.-(etapa 1); M$ 155.000.-(etapa 2)</t>
  </si>
  <si>
    <r>
      <t>1.</t>
    </r>
    <r>
      <rPr>
        <sz val="7"/>
        <color theme="1"/>
        <rFont val="Times New Roman"/>
        <family val="1"/>
      </rPr>
      <t> </t>
    </r>
    <r>
      <rPr>
        <sz val="10"/>
        <color theme="1"/>
        <rFont val="Verdana"/>
        <family val="2"/>
      </rPr>
      <t>Desarrollo de nuevo(s) producto(s) o proceso(s) implementado(s) en los beneficiarios directos.
2. Constitución de una red formal y permanente entre los actores regionales en el ámbito de la ciencia, empresa y sociedad.</t>
    </r>
  </si>
  <si>
    <t>Promover la construcción de capital social fomentando la vinculación entre ciencia, empresas y sociedad para solucionar problemas locales  local a través de la formulación y ejecución conjunta de proyectos I+D.</t>
  </si>
  <si>
    <t>Acción regional I+D colaborativa con Pymes</t>
  </si>
  <si>
    <t>Abordar problemas u oportunidades locales de las Pymes regionales, mediante un proyecto de I+D, considerando sus prácticas actuales y realidades tecnológicas, culturales y geográficas, con participación activa de pequeñas y medianas empresas, representativas de un sector productivo.</t>
  </si>
  <si>
    <t>M$ 100.000.-</t>
  </si>
  <si>
    <t xml:space="preserve">24 meses </t>
  </si>
  <si>
    <t>1. Fortalecer la acción de instituciones de investigación, para poner a disposición de las Pymes de la región conocimientos y capacidades que afecten positivamente su desempeño.
2. Adaptación de conocimiento existente tanto nacional como internacional, para solucionar problemas locales.</t>
  </si>
  <si>
    <t>Podrán participar universidades chilenas, reconocidas por el MINEDUC y acreditadas por la CNA-Chile, pudiendo presentar más de un proyecto.</t>
  </si>
  <si>
    <t>Determinada por el Programa que resulta adjudicado</t>
  </si>
  <si>
    <t>por la región en la cual se ejecuta el proyecto.</t>
  </si>
  <si>
    <t xml:space="preserve"> desarrollar innovaciones y/o emprendimientos al interior de sus instituciones.</t>
  </si>
  <si>
    <t>formular nuevos proyectos de I+D, orientados a contribuir con el tema priorizado</t>
  </si>
  <si>
    <t>instalar mayores conocimientos, competencias y habilidades en profesionales de</t>
  </si>
  <si>
    <t>empresas e instituciones de la región.</t>
  </si>
  <si>
    <t>instituciones de la región.</t>
  </si>
  <si>
    <t>crear un contexto favorable a la Ciencia, Tecnología e Innovación en las empresas e</t>
  </si>
  <si>
    <t>32 meses</t>
  </si>
  <si>
    <t>M$ 70.000.-</t>
  </si>
  <si>
    <t>Contar con un Programa de Magíster diseñado en función de las capacidades y necesidades regionales.
Para los proyectos que finalicen la Etapa 2; contar con un Programa de Magíster dictado en la región.</t>
  </si>
  <si>
    <t>Al menos una Entidad Asociada -regional, nacional y/o internacional-, con experiencia en formación y/o investigación, tales como universidades o centros de investigación</t>
  </si>
  <si>
    <t>Apoyar la realización de un proyecto regional de formación de capital humano vinculado a temas de Ciencia, Tecnología e Innovación, bajo la modalidad de diplomado, que sea capaz de transferir a sus estudiantes: conceptos, metodologías, herramientas, conocimientos y competencias relevantes en esos ámbitos y su vinculación con los temas priorizados por las las regiones participantes de la correspondiente convocatoria.</t>
  </si>
  <si>
    <t>CONCURSO</t>
  </si>
  <si>
    <t>I</t>
  </si>
  <si>
    <t>II</t>
  </si>
  <si>
    <t>III</t>
  </si>
  <si>
    <t>IV</t>
  </si>
  <si>
    <t>V</t>
  </si>
  <si>
    <t>VI</t>
  </si>
  <si>
    <t>VII</t>
  </si>
  <si>
    <t>VIII</t>
  </si>
  <si>
    <t>XI</t>
  </si>
  <si>
    <t>X</t>
  </si>
  <si>
    <t>XII</t>
  </si>
  <si>
    <t>Arica y Parinacota</t>
  </si>
  <si>
    <t>Tarapacá</t>
  </si>
  <si>
    <t>Antofagasta</t>
  </si>
  <si>
    <t>Atacama</t>
  </si>
  <si>
    <t>Coquimbo</t>
  </si>
  <si>
    <t>Valparaíso</t>
  </si>
  <si>
    <t>O´Higgins</t>
  </si>
  <si>
    <t>Maule</t>
  </si>
  <si>
    <t>Biobío</t>
  </si>
  <si>
    <t>La Araucanía</t>
  </si>
  <si>
    <t>Aysén</t>
  </si>
  <si>
    <t>Los Ríos</t>
  </si>
  <si>
    <t>Los Lagos</t>
  </si>
  <si>
    <t>Magallanes</t>
  </si>
  <si>
    <t>Ñuble</t>
  </si>
  <si>
    <t>Total</t>
  </si>
  <si>
    <t>Metropolitana</t>
  </si>
  <si>
    <t>PUCV</t>
  </si>
  <si>
    <t>UFRO</t>
  </si>
  <si>
    <t>UTA</t>
  </si>
  <si>
    <t>UNAP</t>
  </si>
  <si>
    <t>UACH</t>
  </si>
  <si>
    <t>USS</t>
  </si>
  <si>
    <t>UCT</t>
  </si>
  <si>
    <t>UTFSM</t>
  </si>
  <si>
    <t>PUCV
UFRO
UFRO</t>
  </si>
  <si>
    <t>UTAL</t>
  </si>
  <si>
    <t>UDEC</t>
  </si>
  <si>
    <t>USS
UTFSM
UDEC
UCSC
UTAL</t>
  </si>
  <si>
    <t>UCN
UCC</t>
  </si>
  <si>
    <t>UFRO
UTFSM</t>
  </si>
  <si>
    <t>PUC</t>
  </si>
  <si>
    <t>UDD</t>
  </si>
  <si>
    <t>UFRO
UFRO</t>
  </si>
  <si>
    <t>UANTOF</t>
  </si>
  <si>
    <t>USL</t>
  </si>
  <si>
    <t>USACH</t>
  </si>
  <si>
    <r>
      <rPr>
        <sz val="8"/>
        <color rgb="FF00B0F0"/>
        <rFont val="Calibri"/>
        <family val="2"/>
        <scheme val="minor"/>
      </rPr>
      <t>PUC</t>
    </r>
    <r>
      <rPr>
        <sz val="8"/>
        <color theme="5" tint="-0.249977111117893"/>
        <rFont val="Calibri"/>
        <family val="2"/>
        <scheme val="minor"/>
      </rPr>
      <t xml:space="preserve">
</t>
    </r>
    <r>
      <rPr>
        <sz val="8"/>
        <color rgb="FF0070C0"/>
        <rFont val="Calibri"/>
        <family val="2"/>
        <scheme val="minor"/>
      </rPr>
      <t>UTA</t>
    </r>
  </si>
  <si>
    <r>
      <t xml:space="preserve">UANTOF
</t>
    </r>
    <r>
      <rPr>
        <sz val="8"/>
        <color rgb="FF0070C0"/>
        <rFont val="Calibri"/>
        <family val="2"/>
        <scheme val="minor"/>
      </rPr>
      <t>UCN</t>
    </r>
  </si>
  <si>
    <r>
      <t xml:space="preserve">PUCV
</t>
    </r>
    <r>
      <rPr>
        <sz val="8"/>
        <color rgb="FF0070C0"/>
        <rFont val="Calibri"/>
        <family val="2"/>
        <scheme val="minor"/>
      </rPr>
      <t xml:space="preserve">UTFSM
</t>
    </r>
    <r>
      <rPr>
        <sz val="8"/>
        <color rgb="FF00B0F0"/>
        <rFont val="Calibri"/>
        <family val="2"/>
        <scheme val="minor"/>
      </rPr>
      <t>PUCV</t>
    </r>
  </si>
  <si>
    <t>ULS</t>
  </si>
  <si>
    <t>UOH</t>
  </si>
  <si>
    <t xml:space="preserve">Código </t>
  </si>
  <si>
    <t>Tema priorizado</t>
  </si>
  <si>
    <t>Nombre proyecto</t>
  </si>
  <si>
    <t>DIP130007</t>
  </si>
  <si>
    <t>Servicios empresariales</t>
  </si>
  <si>
    <t>DIP130012</t>
  </si>
  <si>
    <t>Universidad Técnica Federico Santa María</t>
  </si>
  <si>
    <t>VIII Concurso de proyectos de diplomados regionales</t>
  </si>
  <si>
    <t>DIP130015</t>
  </si>
  <si>
    <t>Universidad de Concepción</t>
  </si>
  <si>
    <t>Diplomado en innovación y gestión tecnológica</t>
  </si>
  <si>
    <t>DIP130016</t>
  </si>
  <si>
    <t>Universidad Católica  de la Santísima Concepción</t>
  </si>
  <si>
    <t>Diplomado en gestión de la innovación en servicios de la UCSC</t>
  </si>
  <si>
    <t>Forestal</t>
  </si>
  <si>
    <t>Universidad de Talca</t>
  </si>
  <si>
    <t>DIP130001</t>
  </si>
  <si>
    <t>Multisectorial</t>
  </si>
  <si>
    <t>Universidad Católica del Norte</t>
  </si>
  <si>
    <t>Concurso</t>
  </si>
  <si>
    <t>6851-2013</t>
  </si>
  <si>
    <t>2447-2013</t>
  </si>
  <si>
    <t>DIP140023</t>
  </si>
  <si>
    <t>DIP140014</t>
  </si>
  <si>
    <t>DIP140019</t>
  </si>
  <si>
    <t>DIP140025</t>
  </si>
  <si>
    <t>DIP140016</t>
  </si>
  <si>
    <t>DIP140028</t>
  </si>
  <si>
    <t>DIP170003</t>
  </si>
  <si>
    <t>Diplomado de Especialización en Riego Tecnificado, Región de Los Ríos</t>
  </si>
  <si>
    <t>Pontificia Universidad Católica de Valparaíso</t>
  </si>
  <si>
    <t>DIP170005</t>
  </si>
  <si>
    <t>Diplomado Formación de Capacidades para la Integración de Innovación Educativa, en Sustentabilidad y Medioambiente con Pertinencia Territorial</t>
  </si>
  <si>
    <t>Pontificia Universidad Católica de Chile</t>
  </si>
  <si>
    <t>DIP170007</t>
  </si>
  <si>
    <t>Diplomado en Gestión del Riego y la Nutrición en Sistemas Hortofrutícolas</t>
  </si>
  <si>
    <t>Universidad de O'Higgins</t>
  </si>
  <si>
    <t>DIP170008</t>
  </si>
  <si>
    <t>Diplomado en Gestión de Recursos Hídricos</t>
  </si>
  <si>
    <t>Universidad de La Serena</t>
  </si>
  <si>
    <t>DIP150006</t>
  </si>
  <si>
    <t>DIP150005</t>
  </si>
  <si>
    <t>DIP150011</t>
  </si>
  <si>
    <t>DIP150007</t>
  </si>
  <si>
    <t>DIP150003</t>
  </si>
  <si>
    <t>Diplomado en innovación  y gestión tecnológica para el sector forestal</t>
  </si>
  <si>
    <t>IX</t>
  </si>
  <si>
    <t>6348-2015</t>
  </si>
  <si>
    <t>373-2015</t>
  </si>
  <si>
    <t>DIP160012</t>
  </si>
  <si>
    <t>DIP160016</t>
  </si>
  <si>
    <t>DIP160008</t>
  </si>
  <si>
    <t>DIP160005</t>
  </si>
  <si>
    <t>DIP160011</t>
  </si>
  <si>
    <t>DIP160023</t>
  </si>
  <si>
    <t>DIP160014</t>
  </si>
  <si>
    <t>DIP160021</t>
  </si>
  <si>
    <t>DIP160024</t>
  </si>
  <si>
    <t>6782-2016</t>
  </si>
  <si>
    <t>318-2016</t>
  </si>
  <si>
    <t>302-2017</t>
  </si>
  <si>
    <t>8048-2017</t>
  </si>
  <si>
    <t>5760-2012</t>
  </si>
  <si>
    <t>4755-2012</t>
  </si>
  <si>
    <t>DIP130006</t>
  </si>
  <si>
    <t>DIP12820002</t>
  </si>
  <si>
    <t>Diplomado en gestión    de    la innovación</t>
  </si>
  <si>
    <t>DIP12810004</t>
  </si>
  <si>
    <t>Diplomado en  innovación y gestión tecnológica</t>
  </si>
  <si>
    <t>5761-2012</t>
  </si>
  <si>
    <t>4722-2012</t>
  </si>
  <si>
    <t>Universidad de la Frontera</t>
  </si>
  <si>
    <t>Diplomado en Eficiencia Energética</t>
  </si>
  <si>
    <t>Diplomado en Inteligencia, Competitividad Regional y Gestión de la Innovación, mención en Fruticultura</t>
  </si>
  <si>
    <t>Diplomado en Inteligencia, Competitividad Regional y Gestión de la Innovación, mención en Postcosecha</t>
  </si>
  <si>
    <t>269-2012</t>
  </si>
  <si>
    <t>2791-2012
5409-2012</t>
  </si>
  <si>
    <t>DIP120604</t>
  </si>
  <si>
    <t>DIP120602</t>
  </si>
  <si>
    <t>DIP120603</t>
  </si>
  <si>
    <t>DIP121203</t>
  </si>
  <si>
    <t>7180-2011</t>
  </si>
  <si>
    <t>2753-2012</t>
  </si>
  <si>
    <t>Diplomado en Innovación y Emprendimiento</t>
  </si>
  <si>
    <t>5283-2011</t>
  </si>
  <si>
    <t>1734-2011</t>
  </si>
  <si>
    <t>DIP.10.01</t>
  </si>
  <si>
    <t>Diplomado en Innovación para la Competitividad en la Agroindustria</t>
  </si>
  <si>
    <t>3228-2010</t>
  </si>
  <si>
    <t>5270-2009</t>
  </si>
  <si>
    <t>DIP.09.04</t>
  </si>
  <si>
    <t>DIP.09.05</t>
  </si>
  <si>
    <t>DIP.09.16</t>
  </si>
  <si>
    <t>DIP.09.17</t>
  </si>
  <si>
    <t>DIP.09.18</t>
  </si>
  <si>
    <t>DIP.09.21</t>
  </si>
  <si>
    <t>Universidad Católica de Temuco</t>
  </si>
  <si>
    <t>728-2009</t>
  </si>
  <si>
    <t>2926-2008</t>
  </si>
  <si>
    <t>DIP.03</t>
  </si>
  <si>
    <t>DIP.06</t>
  </si>
  <si>
    <t>DIP.07</t>
  </si>
  <si>
    <t>DIP.18</t>
  </si>
  <si>
    <t>DIP.27</t>
  </si>
  <si>
    <t>DIP.29</t>
  </si>
  <si>
    <t>DIP.30</t>
  </si>
  <si>
    <t>Universidad Artuto Prat</t>
  </si>
  <si>
    <t xml:space="preserve">Universidad de la Frontera </t>
  </si>
  <si>
    <t>Universidad de San Sebastián</t>
  </si>
  <si>
    <t>Universidad Austral</t>
  </si>
  <si>
    <t>Financiamiento</t>
  </si>
  <si>
    <t>Monto $</t>
  </si>
  <si>
    <t>Resol. Bases</t>
  </si>
  <si>
    <t>Resol. Adjud.</t>
  </si>
  <si>
    <t>Diplomado</t>
  </si>
  <si>
    <t>Diplomado en gestión de innovación empresarial y tecnológica</t>
  </si>
  <si>
    <t>Diplomado en innovación para la competitividad de la región de Arica y Parinacota</t>
  </si>
  <si>
    <t>Inteligencia competitiva regional y gestión de la innovación</t>
  </si>
  <si>
    <t>Diplomado en innovación gestión tecnológica</t>
  </si>
  <si>
    <t>Diplomado en gestión de innovación para la competitividad</t>
  </si>
  <si>
    <t>Diplomado en innovación para la competitividad UACH</t>
  </si>
  <si>
    <t xml:space="preserve">Región </t>
  </si>
  <si>
    <t>Institución beneficiaria</t>
  </si>
  <si>
    <t>Diplomado en gestión de la Innovación y creatividad para la región de Coquimbo</t>
  </si>
  <si>
    <t>Universidad Central de Chile</t>
  </si>
  <si>
    <t>Universidad del Desarrollo</t>
  </si>
  <si>
    <t>Universidad de La Frontera</t>
  </si>
  <si>
    <t>Universidad de Antofagasta</t>
  </si>
  <si>
    <t>Universidad de Tarapacá</t>
  </si>
  <si>
    <t>Universidad de Santiago</t>
  </si>
  <si>
    <t>Sigla Institución beneficiaria</t>
  </si>
  <si>
    <t>UCSC</t>
  </si>
  <si>
    <t>UCN</t>
  </si>
  <si>
    <t>UCC</t>
  </si>
  <si>
    <t>Diplomado en Innovación y Emprendimiento para el Desarrollo Regional - Tarapacá</t>
  </si>
  <si>
    <t>Universidad Artutro Prat</t>
  </si>
  <si>
    <t>Diplomado en Gestión de la Innovación tecnológica para el uso sostenible de los recursos naturales renovables en z. áridas y desérticas de Tarapacá-Chile</t>
  </si>
  <si>
    <t xml:space="preserve">Diplomado en innovación y gestión tecnológica para los sectores de acuicultura, agricultura y energías renovables no convencionales </t>
  </si>
  <si>
    <t>Diplomado de especialización en innovación tecnológica ambiental</t>
  </si>
  <si>
    <t>Diplomado en Innovación y Emprendimiento para el Desarrollo Regional - Atacama</t>
  </si>
  <si>
    <t>Diplomado de extensión en Innovación para Sector Público</t>
  </si>
  <si>
    <t>Diploma en Innovación y emprendimiento para la gestión Pública</t>
  </si>
  <si>
    <t>Diplomado de especialización en innovación estratégica</t>
  </si>
  <si>
    <t>Diplomado en Innovación y Gestión Empresarial para el Sector del Turismo</t>
  </si>
  <si>
    <t>Diplomado en Innovación y Emprendimicnto para el desarrollo regional</t>
  </si>
  <si>
    <t>Diplomado en Inteligencia Competitiva y Gestión de la Ciencia, Tecnología e Innovación para el Turismo</t>
  </si>
  <si>
    <t>Diploma de Innovación y Emprendimiento con énfasis en eficiencia energética y energías renovables no convencionales</t>
  </si>
  <si>
    <t>Turismo</t>
  </si>
  <si>
    <t>Agroindustria</t>
  </si>
  <si>
    <r>
      <rPr>
        <b/>
        <sz val="10"/>
        <color theme="1"/>
        <rFont val="Verdana"/>
        <family val="2"/>
      </rPr>
      <t>CIENCIA:</t>
    </r>
    <r>
      <rPr>
        <sz val="10"/>
        <color theme="1"/>
        <rFont val="Verdana"/>
        <family val="2"/>
      </rPr>
      <t xml:space="preserve"> </t>
    </r>
  </si>
  <si>
    <t>Dilomado</t>
  </si>
  <si>
    <t>Apoyar el diseño de un proyecto de formación de postgrado de capital humano vinculado a temas de Ciencia, Tecnología e Innovación, que otorgue el grado académico de magíster con foco en las necesidades, laboratorios naturales y activos de sectores productivos o sociales de las regiones participantes en la convocatoria, de manera de contar con un programa creado desde las necesidadesreg ionales y para atender las oportunidades de desarrollo que ellas presenten . En caso de ser aprobada la etapa de diseño, se apoyará una segunda etapa de implementación de la primera versión del programa.</t>
  </si>
  <si>
    <t>FIC-R</t>
  </si>
  <si>
    <t>Diplomado en Ciencia, Tecnología e Innovación en Turismo</t>
  </si>
  <si>
    <t>Diplomado en Ciencia, Tecnología e Innovación en la Industria Agroalimentaria</t>
  </si>
  <si>
    <t>Diplomado de Innovación y Nuevas Tecnologías para la Agroindustria</t>
  </si>
  <si>
    <t xml:space="preserve">Diplomado en Innovación y Gestión Tecnológica para los Sectores de Acuicultura, Agricultura y Turismo Sustentable </t>
  </si>
  <si>
    <t xml:space="preserve">Diplomado en Innovación y Emprendimiento </t>
  </si>
  <si>
    <t>Diplomado en Eficiencia Enérgetica y ERNC</t>
  </si>
  <si>
    <t>Diplomado Smarcity</t>
  </si>
  <si>
    <t xml:space="preserve">Diplomado en Gestión de Recursos Hídricos en el Sector Agroalimentario </t>
  </si>
  <si>
    <t>MAG170003</t>
  </si>
  <si>
    <t>MAG170004</t>
  </si>
  <si>
    <t>MAG170007</t>
  </si>
  <si>
    <t>Magíster en Innovación y Gestión Agroalimentaria</t>
  </si>
  <si>
    <t>Capital Humano Avanzado en Gestión de Ciencia e Innovación para la Región de Antofagasta</t>
  </si>
  <si>
    <t>Levantamiento de una Propuesta de Magíster en Ciencia, Tecnología e Innovación para el sector Agroalimentario de la Región de O'Higgins</t>
  </si>
  <si>
    <t>8046-2017</t>
  </si>
  <si>
    <t>MAG160002</t>
  </si>
  <si>
    <t>6978-2016</t>
  </si>
  <si>
    <t>II-etapa 2</t>
  </si>
  <si>
    <t>11258-2018</t>
  </si>
  <si>
    <t>ARII600006</t>
  </si>
  <si>
    <t>Acción Regional</t>
  </si>
  <si>
    <t>7030-2016</t>
  </si>
  <si>
    <t>352-2016</t>
  </si>
  <si>
    <t>ARII600001</t>
  </si>
  <si>
    <t>ARIII70001</t>
  </si>
  <si>
    <t>ARIII70003</t>
  </si>
  <si>
    <t>ARIII70005</t>
  </si>
  <si>
    <t>ARIII70009</t>
  </si>
  <si>
    <t>ARIII70011</t>
  </si>
  <si>
    <t>Co-creación y puesta en valor de rutas y experiencias turísticas científicas, enfocadas en la evolución y los límites de la vida bajo condiciones de extrema aridez, para fomentar la innovación social en la Región de Antofagasta</t>
  </si>
  <si>
    <t>Desarrollo de un manual de evaluación y restauración agro-ecológica de suelos de uso agropecuarios afectados por incendios</t>
  </si>
  <si>
    <t>Desarrollo científico-tecnológico para la elaboración de Charcutería Premium con propiedad industrial en las fábricas de cecinas de la Araucanía</t>
  </si>
  <si>
    <t>Desarrollo de un nuevo sistema de diagnóstico de Tuberculosis Bovina Basado en Tiras Reactivas</t>
  </si>
  <si>
    <t>Implementación de una nueva tecnología para la producción de proteínas recombinantes de interés biotecnológico con un impacto positivo en el desarrollo de la pymes en la región del Biobío</t>
  </si>
  <si>
    <t>334-2017</t>
  </si>
  <si>
    <t>8063-2017
9100-2017</t>
  </si>
  <si>
    <t>4414-2015</t>
  </si>
  <si>
    <t>I-etapa 2</t>
  </si>
  <si>
    <t>6721-2016</t>
  </si>
  <si>
    <t>DMR0002</t>
  </si>
  <si>
    <t>9655-2014
10375-2014</t>
  </si>
  <si>
    <t>Uso de tecnologías de información y comunicaciones y creación de plan de intervención en el sector de la pequeña y mediana agricultura de Atacama para mejorar su gestión.</t>
  </si>
  <si>
    <t>TICs</t>
  </si>
  <si>
    <t>Recursos Hídricos</t>
  </si>
  <si>
    <t>Minería</t>
  </si>
  <si>
    <t>Agroindustria/ganadería</t>
  </si>
  <si>
    <t>Manufactura</t>
  </si>
  <si>
    <t xml:space="preserve">Sustentabilidad del Recurso Hídrico en el Sector Productivo de la Región de Atacama </t>
  </si>
  <si>
    <t>“Vinculación de la cadena de valor de la carne ovina regional: Implementación de bases técnicas – comerciales para desarrollar productos ovinos diferenciados”</t>
  </si>
  <si>
    <t>Ejecución de un modelo de vinculación ciencia industria de antioxidantes naturales para aumentar la competitividad de la región de La Araucanía”</t>
  </si>
  <si>
    <t xml:space="preserve">“Transferencia Científica-Tecnológica para la capacitación del sector turismo en la Región de Magallanes y Antártica chilena” </t>
  </si>
  <si>
    <t xml:space="preserve">Introducción de modelos para mejorar la producción y sustentabilidad ambiental del cultivo de maíz </t>
  </si>
  <si>
    <t>Modelo de Vinculación Estratégica Comunidad Científica y tecnológica de la Industria Hortofrutícola d la región de O´Higgins.</t>
  </si>
  <si>
    <t>Vinculación Ciencia Empresa para el mejoramiento de la competitividad de uva de mesa en el Valle de Copiapó a través del trabajo conjunto en torno a la problemática de selección de combinaciones variedad-portainjerto</t>
  </si>
  <si>
    <t>Centro de Vinculación Ciencia - Empresa entre el Clúster Minero de Atacama, una red de Universidades y Centros Tecnológicos Mineros para la generación de Proyectos de I+D+i</t>
  </si>
  <si>
    <t>Desarrollo de un modelo de vinculación científica con el sector empresarial agroalimentario ganadero-lechero del Biobío para abordar la problemática sanitaria ganadera mediante la implementación de innovaciones y
soluciones biotecnológicas.</t>
  </si>
  <si>
    <t>Plataforma de vinculación entre UdeC y empresas del sector forestal</t>
  </si>
  <si>
    <t>Consolidación del Programa de Inocuidad y Calidad de Alimentos de la Facultad de
Agronomía e Ingeniería Forestal PUC como una estrategia para mejorar las
herramientas de competitividad del sector alimentario</t>
  </si>
  <si>
    <t>Proyecto de vinculación entre empresas del sector agroalimentario del territorio AMDEL y la USM</t>
  </si>
  <si>
    <t>Desarrollo de indicadores de biodiversidad para aumentar la competitividad de la fruticultura de exportación de la región e O´Higgins a la Unión Europea</t>
  </si>
  <si>
    <t>Transferencia Científico-Tecnológica para la capacitación del sector
Turismo en la Región de Magallanes y Antárctica Chilena. Etapa II.</t>
  </si>
  <si>
    <t>Generación de oportunidades tecnológicas para el sector hortofrutícola del Valle del Itata</t>
  </si>
  <si>
    <t>Diseño de Programa de Manufactura de Vacunas y de Anticuerpos para Diagnóstico y Terapias en la Región Metropolitana</t>
  </si>
  <si>
    <t>Vinculación Ciencia- Empresa para el Desarrollo de Plataformas Tecnológicas Habilitantes para una Smart City en la Región Metropolitana de Santiago</t>
  </si>
  <si>
    <t>Vinculación de la Universidad de Concepción con el sector Productivo y
Procesador de Berries asociadados a Chilealimentos, para aumentar la
competitividad, mediante el aseguramiento de la inocuidad de los
berries congelados exportados.</t>
  </si>
  <si>
    <t>VCE4000003</t>
  </si>
  <si>
    <t>VCE4000005</t>
  </si>
  <si>
    <t>VCE4000007</t>
  </si>
  <si>
    <t>VCE4000011</t>
  </si>
  <si>
    <t>VCE4000013</t>
  </si>
  <si>
    <t>VCE4000016</t>
  </si>
  <si>
    <t>VCE4000019</t>
  </si>
  <si>
    <t>VCE4000020</t>
  </si>
  <si>
    <t>VCE4000021</t>
  </si>
  <si>
    <t>VCE4000023</t>
  </si>
  <si>
    <t>VCE4000025</t>
  </si>
  <si>
    <t>Universidad San Sebastián</t>
  </si>
  <si>
    <t>Pontificia Universidad Catolica de Chile</t>
  </si>
  <si>
    <t>Universidad Técnica Federico Santa María, Sede Concepción</t>
  </si>
  <si>
    <t>Fraunhofer Chile Research</t>
  </si>
  <si>
    <t xml:space="preserve">Corporación para el Desarrollo de la Región de Atacama </t>
  </si>
  <si>
    <t>CORPROA</t>
  </si>
  <si>
    <t>CIPA</t>
  </si>
  <si>
    <t>CEQUA</t>
  </si>
  <si>
    <t xml:space="preserve">Centro de Estudios del Cuaternario de
Fuego – Patagonia y Antártica </t>
  </si>
  <si>
    <t>Centro de Investigación de Polímeros Avanzados</t>
  </si>
  <si>
    <t>FRAU</t>
  </si>
  <si>
    <t>Centro de Estudios Avanzados en Zonas Aridas</t>
  </si>
  <si>
    <t>CEAZA</t>
  </si>
  <si>
    <t>VCE1207</t>
  </si>
  <si>
    <t>688-2013</t>
  </si>
  <si>
    <t>4686-2012</t>
  </si>
  <si>
    <t>VCE1208</t>
  </si>
  <si>
    <t>VCE1219</t>
  </si>
  <si>
    <t>Universidad de Magallanes</t>
  </si>
  <si>
    <t>UMAG</t>
  </si>
  <si>
    <t>VCE1216</t>
  </si>
  <si>
    <t>VCE20130002</t>
  </si>
  <si>
    <t>VCE20130003</t>
  </si>
  <si>
    <t>VCE20130007</t>
  </si>
  <si>
    <t>5477-2014</t>
  </si>
  <si>
    <t>5942-2013</t>
  </si>
  <si>
    <t>Universidad de Chile</t>
  </si>
  <si>
    <t>UCH</t>
  </si>
  <si>
    <t>Fedefruta F.G.</t>
  </si>
  <si>
    <t>FFG</t>
  </si>
  <si>
    <t>10417-2014</t>
  </si>
  <si>
    <t>7470-2015</t>
  </si>
  <si>
    <t>689-2015</t>
  </si>
  <si>
    <t>VCE5C000002</t>
  </si>
  <si>
    <t>VCE5N000015</t>
  </si>
  <si>
    <t>VCE5N000016</t>
  </si>
  <si>
    <t>VCE5N000017</t>
  </si>
  <si>
    <t>VCE5N000019</t>
  </si>
  <si>
    <t>VCE5N000020</t>
  </si>
  <si>
    <t>VCE5N000001</t>
  </si>
  <si>
    <t>VCE5N000011</t>
  </si>
  <si>
    <t>VCE5N000005</t>
  </si>
  <si>
    <t>VCE5N000009</t>
  </si>
  <si>
    <t>VCE5N000003</t>
  </si>
  <si>
    <t>CERES</t>
  </si>
  <si>
    <t>CEAP</t>
  </si>
  <si>
    <t>CREAS</t>
  </si>
  <si>
    <t>VCE6000002</t>
  </si>
  <si>
    <t>VCE6000008</t>
  </si>
  <si>
    <t>VCE6000009</t>
  </si>
  <si>
    <t>VCE6000010</t>
  </si>
  <si>
    <t>VCE6000013</t>
  </si>
  <si>
    <t>VCE6000014</t>
  </si>
  <si>
    <t>VCE6000015</t>
  </si>
  <si>
    <t>VCE6000016</t>
  </si>
  <si>
    <t>VCE6000017</t>
  </si>
  <si>
    <t>VCE6000019</t>
  </si>
  <si>
    <t>VCE6000020</t>
  </si>
  <si>
    <t>VCE6000022</t>
  </si>
  <si>
    <t xml:space="preserve">Atacama </t>
  </si>
  <si>
    <t>10716-2014</t>
  </si>
  <si>
    <t>“Red Para la Innovación en la Industria del Raps y Otros Cereales: Vinculación Ciencia Empresa en la Universidad de la Frontera”</t>
  </si>
  <si>
    <t>“Desarrollo de Capital
Social para Impulsar la
Ciencia, Tecnología e
Innovación en el
Sector Agroalimentario de la Región de La Araucanía”</t>
  </si>
  <si>
    <t>“Contribución a la Competitividad Hortícola en La Araucanía, por Medio de Vínculos Ciencia - Empresa, Generando una Visión Estratégica Compartida Para el Desarrollo Tecnológico e Innovación en el Ámbito de la Postcosecha”</t>
  </si>
  <si>
    <t>“Propuesta de un Modelo de Gestión Asociativo que Fortalezca la Competitividad de la Cadena de Valor Láctea de la Región de Los Lagos a Través del Vínculo Sector Productivo-Sector Público-Universidad con un Enfoque Inclusivo y Territorial”</t>
  </si>
  <si>
    <t>“Red de Investigación en la Macro Zona Sur Para la Evaluación del Perfil de Ácidos Grasos de Especies Salmonídeas y su Relación con la Composición de las Dietas y el Uso de Aditivos Macroalgales”</t>
  </si>
  <si>
    <t>“Fortalecimiento del Capital Social en Pymes Agroindustriales para Fomentar la Recuperación y Producción de Compuestos de Alto
Valor a Partir de Residuos
Hortofrutícolas”</t>
  </si>
  <si>
    <t>“Generación de Soluciones Tecnológicas Para MIPYMES de la Industria Primaria y Secundaria de la Madera”</t>
  </si>
  <si>
    <t>7215-2016</t>
  </si>
  <si>
    <t xml:space="preserve">La Araucanía </t>
  </si>
  <si>
    <t>8062-2017</t>
  </si>
  <si>
    <t>VCE70004</t>
  </si>
  <si>
    <t>Universidad de
La Frontera</t>
  </si>
  <si>
    <t>VCE70008</t>
  </si>
  <si>
    <t>VCE70012</t>
  </si>
  <si>
    <t>Centro de Estudios del
Cuaternario de Fuego-
Patagonia y Antártca</t>
  </si>
  <si>
    <t>VCE70013</t>
  </si>
  <si>
    <t>VCE70017</t>
  </si>
  <si>
    <t>Desarrollo de una estrategia de vinculación entre las pequeñas y medianas empresas de la Araucanía Andina para contribuir al desarrollo de capital humano y asocia􀆟vidad en la región</t>
  </si>
  <si>
    <t>Iden􀆟ficación, cuantificación y transferencia científica de servicios ecosistémicos de glaciares y fiordos del Seno d´Agostini al sector turismo de la Región de Magallanes y Antática Chilena</t>
  </si>
  <si>
    <t>Hub de transferencia para fortalecer la competitividad y capital social del sector frutícola de la región de La Araucanía a través del acceso y uso tecnologías de percepción remota</t>
  </si>
  <si>
    <t>Desarrollo de una plataforma de trabajo conjunto entre UC Temuco y Cooperativa campesina BOROA LTDA. Para la agregación de valor al Lupino</t>
  </si>
  <si>
    <t>Plataforma Social para la creación de iniciativas de I+D+i del Rubro Berries, a través de reuitilización y valorización de subproductos con valor agregado</t>
  </si>
  <si>
    <t>VCE70007</t>
  </si>
  <si>
    <t>Investigación Asociativa y Transferencia Científico Tecnológica para la Capacitación y la Innovación del Sector Turismo en la Región de Magallanes</t>
  </si>
  <si>
    <t>10454-2018</t>
  </si>
  <si>
    <t>835-2018</t>
  </si>
  <si>
    <t>VCE80002</t>
  </si>
  <si>
    <t>Transferencia Científico Tecnológica para la capacitación y el desarrollo del turismo de conservación en áreas costeras protegidas</t>
  </si>
  <si>
    <t>CIEP</t>
  </si>
  <si>
    <t>VCE80004</t>
  </si>
  <si>
    <t>Fortalecimiento de la red acuícola regional para el estudio del mejoramiento de la calidad embrionaria de salmónidos producidos en La Araucanía para su potenciación y sustentabilidad como producto alimenticio de alto valor agregado. Etapa II:Microftalmia</t>
  </si>
  <si>
    <t>VCE80006</t>
  </si>
  <si>
    <t>Universidad Austral de Chile</t>
  </si>
  <si>
    <t>cimentando alternativas de desarrollo productivo a partir de machos de lechería la Agricultura Familiar Campesina</t>
  </si>
  <si>
    <t>Estrategia de vinculación y fortalecimiento del capital social entre la Universidad de La Frontera y la Asociación de Mesas de Mujeres Rurales de La Araucanía innovando en la producción, procesamiento y comercialización de plantas/hierbas medicinales.</t>
  </si>
  <si>
    <t>VCE80008</t>
  </si>
  <si>
    <t>Potenciamiento de las competencias productivas de PyMEs hortícolas y frutícolas VI Región, a través de evaluación de estrategias de mejoramiento de calidad de agua, a través de actividades de investigación y transferencia y, mejoramiento de Capital Social.</t>
  </si>
  <si>
    <t>VCE80022</t>
  </si>
  <si>
    <t>Desde el lago General Carrera al Golfo de Penas: El trazo de una nueva Geografía en Aysén para el Turismo y la Ciencia. Videografías para la conservación del patrimonio natural y cultural a través del emprendimiento social en Reserva de la Biósfera.</t>
  </si>
  <si>
    <t>INSTRUMENTO</t>
  </si>
  <si>
    <t>MAGISTER</t>
  </si>
  <si>
    <t>OBJETIVOS</t>
  </si>
  <si>
    <t>Apoyar el diseño de un proyecto de formación de postgrado de capital humano vinculado a temas de Ciencia, Tecnología e Innovación, que otorgue el grado académico de magíster con foco en las necesidades y activos de las regiones participantes en la convocatoria. De manera de contar con un programa creado desde las necesidades regionales y para atender las oportunidades de desarrollo que ellas presenten. En caso de ser aprobado el diseño se apoyará la implementación de la primera versión piloto.</t>
  </si>
  <si>
    <t>Apoyar el diseño de un proyecto de formación de postgrado de capital humano vinculado a temas de Ciencia, Tecnología e Innovación, que otorgue el grado académico de magíster con foco en las necesidades y activos de sectores productivos o sociales de cada región participante en la convocatoria, de manera de contar con un programa creado desde las necesidades y/u oportunidades de desarrollo de la misma región.  En caso de ser aprobado el diseño, en una segunda etapa, se apoyará la implementación de la primera versión del Magíster.</t>
  </si>
  <si>
    <t>Antofagasta
Coquimbo
O´Higgins</t>
  </si>
  <si>
    <t>Apoyar el diseño de un proyecto de formación de postgrado de capital humano vinculado a temas de Ciencia, Tecnología e Innovación con pertinencia territorial, que otorgue el grado académico de magíster, de manera de contar con un programa creado desde las necesidades regionales con foco en laboratorios naturales y activos de sectores productivos o sociales de las regiones participantes en la convocatoria y para atender las oportunidades de desarrollo que ellas presenten.  En caso de ser aprobada la etapa de diseño, se apoyará una segunda etapa de implementación de la primera versión del programa</t>
  </si>
  <si>
    <t>Antofagasta
O´Higgins
La Araucanía</t>
  </si>
  <si>
    <t>Resultados Etapa 1</t>
  </si>
  <si>
    <t>Resultados Etapa 2</t>
  </si>
  <si>
    <t>Contar con un Programa de magíster diseñado en función de las capacidades y necesidades regionales</t>
  </si>
  <si>
    <t>Contar con un Programa de magíster dictado en la Región y con grupo de profesionales formados</t>
  </si>
  <si>
    <t>10551-2014</t>
  </si>
  <si>
    <t>DIPLOMADO</t>
  </si>
  <si>
    <t xml:space="preserve">Apoyar la realización de un proyecto regional de formación de capital humano vinculado a temas de Ciencia, Tecnología e Innovación, bajo la modalidad de diplomado, que sea capaz de transferir a sus estudiantes: conceptos, metodologías, herramientas, conocimientos y competencias relevantes en esos ámbitos y su vinculación con los temas priorizados por las regiones participantes de esta convocatoria, los cuales se señalan en el numeral 5.3 de las presentes bases. </t>
  </si>
  <si>
    <t xml:space="preserve">El objetivo de esta convocatoria es apoyar proyectos regionales de formación en la modalidad de Diplomados de Innovación para la Competitividad, que sean capaces de transferir a la comunidad científica, empresarial, académica, y al sector público conceptos, metodologías, herramientas, experiencias y otros conocimientos relevantes para: 
• Gestión de Proyectos de Investigación, 
• Desarrollo e Innovación, 
• Gestión de Unidades de Investigación y Desarrollo en Empresas, 
• Programas de Transferencia Tecnológica, 
• Articulación Universidad-Empresa, 
• Protección Propiedad Intelectual, 
• Vigilancia Tecnológica, 
• Negociación Tecnológica, 
• Mapas Tecnológicos, 
• Instrumentos del Estado existentes en materia de Investigación, Desarrollo e Innovación, 
• Evaluación de Impacto de Programas de este tipo, 
• Emprendimiento de Negocios de Alta Tecnología y otras temáticas relacionadas directamente con la Gestión de la Ciencia, Tecnología e Innovación.
</t>
  </si>
  <si>
    <t xml:space="preserve">El objetivo de esta convocatoria es apoyar proyectos regionales de formación en la modalidad de Diplomados de Innovación para la Competitividad, que sean capaces de transferir a la comunidad científica, empresarial, académica, y al sector público conceptos, metodologías, herramientas, experiencias y otros conocimientos relevantes para: 
• Gestión de Proyectos de Investigación, 
• Desarrollo e Innovación, 
• Gestión de Unidades de Investigación y Desarrollo en Empresas, 
• Programas de Transferencia Tecnológica, 
• Articulación Universidad-Empresa, 
• Protección Propiedad Intelectual, 
• Vigilancia Tecnológica, 
• Negociación Tecnológica, 
• Mapas Tecnológicos, 
• Instrumentos del Estado existentes en materia de Investigación, Desarrollo e Innovación, 
• Evaluación de Impacto de Programas de este tipo, 
• Emprendimiento de Negocios de Alta Tecnología y otras temáticas relacionadas directamente con la Gestión de la Ciencia, Tecnología e Innovación y, específicamente, con las temáticas priorizadas por los GORE.
</t>
  </si>
  <si>
    <t>El objetivo de esta convocatoria es apoyar la realización de un proyecto regional de formación en temal de Innovación para la Competit¡v¡dad orientado a la industria de agroalimenta ria, bajo la modalidad de Diplomado, el cual sea capaz de transferir a 40 estudiantes, provenientes de la comunidad científ¡ca-académica, empresarial y del sector público del Sector Sur de la Reg¡ón de Valparaíso: conceptos, metodologías, herramientas y otros conocimientos relevantes, relacionados con el sector señalado y con los ámb¡tos de acción consagrados para el funcionamiento del FICReqional, Éstlos últ¡mos son: investigación aplicada, innovación en las empresas, difusión y transferencia tecnológica, aceleración del emprendimiento innovador¿ formación y atracc¡ón de recursos humanos especializados, fortalecimiento de redes para la innovación y equipamiento de apoyo a la competitividad, fomento de la cultura de innovación y el emprendimiento ¡nnovador.</t>
  </si>
  <si>
    <t>El objetivo de esta convocatoria es apoyar la realización de un proyecto regional de formación en temas de Innovación para la Competitividad, bajo la modalidad de Diplomado, el cual sea capaz de transferir a estudiantes, provenientes de la comunidad científica-académica, empresarial y del sector público de la Región de Magallanes y Antártica Chilena: conceptos, metodologías, herramientas y otros conocimientos relevantes, relacionados con los temas definidos en los requerimientos regionales y  con los ámbitos de acción consagrados para el funcionamiento del FIC-Regional.
Éstos últimos son: investigación aplicada, la innovación  en las empresas, la difusión y transferencia  tecnológica,  la aceleración del emprendimiento innovador, la
formación  y  atracción  de  recursos  humanos  especializados,  el  fortalecimiento  de redes para la innovación y equipamiento  de apoyo  a la competitividad,  el fomento
de la cultura de innovación y el emprendimiento innovador. (Glosa 16, Presupuesto SUBDERE 2011).</t>
  </si>
  <si>
    <t xml:space="preserve">El objetivo de esta convocatoria es apoyar la realización de tres proyectos regionales de formación en temas de Innovación para la Competitividad, bajo la modalidad de Diplomado, los cuales sean capaces de transferir a estudiantes, provenientes de la comunidad científica­ académica, empresarial y del sector público de la Región de O'Higgins: conceptos, metodologías, herramientas y otros conocimientos relevantes, relacionados con los temas definidos en los requerimientos regionales y con los ámbitos de acción consagrados para el funcionamiento del FIC-Regional.
Éstos últimos son: a promover la investigación aplicada, la innovación en las empresas, la difusión y transferencia tecnológica, la aceleración del emprendimiento innovador, la formación y atracción de recursos humanos especializados, el fortalecimiento de redes para la innovación y equipamiento de apoyo a la competitividad, el fomento de la cultura de innovación y el emprendimiento  innovador.
</t>
  </si>
  <si>
    <t>El objetivo de esta convocatoria es apoyar la realización de un proyecto regional e formación en temas de Innovación para la Competitividad, bajo la modalidad de Diplomado, el que sea capaz de transferir a sus estudiantes, provenientes de la comunidad  científica-académica,  empresarial  o del sector  público, de  la  Región del Biobío: conceptos, metodologías,  herramientas  y  otros  conocimientos  y competencias relevantes en el ámbito de la Ciencia, Tecnología e Innovación y  su vinculación e impacto con el sector agroalimentario  de la Región.</t>
  </si>
  <si>
    <t>El objetivo de esta convocatoria es apoyar la realización de un proyecto regional de formación de Capital Humano en temas de Innovación para la Competitividad, bajo la modalidad de Diplomado, el que sea capaz de transferir a sus estudiantes, provenientes de la comunidad  científica-académica,  empresarial  o  del  sector público, de la Región del Biobío: conceptos, metodologías, herramientas y otros conocimientos y competencias relevantes en el ámbito de la Ciencia, Tecnología e Innovación y su vinculación e impacto con el sector agroalimentario de la Región.</t>
  </si>
  <si>
    <t>Apoyar la realización de un proyecto regional de formación de  capital  humano  en temas de ciencia, tecnología e innovación, bajo la modalidad de diplomado, que sea capaz de transferir a sus estudiantes: conceptos, metodologías, herramientas, conocimientos y competencias relevantes en esos ámbitos y su vinculación con los temas priorizados por las regiones participantes de esta convocatoria, los cuales se señalan en el punto 5.3 de  las presentes bases.</t>
  </si>
  <si>
    <t xml:space="preserve">• Innovaciones y/o emprendimientos, preferentemente de gestión científica y tecnológica liderados por los estudiantes beneficiarios.
• El impulso y desarrollo de actividades innovadoras al interior de sus instituciones, de preferencia 
• Nuevos proyectos deI+D, orientados a contribuir con el tema  priorizado. </t>
  </si>
  <si>
    <t xml:space="preserve">• Instalar competencias  y  habilidades en profesionales  de empresas  e instituciones de la región.
• Crear un contexto favorable a la ciencia, tecnología  e innovación en las empresas e instituciones de la región.
</t>
  </si>
  <si>
    <t>Coquimbo
Biobío</t>
  </si>
  <si>
    <t>Atacama
O’Higgins
 Biobío
La Araucanía</t>
  </si>
  <si>
    <t>Antofagasta
Atacama
Coquimbo
Metropolitana
Biobío</t>
  </si>
  <si>
    <t>Apoyar la realización de un programa de diplomado que sea capaz de transferir a sus estudiantes: conceptos, metodologías, herramientas, conocimientos y competencias relevantes en esos ámbitos y su vinculación con los temas priorizados por las regiones participantes de esta convocatoria.</t>
  </si>
  <si>
    <t xml:space="preserve">• Desarrollar   soluciones   y/o iniciar   emprendimientos al   interior   de   sus instituciones y/o de terceros, de interés para la región yjo para el país.
• Formular nuevos proyectos de ciencia, tecnología e innovación, orientados a contribuir al tema priorizado po la región en la cual se ejecuta el proyecto.
</t>
  </si>
  <si>
    <t>VCE</t>
  </si>
  <si>
    <t xml:space="preserve">El  propósito   del   presente   concurso   es  crear   instancias   y  acciones   que   permitan   lá generación, ampliación y/o fortalecimiento de vínculos entre la comunidad científica nacional y el sector productivo de las regiones respectivas, que resulten en alianzas y/o iniciativas conjuntas que permitan abordar desafíos para el  mejoramiento de la competitividad de la región. Todo ello en concordancia con las prioridades estratégicas y económicas de la región.
</t>
  </si>
  <si>
    <t>VCE008</t>
  </si>
  <si>
    <t>1327-2011</t>
  </si>
  <si>
    <t>Universidad de Atacama</t>
  </si>
  <si>
    <t>UDA</t>
  </si>
  <si>
    <t>Diplomado en Sistemas de Información Geográfica y Percepción Remota para la Gestión Silvoagropecuaria</t>
  </si>
  <si>
    <t>Diplomado en Innovación para la Competitividad</t>
  </si>
  <si>
    <t>Diplomado en Gestión de la Innovación para la Competitividad para la Región Metropolitana</t>
  </si>
  <si>
    <t>Diplomado en Gestión de la Innovación para la Competitividad para la Región de O'higgins</t>
  </si>
  <si>
    <t>II Diplomado en Innovación para la Competitividad de la Región de Arica y Parinacota</t>
  </si>
  <si>
    <t>Diplomado en Gestión de la Innovación para la Competitividad para la Región de Valparaiso</t>
  </si>
  <si>
    <t>Diplomado en gestión de la Innovación y Comercialización de Tecnologías</t>
  </si>
  <si>
    <t>FIC-R
CONICYT- Regional</t>
  </si>
  <si>
    <t xml:space="preserve">
CONICYT- Regional</t>
  </si>
  <si>
    <t>Etiquetas de fila</t>
  </si>
  <si>
    <t>601-2014</t>
  </si>
  <si>
    <t>8235-2014</t>
  </si>
  <si>
    <t xml:space="preserve">Total </t>
  </si>
  <si>
    <t>Región</t>
  </si>
  <si>
    <t xml:space="preserve"> </t>
  </si>
  <si>
    <t>MAGÍSTER EN GESTIÓN DE RECURSOS HÍDRICOS EN ZONAS ARIDAS Y SEMIARIDAS</t>
  </si>
  <si>
    <t>Diseño de Magister en Gestión Integrada de Recursos Hídricos y Territorio</t>
  </si>
  <si>
    <t>Fortalecimiento del Capital Humano de la Región de Atacama en Ciencia,
Tecnología e Innovación</t>
  </si>
  <si>
    <t xml:space="preserve">Geomática y Tecnología Satelital. </t>
  </si>
  <si>
    <t>Eficiencia energética</t>
  </si>
  <si>
    <t>Fruticultura</t>
  </si>
  <si>
    <t>Post-cosecha</t>
  </si>
  <si>
    <t xml:space="preserve">Acuicultura, Agricultura y Turismo Sustentable </t>
  </si>
  <si>
    <t xml:space="preserve">Acuicultura, agricultura y energías renovables no convencionales </t>
  </si>
  <si>
    <t>Sistemas Hortofrutícolas</t>
  </si>
  <si>
    <t>Recursos hídricos</t>
  </si>
  <si>
    <t xml:space="preserve">Sustentabilidad y Medioambiente </t>
  </si>
  <si>
    <t>Agricultura</t>
  </si>
  <si>
    <t>Etiquetas de columna</t>
  </si>
  <si>
    <t>Total general</t>
  </si>
  <si>
    <t>Suma de Monto $</t>
  </si>
  <si>
    <t>DIP13001343</t>
  </si>
  <si>
    <t>Diplomado en Innovación con mención en investigación- acción en salud o Gestión Empresarial</t>
  </si>
  <si>
    <t xml:space="preserve">• Instalar mayores conocimientos, competencias y habilidades en profesionales de empresas e instituciones de la región.
• Facilitar la realización de actividades y/o proyectos de ciencia, tecnología e innovación en las empresas e instituciones de la región.
</t>
  </si>
  <si>
    <t>XV</t>
  </si>
  <si>
    <t>XIV</t>
  </si>
  <si>
    <t>XIII</t>
  </si>
  <si>
    <t>FIC-R/CONICYT- Regional</t>
  </si>
  <si>
    <r>
      <rPr>
        <b/>
        <sz val="8.5"/>
        <color theme="1" tint="0.34998626667073579"/>
        <rFont val="Arial"/>
        <family val="2"/>
      </rPr>
      <t>Diplomado de especialización</t>
    </r>
    <r>
      <rPr>
        <sz val="8.5"/>
        <color theme="1" tint="0.34998626667073579"/>
        <rFont val="Arial"/>
        <family val="2"/>
      </rPr>
      <t xml:space="preserve">
mayor conocimiento, habilidades y competencias para:
* desarrollar innovaciones y/o emprendimientos al interior de sus instituciones. 
* formular nuevos proyectos de I+D, orientados a contribuir con el tema priorizado por la región en la cual se ejecuta el proyecto. 
</t>
    </r>
  </si>
  <si>
    <r>
      <rPr>
        <b/>
        <sz val="8.5"/>
        <color theme="1" tint="0.34998626667073579"/>
        <rFont val="Arial"/>
        <family val="2"/>
      </rPr>
      <t>Diplomado de extensión</t>
    </r>
    <r>
      <rPr>
        <sz val="8.5"/>
        <color theme="1" tint="0.34998626667073579"/>
        <rFont val="Arial"/>
        <family val="2"/>
      </rPr>
      <t xml:space="preserve">
*instalar mayores conocimientos, competencias y habilidades en profesionales de empresas e instituciones de la región. 
*crear un contexto favorable a la Ciencia, Tecnología e Innovación en las empresas e instituciones de la región. 
</t>
    </r>
  </si>
  <si>
    <t xml:space="preserve">El propósito del presente concurso es generar, ampliar y/o fortalecer vínculos entre la comunidad científica y el sector productivo, que resulten en alianzas y/o iniciativas conjuntas con el fin de abordar desafíos para el mejoramiento de la competitividad de la región, considerando sus prioridades estratégicas y económicas. </t>
  </si>
  <si>
    <t xml:space="preserve">a) Etapa Levantamiento y análisis de la información:
۔ Identificación y desarrollo de estudios, diagnósticos y/o documentos necesarios como insumo basal.
۔ Identificación y análisis de experiencias de vinculación previas en el tema propuesto.
۔ Identificación del tipo y número de eventos que deberán desarrollarse.
۔ Identificación de los actores que deberán participar en los eventos (público objetivo) y en el Comité de Coordinación Regional del proyecto.
۔ Identificación del (los) problema(s) específico(s) que se abordará(n) en conjunto con los actores identificados.
۔ Identificación de los mecanismos que se utilizarán para permitir la participación y el compromiso de los diferentes actores convocados.
</t>
  </si>
  <si>
    <t>b) Etapa Actividades de Vinculación: 
Durante la ejecución del proyecto se deberán realizar también actividades tales como seminarios, paneles, workshop, talleres u otra modalidad a proponer, donde concurran los actores (público objetivo) identificados en la etapa anterior y que deberán contar con la participación de uno o más expositores de alto nivel de calificación en temas del proyecto. Se debe explicitar detalladamente el formato que se empleará en esos eventos, de manera que estos puedan favorecer la obtención de los resultados y/o productos esperados, principalmente la conformación de redes formales que perduren en el tiempo, así como otras instancias de comunicación y coordinación que contribuyan a la construcción de capital social y confianza entre los participantes. Asimismo y adicional a los eventos, podrán proponerse otras actividades en que se profundicen algunos de los aspectos críticos identificados y que correspondan a acciones de vinculación estratégica que permita la constitución de acuerdos y la obtención de resultados y/o productos esperados.</t>
  </si>
  <si>
    <t xml:space="preserve">c) Etapa Acompañamiento y Constitución de Acuerdos: 
Con la información generada en la etapa de levantamiento y análisis de información, se deberá identificar, seguir y acompañar la formalización del o de los acuerdos suscritos entre las partes, lo(s) que deberá(n) contar con la validación del Comité de Coordinación Regional, siendo éste un ente facilitador del proceso. Esta etapa se podrá llevar a cabo en paralelo o de manera secuencial a la ejecución de las actividades de vinculación. 
</t>
  </si>
  <si>
    <t xml:space="preserve">Resultados y/o productos opcionales
- Contratos entre entidades de investigación y empresas participantes para el desarrollo de un proyecto de I+D y/o servicios asociados a la aplicación de tecnologías.
- Postulación, en colaboración con las empresas participantes, de proyecto(s) de I+D a instrumentos de agencias gubernamentales como CONICYT, FIA, CORFO – Innova Chile, entre otras y/o a la Ley 20.241 de Incentivo Tributario a la I+D de CORFO.
- Proyectos asociados a la transferencia tecnológica, tendiendo a lograr procesos, productos o resultados innovadores en la industria específica de la región.
- Recomendaciones acerca de futuras acciones de vinculación ciencia-empresa, que se propongan, al menos, en las acciones necesarias para fortalecer y/o complementar lo realizado en el proyecto. 
- Otros a proponer.
</t>
  </si>
  <si>
    <t xml:space="preserve">Resultados y/o productos mínimos
- Convenios de colaboración ciencia-empresa y/o sector público, en el que se comprometa, por ejemplo, la elaboración e implementación de un Plan o Proyecto de investigación y desarrollo (I+D) que aborde en específico el o los problemas identificados en la región.
- Constitución de redes de colaboración.
- Presentación de los resultados obtenidos en el Consejo Regional respectivo, en coordinación con el Programa Regional de CONICYT.
- Acuerdos de colaboración y vinculación con instituciones nacionales y/o internacionales para el desarrollo de proyectos colaborativos.
- Perfiles de proyectos validados y priorizados por los actores involucrados en el proyecto que permitan abordar las brechas, necesidades y/o desafíos detectados a partir de la ejecución de esta iniciativa. - Formulación de un proyecto de Investigación y Desarrollo, derivado de lo anterior, que se oriente a entregar soluciones de bajo costo, sostenibles y de bien público, que incluya participación de pymes y que aborde junto a ellas problemas locales
</t>
  </si>
  <si>
    <t>El propósito del presente concurso es crear instancias y acciones que pennitan la generación, ampliación y/o fortalecimiento de vínculos entre la comunidad científica nacional y el sector productiw de las regiones respectivas, que  resulten en alianzas y/o iniciativas conjuntas que pennitan abordar desafíos para el mejoramiento de la competiti'Jidad de la región, considerando las prioridades  estratégicas y  económicas de ésta.</t>
  </si>
  <si>
    <t xml:space="preserve">a) Resultados de base Científico-Tecnológica
Convenios de colaboración ciencia-empresa y/o sector público, en el que se comprometa, por ejemplo, la elaboración e implementación de un Plan o Proyecto de investigación y desarrollo (I+D) que aborde en específico el o los problemas identificados en la región.
Contratos entre entidades  de inwstigación y empresas  participantes para el desarrollo de un proyecto de I+D y/o sen.icios asociados a la aplicación de tecnologías.
Postulación, en colaboración con las empresas participantes, de proyecto(s) de I+D a instrumentos de agencias gubernamentales como CONICYT, FIA, CORFO Innova Chile, entre otras y/o a la Ley lncentiloO Tributario I+D de CORFO.
Proyectos asociados a la transferencia tecnológica, tendiendo a lograr procesos, productos o resultados  innovadores en la industria especifica de la región.
</t>
  </si>
  <si>
    <t xml:space="preserve">b) Resultados Estratégicos
Recomendaciones acerca de futuras acciones de loinculación ciencia­ empresa, que se propongan, al menos, en las acciones necesarias para fortalecer y/o complementar lo realizado en el proyecto.
Catálogo de requerimientos tecnológicos de las empresas de la Región.
Propuesta de política para afrontar las falencias -si hubiera- en inwstigación y desarrollo en la región para responder a los requerimientos del sector productiloO analizado por este proyecto.
Cartera de proyectos de inwstigación y desarrollo asociados a la loinculación.
Propuesta de postulaciones, a instrumentos del Estado, tales como FNDR, CORFO-Innova Chile, CONICYT, FIA, otros, indicando calendario y responsables.
Propuesta de postulaciones a instrumentos privados de instituciones nacionales y/o extranjeras, indicando calendario y responsables.
Propuesta de entidad o institución nueva que dé sustentabilidad al proyecto de loinculación ciencia-empresa.
Acuerdos de colaboración con instituciones nacionales y/o internacionales para el desarrollo de proyectos colaboratiloOS.
Desarrollo de sistema en la red, tales como sitio Web, redes sociales, u otros.
Otros a proponer.
</t>
  </si>
  <si>
    <t xml:space="preserve">Tarapacá
Atacama
Metropolitana
O'Higgins
La Araucanfa
</t>
  </si>
  <si>
    <t xml:space="preserve">Contratos entre entidades de investigación y empresas participantes para el desarrollo de un proyecto de I+D yjo servicios asociados a la aplicación de tecnologías.
-  Postulación,  en  colaboración con las empresas
participantes, en proyecto(s) de I+D a instrumentos de agencias gubernamentales como CONICYT, FIA, CORFO
- Innova Chile, entre otras yjo a la Ley 20.241 de Incentivo Tributario a la I+D de CORFO.
-  Proyectos    asociados    a    la transferencia tecnológica,
tendiendo a lograr procesos, productos o resultados innovadores  en   la  industria
_ específica   de  la  región.
Recomendaciones  acerca  de
futuras acciones  de vinculación   ciencia-empresa,
que se propongan, al menos, en las acciones necesarias para fortalecer y/o complementar lo realizado en el proyecto.
- Otros a proponer.
</t>
  </si>
  <si>
    <t>Considerando la información y resultados obtenidos durante la ejecución del proyecto, se esperan  recomendaciones y resultados estratégicos
Perfiles  de  proyectos validados y  priorizados  por los actores involucrados en éste, como parte de un hoja de ruta  que  permitan abordar  las  brechas, necesidades yjo desafíos detectados  a  partir  de  la ejecución de esta iniciativa. Formulación  de  un proyecto   de  I+D colaborativo    con   PyMEs, que  se  oriente  a  entregar soluciones  de  bajo  costo, sostenibles  y  de  tipo  bien público,  que  incluya participación de PyMEs y que aborde junto  a ellas problemas locales.</t>
  </si>
  <si>
    <t xml:space="preserve">Este tipo de resultados derivan directamente, tanto de los vínculos generados entre los diferentes actores que participan en las actividades de vinculación del proyecto, como de las acciones  emprendidas durante la etapa de acompañamiento y constitución de acuerdos.
Construcción  de  linea base o  diagnóstico  sobre oportunidades, fortalezas, amenazas yjo debilidades, condiciones que en su conjunto impacten al sector productivo o social que se aborda en la propuesta. Identificación   y   análisis de  problemas  o  brechas existentes, requerimientos de  investigación   yjo soluciones tecnológicas para las empresas u  otros agentes del sector abordado en la propuesta. Construcción  de una hoja de ruta que conduzca a la generación de acuerdos y cartera de proyectos para el sector  que aborda  la propuesta.
Convenios de
colaboración ciencia-
empresa y/o  sector público,    en    el    que    se comprometa,  por  ejemplo, la  elaboración   e implementación de un Plan o Proyecto de I+D, que haya sido identificado como parte de  la  hoja  de  ruta, y  que aborde en específico el o los problemas  identificados  en la región o el  mejor desempeño de la región en diferentes aspectos. Constitución   de  redes  de colaboración.
Presentación al Consejo Regional respectivo de los resultados obtenidos, en particular la Hoja de coordinación con  el Programa Regional de CONICYT.
Acuerdos de colaboración
y        vinculación        con
instituciones nacionales y/o internacionales para el desarrollo de proyectos colaborativos.
</t>
  </si>
  <si>
    <t xml:space="preserve">Actualización    de    estudios y¡o   diagnósticos desarrollados durante la ejecución del primer proyecto y/o   documentos   necesarios como insumo basal. Construcción   de   una   hoja de  ruta  que  conduzca  a  la generación   de   acuerdos   y cartera de proyectos para el sector que aborda la propuesta.
Identificación de  nuevas brechas  o  problemas  que surjan durante la ejecución del proyecto de continuidad. Implementación   de acciones de     vinculación ciencia-empresa identificadas   en  el  primer proyecto     ejecutado, que permitan  fortalecer  yjo complementar lo ya realizado. Implementación de los acuerdos   de   colaboración suscritos  en  el  marco  del primer proyecto ejecutado. Nuevos convenios de colaboración  ciencia-empresa yjo sector público, con  actores   no considerados en el primer proyecto ejecutado, en  el que se comprometa, por ejemplo, la elaboración e implementación de un Plan o Proyecto de I+D, identificado en la Hoja de Ruta, y que aborde en específico el o los problemas identificados en la región.
Ampliación de redes de colaboración,  considerando
a miembros de la cadena productiva del sector abordado, como proveedores y clientes. Considerar también a instituciones de patentamiento y capital de riesgo.
Presentación   al   Consejo
Regional    respectivo    los
resultados obtenidos, en particular de la Hoja de Ruta. Lo anterior, en coordinación con el Programa Regional de CONICYT.
</t>
  </si>
  <si>
    <t>Peñlles de  proyectos validados y priorizados por los actores   involucrados   en  el proyecto  que  permitan abordar  las  brechas, necesidades  y/o  desafíos detectados   a   partir   de   la ejecución de esta iniciativa. Formulación  de  un proyecto   de    I+D colaborativo     con    PyMEs, que  se  oriente   a  entregar soluciones   de   bajo   costo, sostenibles   y  de  tipo   bien público,  que   incluya participación de PyMEs y que aborde junto  a  ellas problemas locales.</t>
  </si>
  <si>
    <t xml:space="preserve">Propuesta  de postulaciones  a instrumentos  privados de instituciones    nacionales    y/o extranjeras,   indicando calendario y responsables. Propuesta de postulaciones, a instrumentos  del Estado, tales como:  FNDR,  CORFO-Innova Chile,  CONICYT,   FIA,  otros, indicando calendario y responsables.
Actualización de catálogo de requerimientos tecnológicos de las empresas u otros agentes participantes de la región.
Propuesta de política para afrontar las falencias -si hubiera- en I+D en la región para responder a los requerimientos del sector productivo o social analizado por este proyecto.
- Propuesta de entidad o institución nueva que dé
sustentabilidad en el tiempo al proyecto de vinculación ciencia-empresa, si ésta fuese pertinente.
Desarrollo  de  sistema   en  la
red, tales como sitio Web, redes sociales, u otros.
Otros a proponer.
</t>
  </si>
  <si>
    <t>Fortalecer el Capital Social regional, a través de la generación, ampliación y fortalecimiento de vínculos de la comunidad científica y el sector productivo o social, que resulten en alianzas y/o iniciativas conjuntas con el fin de abordar desafíos para el mejoramiento de la competitividad y el desarrollo tecnológico de la región, considerando sus prioridades estratégicas, económico-sociales y un marco de equidad territorial.</t>
  </si>
  <si>
    <t xml:space="preserve">a. Resultados tangibles de Propuestas Nuevas:
Construcción de línea base o diagnóstico sobre oportunidades, fortalezas, amenazas y/o debilidades, condiciones que en su conjunto impacten al sector productivo o social que se aborda en la propuesta.
Identificación y análisis de problemas o brechas existentes, requerimientos de investigación yfo soluciones tecnológicas para las empresas u otros agentes del sector abordado en la propuesta.
Construcción de una hoja de ruta que conduzca a la generación de acuerdos y cartera de proyectos para el sector que aborda la propuesta. Esta cartera de proyecto corresponde a perfiles de proyectos validados y priorizados por los actores involucrados en éste, como parte de la hoja de ruta que permitan abordar las brechas, necesidades y/o desafíos detectados a partir de la ejecución de esta iniciativa.
Convenios de colaboración ciencia-empresa y/o sector público, en el que se comprometa, por ejemplo, la elaboración e implementación de un Plan o Proyecto de I+D que haya sido identificado como parte de la hoja de ruta, y que aborde problemas u oportunidades regionales en el foco temático de la propuesta.
Identificación y constitución de redes de colaboración.
Solicitud de presentación al Consejo Regional respectivo de los resultados obtenidos, en particular de la Hoja de Ruta. Lo anterior, en coordinación con el Programa Regional de CONICYT.
Acuerdos de colaboración y vinculación con instituciones nacionales y/o internacionales para el desarrollo de proyectos colaborativos.
Formulación de un proyecto de I+D colaborativo con PyMEs, que se oriente a entregar soluciones de bajo costo, sostenibles y de claros beneficios sociales, que incluya participación de PyMEs y que aborde junto a ellas problemas locales.
Metodología(s) de Vinculación Ciencia Empresa y de medición de Capital Social,  lo cual deberá  quedar  debidamente  registrada.
b. Resultados intangibles de Propuestas Nuevas:
A partir del contraste de las mediciones inicial y final del estado del capital social de la red conformada por los actores participantes en la propuesta, deberá establecer los efec)?- ·:0::::-.
que tuvo la ejecución del proyecto en el nivel del capital social.                                       
</t>
  </si>
  <si>
    <t xml:space="preserve">Resultados tangibles de Propuestas de Continuidad: _
Actualización de estudios y/o diagnósticos desarrollados durante la ejecución del primer proyecto y/o documentos necesarios como insumo basal.
Construcción  o actualización  de una  hoja de ruta que conduzca  a  la generación  de
acuerdos y cartera de proyectos para el sector que aborda la propuesta. Esta cartera de proyectos corresponde a perfiles de proyectos validados y priorizados por los actores involucrados en éste, como parte de la hoja de ruta que permitan abordar las brechas, necesidades y/o desafíos detectados a partir de la ejecución de esta iniciativa. Identificación de nuevas brechas o problemas que surjan durante la ejecución del proyecto de continuidad.
Implementación de acciones de vinculación ciencia-empresa  identificadas en el primer proyecto ejecutado, que permitan fortalecer y/o complementar lo ya realizado. Implementación de los acuerdos de colaboración suscritos en el marco del primer proyecto ejecutado.
Nuevos convenios de colaboración ciencia-empresa y/o sector público, con actores no considerados en el primer proyecto ejecutado, en el que se comprometa, por ejemplo, la elaboración e implementación de un Plan o Proyecto de I+D que haya sido identificado como parte de la hoja de ruta, y que aborde problemas u oportunidades regionales en el foco temático de la propuesta.
Ampliación de redes de colaboración, considerando a miembros de la cadena productiva del sector abordado, como proveedores y clientes. Considerar también a instituciones relacionadas a propiedad intelectual y capital de riesgo.
Solicitud de presentación al Consejo Regional respectivo de los resultados obtenidos, en particular de la Hoja de Ruta. Lo anterior, en coordinación con el Programa Regional de CONICYT.
Formulación de un proyecto de I+D colaborativo con PyMEs, que se oriente a entregar soluciones de bajo costo, sostenibles y de claros beneficios sociales, que incluya participación de PyMEs y que aborde junto a ellas problemas locales.
Metodología(s) de Vinculación Ciencia Empresa y de medición de Capital Social, lo cual deberá quedar debidamente registrada.
c.   Resultados intangibles de Propuestas de Continuidad:
A partir del contraste de las mediciones inicial y final del estado del capital social de la red conformada por los actores participantes en la propuesta, deberá establecer los efectos que tuvo la ejecución del proyecto en el nivel del capital social.
</t>
  </si>
  <si>
    <t>AR</t>
  </si>
  <si>
    <t xml:space="preserve">Contribuir al desarrollo científico, tecnológico  y de innovación del sector PyME regional, considerando sus prácticas actuales y sus realidades tecnológicas, culturales y geográficas.
Fortalecer la acción de puente de Instituciones de Investigación para poner a disposición de las PyMEs de la región conocimiento científico y tecnológico pertinente y actualizado, disponible tanto a nivel nacional como internacional.
Desarrollar a partir de ese conocimiento una solución a un problema o capitalizar una oportunidad relevante para las PyMEs.
</t>
  </si>
  <si>
    <t xml:space="preserve">Antofagasta
Metropolitana de Santiago
General  Libertador  Bernardo  O'Higgins Los Ríos
</t>
  </si>
  <si>
    <t xml:space="preserve">Fortalecer el Capital Social regional, a través de la generación, ampliación y fortalecimient  , Q.!'!_:S.;,-"'
de vínculos de la comunidad científica y el sector productivo o social, que resulten en alianzas yjo iniciativas conjuntas con el fin de abordar desaños para el mejoramiento de la competitividad y el desarrollo tecnológico de la región, considerando sus prioridades estratégicas, económico-sociales y un marco de equidad territorial.
</t>
  </si>
  <si>
    <t xml:space="preserve">a) Objetivos Propuestas Nuevas (Modalidad 1)
Definir una línea base o diagnóstico sobre oportunidades, fortalezas, amenazas y/o debilidades, condiciones que en su conjunto impacten al sector productivo o social que se aborda en la propuesta.
Identificar y analizar las brechas existentes en el sector productivo o social considerado.
Construir una visión conjunta y consensuada del camino a seguir (hoja de ruta9) dentro del sector productivo o social definido en la propuesta, de modo de avanzar en la solución de problemas, desde la perspectiva de la ciencia, tecnología e innovación, que redunden en el aumento de competitividad y de desarrollo tecnológico de las empresas de la región o en el mejor desempeño de estas, en un marco de equidad territorial.
</t>
  </si>
  <si>
    <t xml:space="preserve">b) Objetivos Propuestas de Continuidad (Modalidad 2)
A partir de los resultados obtenidos en un primer proyecto de Vinculación Ciencia­ Empresa realizado -los cuales deben ser explicitados y desarrollados en la propuesta­ deberán desarrollar acciones incrementales, orientadas a:
Actualizar  la línea base o diagnóstico realizado.
Construir y/o actualizar una visión conjunta y consensuada del camino a seguir
(hoja de ruta) dentro del sector productivo o social definido en la propuesta, de modo de avanzar en la solución de problemas, desde la perspectiva de la ciencia, tecnología e innovación, que redunden en el aumento de competitividad y de desarrollo tecnológico de las empresas de la región o en el mejor desempeño de estas, en un marco de equidad territorial.
Abordar los objetivos, brechas y/o necesidades de I+D identificadas en un proyecto
de Vinculación Ciencia-Empresa ya realizado y que son requeridas para avanzar en la superación de las falencias de competitividad o de desarrollo  tecnológico  del sector  productivo o social que abarca el proyecto.
</t>
  </si>
  <si>
    <t xml:space="preserve">Fomentar los vínculos entre la comunidad científica y el sector productivo o social, mediante la generación de Capital Social Regional, con el fin de dinamizar la creación de más y mejores iniciativas de investigación, desarrollo tecnológico e innovación, considerando las prioridades estratégicas  y  económico-sociales   de  la  región,  y  que  contribuyan   a  su  competitividad,
Hz desarrollo tecnológico y equidad territorial.
</t>
  </si>
  <si>
    <t xml:space="preserve">a) Objetivos Propuestas Nuevas:
Definir una línea base o diagnóstico sobre oportunidades, fortalezas, amenazas y/o debilidades, condiciones que en su conjunto impacten al sector productivo o social que se aborda en la propuesta.
Identificar y analizar las brechas existentes en el sector productivo o social considerado.
Construir una visión conjunta y consensuada del camino a seguir (plan de trabajo conjunto, que puede tomar la forma de una Carta Gantt, hoja de ruta, entre otras) dentro del sector productivo o social definido en la propuesta, de modo de avanzar en la solución de  problemas, desde la perspectiva de la ciencia, tecnología e innovación, que redunden en el aumento de competitividad y de desarrollo tecnológico sostenibles de las empresas u organizaciones de la región o en el mejor desempeño de estas, en un marco de equidad territorial.
</t>
  </si>
  <si>
    <t xml:space="preserve">b) Objetivos Propuestas de Continuidad:
A partir de los resultados obtenidos en un primer proyecto de Vinculación Ciencia Empresa realizado -los cuales deben ser explicitados y detallados en la propuesta­ deberán desarrollar acciones incrementales, orientadas a:
Actualizar la línea base o diagnóstico realizado.
Construir y/o actualizar una visión conjunta y consensuada del camino a seguir (plan de trabajo conjunto, que puede tomar la forma de una Carta Gantt, hoja de ruta, entre otras) dentro del sector productivo o social definido en la propuesta, de modo de avanzar en la solución de problemas, desde la perspectiva de la ciencia, tecnología e innovación, que redunden en el aumento de competitividad y de desarrollo tecnológico sostenibles de las empresas u organizaciones de la región o en el mejor desempeño de éstas, en un marco de equidad territorial.
Abordar los objetivos, brechas yjo necesidades de I+D identificadas en un proyecto
de Vinculación Ciencia Empresa ya realizado y que son requeridas para avanzar en la superación de las falencias de competitividad o de desarrollo tecnológico del sector productivo o social que abarca el proyecto.
</t>
  </si>
  <si>
    <t xml:space="preserve">Instituciones Participantes de la Propuesta:
Una Institución Beneficiaria Tipo A o Tipo B, según corresponda.
Empresas u otro tipo de organizaciones que pertenezcan a la cadena de valor del
sector productivo o social que aborda la propuesta, en especial PyMEs. Estas instituciones podrán participar, ya sea de manera individual, o conjunta a través de  agrupaciones,  tales  como:  cooperativas,  asociaciones  gremiales  u  otras similares, las que deberán estar localizadas en la región a la cual se postula. Opcionalmente  podrán  incorporarse  como  Instituciones  Participantes  de  la propuesta otras instituciones que tengan injerencia en el sector o disciplina que aborda el proyecto.
</t>
  </si>
  <si>
    <t xml:space="preserve">a. Resultados de Propuestas Nuevas:
Construcción de línea  base o diagnóstico definitivos, sobre oportunidades,  fortalezas,
amenazas y/o debilidades, condiciones que en su conjunto impacten al sector productivo o social que se aborda en la propuesta.
Identificación y análisis de problemas o brechas existentes, requerimientos de investigación y/o soluciones tecnológicas para las empresas u otros agentes del sector abordado en la propuesta.
Cartera de proyectos para el sector que aborda la propuesta. Esta cartera de proyecto corresponde a perfiles de proyectos diseñados para abordar o disminuir las brechas, necesidades y/o desafíos detectados a partir de la ejecución de esta iniciativa y, además, validados y priorizados por los actores involucrados en la misma.
Convenios de colaboración ciencia empresa yjo sector público, en el que se comprometa, por ejemplo, la elaboración e implementación de un Proyecto de I+D que haya sido identificado como parte del plan de trabajo conjunto, y que aborde problemas u oportunidades regionales en el foco temático de la propuesta.
Identificación y constitución de redes de colaboración.
Solicitud de presentación al Consejo Regional respectivo de los resultados obtenidos, en particular el plan de trabajo conjunto. Lo anterior, en coordinación con el Programa Regional de CONICYT.
Acuerdos de colaboración y vinculación con instituciones nacionales y/o Internacionales
para el desarrollo de proyectos colaborativos.
Formulación de un proyecto de I+D colaborativo con PyMEs, que se oriente a entregar soluciones de bajo costo, sostenibles y de claros beneficios sociales, que incluya participación de PyMEs y que aborde junto a ellas problemas locales.
Sistematización de la(s) metodología(s) de Vinculación Ciencia Empresa utilizada(s). Sistematización y análisis de los resultados de la encuesta (u otro instrumento similar) utilizado para medir los efectos de la ejecución del proyecto en la generación de una vinculación de largo plazo entre los participantes de la propuesta, mediante la evaluación de las actividades de vinculación en cuanto a sí estas generaron espacios y resultados de ca-creación, de aporte bidireccional y de articulación horizontal (instrumento mencionado en el punto 11-3.1.5 i). 
</t>
  </si>
  <si>
    <t xml:space="preserve">Resultados   de   Propuestas   de  Continuidad: _
Actualización de estudios y/o diagnósticos desarrollados durante la ejecución del primer­ proyecto y/o documentos necesarios como insumo basal.
Identificación y análisis de problemas o brechas existentes, requerimientos de investigación y/o soluciones tecnológicas para las empresas u otros agentes del sector abordado en la propuesta.
Cartera de proyectos para el sector que aborda la propuesta. Esta cartera de proyectos corresponde a perfiles de proyectos diseñados para abordar o disminuir las brechas, necesidades y/o desafíos detectados a partir de la ejecución de esta iniciativa y, además, validados y priorizados por los actores involucrados en la misma.
Construcción de un plan de trabajo conjunto (que puede tomar la forma de  una  carta Gantt, hoja de ruta, entre otros) que considere la cartera de proyectos y que conduzca a la generación de acuerdos.
Implementación de acciones de vinculación ciencia empresa  identificadas en el primer proyecto ejecutado, que permitan fortalecer y/o complementar lo ya realizado. Implementación de los acuerdos de colaboración suscritos en el marco del primer proyecto ejecutado.
E Nuevos  convenios  de  colaboración  ciencia  empresa  y/o  sector  público,  con  actores  no
Hz considerados en el primer proyecto ejecutado, en el que se comprometa, por ejemplo, la
implementación de un Proyecto de I+D que haya sido identificado como parte del plan de
trabajo conjunto, y que aborde problemas u oportunidades regionales en el foco temático de la propuesta.
Ampliación de redes de colaboración, considerando a miembros de la cadena productiva del sector abordado, como proveedores y clientes. Considerar también a instituciones relacionadas a propiedad intelectual y capital de riesgo.
Solicitud de presentación al Consejo Regional respectivo de los resultados obtenidos, en particular el plan de trabajo conjunto. Lo anterior, en coordinación con el Programa Regional de CONICYT.
Formulación de un proyecto de I+D, que se oriente a entregar soluciones de bajo costo, sostenibles y de claros beneficios sociales, que incluya participación de PyMEs y que aborde junto a ellas problemas locales.
Sistematización de la(s) metodología(s) de Vinculación Ciencia Empresa utilizada(s).
Sistematización y análisis de los resultados de la encuesta (u otro instrumento similar) utilizado para medir los efectos de la ejecución del proyecto en la generación de una vinculación de largo plazo y de espacios de ca-creación, de aporte bidireccional y articulación horizontal entre los participantes de la propuesta (instrumento mencionado en el punto 11-3.1.5 i).
</t>
  </si>
  <si>
    <t xml:space="preserve">
a) Objetivos Propuestas Nuevas
Definir una línea base o diagnóstico sobre oportunidades, fortalezas, amenazas y/o debilidades, condiciones que en su conjunto impacten al sector productivo o social que se aborda en la propuesta.
Identificar y analizar las brechas existentes en el sector productivo o social considerado.
Construir una visión conjunta y consensuada del camino a seguir (hoja de ruta11 dentro del sector productivo o social definido en la propuesta, de modo de avanzar en la solución de problemas, desde la perspectiva de la ciencia, tecnología e innovación, que redunden en el aumento de competitividad y de desarrollo tecnológico de las empresas de la región o en el mejor desempeño de estas, en un marco de equidad territorial.
</t>
  </si>
  <si>
    <t xml:space="preserve">b) Objetivos Propuestas de Continuidad
A partir de los resultados obtenidos en un primer proyecto de Vinculación Ciencia­ Empresa realizado -los cuales deben ser explicitados y detallados en la propuesta­ deberán desarrollar acciones incrementales, orientadas a:
Actualizar la línea base o diagnóstico realizado.
Construir y/o actualizar una visión conjunta y consensuada del camino a seguir (hoja de ruta) dentro del sector productivo o social definido en la propuesta, de modo de avanzar en la solución de problemas, desde la perspectiva de la ciencia, tecnología e innovación, que redunden  en el aumento de competitividad y de desarrollo tecnológico de las empresas de la región o en el mejor desempeño de éstas, en un marco de equidad territorial.
Abordar los objetivos, brechas y/o necesidades de I+D identificadas en un proyecto de Vinculación Ciencia-Empresa ya realizado y que son requeridas para avanzar en la superación de las falencias de competitividad o de desarrollo tecnológico del sector productivo o social que abarca el proyecto.
</t>
  </si>
  <si>
    <t xml:space="preserve">Contribuir al desarrollo científico, tecnológico  y de innovación del sector  PyME regional, considerando sus prácticas actuales y sus realidades tecnológicas, culturales y geográficas.
Fortalecer la acción de puente de Instituciones de Investigación para poner a disposición de las PyMEs de la región conocimiento científico y tecnológico pertinente y actualizado, disponible tanto a nivel nacional como internacional.
Desarrollar a partir de ese conocimiento una solución a un problema o capitalizar una oportunidad relevante para las PyMEs de la región en que está establecida la Institución de Investigación.
</t>
  </si>
  <si>
    <t xml:space="preserve">Antofagasta
Atacama
O'Higgins Biobío Araucanía Los Ríos
</t>
  </si>
  <si>
    <t xml:space="preserve">Contribuir al desarrollo científico, tecnológico y de mnovac1on del sector PyME regional, considerando sus prácticas actuales y sus realidades tecnológicas, culturales y geográficas
Fortalecer la acción de puente de Instituciones de Investigación para poner a disposición de las PyMEs de la región conocimiento científico y tecnológico pertinente y actualizado, disponible tanto a nivel nacional como internacional.
Desarrollar a partir de ese conocimiento una solución de tipo bien público a un problema o capitalizar una oportunidad relevante para las PyMEs.
</t>
  </si>
  <si>
    <t xml:space="preserve">Antofagasta
Metropolitana
</t>
  </si>
  <si>
    <t>Tarapacá
Atacama
La Araucanía
Magallanes</t>
  </si>
  <si>
    <t xml:space="preserve">Tarapacá
Atacama
Metropolitana
O'Higgins
Del Biobío
La Araucanfa
Aysén
Magallanes
</t>
  </si>
  <si>
    <t xml:space="preserve">Arica y Parinacota
Tarapacá
Antofagasta
Coquimbo
Valparaíso
O'Higgins
La Araucanía
Los Ríos
Aysén
</t>
  </si>
  <si>
    <t xml:space="preserve">
Atacama
O'Higgins
</t>
  </si>
  <si>
    <t xml:space="preserve">Tarapacá
Atacama
O'Higgins
La Araucanía
Los Lagos
Los Ríos
</t>
  </si>
  <si>
    <t xml:space="preserve">Arica y Parinacota
Antofagasta
Atacama
Coquimbo
Valparaíso
Maule
8iobío
Aysén
Magallanes
</t>
  </si>
  <si>
    <t xml:space="preserve">Arica y Parinacota
Antofagasta
Coquimbo
O'Higgins
Los Lagos
La Araucanía
Los Ríos
Magallanes
</t>
  </si>
  <si>
    <t xml:space="preserve">O´Higgins
La Araucanía
Del Maule
Biobío
Los Lagos
Magallanes
</t>
  </si>
  <si>
    <t>Fomentar los vínculos entre la comunidad científica y un sector productivo o social, mediante la generación de Capital Social Regional, con el fin de dinamizar la creación de más y mejores iniciativas de investigación, desarrollo tecnológico e innovación, considerando las prioridades estratégicas y económico-sociales de la región (obligatorias e indicadas en anexos 2A y 2B), y que contribuyan a su competitividad, desarrollo tecnológico y equidad territorial.</t>
  </si>
  <si>
    <t xml:space="preserve">a) Objetivos Propuestas Nuevas:
Definir una línea base o diagnóstico sobre oportunidades, fortalezas, amenazas y/o debilidades, condiciones que en su conjunto impacten al sector productivo o social que se aborda en la propuesta.
Identificar y analizar las brechas existentes en el sector productivo o social considerado.
Construir una visión conjunta y consensuada del camino a seguir (plan de trabajo conjunto, que puede tomar la forma de una Carta Gantt, hoja de ruta, entre otras) dentro del sector productivo o social definido en la propuesta, de modo de avanzar en la solución de problemas, desde la perspectiva de  la ciencia, tecnología e innovación, que redunden en el aumento de competitividad y de desarrollo tecnológico sostenibles de las empresas u organizaciones de la región o en el mejor desempeño de estas, en un marco de equidad territorial.
</t>
  </si>
  <si>
    <t xml:space="preserve">b) Objetivos Propuestas de Continuidad:
A partir de  los resultados obtenidos en un primer proyecto de Vinculación Ciencia Empresa realizado -los cuales deben ser explicitados y detallados en la propuesta­ deberán desarrollar acciones incrementales, orientadas a:
Actualizar  la línea base o diagnóstico  realizado.
Construir y/o actualizar una visión conjunta y consensuada del camino a seguir (plan de trabajo conjunto, que puede tomar la forma de una Carta Gantt, hoja de ruta, entre otras) dentro del sector productivo o social definido en la propuesta, de modo de avanzar en la solución de problemas, desde la perspectiva de la ciencia, tecnología e innovación, que redunden en el aumento de competitividad y de desarrollo tecnológico sostenibles de las empresas u organizaciones de la región o en el mejor desempeño de éstas, en un marco de equidad territorial.
Abordar y profundizar los objetivos, brechas y/o necesidades de I+D identificadas en un proyecto de Vinculación Ciencia Empresa ya realizado y que son requeridas para avanzar en la superación de las falencias de competitividad o de desarrollo tecnológico del sector productivo o social que abarca el proyecto.
</t>
  </si>
  <si>
    <t xml:space="preserve">b) Instituciones Participantes de la Propuesta:
- Una Institución Beneficiaria Tipo A o Tipo B, según corresponda.
Empresas u otro tipo de organizaciones que pertenezcan a la cadena de valor del sector productivo o social que aborda la propuesta, en especial PyMEs, a las que también podrán sumarse agrupaciones, tales como: cooperativas, asociaciones gremiales u otras similares, las que deberán estar localizadas en la región a la cual se postula.
Opcionalmente   podrán  incorporarse  como  Instituciones  Participantes  de  la
propuesta otras instituciones que tengan injerencia en el sector o disciplina que aborda el proyecto.
</t>
  </si>
  <si>
    <t xml:space="preserve">a. Resultados de Propuestas Nuevas:
- Construcción de línea base o diagnóstico definitivos, sobre oportunidades, fortalezas, amenazas y/o debilidades, condiciones que en su conjunto impacten al sector productivo o social que se aborda en la propuesta.
- Identificación y análisis de problemas o brechas existentes, requerimientos de investigación y/o soluciones tecnológicas para las empresas u otros agentes del sector abordado en la propuesta.
- Cartera de proyectos para el sector que aborda la propuesta. Esta cartera de proyecto corresponde a perfiles de proyectos diseñados para abordar o disminuir las brechas, necesidades yjo desafíos detectados a partir de la ejecución de esta iniciativa y, además, validados y priorizados por los actores involucrados en la misma.
- Carta de intención de trabajo conjunto futuro entre la institución beneficiaria del proyecto
y empresas y/o sector público, en  el cual se indique, por ejemplo, la elaboración e implementación de un Proyecto deI+D que haya sido identificado como parte del plan de trabajo conjunto, y que aborde problemas u oportunidades regionales en el foco temático de la propuesta.
- Identificación y constitución de redes de colaboración.
- Solicitud de presentación al Consejo Regional respectivo de los resultados obtenidos, en particular el plan de trabajo conjunto. Lo anterior, en coordinación  con  el  Programa Regional de CONICYT.
- Acuerdos de colaboración y vinculación con instituciones nacionales y/o internacionales
para el desarrollo de proyectos colaborativos.
- Formulación de un proyecto de I+D colaborativo con PyMEs, que se oriente a entregar soluciones de bajo costo, sostenibles y de claros beneficios sociales, que incluya participación de PyMEs y que aborde junto a ellas problemas locales.
- Sistematización de la(s) metodología(s) de Vinculación Ciencia Empresa utilizada(s).
- Sistematización y análisis de los resultados de la encuesta (u otro instrumento similar) utilizado para medir los efectos de la ejecución del proyecto en la generación de una vinculación de largo plazo entre los participantes de la propuesta, mediante la evaluación de las actividades de vinculación en cuanto a sí estas generaron espacios y resultados de
ca-creación, de aporte bidireccional y de articulación horizontal.                                        
</t>
  </si>
  <si>
    <t xml:space="preserve">a. Resultados de Propuestas de Continuidad:
- Actualización de estudios y/o diagnósticos desarrollados durante la ejecución del primer proyecto y/o documentos necesarios como insumo basal.
- Identificación y análisis de problemas o brechas existentes, requerimientos de investigación y/o soluciones tecnológicas para las empresas u otros agentes del sector abordado en la propuesta.
- Cartera de proyectos para el sector que aborda la propuesta. Esta cartera de proyectos corresponde a perfiles de proyectos diseñados para abordar o disminuir las brechas, necesidades y/o desafíos detectados a partir de la ejecución de esta iniciativa y, además, validados y priorizados por los actores involucrados en la misma.
- Construcción de un plan de trabajo conjunto (que puede tomar  la forma de una carta
Gantt, hoja de ruta, entre otros) que considere la cartera de proyectos y que conduzca a la generación de acuerdos.
- Implementación de acciones de vinculación ciencia empresa identificadas en el primer proyecto ejecutado, que permitan fortalecer y/o complementar  lo ya realizado.
- Implementación de los acuerdos de colaboración suscritos en el marco del primer proyecto ejecutado.
- Firma de convenios de colaboración entre la institución beneficiaria del proyecto y empresas y/o sector público, en el que se comprometa, por ejemplo, la implementación de un Proyecto de I+D que haya sido identificado como parte del plan de trabajo conjunto, y que aborde problemas u oportunidades regionales en el foco temático de la propuesta.
- Ampliación de redes de colaboración, considerando a miembros de la cadena productiva
del sector abordado, como proveedores y clientes. Considerar también a instituciones relacionadas a propiedad intelectual y capital de riesgo.
- Solicitud de presentación al Consejo Regional respectivo de los resultados obtenidos, en particular el plan de trabajo conjunto. Lo anterior, en coordinación con el Programa Regional de CONICYT.
- Formulación de un proyecto de I+D, que se oriente a entregar soluciones de bajo costo, sostenibles y de claros beneficios sociales, que incluya participación de PyMEs y que aborde junto a ellas problemas locales.
- Sistematización de la(s) metodología(s) de Vinculación Ciencia Empresa utilizada(s).
- Sistematización y análisis de los resultados de la encuesta (u otro instrumento similar) utilizado para medir los efectos de la ejecución del proyecto en la generación de una vinculación de largo plazo y de espacios de ca-creación, de aporte bidireccional y articulación horizontal entre los participantes de la propuesta.
</t>
  </si>
  <si>
    <t xml:space="preserve">O'Higgins
Los Ríos
La Araucanía
</t>
  </si>
  <si>
    <t xml:space="preserve">Contribuir al desarrollo científico, tecnológico y de innovación del sector PyME regional, considerando sus prácticas actuales y sus realidades tecnológicas, culturales y geográficas.
Fortalecer la acción de puente de Instituciones de Investigación para poner a disposición de las PyMEs de la región conocimiento científico y tecnológico pertinente y actualizado, disponible tanto a nivel nacional como internacional.
Desarrollar a partir de ese conocimiento una solución, con componentes de tipo bien público, para resolver un problema  o capitalizar una oportunidad relevante para las PyMEs.
</t>
  </si>
  <si>
    <t>Etapa 1 de Diseño de Magíster: esta etapa comprende el proceso de ejecución de
un plan de trabajo que tendrá como producto el diseño de un Programa de Magíster
elaborado de manera participativa en la región para la cual fue adjudicado el proyecto.
La duración de esta etapa deberá contemplar un plazo de hasta 6 meses.
Evaluación Técnica Intermedia: Una vez finalizada la Etapa 1, el Diseño del
Magíster será sometido a una evaluación de carácter técnico, realizada por
evaluadores(as) expertos(as) y externos(as) a CONICYT, de acuerdo con el
procedimiento y los criterios que se indican en el punto III-4.
Etapa 2 de Implementación del Programa de Magíster: En caso de que el diseño
del Magíster, elaborado durante la Etapa 1, sea aprobado por CONICYT, el proyecto
deberá realizar su Etapa 2, consistente en la implementación y desarrollo del Magíster
para, al menos, 20 alumnos(as) de la región. La duración de esta etapa deberá
contemplar un plazo de hasta 24 meses.</t>
  </si>
  <si>
    <t>Antofagasta
Coquimbo
O ' Higgins</t>
  </si>
  <si>
    <t>Antofagasta
O ' Higgins
La Araucanía</t>
  </si>
  <si>
    <t>Apoyar el diseño de un proyecto de formación de postgrado de capital humano vinculado a temas de Ciencia, Tecnología e Innovación, que otorgue el grado académico de magíster con foco en las necesidades y activos de sectores productivos o sociales de cada región participante en la convocatoria, de manera de contar con un programa creado desde las necesidades y/u oportunidades de desarrollo de la misma región. En caso de ser aprobado el diseño, en una segunda etapa, se apoyará la implementación de la primera versión del Magíster.</t>
  </si>
  <si>
    <t>Institución Beneficiaria, como mínimo una Entidad Asociada que puede ser una universidad, centro o instituto de investigación. Al menos una de las Entidades Participantes (Institución Beneficiaria o Asociada) debe tener en la región una sede donde realice docencia, investigación o actividades académicas.</t>
  </si>
  <si>
    <t>Apoyar el diseño de un proyecto de formación de postgrado de capital humano vinculado a temas de Ciencia, Tecnología e Innovación, que otorgue el grado académico de magíster con foco en las necesidades y activos de las regiones participantes en la convocatoria. De manera de contar con un programa creado desde las necesidades regionales y para atender las
oportunidades de desarrollo que ellas presenten. En caso de ser aprobado el diseño se apoyará la implementación de la primera versión piloto.</t>
  </si>
  <si>
    <t xml:space="preserve">Podrán participar universidades chilenas, reconocidas por el MINEDUC y acreditadas por la CNA-Chile (no es requisito que ésta tenga su lugar de asiento o domicilio en la región a la que postulan) pudiendo presentar más de un proyecto, en asociación con una universidad (en caso de existir) o centro o instituto de investigación de la región a la que postulan. </t>
  </si>
  <si>
    <t>Propuesta de diseño del programa de magíster.
Implementación piloto del programa de magíster diseñado</t>
  </si>
  <si>
    <t>70
10 y 60</t>
  </si>
  <si>
    <t>24
6 y 18</t>
  </si>
  <si>
    <t>32
6 y 24 evali 2</t>
  </si>
  <si>
    <t>32
6 y 24 evali 3</t>
  </si>
  <si>
    <t>70
10 y 61</t>
  </si>
  <si>
    <t>Contar con un Programa de Magíster diseñado en función de las capacidades y necesidades regionales.
Etapa 2; Programa de Magíster dictado en la región.</t>
  </si>
  <si>
    <t xml:space="preserve">Institución Beneficiaria 
Una Institución Asociada Extranjera.
Un mínimo de tres PyMEs,
</t>
  </si>
  <si>
    <t xml:space="preserve">Institución Beneficiaria 
Una Institución Asociada Extranjera.
Un mínimo de tres PyMEs,
En particular el aporte de las PyMEs y/o empresas de mayor tamaño, ya sea pecuniario
yjo no pecuniario, no podrá ser menor al 3% del monto solicitado a CONICYT.
</t>
  </si>
  <si>
    <t xml:space="preserve">Opcionalmente:
Otra Universidad o Centro de Investigación Nacional.
Una Empresa de Mayor Tamaño a la cual las PyMEs participantes estén encadenadas como  proveedoras.
</t>
  </si>
  <si>
    <t xml:space="preserve">Institución Beneficiaria 
Una Institución Asociada Extranjera.
Un mínimo de tres PyMEs
</t>
  </si>
  <si>
    <t>Opcionalmente:
Una  Empresa  de  Mayor  Tamaño  a  la  cual  las  PyMEs  participantes  estén encadenadas  como  proveedoras</t>
  </si>
  <si>
    <t xml:space="preserve">Resultados y/o soluciones esperadas  deben llegar al menos a nivel de demostración piloto (o un TRL equivalente o superior a 6) y:
- Entregar valor a las PyMEs, mejorando su desempeño y productividad.
- Ser innovaciones de productos, procesos o servicios que generen beneficios económicos y/o sociales significativos, en particular para las PyMEs participantes y, en general, para las PyMEs de la región.
- Ser de tipo bien público.
- Diferenciarse claramente de la iniciativa de la cual se ongmaron o de opciones alternativas que ya pudieran existir en el ámbito nacional e internacional.
- Contribuir a elevar el conocimiento, las capacidades y el nivel de los recursos humanos que participan de la propuesta y, en particular, de las PyMEs participantes.
</t>
  </si>
  <si>
    <t xml:space="preserve">Los resultados y/o soluciones esperadas  deben llegar al menos a nivel de demostración piloto (al menos un TRL equivalente o superior a un TRL 6 totalmente logrado) y 
- Entregar valor a las PyMEs, por ejemplo, mejorando su desempeño y productividad.
- Ser innovaciones de productos, procesos o servicios que generen beneficios económicos y/o sociales significativos para el territorio, en particular para las PyMEs participantes y, en general, para las PyMEs de la región.
-Ser una solución con componentes de tipo bien público.
- Diferenciarse claramente de la iniciativa de la cual se ongmaron o de opciones alternativas que ya pudieran existir en el ámbito nacional e internacional (en relación al estado del arte en la temática del proyecto).
- Contribuir a elevar el conocimiento, las capacidades y el nivel de los recursos humanos
que participan de la propuesta y, en particular, de las PyMEs participantes.
</t>
  </si>
  <si>
    <t xml:space="preserve">Resultados y/o soluciones esperadas deben llegar al menos a nivel de demostración piloto (o un TRL equivalente o superior a 6) y 
-Entregar valor a las PyMEs, por ejemplo, mejorando su desempeño y productividad.
- Ser innovaciones de productos, procesos o servicios que generen beneficios económicos y/o sociales significativos para el territorio, en particular para las PyMEs participantes y, en general, para las PyMEs de la región.
- Diferenciarse claramente de la iniciativa de la  cual se originaron o de opciones alternativas que ya pudieran existir en el ámbito nacional e internacional (en relación al estado del arte en la temática del proyecto).
- Contribuir a elevar el conocimiento, las capacidades y el nivel de los recursos humanos que participan de la propuesta y, en particular, de las PyMEs participantes.
</t>
  </si>
  <si>
    <t xml:space="preserve">Resultados y/o soluciones esperadas  deben llegar al menos a nivel de demostración piloto (o un TRL equivalente o superior a 6) y:
- Entregar valor a las PyMEs, por ejemplo, mejorando su desempeño y productividad.
- Ser innovaciones de productos, procesos o servicios que generen beneficios económicos y/o sociales significativos para el territorio, en particular para las Pyf.v1Es participantes y, en general, para las PyMEs de la región.
- Ser de tipo bien público.
- Diferenciarse claramente de la iniciativa de la cual se originaron o de opciones alternativas que ya pudieran existir en el ámbito nacional e internacional (en relación al estado del arte en la temática del proyecto).
-Contribuir a elevar el conocimiento, las capacidades y el nivel de los recursos humanos que participan de la propuesta y, en particular, de las PyMEs participantes.
</t>
  </si>
  <si>
    <t xml:space="preserve">Entidad pública y/o privada, con personalidad jurídica, con o sin fines de lucro, que realice actividades de investigación científica y tecnológica y/o de innovacióncon experiencia en  Transferencia y Gestión Tecnológica.
Centros Regionales creados por el Programa Regional de CONICYT </t>
  </si>
  <si>
    <t xml:space="preserve"> Una Institución Beneficiaria
Empresas u otro tipo de organizaciones representantes de la cadena de valor del sector productivo o social que aborda la propuesta, en especial PyMEs. 
</t>
  </si>
  <si>
    <t xml:space="preserve">Una Institución Beneficiaria
Empresas u otro tipo de organizaciones representantes de la cadena de valor del sector productivo o social que aborda la propuesta, en especial PyMEs. 
-Opcionalmente podrán incorporarse como Instituciones Participantes de la propuesta otras instituciones que tengan injerencia en el sector o disciplina que aborda el proyecto, lo que será valorado positivamente en la evaluación.
</t>
  </si>
  <si>
    <t xml:space="preserve">Entidad beneficiaria
Empresas, de manera asociada, ya sea de manera individual, o conjunta  
Otras instituciones públicas y/o privadas, con personalidad jurídica, con/sin fines de lucro y que tengan injerencia en el sector priorizado correspondiente al proyecto </t>
  </si>
  <si>
    <t>Entidad pública y/o privada, con personalidad jurídica, con o sin fines de lucro, que realice actividades de investigación científica y tecnológica y/o de innovacióncon experiencia en  Transferencia y Gestión Tecnológica.
No es requisito que estas entidades tengan su lugar de asiento o domicilio en la Región que con1o0ca.</t>
  </si>
  <si>
    <t xml:space="preserve">Entidad beneficiaria
Empresas, de manera asociada, ya sea de manera individual, o conjunta  
Estas empresas deberán tener su lugar de asiento o domicilio en la reoión a la que oostulan, asf como también desarrollar actil.idades productivas en ésta.
Otras instituciones públicas y/o privadas, con personalidad jurídica, con/sin fines de lucro y que tengan injerencia en el sector priorizado correspondiente al proyecto 
</t>
  </si>
  <si>
    <t>Profesionales formados-DIP</t>
  </si>
  <si>
    <t>7034-2011</t>
  </si>
  <si>
    <t>El propóslto del presente concurco es crear instancias y acciones que permitan la generación, ampllación ylo fortaleclmlento de vínculos entre la comunldad dentlfica y el sector productivo de la Región de Atacama, que resulten en allanzas ylo Inlclatlvas conJuntas que permltan abordar desafros para el meJoramiento de la competitlvldad de la reglón. Todo ello en concordancla con las prioridades estratéglcas y económlcas de la reglón, propiclando el apoyo del sector públlco ligado al tema.</t>
  </si>
  <si>
    <t xml:space="preserve">Entidad beneficiaria
Otras instituciones públicas y/o privadas, con personalidad jurídica, con/sin fines de lucro y que tengan injerencia en el sector priorizado correspondiente al proyecto 
</t>
  </si>
  <si>
    <t xml:space="preserve">a) Resultados de base Científico-Tecnológica
Convenios de colaboración ciencia-empresa y sector público, en el que se comprometa, por ejemplo, la elaboración e implementación de un Plan o Proyecto de investigación y desarrollo (I+D) que aborde en específico el o los problemas identificados en la región de Atacama.
Proyectos asociados a la TT, tendiendo a lograr procesos, productos o resultados innovadores en la industria específica  de la región de Atacama.&lt;.
Otros a proponer.
</t>
  </si>
  <si>
    <t xml:space="preserve">b) Resultados Estratégicos "n o
Recomendaciones acerca de futuras acciones de vinculación ciencia-empresa,  validadas por el CCR y que indague, al menos, en las acciones necesarias para fortalecery/o complementar lo realizaf¿do en el proyecto
Catálogo de requer imientos tecnológ icos de las empresas de la Región de Atacama.
Propuesta de polftica para afrontar las falencias -si hubiera- en investigación y desarrollo en la región para responder a los requerimientos del sector productivo analizado por este proyecto.
Cartera de proyectos 
Propuesta de postulaciones con calendario y responsables a instrumentos del Esatado, tales comp FNDR, Corfo-Innova, CONICYT, FIA, otros. 
Propuesta de póstulaciones a instrumentos privados nacionales y/o extranjeros.
</t>
  </si>
  <si>
    <t xml:space="preserve">a) Resultados de base Científico-Tecnológica
*Convenios de colaboración ciencia-empresa y/o sector público, en el que se comprometa, por ejemplo, la elaboración e implementación de un Plan o Proyecto de investigación y desarrollo (I+D) que aborde en específico el o los problemas identificados en la región.
*Contratos entre entidades de investigación y  empresas  participantes  para  el desarrollo de un proyecto de 1+D y/o servicios asociados a la aplicación de tecnologías.
*Postulación, en colaboración con las empresas  participantes, de proyecto(s) de I+D a instrumentos de agencias gubernamentales como CONICYT, FIA, CORFO - Innova Chile, entre otras y/o a la Ley 20.241 de Incentivo Tributario a la I+D de CORFO. Proyectos  asociados  a  la transferencia  tecnológica,  tendiendo  a  lograr  procesos, productos o resultados innovadores en la industria específica de la región.           
Otros a proponer.
</t>
  </si>
  <si>
    <t xml:space="preserve">b) Resultados Estratégicos 
*Recomendaciones acerca de futuras acciones de vinculación ciencia-empresa,  que se propongan, al menos, en las acciones necesarias para fortalecer y/o complementar lo realizado en el proyecto .
*Catálogo de requer imientos tecnológ icos de las empresas de la Región.
*Propuesta de polftica para afrontar las falencias -si hubiera- en investigación y desarrollo en la región para responder a los requerimientos del sector productivo analizado por este proyecto.
*Cartera de proyectos de investigación y desarrollo asociados a la vinculación. Propuesta de postulaciones, a instrumentos del Estado, tales como FNDR, CORFO­ Innova Chile, CONICYT, FIA, otros, indicando calendario y responsables.
*Propuesta de postulaciones a instrumentos privados de instituciones nacionales y/o extranjeras, indicando calendario y responsables.
*Propuesta  de  entidad  o  institución  nueva  que  dé  sustentabilidad  al  proyecto  de vinculación ciencia-empresa, si ésta fuese pertinente.
*Acuerdos de colaboración con instituciones nacionales y/o internacionales para el desarrollo de proyectos colaborativos.
*Desarrollo de sistema en la red, tales como sitio Web, redes sociales, u otros. 
Otros a proponer.
</t>
  </si>
  <si>
    <r>
      <t>Región</t>
    </r>
    <r>
      <rPr>
        <sz val="12"/>
        <color rgb="FF000000"/>
        <rFont val="Verdana"/>
        <family val="2"/>
      </rPr>
      <t xml:space="preserve"> </t>
    </r>
  </si>
  <si>
    <t>PR</t>
  </si>
  <si>
    <t xml:space="preserve">Tarapacá </t>
  </si>
  <si>
    <t xml:space="preserve">O’Higgins </t>
  </si>
  <si>
    <t>1 </t>
  </si>
  <si>
    <t>CGNA</t>
  </si>
  <si>
    <t>INIA</t>
  </si>
  <si>
    <t>ULL</t>
  </si>
  <si>
    <t>Universidad de Los Lagos</t>
  </si>
  <si>
    <t>UV</t>
  </si>
  <si>
    <t>Postcosecha</t>
  </si>
  <si>
    <t>Plataforma social para el aumento de la competitividad e imagen de la industria turística de La Araucanía a través del incremento en la eficiencia del uso y acceso a nuevas fuentes de energía</t>
  </si>
  <si>
    <t>Desarrollo de innovación y procesos tecnológicos para fortalecer el capital social de las Fabricas de Cecinas de la Región de La Araucanía</t>
  </si>
  <si>
    <t>“Fortalecimiento del Capital Social de los Productores Ovinos de La Araucanía a Través del Desarrollo Tecnológico de Productos Cárnicos Saludables y su Comercialización”</t>
  </si>
  <si>
    <t>“Potenciamiento del Capital Social y Redes de Innovación Para la Sustentabilidad del Sector Apícola en la Región de Valparaíso”</t>
  </si>
  <si>
    <t>Apicultura</t>
  </si>
  <si>
    <t>“Programa de Capacitación para Guías de Naturaleza y Prospección Arqueológica para Diversificar los Destinos Turísticos en la Región de Magallanes”</t>
  </si>
  <si>
    <t>“Plataforma de Vinculación Público Privada Para el Desarrollo de I+D en el Sector Frutícola, que Impulse la Oferta Exportable de Productos con Valor Agregado en la Región de Valparaíso”</t>
  </si>
  <si>
    <t>Subproductos de la pesquería como alimentos deshidratados de Caldera a Asia: Ciencia aplicada para las Pymes de Atacama.</t>
  </si>
  <si>
    <t>Fortalecimiento del capital social regional orientado a un ordenamiento territorial inteligente, que siente las bases de un modelo de gobernanza para la sostenibilidad en los
territorios de la Reserva de la Biósfera de La Campana-Peñuelas</t>
  </si>
  <si>
    <t>Generación y fortalecimiento de una red de alianzas estratégicas y participativas, en conjunto con pequeños agricultores de la Provincia de Quillota que propenda al incremento de la competitividad y la expansión del capital social, abordando las brechas de acceso al financiamiento, la tecnología, los mercados y la gestión</t>
  </si>
  <si>
    <t>Estrategia para la competitividad y el desarrollo sostenible del ecosistema de montaña en la Región de O´ Higgins</t>
  </si>
  <si>
    <t>Mejoramiento de las competencias en inocuidad de productos agrícolas, a productores hortícolas y frutícolas de la VI región, a través de actividades de vinculamiento y transferencia.</t>
  </si>
  <si>
    <t>Fortalecimiento de redes y vinculación Ciencia Empresa con foco en packaging para el aumento de la competitividad de las MYPES Gourmet</t>
  </si>
  <si>
    <t>Fortalecimiento del Destino Turístico Temuco y Araucanía Centro: Articulación de actores para el mejoramiento del capital social, la competitividad y el desarrollo económico y social.</t>
  </si>
  <si>
    <t>Red de investigación para el estudio de la pérdida de calidad de gametos en salmónidos producidos en la Región de la Araucanía y la formulación de estrategias para su mitigación que mejoren la sustentabilidad de la industria.</t>
  </si>
  <si>
    <t>Desarrollo de plataforma de trabajo conjunto entre UC Temuco y Aproleche para la generación de un aditivo alimenticio para incrementar la concentración de proteína verdadera en la leche bovina.</t>
  </si>
  <si>
    <t>Ecoregistros participativos para un nuevo destino turístico en zonas costeras: construyendo capital social a través de programas de diversificación productiva.</t>
  </si>
  <si>
    <t>Agrícola</t>
  </si>
  <si>
    <t>Agroalimentario</t>
  </si>
  <si>
    <t>Ganadería/Turismo</t>
  </si>
  <si>
    <t>Promoción I+D+i</t>
  </si>
  <si>
    <t>Hortofrutícola</t>
  </si>
  <si>
    <t>Acuícola</t>
  </si>
  <si>
    <t>Ganadero</t>
  </si>
  <si>
    <t>Maderero</t>
  </si>
  <si>
    <t>Frutícola</t>
  </si>
  <si>
    <t>Recuento de Financiamiento</t>
  </si>
  <si>
    <t>Total 2011</t>
  </si>
  <si>
    <t>Total 2012</t>
  </si>
  <si>
    <t>Total 2013</t>
  </si>
  <si>
    <t>Total 2014</t>
  </si>
  <si>
    <t>Total 2015</t>
  </si>
  <si>
    <t>Total 2016</t>
  </si>
  <si>
    <t>Total 2017</t>
  </si>
  <si>
    <t>Total 2018</t>
  </si>
  <si>
    <t>Recuento de Nombre proyecto</t>
  </si>
  <si>
    <t>Establecimiento de bandas de flores nativas para fomentar poblaciones de artrópodos funcionales en predios frutícolas de la RM</t>
  </si>
  <si>
    <t>Investigación, desarrollo e innovación para mejorar la eficiencia de uso e inocuidad del recurso hídrico en sistemas de producción hortícola de la RM</t>
  </si>
  <si>
    <t>Construcción de línea base o diagnóstico sobre un determinado tema.</t>
  </si>
  <si>
    <t>Identificación y análisis de brechas existentes.</t>
  </si>
  <si>
    <t xml:space="preserve">Elaboración de carteras de proyectos de I+D. </t>
  </si>
  <si>
    <t>Formulación de hoja de ruta</t>
  </si>
  <si>
    <t>Construcción de redes y firma de acuerdos de colaboración.</t>
  </si>
  <si>
    <t>Formulació de un proyecto de I+D</t>
  </si>
  <si>
    <t>Código</t>
  </si>
  <si>
    <t>Contactos</t>
  </si>
  <si>
    <t>Pesca</t>
  </si>
  <si>
    <t>(en blanco)</t>
  </si>
  <si>
    <t>Agroalimentaria</t>
  </si>
  <si>
    <t>Biotecnología</t>
  </si>
  <si>
    <t xml:space="preserve">
CONICYT</t>
  </si>
  <si>
    <t>CONICYT</t>
  </si>
  <si>
    <t>Universidad de Valparaíso</t>
  </si>
  <si>
    <t>Centro Regional de Estudios en Alimentos Saludables</t>
  </si>
  <si>
    <t>Año de Concurso</t>
  </si>
  <si>
    <t>VCE80009</t>
  </si>
  <si>
    <t xml:space="preserve">Provincia </t>
  </si>
  <si>
    <t>Comuna</t>
  </si>
  <si>
    <t>San Pedro de Atacama</t>
  </si>
  <si>
    <t>Mejillones</t>
  </si>
  <si>
    <t>Calama</t>
  </si>
  <si>
    <t>El Loa</t>
  </si>
  <si>
    <t xml:space="preserve">Arica </t>
  </si>
  <si>
    <t>Arica</t>
  </si>
  <si>
    <t>Copiapó</t>
  </si>
  <si>
    <t>Elqui</t>
  </si>
  <si>
    <t>Choapa</t>
  </si>
  <si>
    <t>Caldera</t>
  </si>
  <si>
    <t>Los Vilos</t>
  </si>
  <si>
    <t>Ovalle</t>
  </si>
  <si>
    <t>Limarí</t>
  </si>
  <si>
    <t>General Carrera</t>
  </si>
  <si>
    <t>Aisén</t>
  </si>
  <si>
    <t>Coihaique</t>
  </si>
  <si>
    <t>Cisnes</t>
  </si>
  <si>
    <t>Guaitecas</t>
  </si>
  <si>
    <t>Río Ibáñez</t>
  </si>
  <si>
    <t>Chile Chico</t>
  </si>
  <si>
    <t>Tomé</t>
  </si>
  <si>
    <t>Concepción</t>
  </si>
  <si>
    <t>San Pedro de la Paz</t>
  </si>
  <si>
    <t>Chiguayante</t>
  </si>
  <si>
    <t>Huasco</t>
  </si>
  <si>
    <t>Vallenar</t>
  </si>
  <si>
    <t>Chañaral</t>
  </si>
  <si>
    <t>La Serena</t>
  </si>
  <si>
    <t>Malleco</t>
  </si>
  <si>
    <t>Cautín</t>
  </si>
  <si>
    <t>Temuco</t>
  </si>
  <si>
    <t>Freire</t>
  </si>
  <si>
    <t>Villarrica</t>
  </si>
  <si>
    <t>Angol</t>
  </si>
  <si>
    <t>Llanquihue</t>
  </si>
  <si>
    <t>Puerto Montt</t>
  </si>
  <si>
    <t>Osorno</t>
  </si>
  <si>
    <t>Máfil</t>
  </si>
  <si>
    <t>Valdivia</t>
  </si>
  <si>
    <t>Última Esperanza</t>
  </si>
  <si>
    <t>Tierra del Fuego</t>
  </si>
  <si>
    <t>Natales</t>
  </si>
  <si>
    <t>Porvenir</t>
  </si>
  <si>
    <t>Torres del Paine</t>
  </si>
  <si>
    <t>Punta Arenas</t>
  </si>
  <si>
    <t>Talca</t>
  </si>
  <si>
    <t>Maula</t>
  </si>
  <si>
    <t>Santiago</t>
  </si>
  <si>
    <t>Providencia</t>
  </si>
  <si>
    <t>Las Condes</t>
  </si>
  <si>
    <t>Cachapoal</t>
  </si>
  <si>
    <t>Cardenal Caro</t>
  </si>
  <si>
    <t>Colchagua</t>
  </si>
  <si>
    <t>Lolol</t>
  </si>
  <si>
    <t>San Fernando</t>
  </si>
  <si>
    <t>Pichilemu</t>
  </si>
  <si>
    <t>Rengo</t>
  </si>
  <si>
    <t>Rancagua</t>
  </si>
  <si>
    <t>Iquique</t>
  </si>
  <si>
    <t>Tamarugal</t>
  </si>
  <si>
    <t>Pozo Almonte</t>
  </si>
  <si>
    <t>Quillota</t>
  </si>
  <si>
    <t>La Cruz</t>
  </si>
  <si>
    <t>Los Andes</t>
  </si>
  <si>
    <t>Quintero</t>
  </si>
  <si>
    <t>San Antonio</t>
  </si>
  <si>
    <t>De Antofagasta</t>
  </si>
  <si>
    <t>De Arica y Parinacota**</t>
  </si>
  <si>
    <t>De Atacama</t>
  </si>
  <si>
    <t>De Coquimbo</t>
  </si>
  <si>
    <t>De Aisén del Gral. Carlos Ibañez del Campo</t>
  </si>
  <si>
    <t>Del Bio Bío</t>
  </si>
  <si>
    <t>De La Araucanía</t>
  </si>
  <si>
    <t>Del Libertador Gral Bernardo O'Higgins</t>
  </si>
  <si>
    <t>De Los Lagos</t>
  </si>
  <si>
    <t>De Los Ríos**</t>
  </si>
  <si>
    <t>De Magallanes y Antártica Chilena</t>
  </si>
  <si>
    <t>Del Maule</t>
  </si>
  <si>
    <t>Región Metropolitana</t>
  </si>
  <si>
    <t>De Tarapacá</t>
  </si>
  <si>
    <t>De Valparaiso</t>
  </si>
  <si>
    <t>I_Acción Regional</t>
  </si>
  <si>
    <t>I_Diplomado</t>
  </si>
  <si>
    <t>I_Magister</t>
  </si>
  <si>
    <t>Monto FIC_AR</t>
  </si>
  <si>
    <t>Monto CONICYT_AR</t>
  </si>
  <si>
    <t>Monto CONICYT_dip</t>
  </si>
  <si>
    <t>Monto FIC_dip</t>
  </si>
  <si>
    <t>Monto CONICYT_mag</t>
  </si>
  <si>
    <t>Monto FIC_mag</t>
  </si>
  <si>
    <t>I_VCE</t>
  </si>
  <si>
    <t>Monto CONICYT_vce</t>
  </si>
  <si>
    <t>Monto FIC_vce</t>
  </si>
  <si>
    <t xml:space="preserve">Instrumentos de Area de Gestión y Vinculación - Programa Regional - Proyectos adjudicados </t>
  </si>
</sst>
</file>

<file path=xl/styles.xml><?xml version="1.0" encoding="utf-8"?>
<styleSheet xmlns="http://schemas.openxmlformats.org/spreadsheetml/2006/main">
  <fonts count="37">
    <font>
      <sz val="11"/>
      <color theme="1"/>
      <name val="Calibri"/>
      <family val="2"/>
      <scheme val="minor"/>
    </font>
    <font>
      <sz val="12"/>
      <color rgb="FF000000"/>
      <name val="Verdana"/>
      <family val="2"/>
    </font>
    <font>
      <sz val="10"/>
      <color theme="1"/>
      <name val="Verdana"/>
      <family val="2"/>
    </font>
    <font>
      <b/>
      <sz val="10"/>
      <color theme="1"/>
      <name val="Verdana"/>
      <family val="2"/>
    </font>
    <font>
      <sz val="7"/>
      <color theme="1"/>
      <name val="Times New Roman"/>
      <family val="1"/>
    </font>
    <font>
      <sz val="9"/>
      <color theme="1"/>
      <name val="Calibri"/>
      <family val="2"/>
      <scheme val="minor"/>
    </font>
    <font>
      <sz val="8"/>
      <color theme="1"/>
      <name val="Calibri"/>
      <family val="2"/>
      <scheme val="minor"/>
    </font>
    <font>
      <sz val="8"/>
      <color theme="5" tint="-0.249977111117893"/>
      <name val="Calibri"/>
      <family val="2"/>
      <scheme val="minor"/>
    </font>
    <font>
      <sz val="8"/>
      <color rgb="FF00B0F0"/>
      <name val="Calibri"/>
      <family val="2"/>
      <scheme val="minor"/>
    </font>
    <font>
      <sz val="8"/>
      <color rgb="FF0070C0"/>
      <name val="Calibri"/>
      <family val="2"/>
      <scheme val="minor"/>
    </font>
    <font>
      <sz val="8"/>
      <color theme="1"/>
      <name val="Arial"/>
      <family val="2"/>
    </font>
    <font>
      <sz val="6"/>
      <color theme="1" tint="0.249977111117893"/>
      <name val="Arial"/>
      <family val="2"/>
    </font>
    <font>
      <sz val="10"/>
      <name val="Arial"/>
      <family val="2"/>
    </font>
    <font>
      <sz val="10"/>
      <color theme="1"/>
      <name val="Arial"/>
      <family val="2"/>
    </font>
    <font>
      <b/>
      <sz val="11"/>
      <color theme="1"/>
      <name val="Calibri"/>
      <family val="2"/>
      <scheme val="minor"/>
    </font>
    <font>
      <sz val="8.5"/>
      <color rgb="FF565659"/>
      <name val="Arial"/>
      <family val="2"/>
    </font>
    <font>
      <b/>
      <sz val="10"/>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sz val="8.5"/>
      <color theme="1" tint="0.34998626667073579"/>
      <name val="Arial"/>
      <family val="2"/>
    </font>
    <font>
      <b/>
      <sz val="8.5"/>
      <color theme="1" tint="0.34998626667073579"/>
      <name val="Arial"/>
      <family val="2"/>
    </font>
    <font>
      <sz val="18"/>
      <name val="Arial"/>
      <family val="2"/>
    </font>
    <font>
      <sz val="16"/>
      <color rgb="FF53575C"/>
      <name val="Verdana"/>
      <family val="2"/>
    </font>
    <font>
      <sz val="12"/>
      <color rgb="FF000000"/>
      <name val="Verdana"/>
      <family val="2"/>
    </font>
    <font>
      <sz val="10.5"/>
      <color rgb="FF000000"/>
      <name val="Verdana"/>
      <family val="2"/>
    </font>
    <font>
      <sz val="12"/>
      <color rgb="FF53575C"/>
      <name val="Verdana"/>
      <family val="2"/>
    </font>
    <font>
      <sz val="14"/>
      <color rgb="FF53575C"/>
      <name val="Verdana"/>
      <family val="2"/>
    </font>
    <font>
      <sz val="18"/>
      <color rgb="FF53575C"/>
      <name val="Verdana"/>
      <family val="2"/>
    </font>
    <font>
      <sz val="11"/>
      <color theme="1"/>
      <name val="Arial"/>
      <family val="2"/>
    </font>
    <font>
      <sz val="14"/>
      <color theme="1"/>
      <name val="Arial"/>
      <family val="2"/>
    </font>
    <font>
      <sz val="12"/>
      <color theme="1"/>
      <name val="Arial"/>
      <family val="2"/>
    </font>
    <font>
      <b/>
      <sz val="11"/>
      <color rgb="FF000000"/>
      <name val="Verdana"/>
      <family val="2"/>
    </font>
    <font>
      <b/>
      <sz val="11"/>
      <color rgb="FFFF0000"/>
      <name val="Verdana"/>
      <family val="2"/>
    </font>
    <font>
      <b/>
      <sz val="12"/>
      <color theme="0"/>
      <name val="Arial"/>
      <family val="2"/>
    </font>
    <font>
      <sz val="12"/>
      <color theme="0"/>
      <name val="Calibri"/>
      <family val="2"/>
      <scheme val="minor"/>
    </font>
    <font>
      <b/>
      <sz val="9"/>
      <color theme="0"/>
      <name val="Arial"/>
      <family val="2"/>
    </font>
  </fonts>
  <fills count="13">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theme="0" tint="-0.14999847407452621"/>
        <bgColor theme="0" tint="-0.14999847407452621"/>
      </patternFill>
    </fill>
    <fill>
      <patternFill patternType="solid">
        <fgColor theme="0"/>
        <bgColor theme="4" tint="0.79998168889431442"/>
      </patternFill>
    </fill>
    <fill>
      <patternFill patternType="solid">
        <fgColor theme="8" tint="-0.249977111117893"/>
        <bgColor indexed="64"/>
      </patternFill>
    </fill>
    <fill>
      <patternFill patternType="solid">
        <fgColor theme="7"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s>
  <cellStyleXfs count="3">
    <xf numFmtId="0" fontId="0" fillId="0" borderId="0"/>
    <xf numFmtId="0" fontId="12" fillId="0" borderId="0"/>
    <xf numFmtId="0" fontId="13" fillId="0" borderId="0"/>
  </cellStyleXfs>
  <cellXfs count="111">
    <xf numFmtId="0" fontId="0" fillId="0" borderId="0" xfId="0"/>
    <xf numFmtId="0" fontId="0" fillId="2" borderId="0" xfId="0" applyFill="1"/>
    <xf numFmtId="0" fontId="1" fillId="2" borderId="1" xfId="0" applyFont="1" applyFill="1" applyBorder="1"/>
    <xf numFmtId="0" fontId="2" fillId="2" borderId="1" xfId="0" applyFont="1" applyFill="1" applyBorder="1" applyAlignment="1">
      <alignment wrapText="1"/>
    </xf>
    <xf numFmtId="0" fontId="2" fillId="2" borderId="1" xfId="0" applyFont="1" applyFill="1" applyBorder="1"/>
    <xf numFmtId="0" fontId="2" fillId="0" borderId="1" xfId="0" applyFont="1" applyBorder="1" applyAlignment="1">
      <alignment vertical="center" wrapText="1"/>
    </xf>
    <xf numFmtId="0" fontId="2" fillId="0" borderId="1" xfId="0" applyFont="1" applyBorder="1" applyAlignment="1">
      <alignment horizontal="justify" vertical="center"/>
    </xf>
    <xf numFmtId="0" fontId="1" fillId="2" borderId="1" xfId="0" applyFont="1" applyFill="1" applyBorder="1" applyAlignment="1">
      <alignment vertical="center"/>
    </xf>
    <xf numFmtId="0" fontId="0" fillId="0" borderId="1" xfId="0" applyBorder="1" applyAlignment="1">
      <alignment horizontal="justify" vertical="center" wrapText="1"/>
    </xf>
    <xf numFmtId="0" fontId="0" fillId="2" borderId="1" xfId="0" applyFill="1" applyBorder="1" applyAlignment="1">
      <alignment wrapText="1"/>
    </xf>
    <xf numFmtId="0" fontId="5" fillId="3" borderId="1"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xf numFmtId="0" fontId="6" fillId="2" borderId="0" xfId="0" applyFont="1" applyFill="1"/>
    <xf numFmtId="0" fontId="0" fillId="3" borderId="1" xfId="0" applyFill="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0" fillId="2" borderId="0" xfId="0" applyFill="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0" fillId="2" borderId="1" xfId="0" applyFont="1" applyFill="1" applyBorder="1" applyAlignment="1">
      <alignment vertical="center" wrapText="1"/>
    </xf>
    <xf numFmtId="3" fontId="10" fillId="2" borderId="1" xfId="0" applyNumberFormat="1" applyFont="1" applyFill="1" applyBorder="1" applyAlignment="1">
      <alignment vertical="center" wrapText="1"/>
    </xf>
    <xf numFmtId="0" fontId="11" fillId="2" borderId="1" xfId="0" applyFont="1" applyFill="1" applyBorder="1" applyAlignment="1">
      <alignment vertical="center" wrapText="1"/>
    </xf>
    <xf numFmtId="0" fontId="0" fillId="2" borderId="1" xfId="0" applyFill="1" applyBorder="1"/>
    <xf numFmtId="0" fontId="15" fillId="0" borderId="0" xfId="0" applyFont="1" applyAlignment="1">
      <alignment horizontal="justify" vertical="center" wrapText="1"/>
    </xf>
    <xf numFmtId="0" fontId="0" fillId="0" borderId="0" xfId="0" pivotButton="1"/>
    <xf numFmtId="0" fontId="14" fillId="5" borderId="2" xfId="0" applyFont="1" applyFill="1" applyBorder="1"/>
    <xf numFmtId="0" fontId="0" fillId="0" borderId="0" xfId="0" applyNumberFormat="1"/>
    <xf numFmtId="0" fontId="0" fillId="0" borderId="0" xfId="0" applyAlignment="1">
      <alignment horizontal="left"/>
    </xf>
    <xf numFmtId="0" fontId="16" fillId="5" borderId="2" xfId="0" applyFont="1" applyFill="1" applyBorder="1" applyAlignment="1">
      <alignment horizontal="center" vertical="center"/>
    </xf>
    <xf numFmtId="0" fontId="16" fillId="5" borderId="2" xfId="0" applyFont="1" applyFill="1" applyBorder="1" applyAlignment="1">
      <alignment horizontal="left" vertical="center"/>
    </xf>
    <xf numFmtId="0" fontId="14" fillId="5" borderId="2" xfId="0" applyFont="1" applyFill="1" applyBorder="1" applyAlignment="1">
      <alignment horizontal="center" vertical="center"/>
    </xf>
    <xf numFmtId="3" fontId="5" fillId="0" borderId="0" xfId="0" applyNumberFormat="1" applyFont="1" applyAlignment="1">
      <alignment horizontal="center" vertical="center"/>
    </xf>
    <xf numFmtId="3" fontId="17" fillId="5" borderId="3" xfId="0" applyNumberFormat="1" applyFont="1" applyFill="1" applyBorder="1" applyAlignment="1">
      <alignment horizontal="center" vertical="center"/>
    </xf>
    <xf numFmtId="3" fontId="5" fillId="0" borderId="0" xfId="0" applyNumberFormat="1" applyFont="1"/>
    <xf numFmtId="0" fontId="14" fillId="5" borderId="3" xfId="0" applyFont="1" applyFill="1" applyBorder="1" applyAlignment="1">
      <alignment horizontal="left"/>
    </xf>
    <xf numFmtId="3" fontId="17" fillId="5" borderId="3" xfId="0" applyNumberFormat="1" applyFont="1" applyFill="1" applyBorder="1"/>
    <xf numFmtId="1" fontId="0" fillId="0" borderId="0" xfId="0" applyNumberFormat="1"/>
    <xf numFmtId="0" fontId="18" fillId="0" borderId="0" xfId="0" applyFont="1" applyAlignment="1">
      <alignment horizontal="left"/>
    </xf>
    <xf numFmtId="3" fontId="19" fillId="0" borderId="0" xfId="0" applyNumberFormat="1" applyFont="1" applyAlignment="1">
      <alignment horizontal="center" vertical="center"/>
    </xf>
    <xf numFmtId="1" fontId="18" fillId="0" borderId="0" xfId="0" applyNumberFormat="1" applyFont="1"/>
    <xf numFmtId="3" fontId="19" fillId="0" borderId="0" xfId="0" applyNumberFormat="1" applyFont="1"/>
    <xf numFmtId="0" fontId="0" fillId="2" borderId="1" xfId="0" applyFill="1" applyBorder="1" applyAlignment="1">
      <alignment horizontal="center" vertical="center"/>
    </xf>
    <xf numFmtId="0" fontId="18" fillId="2" borderId="1" xfId="0" applyFont="1" applyFill="1" applyBorder="1" applyAlignment="1">
      <alignment horizontal="center" vertical="center"/>
    </xf>
    <xf numFmtId="0" fontId="0" fillId="0" borderId="0" xfId="0" applyAlignment="1">
      <alignment horizontal="left" wrapText="1"/>
    </xf>
    <xf numFmtId="0" fontId="20" fillId="0" borderId="0" xfId="0" applyFont="1" applyAlignment="1">
      <alignment horizontal="justify" vertical="center" wrapText="1"/>
    </xf>
    <xf numFmtId="0" fontId="2" fillId="0" borderId="0" xfId="0" applyFont="1" applyAlignment="1">
      <alignment horizontal="justify" vertical="center" wrapText="1"/>
    </xf>
    <xf numFmtId="0" fontId="0" fillId="2" borderId="1" xfId="0" applyFill="1" applyBorder="1" applyAlignment="1">
      <alignment horizontal="center"/>
    </xf>
    <xf numFmtId="0" fontId="22" fillId="6" borderId="4" xfId="0" applyFont="1" applyFill="1" applyBorder="1" applyAlignment="1">
      <alignment vertical="top" wrapText="1"/>
    </xf>
    <xf numFmtId="0" fontId="26" fillId="8" borderId="10" xfId="0" applyFont="1" applyFill="1" applyBorder="1" applyAlignment="1">
      <alignment horizontal="center" vertical="center" wrapText="1" readingOrder="1"/>
    </xf>
    <xf numFmtId="0" fontId="26" fillId="8" borderId="11" xfId="0" applyFont="1" applyFill="1" applyBorder="1" applyAlignment="1">
      <alignment horizontal="center" vertical="center" wrapText="1" readingOrder="1"/>
    </xf>
    <xf numFmtId="0" fontId="27" fillId="7" borderId="10" xfId="0" applyFont="1" applyFill="1" applyBorder="1" applyAlignment="1">
      <alignment horizontal="left" vertical="center" wrapText="1" readingOrder="1"/>
    </xf>
    <xf numFmtId="0" fontId="24" fillId="7" borderId="10" xfId="0" applyFont="1" applyFill="1" applyBorder="1" applyAlignment="1">
      <alignment horizontal="center" vertical="center" wrapText="1" readingOrder="1"/>
    </xf>
    <xf numFmtId="0" fontId="22" fillId="7" borderId="10"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8" fillId="7" borderId="10" xfId="0" applyFont="1" applyFill="1" applyBorder="1" applyAlignment="1">
      <alignment horizontal="center" vertical="center" wrapText="1" readingOrder="1"/>
    </xf>
    <xf numFmtId="0" fontId="27" fillId="8" borderId="10" xfId="0" applyFont="1" applyFill="1" applyBorder="1" applyAlignment="1">
      <alignment horizontal="left" vertical="center" wrapText="1" readingOrder="1"/>
    </xf>
    <xf numFmtId="0" fontId="24" fillId="8" borderId="10" xfId="0" applyFont="1" applyFill="1" applyBorder="1" applyAlignment="1">
      <alignment horizontal="center" vertical="center" wrapText="1" readingOrder="1"/>
    </xf>
    <xf numFmtId="0" fontId="22" fillId="8" borderId="10" xfId="0" applyFont="1" applyFill="1" applyBorder="1" applyAlignment="1">
      <alignment horizontal="center" vertical="center" wrapText="1"/>
    </xf>
    <xf numFmtId="0" fontId="24" fillId="8" borderId="11" xfId="0" applyFont="1" applyFill="1" applyBorder="1" applyAlignment="1">
      <alignment horizontal="center" vertical="center" wrapText="1" readingOrder="1"/>
    </xf>
    <xf numFmtId="0" fontId="28" fillId="8" borderId="10" xfId="0" applyFont="1" applyFill="1" applyBorder="1" applyAlignment="1">
      <alignment horizontal="center" vertical="center" wrapText="1" readingOrder="1"/>
    </xf>
    <xf numFmtId="0" fontId="24" fillId="7" borderId="11" xfId="0" applyFont="1" applyFill="1" applyBorder="1" applyAlignment="1">
      <alignment horizontal="center" vertical="center" wrapText="1" readingOrder="1"/>
    </xf>
    <xf numFmtId="0" fontId="22" fillId="8" borderId="11" xfId="0" applyFont="1" applyFill="1" applyBorder="1" applyAlignment="1">
      <alignment horizontal="center" vertical="center" wrapText="1"/>
    </xf>
    <xf numFmtId="0" fontId="26" fillId="8" borderId="11" xfId="0" applyFont="1" applyFill="1" applyBorder="1" applyAlignment="1">
      <alignment vertical="center" wrapText="1" readingOrder="1"/>
    </xf>
    <xf numFmtId="0" fontId="22" fillId="6" borderId="5" xfId="0" applyFont="1" applyFill="1" applyBorder="1" applyAlignment="1">
      <alignment vertical="top" wrapText="1"/>
    </xf>
    <xf numFmtId="0" fontId="14" fillId="5" borderId="0" xfId="0" applyFont="1" applyFill="1"/>
    <xf numFmtId="0" fontId="0" fillId="4" borderId="0" xfId="0" applyFill="1" applyAlignment="1">
      <alignment horizontal="left"/>
    </xf>
    <xf numFmtId="3" fontId="5" fillId="4" borderId="0" xfId="0" applyNumberFormat="1" applyFont="1" applyFill="1"/>
    <xf numFmtId="0" fontId="0" fillId="0" borderId="0" xfId="0" applyAlignment="1">
      <alignment wrapText="1"/>
    </xf>
    <xf numFmtId="0" fontId="14" fillId="9" borderId="0" xfId="0" applyFont="1" applyFill="1"/>
    <xf numFmtId="0" fontId="14" fillId="9" borderId="2" xfId="0" applyFont="1" applyFill="1" applyBorder="1"/>
    <xf numFmtId="3" fontId="5" fillId="9" borderId="0" xfId="0" applyNumberFormat="1" applyFont="1" applyFill="1"/>
    <xf numFmtId="0" fontId="14" fillId="4" borderId="2" xfId="0" applyFont="1" applyFill="1" applyBorder="1"/>
    <xf numFmtId="3" fontId="17" fillId="4" borderId="3" xfId="0" applyNumberFormat="1" applyFont="1" applyFill="1" applyBorder="1"/>
    <xf numFmtId="3" fontId="10" fillId="4" borderId="1" xfId="0" applyNumberFormat="1" applyFont="1" applyFill="1" applyBorder="1" applyAlignment="1">
      <alignment vertical="center" wrapText="1"/>
    </xf>
    <xf numFmtId="0" fontId="0" fillId="2" borderId="0" xfId="0" applyFill="1" applyAlignment="1">
      <alignment horizontal="left"/>
    </xf>
    <xf numFmtId="3" fontId="5" fillId="2" borderId="0" xfId="0" applyNumberFormat="1" applyFont="1" applyFill="1"/>
    <xf numFmtId="0" fontId="0" fillId="0" borderId="0" xfId="0" applyAlignment="1">
      <alignment horizontal="left" indent="1"/>
    </xf>
    <xf numFmtId="0" fontId="14" fillId="0" borderId="2" xfId="0" applyFont="1" applyBorder="1" applyAlignment="1">
      <alignment horizontal="left"/>
    </xf>
    <xf numFmtId="3" fontId="17" fillId="0" borderId="2" xfId="0" applyNumberFormat="1" applyFont="1" applyBorder="1"/>
    <xf numFmtId="0" fontId="29" fillId="2" borderId="1" xfId="0" applyFont="1" applyFill="1" applyBorder="1" applyAlignment="1">
      <alignment vertical="center" wrapText="1"/>
    </xf>
    <xf numFmtId="0" fontId="30" fillId="0" borderId="0" xfId="0" applyFont="1" applyAlignment="1">
      <alignment horizontal="left" vertical="center" wrapText="1" indent="3" readingOrder="1"/>
    </xf>
    <xf numFmtId="0" fontId="31" fillId="2" borderId="1" xfId="0" applyFont="1" applyFill="1" applyBorder="1" applyAlignment="1">
      <alignment vertical="center" wrapText="1"/>
    </xf>
    <xf numFmtId="0" fontId="32" fillId="0" borderId="1" xfId="0" applyFont="1" applyBorder="1" applyAlignment="1">
      <alignment horizontal="left" vertical="center" wrapText="1" indent="3" readingOrder="1"/>
    </xf>
    <xf numFmtId="0" fontId="10" fillId="4" borderId="1" xfId="0" applyFont="1" applyFill="1" applyBorder="1" applyAlignment="1">
      <alignment vertical="center" wrapText="1"/>
    </xf>
    <xf numFmtId="0" fontId="18" fillId="2" borderId="1" xfId="0" applyFont="1" applyFill="1" applyBorder="1" applyAlignment="1">
      <alignment horizontal="center"/>
    </xf>
    <xf numFmtId="0" fontId="32" fillId="0" borderId="1" xfId="0" applyFont="1" applyBorder="1" applyAlignment="1">
      <alignment vertical="center" wrapText="1" readingOrder="1"/>
    </xf>
    <xf numFmtId="0" fontId="0" fillId="2" borderId="1" xfId="0" applyFont="1" applyFill="1" applyBorder="1" applyAlignment="1">
      <alignment horizontal="center"/>
    </xf>
    <xf numFmtId="0" fontId="31" fillId="2" borderId="1" xfId="0" applyFont="1" applyFill="1" applyBorder="1" applyAlignment="1">
      <alignment horizontal="left" vertical="center" wrapText="1"/>
    </xf>
    <xf numFmtId="0" fontId="18" fillId="2" borderId="1" xfId="0" applyFont="1" applyFill="1" applyBorder="1"/>
    <xf numFmtId="0" fontId="33" fillId="0" borderId="1" xfId="0" applyFont="1" applyBorder="1" applyAlignment="1">
      <alignment vertical="center" wrapText="1" readingOrder="1"/>
    </xf>
    <xf numFmtId="0" fontId="29" fillId="4" borderId="1" xfId="0" applyFont="1" applyFill="1" applyBorder="1" applyAlignment="1">
      <alignment vertical="center" wrapText="1"/>
    </xf>
    <xf numFmtId="0" fontId="31" fillId="4" borderId="1" xfId="0" applyFont="1" applyFill="1" applyBorder="1" applyAlignment="1">
      <alignment vertical="center" wrapText="1"/>
    </xf>
    <xf numFmtId="0" fontId="0" fillId="4" borderId="1" xfId="0" applyFill="1" applyBorder="1" applyAlignment="1">
      <alignment horizontal="center"/>
    </xf>
    <xf numFmtId="0" fontId="18" fillId="4" borderId="1" xfId="0" applyFont="1" applyFill="1" applyBorder="1" applyAlignment="1">
      <alignment horizontal="center"/>
    </xf>
    <xf numFmtId="0" fontId="18" fillId="4" borderId="1" xfId="0" applyFont="1" applyFill="1" applyBorder="1"/>
    <xf numFmtId="0" fontId="14" fillId="10" borderId="0" xfId="0" applyFont="1" applyFill="1" applyBorder="1" applyAlignment="1">
      <alignment horizontal="left"/>
    </xf>
    <xf numFmtId="3" fontId="17" fillId="10" borderId="0" xfId="0" applyNumberFormat="1" applyFont="1" applyFill="1" applyBorder="1"/>
    <xf numFmtId="0" fontId="34" fillId="11" borderId="1" xfId="0" applyFont="1" applyFill="1" applyBorder="1" applyAlignment="1">
      <alignment vertical="center" wrapText="1"/>
    </xf>
    <xf numFmtId="0" fontId="35" fillId="11" borderId="1" xfId="0" applyFont="1" applyFill="1" applyBorder="1" applyAlignment="1">
      <alignment horizontal="center" vertical="center" wrapText="1"/>
    </xf>
    <xf numFmtId="0" fontId="10" fillId="12" borderId="1" xfId="0" applyFont="1" applyFill="1" applyBorder="1" applyAlignment="1">
      <alignment vertical="center" wrapText="1"/>
    </xf>
    <xf numFmtId="0" fontId="36" fillId="11" borderId="1" xfId="0" applyFont="1" applyFill="1" applyBorder="1" applyAlignment="1">
      <alignment vertical="center" wrapText="1"/>
    </xf>
    <xf numFmtId="0" fontId="10" fillId="2" borderId="1" xfId="0" applyFont="1" applyFill="1" applyBorder="1" applyAlignment="1">
      <alignment horizontal="center" vertical="center" wrapText="1"/>
    </xf>
    <xf numFmtId="3" fontId="10" fillId="2" borderId="1" xfId="0" applyNumberFormat="1" applyFont="1" applyFill="1" applyBorder="1" applyAlignment="1">
      <alignment horizontal="center" vertical="center" wrapText="1"/>
    </xf>
    <xf numFmtId="0" fontId="23" fillId="7" borderId="8" xfId="0" applyFont="1" applyFill="1" applyBorder="1" applyAlignment="1">
      <alignment horizontal="center" vertical="center" wrapText="1" readingOrder="1"/>
    </xf>
    <xf numFmtId="0" fontId="23" fillId="7" borderId="9" xfId="0" applyFont="1" applyFill="1" applyBorder="1" applyAlignment="1">
      <alignment horizontal="center" vertical="center" wrapText="1" readingOrder="1"/>
    </xf>
    <xf numFmtId="0" fontId="25" fillId="7" borderId="6" xfId="0" applyFont="1" applyFill="1" applyBorder="1" applyAlignment="1">
      <alignment horizontal="center" vertical="center" wrapText="1" readingOrder="1"/>
    </xf>
    <xf numFmtId="0" fontId="25" fillId="7" borderId="7" xfId="0" applyFont="1" applyFill="1" applyBorder="1" applyAlignment="1">
      <alignment horizontal="center" vertical="center" wrapText="1" readingOrder="1"/>
    </xf>
    <xf numFmtId="0" fontId="23" fillId="7" borderId="6" xfId="0" applyFont="1" applyFill="1" applyBorder="1" applyAlignment="1">
      <alignment horizontal="center" vertical="center" wrapText="1" readingOrder="1"/>
    </xf>
    <xf numFmtId="0" fontId="23" fillId="7" borderId="7" xfId="0" applyFont="1" applyFill="1" applyBorder="1" applyAlignment="1">
      <alignment horizontal="center" vertical="center" wrapText="1" readingOrder="1"/>
    </xf>
  </cellXfs>
  <cellStyles count="3">
    <cellStyle name="Normal" xfId="0" builtinId="0"/>
    <cellStyle name="Normal 2" xfId="2"/>
    <cellStyle name="Normal 3" xfId="1"/>
  </cellStyles>
  <dxfs count="15">
    <dxf>
      <font>
        <sz val="9"/>
      </font>
    </dxf>
    <dxf>
      <font>
        <sz val="10"/>
      </font>
    </dxf>
    <dxf>
      <numFmt numFmtId="3" formatCode="#,##0"/>
    </dxf>
    <dxf>
      <font>
        <sz val="9"/>
      </font>
    </dxf>
    <dxf>
      <font>
        <sz val="10"/>
      </font>
    </dxf>
    <dxf>
      <numFmt numFmtId="3" formatCode="#,##0"/>
    </dxf>
    <dxf>
      <font>
        <sz val="9"/>
      </font>
    </dxf>
    <dxf>
      <font>
        <sz val="10"/>
      </font>
    </dxf>
    <dxf>
      <numFmt numFmtId="3" formatCode="#,##0"/>
    </dxf>
    <dxf>
      <font>
        <sz val="9"/>
      </font>
    </dxf>
    <dxf>
      <font>
        <sz val="10"/>
      </font>
    </dxf>
    <dxf>
      <numFmt numFmtId="3" formatCode="#,##0"/>
    </dxf>
    <dxf>
      <font>
        <sz val="9"/>
      </font>
    </dxf>
    <dxf>
      <font>
        <sz val="10"/>
      </font>
    </dxf>
    <dxf>
      <numFmt numFmtId="3" formatCode="#,##0"/>
    </dxf>
  </dxfs>
  <tableStyles count="0" defaultTableStyle="TableStyleMedium2" defaultPivotStyle="PivotStyleLight16"/>
  <colors>
    <mruColors>
      <color rgb="FFFFCCCC"/>
      <color rgb="FF66FF66"/>
      <color rgb="FF0099FF"/>
      <color rgb="FF00FF99"/>
      <color rgb="FF66FF33"/>
      <color rgb="FF00FFCC"/>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4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r>
              <a:rPr lang="es-CL" sz="1400">
                <a:solidFill>
                  <a:srgbClr val="002060"/>
                </a:solidFill>
              </a:rPr>
              <a:t>Monto total transferido por CONICYT a regiones en millones de pesos (2008 - 2017) a proyectos de diplomado</a:t>
            </a:r>
          </a:p>
        </c:rich>
      </c:tx>
      <c:spPr>
        <a:noFill/>
        <a:ln>
          <a:noFill/>
        </a:ln>
        <a:effectLst/>
      </c:spPr>
    </c:title>
    <c:plotArea>
      <c:layout>
        <c:manualLayout>
          <c:layoutTarget val="inner"/>
          <c:xMode val="edge"/>
          <c:yMode val="edge"/>
          <c:x val="8.9879334619596393E-2"/>
          <c:y val="0.15740573152337908"/>
          <c:w val="0.81150697884618728"/>
          <c:h val="0.65798410945238184"/>
        </c:manualLayout>
      </c:layout>
      <c:barChart>
        <c:barDir val="bar"/>
        <c:grouping val="clustered"/>
        <c:ser>
          <c:idx val="0"/>
          <c:order val="0"/>
          <c:spPr>
            <a:solidFill>
              <a:schemeClr val="accent5">
                <a:lumMod val="75000"/>
              </a:schemeClr>
            </a:soli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ES"/>
              </a:p>
            </c:txPr>
            <c:dLblPos val="inEnd"/>
            <c:showVal val="1"/>
            <c:extLst xmlns:c16r2="http://schemas.microsoft.com/office/drawing/2015/06/chart">
              <c:ext xmlns:c15="http://schemas.microsoft.com/office/drawing/2012/chart" uri="{CE6537A1-D6FC-4f65-9D91-7224C49458BB}">
                <c15:showLeaderLines val="0"/>
              </c:ext>
            </c:extLst>
          </c:dLbls>
          <c:cat>
            <c:strRef>
              <c:f>'Tablas Dip'!$A$146:$A$160</c:f>
              <c:strCache>
                <c:ptCount val="15"/>
                <c:pt idx="0">
                  <c:v>Magallanes</c:v>
                </c:pt>
                <c:pt idx="1">
                  <c:v>Aysén</c:v>
                </c:pt>
                <c:pt idx="2">
                  <c:v>Los Lagos</c:v>
                </c:pt>
                <c:pt idx="3">
                  <c:v>Los Ríos</c:v>
                </c:pt>
                <c:pt idx="4">
                  <c:v>La Araucanía</c:v>
                </c:pt>
                <c:pt idx="5">
                  <c:v>Biobío</c:v>
                </c:pt>
                <c:pt idx="6">
                  <c:v>Maule</c:v>
                </c:pt>
                <c:pt idx="7">
                  <c:v>O´Higgins</c:v>
                </c:pt>
                <c:pt idx="8">
                  <c:v>Metropolitana</c:v>
                </c:pt>
                <c:pt idx="9">
                  <c:v>Valparaíso</c:v>
                </c:pt>
                <c:pt idx="10">
                  <c:v>Coquimbo</c:v>
                </c:pt>
                <c:pt idx="11">
                  <c:v>Atacama</c:v>
                </c:pt>
                <c:pt idx="12">
                  <c:v>Antofagasta</c:v>
                </c:pt>
                <c:pt idx="13">
                  <c:v>Tarapacá</c:v>
                </c:pt>
                <c:pt idx="14">
                  <c:v>Arica y Parinacota</c:v>
                </c:pt>
              </c:strCache>
            </c:strRef>
          </c:cat>
          <c:val>
            <c:numRef>
              <c:f>'Tablas Dip'!$K$146:$K$160</c:f>
              <c:numCache>
                <c:formatCode>#,##0</c:formatCode>
                <c:ptCount val="15"/>
                <c:pt idx="0">
                  <c:v>79.284999999999997</c:v>
                </c:pt>
                <c:pt idx="1">
                  <c:v>81.343999999999994</c:v>
                </c:pt>
                <c:pt idx="2">
                  <c:v>90.490659999999991</c:v>
                </c:pt>
                <c:pt idx="3">
                  <c:v>44.956000000000003</c:v>
                </c:pt>
                <c:pt idx="4">
                  <c:v>159.52708799999999</c:v>
                </c:pt>
                <c:pt idx="5">
                  <c:v>641.22910999999988</c:v>
                </c:pt>
                <c:pt idx="6">
                  <c:v>40</c:v>
                </c:pt>
                <c:pt idx="7">
                  <c:v>302.99541299999999</c:v>
                </c:pt>
                <c:pt idx="8">
                  <c:v>115.999976</c:v>
                </c:pt>
                <c:pt idx="9">
                  <c:v>323.38526400000001</c:v>
                </c:pt>
                <c:pt idx="10">
                  <c:v>178.54000000000002</c:v>
                </c:pt>
                <c:pt idx="11">
                  <c:v>141.75</c:v>
                </c:pt>
                <c:pt idx="12">
                  <c:v>134.34546</c:v>
                </c:pt>
                <c:pt idx="13">
                  <c:v>140.71100000000001</c:v>
                </c:pt>
                <c:pt idx="14">
                  <c:v>69.228999999999999</c:v>
                </c:pt>
              </c:numCache>
            </c:numRef>
          </c:val>
          <c:extLst xmlns:c16r2="http://schemas.microsoft.com/office/drawing/2015/06/chart">
            <c:ext xmlns:c16="http://schemas.microsoft.com/office/drawing/2014/chart" uri="{C3380CC4-5D6E-409C-BE32-E72D297353CC}">
              <c16:uniqueId val="{00000000-42DB-4A13-AD17-69C6B84677BF}"/>
            </c:ext>
          </c:extLst>
        </c:ser>
        <c:gapWidth val="115"/>
        <c:overlap val="-20"/>
        <c:axId val="136854144"/>
        <c:axId val="137380224"/>
      </c:barChart>
      <c:catAx>
        <c:axId val="136854144"/>
        <c:scaling>
          <c:orientation val="minMax"/>
        </c:scaling>
        <c:axPos val="l"/>
        <c:numFmt formatCode="General" sourceLinked="1"/>
        <c:maj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crossAx val="137380224"/>
        <c:crosses val="autoZero"/>
        <c:auto val="1"/>
        <c:lblAlgn val="ctr"/>
        <c:lblOffset val="100"/>
      </c:catAx>
      <c:valAx>
        <c:axId val="137380224"/>
        <c:scaling>
          <c:orientation val="minMax"/>
        </c:scaling>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L"/>
                  <a:t>MM$</a:t>
                </a:r>
              </a:p>
            </c:rich>
          </c:tx>
          <c:layout>
            <c:manualLayout>
              <c:xMode val="edge"/>
              <c:yMode val="edge"/>
              <c:x val="0.90332377327006308"/>
              <c:y val="0.89441930618401211"/>
            </c:manualLayout>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ES"/>
          </a:p>
        </c:txPr>
        <c:crossAx val="136854144"/>
        <c:crosses val="autoZero"/>
        <c:crossBetween val="between"/>
      </c:valAx>
      <c:spPr>
        <a:noFill/>
        <a:ln>
          <a:noFill/>
        </a:ln>
        <a:effectLst/>
      </c:spPr>
    </c:plotArea>
    <c:plotVisOnly val="1"/>
    <c:dispBlanksAs val="gap"/>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CL"/>
              <a:t>Financiamiento (2011-2018)</a:t>
            </a:r>
          </a:p>
        </c:rich>
      </c:tx>
      <c:spPr>
        <a:noFill/>
        <a:ln>
          <a:noFill/>
        </a:ln>
        <a:effectLst/>
      </c:spPr>
    </c:title>
    <c:plotArea>
      <c:layout/>
      <c:pieChart>
        <c:varyColors val="1"/>
        <c:ser>
          <c:idx val="0"/>
          <c:order val="0"/>
          <c:dPt>
            <c:idx val="0"/>
            <c:spPr>
              <a:solidFill>
                <a:schemeClr val="accent1"/>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AC10-4DA6-97BF-6A668C52A4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Percent val="1"/>
            <c:extLst xmlns:c16r2="http://schemas.microsoft.com/office/drawing/2015/06/chart">
              <c:ext xmlns:c15="http://schemas.microsoft.com/office/drawing/2012/chart" uri="{CE6537A1-D6FC-4f65-9D91-7224C49458BB}"/>
            </c:extLst>
          </c:dLbls>
          <c:val>
            <c:numRef>
              <c:f>'Tablas AR'!#REF!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multiLvlStrRef>
                    <c:extLst>
                      <c:ext uri="{02D57815-91ED-43cb-92C2-25804820EDAC}">
                        <c15:formulaRef>
                          <c15:sqref>'Tablas AR'!#REF!</c15:sqref>
                        </c15:formulaRef>
                      </c:ext>
                    </c:extLst>
                  </c:multiLvlStrRef>
                </c15:cat>
              </c15:filteredCategoryTitle>
            </c:ext>
            <c:ext xmlns:c16="http://schemas.microsoft.com/office/drawing/2014/chart" uri="{C3380CC4-5D6E-409C-BE32-E72D297353CC}">
              <c16:uniqueId val="{00000004-AC10-4DA6-97BF-6A668C52A4A7}"/>
            </c:ext>
          </c:extLst>
        </c:ser>
        <c:dLbls>
          <c:showPercent val="1"/>
        </c:dLbls>
        <c:firstSliceAng val="0"/>
      </c:pieChart>
      <c:spPr>
        <a:noFill/>
        <a:ln>
          <a:noFill/>
        </a:ln>
        <a:effectLst/>
      </c:spPr>
    </c:plotArea>
    <c:legend>
      <c:legendPos val="r"/>
      <c:layout>
        <c:manualLayout>
          <c:xMode val="edge"/>
          <c:yMode val="edge"/>
          <c:x val="0.60831395588550086"/>
          <c:y val="0.39693168562263137"/>
          <c:w val="0.36113048699004707"/>
          <c:h val="0.25694663167104131"/>
        </c:manualLayout>
      </c:layout>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zero"/>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sz="1800" b="1" i="0" baseline="0">
                <a:effectLst/>
              </a:rPr>
              <a:t>Monto total transferido por CONICYT a regiones en millones de pesos (2016 - 2017) a proyectos de Acción regional</a:t>
            </a:r>
            <a:endParaRPr lang="es-CL">
              <a:effectLst/>
            </a:endParaRPr>
          </a:p>
        </c:rich>
      </c:tx>
      <c:spPr>
        <a:noFill/>
        <a:ln>
          <a:noFill/>
        </a:ln>
        <a:effectLst/>
      </c:spPr>
    </c:title>
    <c:plotArea>
      <c:layout>
        <c:manualLayout>
          <c:layoutTarget val="inner"/>
          <c:xMode val="edge"/>
          <c:yMode val="edge"/>
          <c:x val="0.12139484992740322"/>
          <c:y val="0.18032327723100466"/>
          <c:w val="0.80558344311198948"/>
          <c:h val="0.62027228023805825"/>
        </c:manualLayout>
      </c:layout>
      <c:barChart>
        <c:barDir val="bar"/>
        <c:grouping val="clustered"/>
        <c:ser>
          <c:idx val="0"/>
          <c:order val="0"/>
          <c:spPr>
            <a:solidFill>
              <a:srgbClr val="002060">
                <a:alpha val="85000"/>
              </a:srgb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E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AR'!$A$72:$A$75</c:f>
              <c:strCache>
                <c:ptCount val="4"/>
                <c:pt idx="0">
                  <c:v>La Araucanía</c:v>
                </c:pt>
                <c:pt idx="1">
                  <c:v>Biobío</c:v>
                </c:pt>
                <c:pt idx="2">
                  <c:v>Metropolitana</c:v>
                </c:pt>
                <c:pt idx="3">
                  <c:v>Antofagasta</c:v>
                </c:pt>
              </c:strCache>
            </c:strRef>
          </c:cat>
          <c:val>
            <c:numRef>
              <c:f>'Tablas AR'!$D$72:$D$75</c:f>
              <c:numCache>
                <c:formatCode>#,##0</c:formatCode>
                <c:ptCount val="4"/>
                <c:pt idx="0">
                  <c:v>99.906999999999996</c:v>
                </c:pt>
                <c:pt idx="1">
                  <c:v>296.47399999999999</c:v>
                </c:pt>
                <c:pt idx="2">
                  <c:v>199.999</c:v>
                </c:pt>
                <c:pt idx="3">
                  <c:v>100</c:v>
                </c:pt>
              </c:numCache>
            </c:numRef>
          </c:val>
          <c:extLst xmlns:c16r2="http://schemas.microsoft.com/office/drawing/2015/06/chart">
            <c:ext xmlns:c16="http://schemas.microsoft.com/office/drawing/2014/chart" uri="{C3380CC4-5D6E-409C-BE32-E72D297353CC}">
              <c16:uniqueId val="{00000000-0159-4CDC-A34C-BE9BB260168A}"/>
            </c:ext>
          </c:extLst>
        </c:ser>
        <c:dLbls>
          <c:showVal val="1"/>
        </c:dLbls>
        <c:gapWidth val="118"/>
        <c:axId val="135547520"/>
        <c:axId val="135549312"/>
      </c:barChart>
      <c:catAx>
        <c:axId val="135547520"/>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mn-lt"/>
                <a:ea typeface="+mn-ea"/>
                <a:cs typeface="+mn-cs"/>
              </a:defRPr>
            </a:pPr>
            <a:endParaRPr lang="es-ES"/>
          </a:p>
        </c:txPr>
        <c:crossAx val="135549312"/>
        <c:crosses val="autoZero"/>
        <c:auto val="1"/>
        <c:lblAlgn val="ctr"/>
        <c:lblOffset val="100"/>
      </c:catAx>
      <c:valAx>
        <c:axId val="135549312"/>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35547520"/>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11088932633420796"/>
          <c:y val="4.4479711493338112E-2"/>
          <c:w val="0.49152286439597442"/>
          <c:h val="0.8224173864843195"/>
        </c:manualLayout>
      </c:layout>
      <c:pieChart>
        <c:varyColors val="1"/>
        <c:ser>
          <c:idx val="0"/>
          <c:order val="0"/>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B38-4F89-91AB-324A7D468BC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B38-4F89-91AB-324A7D468BC2}"/>
              </c:ext>
            </c:extLst>
          </c:dPt>
          <c:dLbls>
            <c:dLbl>
              <c:idx val="0"/>
              <c:layout>
                <c:manualLayout>
                  <c:x val="-9.0309002996759868E-2"/>
                  <c:y val="0.18453157775159434"/>
                </c:manualLayout>
              </c:layout>
              <c:dLblPos val="bestFi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B38-4F89-91AB-324A7D468BC2}"/>
                </c:ext>
              </c:extLst>
            </c:dLbl>
            <c:dLbl>
              <c:idx val="1"/>
              <c:layout>
                <c:manualLayout>
                  <c:x val="6.5611930083834064E-2"/>
                  <c:y val="-0.3353837108823568"/>
                </c:manualLayout>
              </c:layout>
              <c:dLblPos val="bestFi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B38-4F89-91AB-324A7D468BC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ES"/>
              </a:p>
            </c:txPr>
            <c:dLblPos val="bestFit"/>
            <c:showPercent val="1"/>
            <c:extLst xmlns:c16r2="http://schemas.microsoft.com/office/drawing/2015/06/chart">
              <c:ext xmlns:c15="http://schemas.microsoft.com/office/drawing/2012/chart" uri="{CE6537A1-D6FC-4f65-9D91-7224C49458BB}"/>
            </c:extLst>
          </c:dLbls>
          <c:cat>
            <c:strRef>
              <c:f>'Tablas AR'!$A$33:$A$34</c:f>
              <c:strCache>
                <c:ptCount val="2"/>
                <c:pt idx="0">
                  <c:v>CONICYT</c:v>
                </c:pt>
                <c:pt idx="1">
                  <c:v>FIC-R</c:v>
                </c:pt>
              </c:strCache>
            </c:strRef>
          </c:cat>
          <c:val>
            <c:numRef>
              <c:f>'Tablas AR'!$D$33:$D$34</c:f>
              <c:numCache>
                <c:formatCode>#,##0</c:formatCode>
                <c:ptCount val="2"/>
                <c:pt idx="0">
                  <c:v>96780000</c:v>
                </c:pt>
                <c:pt idx="1">
                  <c:v>599600000</c:v>
                </c:pt>
              </c:numCache>
            </c:numRef>
          </c:val>
          <c:extLst xmlns:c16r2="http://schemas.microsoft.com/office/drawing/2015/06/chart">
            <c:ext xmlns:c16="http://schemas.microsoft.com/office/drawing/2014/chart" uri="{C3380CC4-5D6E-409C-BE32-E72D297353CC}">
              <c16:uniqueId val="{00000000-DF6B-4730-88EE-012D11B2B322}"/>
            </c:ext>
          </c:extLst>
        </c:ser>
        <c:firstSliceAng val="0"/>
      </c:pieChart>
      <c:spPr>
        <a:noFill/>
        <a:ln>
          <a:noFill/>
        </a:ln>
        <a:effectLst/>
      </c:spPr>
    </c:plotArea>
    <c:legend>
      <c:legendPos val="r"/>
      <c:layout>
        <c:manualLayout>
          <c:xMode val="edge"/>
          <c:yMode val="edge"/>
          <c:x val="0.67419602925737865"/>
          <c:y val="0.28867381753048788"/>
          <c:w val="0.25502285248242462"/>
          <c:h val="0.27388823537040685"/>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chart>
  <c:spPr>
    <a:noFill/>
    <a:ln w="9525" cap="flat" cmpd="sng" algn="ctr">
      <a:no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Financiemiento (2008-2017)</a:t>
            </a:r>
          </a:p>
        </c:rich>
      </c:tx>
      <c:spPr>
        <a:noFill/>
        <a:ln>
          <a:noFill/>
        </a:ln>
        <a:effectLst/>
      </c:spPr>
    </c:title>
    <c:plotArea>
      <c:layout>
        <c:manualLayout>
          <c:layoutTarget val="inner"/>
          <c:xMode val="edge"/>
          <c:yMode val="edge"/>
          <c:x val="8.8667104111986236E-2"/>
          <c:y val="0.25041666666666734"/>
          <c:w val="0.37266601049868781"/>
          <c:h val="0.62111001749781403"/>
        </c:manualLayout>
      </c:layout>
      <c:pieChart>
        <c:varyColors val="1"/>
        <c:ser>
          <c:idx val="0"/>
          <c:order val="0"/>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2-1F12-4FEE-B4D7-71DF4DA8D2AE}"/>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8E2-45A0-8982-D815F0AFE4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Percent val="1"/>
            <c:extLst xmlns:c16r2="http://schemas.microsoft.com/office/drawing/2015/06/chart">
              <c:ext xmlns:c15="http://schemas.microsoft.com/office/drawing/2012/chart" uri="{CE6537A1-D6FC-4f65-9D91-7224C49458BB}"/>
            </c:extLst>
          </c:dLbls>
          <c:cat>
            <c:strRef>
              <c:f>'Tablas Dip'!$A$78:$A$79</c:f>
              <c:strCache>
                <c:ptCount val="2"/>
                <c:pt idx="0">
                  <c:v>
CONICYT- Regional</c:v>
                </c:pt>
                <c:pt idx="1">
                  <c:v>FIC-R</c:v>
                </c:pt>
              </c:strCache>
            </c:strRef>
          </c:cat>
          <c:val>
            <c:numRef>
              <c:f>'Tablas Dip'!$B$78:$B$79</c:f>
              <c:numCache>
                <c:formatCode>#,##0</c:formatCode>
                <c:ptCount val="2"/>
                <c:pt idx="0">
                  <c:v>1088567660</c:v>
                </c:pt>
                <c:pt idx="1">
                  <c:v>1433607311</c:v>
                </c:pt>
              </c:numCache>
            </c:numRef>
          </c:val>
          <c:extLst xmlns:c16r2="http://schemas.microsoft.com/office/drawing/2015/06/chart">
            <c:ext xmlns:c16="http://schemas.microsoft.com/office/drawing/2014/chart" uri="{C3380CC4-5D6E-409C-BE32-E72D297353CC}">
              <c16:uniqueId val="{00000000-1F12-4FEE-B4D7-71DF4DA8D2AE}"/>
            </c:ext>
          </c:extLst>
        </c:ser>
        <c:firstSliceAng val="0"/>
      </c:pieChart>
      <c:spPr>
        <a:noFill/>
        <a:ln>
          <a:noFill/>
        </a:ln>
        <a:effectLst/>
      </c:spPr>
    </c:plotArea>
    <c:legend>
      <c:legendPos val="r"/>
      <c:layout>
        <c:manualLayout>
          <c:xMode val="edge"/>
          <c:yMode val="edge"/>
          <c:x val="0.55943919510061246"/>
          <c:y val="0.36247557596967195"/>
          <c:w val="0.31730661892693152"/>
          <c:h val="0.3379024197317808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chart>
  <c:spPr>
    <a:noFill/>
    <a:ln w="9525" cap="flat" cmpd="sng" algn="ctr">
      <a:no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s-CL" sz="1000" b="1" i="0" baseline="0">
                <a:effectLst/>
                <a:latin typeface="Arial" panose="020B0604020202020204" pitchFamily="34" charset="0"/>
                <a:cs typeface="Arial" panose="020B0604020202020204" pitchFamily="34" charset="0"/>
              </a:rPr>
              <a:t>Monto total transferido por CONICYT a regiones en millones de pesos (2008 - 2017) a proyectos de diplomado</a:t>
            </a:r>
            <a:endParaRPr lang="es-CL" sz="1000">
              <a:effectLst/>
              <a:latin typeface="Arial" panose="020B0604020202020204" pitchFamily="34" charset="0"/>
              <a:cs typeface="Arial" panose="020B0604020202020204" pitchFamily="34" charset="0"/>
            </a:endParaRPr>
          </a:p>
        </c:rich>
      </c:tx>
      <c:layout>
        <c:manualLayout>
          <c:xMode val="edge"/>
          <c:yMode val="edge"/>
          <c:x val="0.10804155730533682"/>
          <c:y val="5.5555555555555455E-2"/>
        </c:manualLayout>
      </c:layout>
      <c:spPr>
        <a:noFill/>
        <a:ln>
          <a:noFill/>
        </a:ln>
        <a:effectLst/>
      </c:spPr>
    </c:title>
    <c:plotArea>
      <c:layout>
        <c:manualLayout>
          <c:layoutTarget val="inner"/>
          <c:xMode val="edge"/>
          <c:yMode val="edge"/>
          <c:x val="0.19516426071741041"/>
          <c:y val="0.25192147856517927"/>
          <c:w val="0.72628018372703285"/>
          <c:h val="0.51567913385826769"/>
        </c:manualLayout>
      </c:layout>
      <c:barChart>
        <c:barDir val="bar"/>
        <c:grouping val="clustered"/>
        <c:ser>
          <c:idx val="0"/>
          <c:order val="0"/>
          <c:spPr>
            <a:solidFill>
              <a:schemeClr val="accent1">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Mag'!$A$15:$A$19</c:f>
              <c:strCache>
                <c:ptCount val="5"/>
                <c:pt idx="0">
                  <c:v>La Araucanía</c:v>
                </c:pt>
                <c:pt idx="1">
                  <c:v>O´Higgins</c:v>
                </c:pt>
                <c:pt idx="2">
                  <c:v>Coquimbo</c:v>
                </c:pt>
                <c:pt idx="3">
                  <c:v>Atacama</c:v>
                </c:pt>
                <c:pt idx="4">
                  <c:v>Antofagasta</c:v>
                </c:pt>
              </c:strCache>
            </c:strRef>
          </c:cat>
          <c:val>
            <c:numRef>
              <c:f>'Tablas Mag'!$E$15:$E$19</c:f>
              <c:numCache>
                <c:formatCode>#,##0</c:formatCode>
                <c:ptCount val="5"/>
                <c:pt idx="0">
                  <c:v>9.4329999999999998</c:v>
                </c:pt>
                <c:pt idx="1">
                  <c:v>10</c:v>
                </c:pt>
                <c:pt idx="2">
                  <c:v>66.5</c:v>
                </c:pt>
                <c:pt idx="3">
                  <c:v>75</c:v>
                </c:pt>
                <c:pt idx="4">
                  <c:v>9.6980000000000004</c:v>
                </c:pt>
              </c:numCache>
            </c:numRef>
          </c:val>
          <c:extLst xmlns:c16r2="http://schemas.microsoft.com/office/drawing/2015/06/chart">
            <c:ext xmlns:c16="http://schemas.microsoft.com/office/drawing/2014/chart" uri="{C3380CC4-5D6E-409C-BE32-E72D297353CC}">
              <c16:uniqueId val="{00000000-DFE9-4A0A-9B81-4809C1ACAC9C}"/>
            </c:ext>
          </c:extLst>
        </c:ser>
        <c:dLbls>
          <c:showVal val="1"/>
        </c:dLbls>
        <c:gapWidth val="65"/>
        <c:axId val="138061312"/>
        <c:axId val="138298496"/>
      </c:barChart>
      <c:catAx>
        <c:axId val="138061312"/>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s-ES"/>
          </a:p>
        </c:txPr>
        <c:crossAx val="138298496"/>
        <c:crosses val="autoZero"/>
        <c:auto val="1"/>
        <c:lblAlgn val="ctr"/>
        <c:lblOffset val="100"/>
      </c:catAx>
      <c:valAx>
        <c:axId val="138298496"/>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38061312"/>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Monto total transferido por CONICYT a regiones en millones de pesos (2008 - 2017) a proyectos de diplomado</a:t>
            </a:r>
          </a:p>
        </c:rich>
      </c:tx>
      <c:spPr>
        <a:noFill/>
        <a:ln>
          <a:noFill/>
        </a:ln>
        <a:effectLst/>
      </c:spPr>
    </c:title>
    <c:plotArea>
      <c:layout>
        <c:manualLayout>
          <c:layoutTarget val="inner"/>
          <c:xMode val="edge"/>
          <c:yMode val="edge"/>
          <c:x val="0.15184205960221181"/>
          <c:y val="0.29780352272535032"/>
          <c:w val="0.77966103990480906"/>
          <c:h val="0.53861423750423765"/>
        </c:manualLayout>
      </c:layout>
      <c:barChart>
        <c:barDir val="bar"/>
        <c:grouping val="clustered"/>
        <c:ser>
          <c:idx val="0"/>
          <c:order val="0"/>
          <c:spPr>
            <a:solidFill>
              <a:srgbClr val="0070C0">
                <a:alpha val="85000"/>
              </a:srgb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VCE'!$A$126:$A$135</c:f>
              <c:strCache>
                <c:ptCount val="10"/>
                <c:pt idx="0">
                  <c:v>Aysén</c:v>
                </c:pt>
                <c:pt idx="1">
                  <c:v>Los Lagos</c:v>
                </c:pt>
                <c:pt idx="2">
                  <c:v>Los Ríos</c:v>
                </c:pt>
                <c:pt idx="3">
                  <c:v>La Araucanía</c:v>
                </c:pt>
                <c:pt idx="4">
                  <c:v>Biobío</c:v>
                </c:pt>
                <c:pt idx="5">
                  <c:v>Maule</c:v>
                </c:pt>
                <c:pt idx="6">
                  <c:v>O´Higgins</c:v>
                </c:pt>
                <c:pt idx="7">
                  <c:v>Metropolitana</c:v>
                </c:pt>
                <c:pt idx="8">
                  <c:v>Valparaíso</c:v>
                </c:pt>
                <c:pt idx="9">
                  <c:v>Atacama</c:v>
                </c:pt>
              </c:strCache>
            </c:strRef>
          </c:cat>
          <c:val>
            <c:numRef>
              <c:f>'Tablas VCE'!$J$126:$J$135</c:f>
              <c:numCache>
                <c:formatCode>#,##0</c:formatCode>
                <c:ptCount val="10"/>
                <c:pt idx="0">
                  <c:v>134.95600000000002</c:v>
                </c:pt>
                <c:pt idx="1">
                  <c:v>89.891000000000005</c:v>
                </c:pt>
                <c:pt idx="2">
                  <c:v>27.975000000000001</c:v>
                </c:pt>
                <c:pt idx="3">
                  <c:v>801.47758099999999</c:v>
                </c:pt>
                <c:pt idx="4">
                  <c:v>269.77979199999999</c:v>
                </c:pt>
                <c:pt idx="5">
                  <c:v>45</c:v>
                </c:pt>
                <c:pt idx="6">
                  <c:v>260.313582</c:v>
                </c:pt>
                <c:pt idx="7">
                  <c:v>133.566</c:v>
                </c:pt>
                <c:pt idx="8">
                  <c:v>179.92287899999999</c:v>
                </c:pt>
                <c:pt idx="9">
                  <c:v>214.10467199999999</c:v>
                </c:pt>
              </c:numCache>
            </c:numRef>
          </c:val>
          <c:extLst xmlns:c16r2="http://schemas.microsoft.com/office/drawing/2015/06/chart">
            <c:ext xmlns:c16="http://schemas.microsoft.com/office/drawing/2014/chart" uri="{C3380CC4-5D6E-409C-BE32-E72D297353CC}">
              <c16:uniqueId val="{00000000-17AC-4DB9-821F-64600D668B75}"/>
            </c:ext>
          </c:extLst>
        </c:ser>
        <c:dLbls>
          <c:showVal val="1"/>
        </c:dLbls>
        <c:gapWidth val="65"/>
        <c:axId val="140836224"/>
        <c:axId val="140977280"/>
      </c:barChart>
      <c:catAx>
        <c:axId val="140836224"/>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40977280"/>
        <c:crosses val="autoZero"/>
        <c:auto val="1"/>
        <c:lblAlgn val="ctr"/>
        <c:lblOffset val="100"/>
      </c:catAx>
      <c:valAx>
        <c:axId val="140977280"/>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MM$</a:t>
                </a:r>
              </a:p>
            </c:rich>
          </c:tx>
          <c:layout>
            <c:manualLayout>
              <c:xMode val="edge"/>
              <c:yMode val="edge"/>
              <c:x val="0.91407669633920663"/>
              <c:y val="0.90988783190996858"/>
            </c:manualLayout>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40836224"/>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
  <c:pivotSource>
    <c:name>[DATOS INSTRUMENTOS-20190326.xlsx]Tablas Diplomado!TablaDinámica2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L" b="1"/>
              <a:t>Financiamiento de</a:t>
            </a:r>
            <a:r>
              <a:rPr lang="es-CL" b="1" baseline="0"/>
              <a:t> </a:t>
            </a:r>
            <a:r>
              <a:rPr lang="es-CL" b="1"/>
              <a:t>Diplomados 2008-2016</a:t>
            </a:r>
          </a:p>
        </c:rich>
      </c:tx>
      <c:layout>
        <c:manualLayout>
          <c:xMode val="edge"/>
          <c:yMode val="edge"/>
          <c:x val="0.16427135230850617"/>
          <c:y val="4.4852191641182523E-2"/>
        </c:manualLayout>
      </c:layout>
      <c:spPr>
        <a:noFill/>
        <a:ln>
          <a:noFill/>
        </a:ln>
        <a:effectLst/>
      </c:spPr>
    </c:title>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marker>
          <c:symbol val="none"/>
        </c:marker>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s>
    <c:plotArea>
      <c:layout>
        <c:manualLayout>
          <c:layoutTarget val="inner"/>
          <c:xMode val="edge"/>
          <c:yMode val="edge"/>
          <c:x val="9.2654166732152821E-2"/>
          <c:y val="0.18574040630242394"/>
          <c:w val="0.43658782173186533"/>
          <c:h val="0.66890060760753756"/>
        </c:manualLayout>
      </c:layout>
      <c:pieChart>
        <c:varyColors val="1"/>
        <c:ser>
          <c:idx val="0"/>
          <c:order val="0"/>
          <c:tx>
            <c:strRef>
              <c:f>'Tablas Diplomado'!$B$4</c:f>
              <c:strCache>
                <c:ptCount val="1"/>
                <c:pt idx="0">
                  <c:v>Total</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173-4776-BAD7-E58B2680C27F}"/>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173-4776-BAD7-E58B2680C27F}"/>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173-4776-BAD7-E58B2680C27F}"/>
              </c:ext>
            </c:extLst>
          </c:dPt>
          <c:cat>
            <c:strRef>
              <c:f>'Tablas Diplomado'!$A$5:$A$8</c:f>
              <c:strCache>
                <c:ptCount val="3"/>
                <c:pt idx="0">
                  <c:v>
CONICYT- Regional</c:v>
                </c:pt>
                <c:pt idx="1">
                  <c:v>FIC-R</c:v>
                </c:pt>
                <c:pt idx="2">
                  <c:v>FIC-R
CONICYT- Regional</c:v>
                </c:pt>
              </c:strCache>
            </c:strRef>
          </c:cat>
          <c:val>
            <c:numRef>
              <c:f>'Tablas Diplomado'!$B$5:$B$8</c:f>
              <c:numCache>
                <c:formatCode>#,##0</c:formatCode>
                <c:ptCount val="3"/>
                <c:pt idx="0">
                  <c:v>1088567660</c:v>
                </c:pt>
                <c:pt idx="1">
                  <c:v>1379220335</c:v>
                </c:pt>
                <c:pt idx="2">
                  <c:v>75999976</c:v>
                </c:pt>
              </c:numCache>
            </c:numRef>
          </c:val>
          <c:extLst xmlns:c16r2="http://schemas.microsoft.com/office/drawing/2015/06/chart">
            <c:ext xmlns:c16="http://schemas.microsoft.com/office/drawing/2014/chart" uri="{C3380CC4-5D6E-409C-BE32-E72D297353CC}">
              <c16:uniqueId val="{0000001E-9D57-4C36-B51C-021B80DE05CE}"/>
            </c:ext>
          </c:extLst>
        </c:ser>
        <c:firstSliceAng val="0"/>
      </c:pieChart>
      <c:spPr>
        <a:noFill/>
        <a:ln>
          <a:noFill/>
        </a:ln>
        <a:effectLst/>
      </c:spPr>
    </c:plotArea>
    <c:legend>
      <c:legendPos val="r"/>
      <c:layout>
        <c:manualLayout>
          <c:xMode val="edge"/>
          <c:yMode val="edge"/>
          <c:x val="0.55945578658955064"/>
          <c:y val="0.35780898656324778"/>
          <c:w val="0.23679571303587071"/>
          <c:h val="0.4282212429868284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lang val="es-E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plotArea>
      <c:layout/>
      <c:barChart>
        <c:barDir val="bar"/>
        <c:grouping val="clustered"/>
        <c:ser>
          <c:idx val="0"/>
          <c:order val="0"/>
          <c:spPr>
            <a:solidFill>
              <a:schemeClr val="accent1"/>
            </a:solidFill>
            <a:ln>
              <a:noFill/>
            </a:ln>
            <a:effectLst/>
          </c:spPr>
          <c:cat>
            <c:strRef>
              <c:f>'Tablas Diplomado'!$A$138:$A$152</c:f>
              <c:strCache>
                <c:ptCount val="15"/>
                <c:pt idx="0">
                  <c:v>II</c:v>
                </c:pt>
                <c:pt idx="1">
                  <c:v>XV</c:v>
                </c:pt>
                <c:pt idx="2">
                  <c:v>III</c:v>
                </c:pt>
                <c:pt idx="3">
                  <c:v>XI</c:v>
                </c:pt>
                <c:pt idx="4">
                  <c:v>VIII</c:v>
                </c:pt>
                <c:pt idx="5">
                  <c:v>IV</c:v>
                </c:pt>
                <c:pt idx="6">
                  <c:v>IX</c:v>
                </c:pt>
                <c:pt idx="7">
                  <c:v>X</c:v>
                </c:pt>
                <c:pt idx="8">
                  <c:v>XIV</c:v>
                </c:pt>
                <c:pt idx="9">
                  <c:v>XII</c:v>
                </c:pt>
                <c:pt idx="10">
                  <c:v>VIII</c:v>
                </c:pt>
                <c:pt idx="11">
                  <c:v>XIII</c:v>
                </c:pt>
                <c:pt idx="12">
                  <c:v>VI</c:v>
                </c:pt>
                <c:pt idx="13">
                  <c:v>I</c:v>
                </c:pt>
                <c:pt idx="14">
                  <c:v>V</c:v>
                </c:pt>
              </c:strCache>
            </c:strRef>
          </c:cat>
          <c:val>
            <c:numRef>
              <c:f>'Tablas Diplomado'!$K$138:$K$152</c:f>
              <c:numCache>
                <c:formatCode>#,##0</c:formatCode>
                <c:ptCount val="15"/>
                <c:pt idx="0">
                  <c:v>134.34546</c:v>
                </c:pt>
                <c:pt idx="1">
                  <c:v>69.228999999999999</c:v>
                </c:pt>
                <c:pt idx="2">
                  <c:v>141.75</c:v>
                </c:pt>
                <c:pt idx="3">
                  <c:v>81.343999999999994</c:v>
                </c:pt>
                <c:pt idx="4">
                  <c:v>641.22910999999988</c:v>
                </c:pt>
                <c:pt idx="5">
                  <c:v>178.54000000000002</c:v>
                </c:pt>
                <c:pt idx="6">
                  <c:v>159.52708799999999</c:v>
                </c:pt>
                <c:pt idx="7">
                  <c:v>90.490659999999991</c:v>
                </c:pt>
                <c:pt idx="8">
                  <c:v>44.956000000000003</c:v>
                </c:pt>
                <c:pt idx="9">
                  <c:v>79.284999999999997</c:v>
                </c:pt>
                <c:pt idx="10">
                  <c:v>18.387</c:v>
                </c:pt>
                <c:pt idx="11">
                  <c:v>115.999976</c:v>
                </c:pt>
                <c:pt idx="12">
                  <c:v>302.99541299999999</c:v>
                </c:pt>
                <c:pt idx="13">
                  <c:v>140.71100000000001</c:v>
                </c:pt>
                <c:pt idx="14">
                  <c:v>323.38526400000001</c:v>
                </c:pt>
              </c:numCache>
            </c:numRef>
          </c:val>
          <c:extLst xmlns:c16r2="http://schemas.microsoft.com/office/drawing/2015/06/chart">
            <c:ext xmlns:c16="http://schemas.microsoft.com/office/drawing/2014/chart" uri="{C3380CC4-5D6E-409C-BE32-E72D297353CC}">
              <c16:uniqueId val="{00000000-34D1-4B2A-A14A-66087B233493}"/>
            </c:ext>
          </c:extLst>
        </c:ser>
        <c:gapWidth val="182"/>
        <c:axId val="87391616"/>
        <c:axId val="87405696"/>
      </c:barChart>
      <c:catAx>
        <c:axId val="8739161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405696"/>
        <c:crosses val="autoZero"/>
        <c:auto val="1"/>
        <c:lblAlgn val="ctr"/>
        <c:lblOffset val="100"/>
      </c:catAx>
      <c:valAx>
        <c:axId val="87405696"/>
        <c:scaling>
          <c:orientation val="minMax"/>
        </c:scaling>
        <c:axPos val="b"/>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39161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102279390648688"/>
          <c:y val="0.17811976921245828"/>
          <c:w val="0.43521496909660595"/>
          <c:h val="0.69365863242890169"/>
        </c:manualLayout>
      </c:layout>
      <c:pieChart>
        <c:varyColors val="1"/>
        <c:ser>
          <c:idx val="0"/>
          <c:order val="0"/>
          <c:spPr>
            <a:solidFill>
              <a:schemeClr val="accent6"/>
            </a:solidFill>
          </c:spPr>
          <c:dPt>
            <c:idx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DB16-4BB5-B08B-14221F263CB2}"/>
              </c:ext>
            </c:extLst>
          </c:dPt>
          <c:dPt>
            <c:idx val="1"/>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3-260E-4D45-9922-F17003B04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ES"/>
              </a:p>
            </c:txPr>
            <c:showPercent val="1"/>
            <c:extLst xmlns:c16r2="http://schemas.microsoft.com/office/drawing/2015/06/chart">
              <c:ext xmlns:c15="http://schemas.microsoft.com/office/drawing/2012/chart" uri="{CE6537A1-D6FC-4f65-9D91-7224C49458BB}"/>
            </c:extLst>
          </c:dLbls>
          <c:cat>
            <c:strRef>
              <c:f>'Tablas Diplomado'!$A$14:$A$15</c:f>
              <c:strCache>
                <c:ptCount val="2"/>
                <c:pt idx="0">
                  <c:v>CONICYT</c:v>
                </c:pt>
                <c:pt idx="1">
                  <c:v>FIC-R</c:v>
                </c:pt>
              </c:strCache>
            </c:strRef>
          </c:cat>
          <c:val>
            <c:numRef>
              <c:f>'Tablas Diplomado'!$B$14:$B$15</c:f>
              <c:numCache>
                <c:formatCode>#,##0</c:formatCode>
                <c:ptCount val="2"/>
                <c:pt idx="0">
                  <c:v>1088.5676599999999</c:v>
                </c:pt>
                <c:pt idx="1">
                  <c:v>1455.220311</c:v>
                </c:pt>
              </c:numCache>
            </c:numRef>
          </c:val>
          <c:extLst xmlns:c16r2="http://schemas.microsoft.com/office/drawing/2015/06/chart">
            <c:ext xmlns:c16="http://schemas.microsoft.com/office/drawing/2014/chart" uri="{C3380CC4-5D6E-409C-BE32-E72D297353CC}">
              <c16:uniqueId val="{00000000-DB16-4BB5-B08B-14221F263CB2}"/>
            </c:ext>
          </c:extLst>
        </c:ser>
        <c:firstSliceAng val="0"/>
      </c:pieChart>
      <c:spPr>
        <a:noFill/>
        <a:ln>
          <a:noFill/>
        </a:ln>
        <a:effectLst/>
      </c:spPr>
    </c:plotArea>
    <c:legend>
      <c:legendPos val="r"/>
      <c:layout>
        <c:manualLayout>
          <c:xMode val="edge"/>
          <c:yMode val="edge"/>
          <c:x val="0.62383947167894471"/>
          <c:y val="0.28458075161947038"/>
          <c:w val="0.32021696758205959"/>
          <c:h val="0.425196071758347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Monto total transferido por CONICYT a regiones en millones de pesos (2008 - 2017) a proyectos de diplomado</a:t>
            </a:r>
          </a:p>
        </c:rich>
      </c:tx>
      <c:spPr>
        <a:noFill/>
        <a:ln>
          <a:noFill/>
        </a:ln>
        <a:effectLst/>
      </c:spPr>
    </c:title>
    <c:plotArea>
      <c:layout>
        <c:manualLayout>
          <c:layoutTarget val="inner"/>
          <c:xMode val="edge"/>
          <c:yMode val="edge"/>
          <c:x val="0.15184205960221181"/>
          <c:y val="0.29780352272535032"/>
          <c:w val="0.77966103990480906"/>
          <c:h val="0.53861423750423765"/>
        </c:manualLayout>
      </c:layout>
      <c:barChart>
        <c:barDir val="bar"/>
        <c:grouping val="clustered"/>
        <c:ser>
          <c:idx val="0"/>
          <c:order val="0"/>
          <c:spPr>
            <a:solidFill>
              <a:srgbClr val="0070C0">
                <a:alpha val="85000"/>
              </a:srgb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VCE'!$A$126:$A$135</c:f>
              <c:strCache>
                <c:ptCount val="10"/>
                <c:pt idx="0">
                  <c:v>Aysén</c:v>
                </c:pt>
                <c:pt idx="1">
                  <c:v>Los Lagos</c:v>
                </c:pt>
                <c:pt idx="2">
                  <c:v>Los Ríos</c:v>
                </c:pt>
                <c:pt idx="3">
                  <c:v>La Araucanía</c:v>
                </c:pt>
                <c:pt idx="4">
                  <c:v>Biobío</c:v>
                </c:pt>
                <c:pt idx="5">
                  <c:v>Maule</c:v>
                </c:pt>
                <c:pt idx="6">
                  <c:v>O´Higgins</c:v>
                </c:pt>
                <c:pt idx="7">
                  <c:v>Metropolitana</c:v>
                </c:pt>
                <c:pt idx="8">
                  <c:v>Valparaíso</c:v>
                </c:pt>
                <c:pt idx="9">
                  <c:v>Atacama</c:v>
                </c:pt>
              </c:strCache>
            </c:strRef>
          </c:cat>
          <c:val>
            <c:numRef>
              <c:f>'Tablas VCE'!$J$126:$J$135</c:f>
              <c:numCache>
                <c:formatCode>#,##0</c:formatCode>
                <c:ptCount val="10"/>
                <c:pt idx="0">
                  <c:v>134.95600000000002</c:v>
                </c:pt>
                <c:pt idx="1">
                  <c:v>89.891000000000005</c:v>
                </c:pt>
                <c:pt idx="2">
                  <c:v>27.975000000000001</c:v>
                </c:pt>
                <c:pt idx="3">
                  <c:v>801.47758099999999</c:v>
                </c:pt>
                <c:pt idx="4">
                  <c:v>269.77979199999999</c:v>
                </c:pt>
                <c:pt idx="5">
                  <c:v>45</c:v>
                </c:pt>
                <c:pt idx="6">
                  <c:v>260.313582</c:v>
                </c:pt>
                <c:pt idx="7">
                  <c:v>133.566</c:v>
                </c:pt>
                <c:pt idx="8">
                  <c:v>179.92287899999999</c:v>
                </c:pt>
                <c:pt idx="9">
                  <c:v>214.10467199999999</c:v>
                </c:pt>
              </c:numCache>
            </c:numRef>
          </c:val>
          <c:extLst xmlns:c16r2="http://schemas.microsoft.com/office/drawing/2015/06/chart">
            <c:ext xmlns:c16="http://schemas.microsoft.com/office/drawing/2014/chart" uri="{C3380CC4-5D6E-409C-BE32-E72D297353CC}">
              <c16:uniqueId val="{00000000-22A8-498D-9693-22F5D9C262EC}"/>
            </c:ext>
          </c:extLst>
        </c:ser>
        <c:dLbls>
          <c:showVal val="1"/>
        </c:dLbls>
        <c:gapWidth val="65"/>
        <c:axId val="135335936"/>
        <c:axId val="135337472"/>
      </c:barChart>
      <c:catAx>
        <c:axId val="135335936"/>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35337472"/>
        <c:crosses val="autoZero"/>
        <c:auto val="1"/>
        <c:lblAlgn val="ctr"/>
        <c:lblOffset val="100"/>
      </c:catAx>
      <c:valAx>
        <c:axId val="135337472"/>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MM$</a:t>
                </a:r>
              </a:p>
            </c:rich>
          </c:tx>
          <c:layout>
            <c:manualLayout>
              <c:xMode val="edge"/>
              <c:yMode val="edge"/>
              <c:x val="0.91407669633920663"/>
              <c:y val="0.90988783190996858"/>
            </c:manualLayout>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35335936"/>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ES"/>
  <c:chart>
    <c:autoTitleDeleted val="1"/>
    <c:plotArea>
      <c:layout>
        <c:manualLayout>
          <c:layoutTarget val="inner"/>
          <c:xMode val="edge"/>
          <c:yMode val="edge"/>
          <c:x val="0.13292752706937469"/>
          <c:y val="0.10548743507983992"/>
          <c:w val="0.53415663489156706"/>
          <c:h val="0.75472899357213985"/>
        </c:manualLayout>
      </c:layout>
      <c:pieChart>
        <c:varyColors val="1"/>
        <c:ser>
          <c:idx val="0"/>
          <c:order val="0"/>
          <c:dPt>
            <c:idx val="0"/>
            <c:spPr>
              <a:solidFill>
                <a:schemeClr val="accent1"/>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78EB-4250-BC0A-8116B91A9AF1}"/>
              </c:ext>
            </c:extLst>
          </c:dPt>
          <c:dPt>
            <c:idx val="1"/>
            <c:spPr>
              <a:solidFill>
                <a:schemeClr val="accent2"/>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78EB-4250-BC0A-8116B91A9A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Percent val="1"/>
            <c:extLst xmlns:c16r2="http://schemas.microsoft.com/office/drawing/2015/06/chart">
              <c:ext xmlns:c15="http://schemas.microsoft.com/office/drawing/2012/chart" uri="{CE6537A1-D6FC-4f65-9D91-7224C49458BB}"/>
            </c:extLst>
          </c:dLbls>
          <c:cat>
            <c:strRef>
              <c:f>'Tablas VCE'!$A$49:$A$50</c:f>
              <c:strCache>
                <c:ptCount val="2"/>
                <c:pt idx="0">
                  <c:v>CONICYT</c:v>
                </c:pt>
                <c:pt idx="1">
                  <c:v>FIC-R</c:v>
                </c:pt>
              </c:strCache>
            </c:strRef>
          </c:cat>
          <c:val>
            <c:numRef>
              <c:f>'Tablas VCE'!$J$49:$J$50</c:f>
              <c:numCache>
                <c:formatCode>#,##0</c:formatCode>
                <c:ptCount val="2"/>
                <c:pt idx="0">
                  <c:v>1255380908</c:v>
                </c:pt>
                <c:pt idx="1">
                  <c:v>1124838228</c:v>
                </c:pt>
              </c:numCache>
            </c:numRef>
          </c:val>
          <c:extLst xmlns:c16r2="http://schemas.microsoft.com/office/drawing/2015/06/chart">
            <c:ext xmlns:c16="http://schemas.microsoft.com/office/drawing/2014/chart" uri="{C3380CC4-5D6E-409C-BE32-E72D297353CC}">
              <c16:uniqueId val="{00000000-61CC-4E63-BBCD-5E2D160AAD6F}"/>
            </c:ext>
          </c:extLst>
        </c:ser>
        <c:dLbls>
          <c:showPercent val="1"/>
        </c:dLbls>
        <c:firstSliceAng val="0"/>
      </c:pieChart>
      <c:spPr>
        <a:noFill/>
        <a:ln>
          <a:noFill/>
        </a:ln>
        <a:effectLst/>
      </c:spPr>
    </c:plotArea>
    <c:legend>
      <c:legendPos val="r"/>
      <c:layout>
        <c:manualLayout>
          <c:xMode val="edge"/>
          <c:yMode val="edge"/>
          <c:x val="0.71949541634167147"/>
          <c:y val="0.35792797452876562"/>
          <c:w val="0.24994902653387813"/>
          <c:h val="0.24148973556088218"/>
        </c:manualLayout>
      </c:layout>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s-ES"/>
        </a:p>
      </c:txPr>
    </c:legend>
    <c:plotVisOnly val="1"/>
    <c:dispBlanksAs val="zero"/>
  </c:chart>
  <c:spPr>
    <a:noFill/>
    <a:ln w="9525" cap="flat" cmpd="sng" algn="ctr">
      <a:solidFill>
        <a:schemeClr val="dk1">
          <a:lumMod val="15000"/>
          <a:lumOff val="85000"/>
        </a:schemeClr>
      </a:solidFill>
      <a:round/>
    </a:ln>
    <a:effectLst/>
  </c:spPr>
  <c:txPr>
    <a:bodyPr/>
    <a:lstStyle/>
    <a:p>
      <a:pPr>
        <a:defRPr/>
      </a:pPr>
      <a:endParaRPr lang="es-ES"/>
    </a:p>
  </c:txPr>
  <c:printSettings>
    <c:headerFooter/>
    <c:pageMargins b="0.75000000000000111" l="0.70000000000000062" r="0.70000000000000062" t="0.75000000000000111" header="0.30000000000000032" footer="0.30000000000000032"/>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41BE558-07B4-4765-B048-05304EAB4AC1}" type="doc">
      <dgm:prSet loTypeId="urn:microsoft.com/office/officeart/2005/8/layout/vList2" loCatId="list" qsTypeId="urn:microsoft.com/office/officeart/2005/8/quickstyle/3d4" qsCatId="3D" csTypeId="urn:microsoft.com/office/officeart/2005/8/colors/accent1_2" csCatId="accent1" phldr="1"/>
      <dgm:spPr/>
      <dgm:t>
        <a:bodyPr/>
        <a:lstStyle/>
        <a:p>
          <a:endParaRPr lang="es-ES"/>
        </a:p>
      </dgm:t>
    </dgm:pt>
    <dgm:pt modelId="{3AF55DA2-AB0D-4EEE-983B-D63FDBAB8C64}">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ES" sz="1100" dirty="0">
              <a:latin typeface="+mn-lt"/>
              <a:cs typeface="Arial" panose="020B0604020202020204" pitchFamily="34" charset="0"/>
            </a:rPr>
            <a:t>Escasez de Capital Humano </a:t>
          </a:r>
          <a:r>
            <a:rPr lang="es-ES" sz="1100" dirty="0" smtClean="0">
              <a:latin typeface="+mn-lt"/>
              <a:cs typeface="Arial" panose="020B0604020202020204" pitchFamily="34" charset="0"/>
            </a:rPr>
            <a:t>calificado</a:t>
          </a:r>
          <a:endParaRPr lang="es-ES" sz="1100">
            <a:latin typeface="+mn-lt"/>
          </a:endParaRPr>
        </a:p>
      </dgm:t>
    </dgm:pt>
    <dgm:pt modelId="{EDE80DBE-BD5F-44B4-9CB0-72141E4D8477}" type="parTrans" cxnId="{D1F3F57E-2D98-4730-BCFC-B830BC4C51FF}">
      <dgm:prSet/>
      <dgm:spPr/>
      <dgm:t>
        <a:bodyPr/>
        <a:lstStyle/>
        <a:p>
          <a:endParaRPr lang="es-ES" sz="1100">
            <a:latin typeface="+mn-lt"/>
          </a:endParaRPr>
        </a:p>
      </dgm:t>
    </dgm:pt>
    <dgm:pt modelId="{0C76C6A8-19D3-492A-A1CB-F8684FE2F4EE}" type="sibTrans" cxnId="{D1F3F57E-2D98-4730-BCFC-B830BC4C51FF}">
      <dgm:prSet/>
      <dgm:spPr/>
      <dgm:t>
        <a:bodyPr/>
        <a:lstStyle/>
        <a:p>
          <a:endParaRPr lang="es-ES" sz="1100">
            <a:latin typeface="+mn-lt"/>
          </a:endParaRPr>
        </a:p>
      </dgm:t>
    </dgm:pt>
    <dgm:pt modelId="{26348C97-AAB8-41A9-A8F7-B0D2A53DF198}">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latin typeface="+mn-lt"/>
              <a:cs typeface="Arial" panose="020B0604020202020204" pitchFamily="34" charset="0"/>
            </a:rPr>
            <a:t>Falta de sistematización y tecnificación en los procesos productivos y de gestión de las empresas (PYMES  fundamentalmente)</a:t>
          </a:r>
          <a:endParaRPr lang="es-ES" sz="1100">
            <a:latin typeface="+mn-lt"/>
          </a:endParaRPr>
        </a:p>
      </dgm:t>
    </dgm:pt>
    <dgm:pt modelId="{727F32FD-4F64-43D6-9BFC-58A8480AA778}" type="parTrans" cxnId="{6C3B45E7-7972-4649-9DD9-BC8D8BB555AE}">
      <dgm:prSet/>
      <dgm:spPr/>
      <dgm:t>
        <a:bodyPr/>
        <a:lstStyle/>
        <a:p>
          <a:endParaRPr lang="es-ES" sz="1100">
            <a:latin typeface="+mn-lt"/>
          </a:endParaRPr>
        </a:p>
      </dgm:t>
    </dgm:pt>
    <dgm:pt modelId="{B23B8927-6BA0-492F-816E-10D9A6035667}" type="sibTrans" cxnId="{6C3B45E7-7972-4649-9DD9-BC8D8BB555AE}">
      <dgm:prSet/>
      <dgm:spPr/>
      <dgm:t>
        <a:bodyPr/>
        <a:lstStyle/>
        <a:p>
          <a:endParaRPr lang="es-ES" sz="1100">
            <a:latin typeface="+mn-lt"/>
          </a:endParaRPr>
        </a:p>
      </dgm:t>
    </dgm:pt>
    <dgm:pt modelId="{9A18838B-2C69-4C08-A64D-4A68F666DFBC}">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Falta</a:t>
          </a:r>
          <a:r>
            <a:rPr lang="es-CL" sz="1100" spc="-1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7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fuentes</a:t>
          </a:r>
          <a:r>
            <a:rPr lang="es-CL" sz="1100" spc="-8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7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financiamiento</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adecuadas</a:t>
          </a:r>
          <a:r>
            <a:rPr lang="es-CL" sz="1100" spc="-7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10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las</a:t>
          </a:r>
          <a:r>
            <a:rPr lang="es-CL" sz="1100" spc="-11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necesidades</a:t>
          </a:r>
          <a:r>
            <a:rPr lang="es-CL" sz="1100" spc="-6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35" dirty="0">
              <a:solidFill>
                <a:schemeClr val="bg1"/>
              </a:solidFill>
              <a:latin typeface="+mn-lt"/>
              <a:ea typeface="Calibri" panose="020F0502020204030204" pitchFamily="34" charset="0"/>
              <a:cs typeface="Times New Roman" panose="02020603050405020304" pitchFamily="18" charset="0"/>
            </a:rPr>
            <a:t> </a:t>
          </a:r>
          <a:r>
            <a:rPr lang="es-CL" sz="1100" dirty="0" err="1">
              <a:solidFill>
                <a:schemeClr val="bg1"/>
              </a:solidFill>
              <a:latin typeface="+mn-lt"/>
              <a:ea typeface="Calibri" panose="020F0502020204030204" pitchFamily="34" charset="0"/>
              <a:cs typeface="Times New Roman" panose="02020603050405020304" pitchFamily="18" charset="0"/>
            </a:rPr>
            <a:t>I+D+i</a:t>
          </a:r>
          <a:r>
            <a:rPr lang="es-CL" sz="1100" spc="-15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3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a:t>
          </a:r>
          <a:r>
            <a:rPr lang="es-CL" sz="1100" spc="-8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Región</a:t>
          </a:r>
          <a:endParaRPr lang="es-ES" sz="1100">
            <a:solidFill>
              <a:schemeClr val="bg1"/>
            </a:solidFill>
            <a:latin typeface="+mn-lt"/>
          </a:endParaRPr>
        </a:p>
      </dgm:t>
    </dgm:pt>
    <dgm:pt modelId="{7D34F3BA-E7ED-49DD-A5BC-16BDC2F057A6}" type="parTrans" cxnId="{270B18CF-2937-424C-8070-328DC3DB7B57}">
      <dgm:prSet/>
      <dgm:spPr/>
      <dgm:t>
        <a:bodyPr/>
        <a:lstStyle/>
        <a:p>
          <a:endParaRPr lang="es-ES" sz="1100">
            <a:latin typeface="+mn-lt"/>
          </a:endParaRPr>
        </a:p>
      </dgm:t>
    </dgm:pt>
    <dgm:pt modelId="{BF16DE03-33DD-4E06-B1A8-CE4229EA88FA}" type="sibTrans" cxnId="{270B18CF-2937-424C-8070-328DC3DB7B57}">
      <dgm:prSet/>
      <dgm:spPr/>
      <dgm:t>
        <a:bodyPr/>
        <a:lstStyle/>
        <a:p>
          <a:endParaRPr lang="es-ES" sz="1100">
            <a:latin typeface="+mn-lt"/>
          </a:endParaRPr>
        </a:p>
      </dgm:t>
    </dgm:pt>
    <dgm:pt modelId="{07213A40-ACAD-450D-BC2A-9FA4DD16B092}">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n-US" sz="1100" dirty="0" err="1">
              <a:solidFill>
                <a:schemeClr val="bg1"/>
              </a:solidFill>
              <a:latin typeface="+mn-lt"/>
              <a:cs typeface="Arial" panose="020B0604020202020204" pitchFamily="34" charset="0"/>
            </a:rPr>
            <a:t>Falta</a:t>
          </a:r>
          <a:r>
            <a:rPr lang="en-US" sz="1100" dirty="0">
              <a:solidFill>
                <a:schemeClr val="bg1"/>
              </a:solidFill>
              <a:latin typeface="+mn-lt"/>
              <a:cs typeface="Arial" panose="020B0604020202020204" pitchFamily="34" charset="0"/>
            </a:rPr>
            <a:t> de </a:t>
          </a:r>
          <a:r>
            <a:rPr lang="en-US" sz="1100" dirty="0" err="1">
              <a:solidFill>
                <a:schemeClr val="bg1"/>
              </a:solidFill>
              <a:latin typeface="+mn-lt"/>
              <a:cs typeface="Arial" panose="020B0604020202020204" pitchFamily="34" charset="0"/>
            </a:rPr>
            <a:t>cultura</a:t>
          </a:r>
          <a:r>
            <a:rPr lang="en-US" sz="1100" dirty="0">
              <a:solidFill>
                <a:schemeClr val="bg1"/>
              </a:solidFill>
              <a:latin typeface="+mn-lt"/>
              <a:cs typeface="Arial" panose="020B0604020202020204" pitchFamily="34" charset="0"/>
            </a:rPr>
            <a:t> </a:t>
          </a:r>
          <a:r>
            <a:rPr lang="en-US" sz="1100" dirty="0" err="1">
              <a:solidFill>
                <a:schemeClr val="bg1"/>
              </a:solidFill>
              <a:latin typeface="+mn-lt"/>
              <a:cs typeface="Arial" panose="020B0604020202020204" pitchFamily="34" charset="0"/>
            </a:rPr>
            <a:t>colaborativa</a:t>
          </a:r>
          <a:endParaRPr lang="es-ES" sz="1100">
            <a:solidFill>
              <a:schemeClr val="bg1"/>
            </a:solidFill>
            <a:latin typeface="+mn-lt"/>
          </a:endParaRPr>
        </a:p>
      </dgm:t>
    </dgm:pt>
    <dgm:pt modelId="{56C9C7C9-FA77-4E86-9EFC-7BBFADCF952C}" type="parTrans" cxnId="{DA803689-B527-4B6F-AE22-AC12607BF380}">
      <dgm:prSet/>
      <dgm:spPr/>
      <dgm:t>
        <a:bodyPr/>
        <a:lstStyle/>
        <a:p>
          <a:endParaRPr lang="es-ES" sz="1100">
            <a:latin typeface="+mn-lt"/>
          </a:endParaRPr>
        </a:p>
      </dgm:t>
    </dgm:pt>
    <dgm:pt modelId="{CE3E8A97-20E9-4323-9FD9-6DA217B7497C}" type="sibTrans" cxnId="{DA803689-B527-4B6F-AE22-AC12607BF380}">
      <dgm:prSet/>
      <dgm:spPr/>
      <dgm:t>
        <a:bodyPr/>
        <a:lstStyle/>
        <a:p>
          <a:endParaRPr lang="es-ES" sz="1100">
            <a:latin typeface="+mn-lt"/>
          </a:endParaRPr>
        </a:p>
      </dgm:t>
    </dgm:pt>
    <dgm:pt modelId="{BAE6380E-CA0A-4451-AA95-33BCAA006F0A}">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cs typeface="Arial" panose="020B0604020202020204" pitchFamily="34" charset="0"/>
            </a:rPr>
            <a:t>Escasa vinculación entre los agentes que componen el sistema de innovación de la Región y falta de liderazgo</a:t>
          </a:r>
          <a:endParaRPr lang="es-ES" sz="1100">
            <a:solidFill>
              <a:schemeClr val="bg1"/>
            </a:solidFill>
            <a:latin typeface="+mn-lt"/>
          </a:endParaRPr>
        </a:p>
      </dgm:t>
    </dgm:pt>
    <dgm:pt modelId="{16AA82A6-260F-43AC-B8A7-D78DF2017E6A}" type="parTrans" cxnId="{B9D34604-764F-4806-8EDD-99E6C104ED08}">
      <dgm:prSet/>
      <dgm:spPr/>
      <dgm:t>
        <a:bodyPr/>
        <a:lstStyle/>
        <a:p>
          <a:endParaRPr lang="es-ES" sz="1100">
            <a:latin typeface="+mn-lt"/>
          </a:endParaRPr>
        </a:p>
      </dgm:t>
    </dgm:pt>
    <dgm:pt modelId="{C01D9C19-9FC9-4740-A3C7-FFD8A012B247}" type="sibTrans" cxnId="{B9D34604-764F-4806-8EDD-99E6C104ED08}">
      <dgm:prSet/>
      <dgm:spPr/>
      <dgm:t>
        <a:bodyPr/>
        <a:lstStyle/>
        <a:p>
          <a:endParaRPr lang="es-ES" sz="1100">
            <a:latin typeface="+mn-lt"/>
          </a:endParaRPr>
        </a:p>
      </dgm:t>
    </dgm:pt>
    <dgm:pt modelId="{54D2934B-7EB8-4CAD-8A0D-4FDAB0A15640}">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D</a:t>
          </a:r>
          <a:r>
            <a:rPr lang="es-CL" sz="1100" spc="-50" dirty="0">
              <a:solidFill>
                <a:schemeClr val="bg1"/>
              </a:solidFill>
              <a:latin typeface="+mn-lt"/>
              <a:ea typeface="Calibri" panose="020F0502020204030204" pitchFamily="34" charset="0"/>
              <a:cs typeface="Times New Roman" panose="02020603050405020304" pitchFamily="18" charset="0"/>
            </a:rPr>
            <a:t>e</a:t>
          </a:r>
          <a:r>
            <a:rPr lang="es-CL" sz="1100" spc="-65" dirty="0">
              <a:solidFill>
                <a:schemeClr val="bg1"/>
              </a:solidFill>
              <a:latin typeface="+mn-lt"/>
              <a:ea typeface="Calibri" panose="020F0502020204030204" pitchFamily="34" charset="0"/>
              <a:cs typeface="Times New Roman" panose="02020603050405020304" pitchFamily="18" charset="0"/>
            </a:rPr>
            <a:t>s</a:t>
          </a:r>
          <a:r>
            <a:rPr lang="es-CL" sz="1100" dirty="0">
              <a:solidFill>
                <a:schemeClr val="bg1"/>
              </a:solidFill>
              <a:latin typeface="+mn-lt"/>
              <a:ea typeface="Calibri" panose="020F0502020204030204" pitchFamily="34" charset="0"/>
              <a:cs typeface="Times New Roman" panose="02020603050405020304" pitchFamily="18" charset="0"/>
            </a:rPr>
            <a:t>vi</a:t>
          </a:r>
          <a:r>
            <a:rPr lang="es-CL" sz="1100" spc="-10" dirty="0">
              <a:solidFill>
                <a:schemeClr val="bg1"/>
              </a:solidFill>
              <a:latin typeface="+mn-lt"/>
              <a:ea typeface="Calibri" panose="020F0502020204030204" pitchFamily="34" charset="0"/>
              <a:cs typeface="Times New Roman" panose="02020603050405020304" pitchFamily="18" charset="0"/>
            </a:rPr>
            <a:t>n</a:t>
          </a:r>
          <a:r>
            <a:rPr lang="es-CL" sz="1100" spc="-45" dirty="0">
              <a:solidFill>
                <a:schemeClr val="bg1"/>
              </a:solidFill>
              <a:latin typeface="+mn-lt"/>
              <a:ea typeface="Calibri" panose="020F0502020204030204" pitchFamily="34" charset="0"/>
              <a:cs typeface="Times New Roman" panose="02020603050405020304" pitchFamily="18" charset="0"/>
            </a:rPr>
            <a:t>c</a:t>
          </a:r>
          <a:r>
            <a:rPr lang="es-CL" sz="1100" dirty="0">
              <a:solidFill>
                <a:schemeClr val="bg1"/>
              </a:solidFill>
              <a:latin typeface="+mn-lt"/>
              <a:ea typeface="Calibri" panose="020F0502020204030204" pitchFamily="34" charset="0"/>
              <a:cs typeface="Times New Roman" panose="02020603050405020304" pitchFamily="18" charset="0"/>
            </a:rPr>
            <a:t>ulación</a:t>
          </a:r>
          <a:r>
            <a:rPr lang="es-CL" sz="1100" spc="6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24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a:t>
          </a:r>
          <a:r>
            <a:rPr lang="es-CL" sz="1100" spc="17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oferta</a:t>
          </a:r>
          <a:r>
            <a:rPr lang="es-CL" sz="1100" spc="210" dirty="0">
              <a:solidFill>
                <a:schemeClr val="bg1"/>
              </a:solidFill>
              <a:latin typeface="+mn-lt"/>
              <a:ea typeface="Calibri" panose="020F0502020204030204" pitchFamily="34" charset="0"/>
              <a:cs typeface="Times New Roman" panose="02020603050405020304" pitchFamily="18" charset="0"/>
            </a:rPr>
            <a:t> </a:t>
          </a:r>
          <a:r>
            <a:rPr lang="es-CL" sz="1100" spc="-55" dirty="0">
              <a:solidFill>
                <a:schemeClr val="bg1"/>
              </a:solidFill>
              <a:latin typeface="+mn-lt"/>
              <a:ea typeface="Calibri" panose="020F0502020204030204" pitchFamily="34" charset="0"/>
              <a:cs typeface="Times New Roman" panose="02020603050405020304" pitchFamily="18" charset="0"/>
            </a:rPr>
            <a:t>d</a:t>
          </a:r>
          <a:r>
            <a:rPr lang="es-CL" sz="1100" dirty="0">
              <a:solidFill>
                <a:schemeClr val="bg1"/>
              </a:solidFill>
              <a:latin typeface="+mn-lt"/>
              <a:ea typeface="Calibri" panose="020F0502020204030204" pitchFamily="34" charset="0"/>
              <a:cs typeface="Times New Roman" panose="02020603050405020304" pitchFamily="18" charset="0"/>
            </a:rPr>
            <a:t>e</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spc="-45" dirty="0">
              <a:solidFill>
                <a:schemeClr val="bg1"/>
              </a:solidFill>
              <a:latin typeface="+mn-lt"/>
              <a:ea typeface="Calibri" panose="020F0502020204030204" pitchFamily="34" charset="0"/>
              <a:cs typeface="Times New Roman" panose="02020603050405020304" pitchFamily="18" charset="0"/>
            </a:rPr>
            <a:t>c</a:t>
          </a:r>
          <a:r>
            <a:rPr lang="es-CL" sz="1100" dirty="0">
              <a:solidFill>
                <a:schemeClr val="bg1"/>
              </a:solidFill>
              <a:latin typeface="+mn-lt"/>
              <a:ea typeface="Calibri" panose="020F0502020204030204" pitchFamily="34" charset="0"/>
              <a:cs typeface="Times New Roman" panose="02020603050405020304" pitchFamily="18" charset="0"/>
            </a:rPr>
            <a:t>onoci</a:t>
          </a:r>
          <a:r>
            <a:rPr lang="es-CL" sz="1100" spc="-60" dirty="0">
              <a:solidFill>
                <a:schemeClr val="bg1"/>
              </a:solidFill>
              <a:latin typeface="+mn-lt"/>
              <a:ea typeface="Calibri" panose="020F0502020204030204" pitchFamily="34" charset="0"/>
              <a:cs typeface="Times New Roman" panose="02020603050405020304" pitchFamily="18" charset="0"/>
            </a:rPr>
            <a:t>m</a:t>
          </a:r>
          <a:r>
            <a:rPr lang="es-CL" sz="1100" spc="-145" dirty="0">
              <a:solidFill>
                <a:schemeClr val="bg1"/>
              </a:solidFill>
              <a:latin typeface="+mn-lt"/>
              <a:ea typeface="Calibri" panose="020F0502020204030204" pitchFamily="34" charset="0"/>
              <a:cs typeface="Times New Roman" panose="02020603050405020304" pitchFamily="18" charset="0"/>
            </a:rPr>
            <a:t>i</a:t>
          </a:r>
          <a:r>
            <a:rPr lang="es-CL" sz="1100" dirty="0">
              <a:solidFill>
                <a:schemeClr val="bg1"/>
              </a:solidFill>
              <a:latin typeface="+mn-lt"/>
              <a:ea typeface="Calibri" panose="020F0502020204030204" pitchFamily="34" charset="0"/>
              <a:cs typeface="Times New Roman" panose="02020603050405020304" pitchFamily="18" charset="0"/>
            </a:rPr>
            <a:t>en</a:t>
          </a:r>
          <a:r>
            <a:rPr lang="es-CL" sz="1100" spc="-25" dirty="0">
              <a:solidFill>
                <a:schemeClr val="bg1"/>
              </a:solidFill>
              <a:latin typeface="+mn-lt"/>
              <a:ea typeface="Calibri" panose="020F0502020204030204" pitchFamily="34" charset="0"/>
              <a:cs typeface="Times New Roman" panose="02020603050405020304" pitchFamily="18" charset="0"/>
            </a:rPr>
            <a:t>t</a:t>
          </a:r>
          <a:r>
            <a:rPr lang="es-CL" sz="1100" dirty="0">
              <a:solidFill>
                <a:schemeClr val="bg1"/>
              </a:solidFill>
              <a:latin typeface="+mn-lt"/>
              <a:ea typeface="Calibri" panose="020F0502020204030204" pitchFamily="34" charset="0"/>
              <a:cs typeface="Times New Roman" panose="02020603050405020304" pitchFamily="18" charset="0"/>
            </a:rPr>
            <a:t>o y</a:t>
          </a:r>
          <a:r>
            <a:rPr lang="es-CL" sz="1100" spc="10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desarrollo</a:t>
          </a:r>
          <a:r>
            <a:rPr lang="es-CL" sz="1100" spc="17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tecn</a:t>
          </a:r>
          <a:r>
            <a:rPr lang="es-CL" sz="1100" spc="40" dirty="0">
              <a:solidFill>
                <a:schemeClr val="bg1"/>
              </a:solidFill>
              <a:latin typeface="+mn-lt"/>
              <a:ea typeface="Calibri" panose="020F0502020204030204" pitchFamily="34" charset="0"/>
              <a:cs typeface="Times New Roman" panose="02020603050405020304" pitchFamily="18" charset="0"/>
            </a:rPr>
            <a:t>o</a:t>
          </a:r>
          <a:r>
            <a:rPr lang="es-CL" sz="1100" spc="-45" dirty="0">
              <a:solidFill>
                <a:schemeClr val="bg1"/>
              </a:solidFill>
              <a:latin typeface="+mn-lt"/>
              <a:ea typeface="Calibri" panose="020F0502020204030204" pitchFamily="34" charset="0"/>
              <a:cs typeface="Times New Roman" panose="02020603050405020304" pitchFamily="18" charset="0"/>
            </a:rPr>
            <a:t>l</a:t>
          </a:r>
          <a:r>
            <a:rPr lang="es-CL" sz="1100" dirty="0">
              <a:solidFill>
                <a:schemeClr val="bg1"/>
              </a:solidFill>
              <a:latin typeface="+mn-lt"/>
              <a:ea typeface="Calibri" panose="020F0502020204030204" pitchFamily="34" charset="0"/>
              <a:cs typeface="Times New Roman" panose="02020603050405020304" pitchFamily="18" charset="0"/>
            </a:rPr>
            <a:t>ógico</a:t>
          </a:r>
          <a:r>
            <a:rPr lang="es-CL" sz="1100" spc="17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con</a:t>
          </a:r>
          <a:r>
            <a:rPr lang="es-CL" sz="1100" spc="20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las</a:t>
          </a:r>
          <a:r>
            <a:rPr lang="es-CL" sz="1100" spc="20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nece</a:t>
          </a:r>
          <a:r>
            <a:rPr lang="es-CL" sz="1100" spc="20" dirty="0">
              <a:solidFill>
                <a:schemeClr val="bg1"/>
              </a:solidFill>
              <a:latin typeface="+mn-lt"/>
              <a:ea typeface="Calibri" panose="020F0502020204030204" pitchFamily="34" charset="0"/>
              <a:cs typeface="Times New Roman" panose="02020603050405020304" pitchFamily="18" charset="0"/>
            </a:rPr>
            <a:t>s</a:t>
          </a:r>
          <a:r>
            <a:rPr lang="es-CL" sz="1100" spc="-45" dirty="0">
              <a:solidFill>
                <a:schemeClr val="bg1"/>
              </a:solidFill>
              <a:latin typeface="+mn-lt"/>
              <a:ea typeface="Calibri" panose="020F0502020204030204" pitchFamily="34" charset="0"/>
              <a:cs typeface="Times New Roman" panose="02020603050405020304" pitchFamily="18" charset="0"/>
            </a:rPr>
            <a:t>i</a:t>
          </a:r>
          <a:r>
            <a:rPr lang="es-CL" sz="1100" dirty="0">
              <a:solidFill>
                <a:schemeClr val="bg1"/>
              </a:solidFill>
              <a:latin typeface="+mn-lt"/>
              <a:ea typeface="Calibri" panose="020F0502020204030204" pitchFamily="34" charset="0"/>
              <a:cs typeface="Times New Roman" panose="02020603050405020304" pitchFamily="18" charset="0"/>
            </a:rPr>
            <a:t>dades empresaria</a:t>
          </a:r>
          <a:r>
            <a:rPr lang="es-CL" sz="1100" spc="-215" dirty="0">
              <a:solidFill>
                <a:schemeClr val="bg1"/>
              </a:solidFill>
              <a:latin typeface="+mn-lt"/>
              <a:ea typeface="Calibri" panose="020F0502020204030204" pitchFamily="34" charset="0"/>
              <a:cs typeface="Times New Roman" panose="02020603050405020304" pitchFamily="18" charset="0"/>
            </a:rPr>
            <a:t> </a:t>
          </a:r>
          <a:r>
            <a:rPr lang="es-CL" sz="1100" spc="-90" dirty="0">
              <a:solidFill>
                <a:schemeClr val="bg1"/>
              </a:solidFill>
              <a:latin typeface="+mn-lt"/>
              <a:ea typeface="Calibri" panose="020F0502020204030204" pitchFamily="34" charset="0"/>
              <a:cs typeface="Times New Roman" panose="02020603050405020304" pitchFamily="18" charset="0"/>
            </a:rPr>
            <a:t>l</a:t>
          </a:r>
          <a:r>
            <a:rPr lang="es-CL" sz="1100" dirty="0">
              <a:solidFill>
                <a:schemeClr val="bg1"/>
              </a:solidFill>
              <a:latin typeface="+mn-lt"/>
              <a:ea typeface="Calibri" panose="020F0502020204030204" pitchFamily="34" charset="0"/>
              <a:cs typeface="Times New Roman" panose="02020603050405020304" pitchFamily="18" charset="0"/>
            </a:rPr>
            <a:t>es</a:t>
          </a:r>
          <a:endParaRPr lang="es-ES" sz="1100">
            <a:solidFill>
              <a:schemeClr val="bg1"/>
            </a:solidFill>
            <a:latin typeface="+mn-lt"/>
          </a:endParaRPr>
        </a:p>
      </dgm:t>
    </dgm:pt>
    <dgm:pt modelId="{ACD3E72B-9175-42F1-BD65-6649E29115D8}" type="parTrans" cxnId="{EE4B0406-725A-48CC-8BF1-5BBD2BFB8238}">
      <dgm:prSet/>
      <dgm:spPr/>
      <dgm:t>
        <a:bodyPr/>
        <a:lstStyle/>
        <a:p>
          <a:endParaRPr lang="es-ES" sz="1100">
            <a:latin typeface="+mn-lt"/>
          </a:endParaRPr>
        </a:p>
      </dgm:t>
    </dgm:pt>
    <dgm:pt modelId="{6F5ED645-B2AE-429A-AA87-44EA1B02566C}" type="sibTrans" cxnId="{EE4B0406-725A-48CC-8BF1-5BBD2BFB8238}">
      <dgm:prSet/>
      <dgm:spPr/>
      <dgm:t>
        <a:bodyPr/>
        <a:lstStyle/>
        <a:p>
          <a:endParaRPr lang="es-ES" sz="1100">
            <a:latin typeface="+mn-lt"/>
          </a:endParaRPr>
        </a:p>
      </dgm:t>
    </dgm:pt>
    <dgm:pt modelId="{FC95761F-DC8B-453C-BB7D-F9A3C65BE235}">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Ausencia</a:t>
          </a:r>
          <a:r>
            <a:rPr lang="es-CL" sz="1100" spc="15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2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un</a:t>
          </a:r>
          <a:r>
            <a:rPr lang="es-CL" sz="1100" spc="-6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entorno</a:t>
          </a:r>
          <a:r>
            <a:rPr lang="es-CL" sz="1100" spc="9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propicio</a:t>
          </a:r>
          <a:r>
            <a:rPr lang="es-CL" sz="1100" spc="-3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y</a:t>
          </a:r>
          <a:r>
            <a:rPr lang="es-CL" sz="1100" spc="9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mecanismos</a:t>
          </a:r>
          <a:r>
            <a:rPr lang="es-CL" sz="1100" spc="15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eficaces</a:t>
          </a:r>
          <a:r>
            <a:rPr lang="es-CL" sz="1100" spc="13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que</a:t>
          </a:r>
          <a:r>
            <a:rPr lang="es-CL" sz="1100" spc="5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faciliten </a:t>
          </a:r>
          <a:r>
            <a:rPr lang="es-CL" sz="1100" spc="1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los</a:t>
          </a:r>
          <a:r>
            <a:rPr lang="es-CL" sz="1100" spc="1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encadenamientos pr</a:t>
          </a:r>
          <a:r>
            <a:rPr lang="es-CL" sz="1100" spc="-25" dirty="0">
              <a:solidFill>
                <a:schemeClr val="bg1"/>
              </a:solidFill>
              <a:latin typeface="+mn-lt"/>
              <a:ea typeface="Calibri" panose="020F0502020204030204" pitchFamily="34" charset="0"/>
              <a:cs typeface="Times New Roman" panose="02020603050405020304" pitchFamily="18" charset="0"/>
            </a:rPr>
            <a:t>o</a:t>
          </a:r>
          <a:r>
            <a:rPr lang="es-CL" sz="1100" dirty="0">
              <a:solidFill>
                <a:schemeClr val="bg1"/>
              </a:solidFill>
              <a:latin typeface="+mn-lt"/>
              <a:ea typeface="Calibri" panose="020F0502020204030204" pitchFamily="34" charset="0"/>
              <a:cs typeface="Times New Roman" panose="02020603050405020304" pitchFamily="18" charset="0"/>
            </a:rPr>
            <a:t>ductivo</a:t>
          </a:r>
          <a:endParaRPr lang="es-ES" sz="1100">
            <a:solidFill>
              <a:schemeClr val="bg1"/>
            </a:solidFill>
            <a:latin typeface="+mn-lt"/>
          </a:endParaRPr>
        </a:p>
      </dgm:t>
    </dgm:pt>
    <dgm:pt modelId="{438CEE05-02E5-4C64-88DF-B41EA01EE954}" type="parTrans" cxnId="{E1950243-19C1-4D11-BD1B-EE8A44F88EFE}">
      <dgm:prSet/>
      <dgm:spPr/>
      <dgm:t>
        <a:bodyPr/>
        <a:lstStyle/>
        <a:p>
          <a:endParaRPr lang="es-ES" sz="1100">
            <a:latin typeface="+mn-lt"/>
          </a:endParaRPr>
        </a:p>
      </dgm:t>
    </dgm:pt>
    <dgm:pt modelId="{E031AB18-81E2-498B-B592-0EEBD2F6C517}" type="sibTrans" cxnId="{E1950243-19C1-4D11-BD1B-EE8A44F88EFE}">
      <dgm:prSet/>
      <dgm:spPr/>
      <dgm:t>
        <a:bodyPr/>
        <a:lstStyle/>
        <a:p>
          <a:endParaRPr lang="es-ES" sz="1100">
            <a:latin typeface="+mn-lt"/>
          </a:endParaRPr>
        </a:p>
      </dgm:t>
    </dgm:pt>
    <dgm:pt modelId="{781BDB3D-C9F2-4CA5-A49A-A0862E0D3689}">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Escasa</a:t>
          </a:r>
          <a:r>
            <a:rPr lang="es-CL" sz="1100" spc="6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adecuación</a:t>
          </a:r>
          <a:r>
            <a:rPr lang="es-CL" sz="1100" spc="8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los</a:t>
          </a:r>
          <a:r>
            <a:rPr lang="es-CL" sz="1100" spc="-4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instrumentos</a:t>
          </a:r>
          <a:r>
            <a:rPr lang="es-CL" sz="1100" spc="3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apoyo</a:t>
          </a:r>
          <a:r>
            <a:rPr lang="es-CL" sz="1100" spc="-5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4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a:t>
          </a:r>
          <a:r>
            <a:rPr lang="es-CL" sz="1100" spc="7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innovación</a:t>
          </a:r>
          <a:r>
            <a:rPr lang="es-CL" sz="1100" spc="9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4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las</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necesidades</a:t>
          </a:r>
          <a:r>
            <a:rPr lang="es-CL" sz="1100" spc="17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regionales</a:t>
          </a:r>
          <a:endParaRPr lang="es-ES" sz="1100">
            <a:solidFill>
              <a:schemeClr val="bg1"/>
            </a:solidFill>
            <a:latin typeface="+mn-lt"/>
          </a:endParaRPr>
        </a:p>
      </dgm:t>
    </dgm:pt>
    <dgm:pt modelId="{9E16A3DE-3CD4-4894-9188-6B09BBF7996D}" type="parTrans" cxnId="{75BEBE3D-CD13-45DF-A7DD-EBDFF90D567D}">
      <dgm:prSet/>
      <dgm:spPr/>
      <dgm:t>
        <a:bodyPr/>
        <a:lstStyle/>
        <a:p>
          <a:endParaRPr lang="es-ES" sz="1100">
            <a:latin typeface="+mn-lt"/>
          </a:endParaRPr>
        </a:p>
      </dgm:t>
    </dgm:pt>
    <dgm:pt modelId="{2BB49DD3-C9EF-4812-AEF3-9EC08600BE16}" type="sibTrans" cxnId="{75BEBE3D-CD13-45DF-A7DD-EBDFF90D567D}">
      <dgm:prSet/>
      <dgm:spPr/>
      <dgm:t>
        <a:bodyPr/>
        <a:lstStyle/>
        <a:p>
          <a:endParaRPr lang="es-ES" sz="1100">
            <a:latin typeface="+mn-lt"/>
          </a:endParaRPr>
        </a:p>
      </dgm:t>
    </dgm:pt>
    <dgm:pt modelId="{6E0D298B-9994-4CDC-B2AC-FC4E2F03E80F}">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Arial" panose="020B0604020202020204" pitchFamily="34" charset="0"/>
              <a:cs typeface="Times New Roman" panose="02020603050405020304" pitchFamily="18" charset="0"/>
            </a:rPr>
            <a:t>Escaso</a:t>
          </a:r>
          <a:r>
            <a:rPr lang="es-CL" sz="1100" spc="-11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conocimiento</a:t>
          </a:r>
          <a:r>
            <a:rPr lang="es-CL" sz="1100" spc="-5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de</a:t>
          </a:r>
          <a:r>
            <a:rPr lang="es-CL" sz="1100" spc="-12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los</a:t>
          </a:r>
          <a:r>
            <a:rPr lang="es-CL" sz="1100" spc="-135"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instrumentos</a:t>
          </a:r>
          <a:r>
            <a:rPr lang="es-CL" sz="1100" spc="-45"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de</a:t>
          </a:r>
          <a:r>
            <a:rPr lang="es-CL" sz="1100" spc="-165"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apoyo</a:t>
          </a:r>
          <a:r>
            <a:rPr lang="es-CL" sz="1100" spc="-10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disponibles</a:t>
          </a:r>
          <a:r>
            <a:rPr lang="es-CL" sz="1100" spc="-45"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por</a:t>
          </a:r>
          <a:r>
            <a:rPr lang="es-CL" sz="1100" spc="-100" dirty="0">
              <a:solidFill>
                <a:schemeClr val="bg1"/>
              </a:solidFill>
              <a:latin typeface="+mn-lt"/>
              <a:ea typeface="Arial" panose="020B0604020202020204" pitchFamily="34" charset="0"/>
              <a:cs typeface="Times New Roman" panose="02020603050405020304" pitchFamily="18" charset="0"/>
            </a:rPr>
            <a:t> </a:t>
          </a:r>
          <a:r>
            <a:rPr lang="es-CL" sz="1100" spc="-60" dirty="0">
              <a:solidFill>
                <a:schemeClr val="bg1"/>
              </a:solidFill>
              <a:latin typeface="+mn-lt"/>
              <a:ea typeface="Arial" panose="020B0604020202020204" pitchFamily="34" charset="0"/>
              <a:cs typeface="Times New Roman" panose="02020603050405020304" pitchFamily="18" charset="0"/>
            </a:rPr>
            <a:t>p</a:t>
          </a:r>
          <a:r>
            <a:rPr lang="es-CL" sz="1100" spc="55" dirty="0">
              <a:solidFill>
                <a:schemeClr val="bg1"/>
              </a:solidFill>
              <a:latin typeface="+mn-lt"/>
              <a:ea typeface="Arial" panose="020B0604020202020204" pitchFamily="34" charset="0"/>
              <a:cs typeface="Times New Roman" panose="02020603050405020304" pitchFamily="18" charset="0"/>
            </a:rPr>
            <a:t>a</a:t>
          </a:r>
          <a:r>
            <a:rPr lang="es-CL" sz="1100" dirty="0">
              <a:solidFill>
                <a:schemeClr val="bg1"/>
              </a:solidFill>
              <a:latin typeface="+mn-lt"/>
              <a:ea typeface="Arial" panose="020B0604020202020204" pitchFamily="34" charset="0"/>
              <a:cs typeface="Times New Roman" panose="02020603050405020304" pitchFamily="18" charset="0"/>
            </a:rPr>
            <a:t>rte</a:t>
          </a:r>
          <a:r>
            <a:rPr lang="es-CL" sz="1100" spc="-15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de</a:t>
          </a:r>
          <a:r>
            <a:rPr lang="es-CL" sz="1100" spc="-120"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las</a:t>
          </a:r>
          <a:r>
            <a:rPr lang="es-CL" sz="1100" spc="-135" dirty="0">
              <a:solidFill>
                <a:schemeClr val="bg1"/>
              </a:solidFill>
              <a:latin typeface="+mn-lt"/>
              <a:ea typeface="Arial" panose="020B0604020202020204" pitchFamily="34" charset="0"/>
              <a:cs typeface="Times New Roman" panose="02020603050405020304" pitchFamily="18" charset="0"/>
            </a:rPr>
            <a:t> </a:t>
          </a:r>
          <a:r>
            <a:rPr lang="es-CL" sz="1100" dirty="0">
              <a:solidFill>
                <a:schemeClr val="bg1"/>
              </a:solidFill>
              <a:latin typeface="+mn-lt"/>
              <a:ea typeface="Arial" panose="020B0604020202020204" pitchFamily="34" charset="0"/>
              <a:cs typeface="Times New Roman" panose="02020603050405020304" pitchFamily="18" charset="0"/>
            </a:rPr>
            <a:t>empresas</a:t>
          </a:r>
          <a:endParaRPr lang="es-ES" sz="1100">
            <a:solidFill>
              <a:schemeClr val="bg1"/>
            </a:solidFill>
            <a:latin typeface="+mn-lt"/>
          </a:endParaRPr>
        </a:p>
      </dgm:t>
    </dgm:pt>
    <dgm:pt modelId="{932CA9C4-333E-4A99-9412-A903EC1EAD7E}" type="parTrans" cxnId="{CA860874-C9B2-4048-926A-CF133EFD9E62}">
      <dgm:prSet/>
      <dgm:spPr/>
      <dgm:t>
        <a:bodyPr/>
        <a:lstStyle/>
        <a:p>
          <a:endParaRPr lang="es-ES" sz="1100">
            <a:latin typeface="+mn-lt"/>
          </a:endParaRPr>
        </a:p>
      </dgm:t>
    </dgm:pt>
    <dgm:pt modelId="{64F8BF98-B2FB-4928-9EDD-55356D2515FD}" type="sibTrans" cxnId="{CA860874-C9B2-4048-926A-CF133EFD9E62}">
      <dgm:prSet/>
      <dgm:spPr/>
      <dgm:t>
        <a:bodyPr/>
        <a:lstStyle/>
        <a:p>
          <a:endParaRPr lang="es-ES" sz="1100">
            <a:latin typeface="+mn-lt"/>
          </a:endParaRPr>
        </a:p>
      </dgm:t>
    </dgm:pt>
    <dgm:pt modelId="{6ED0897F-1889-46A1-A80B-A4DAC94C2B27}">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Insuficiente</a:t>
          </a:r>
          <a:r>
            <a:rPr lang="es-CL" sz="1100" spc="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infraestructura</a:t>
          </a:r>
          <a:r>
            <a:rPr lang="es-CL" sz="1100" spc="-2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4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apoyo</a:t>
          </a:r>
          <a:r>
            <a:rPr lang="es-CL" sz="1100" spc="-10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4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a:t>
          </a:r>
          <a:r>
            <a:rPr lang="es-CL" sz="1100" spc="-6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I+D y</a:t>
          </a:r>
          <a:r>
            <a:rPr lang="es-CL" sz="1100" spc="-100" dirty="0">
              <a:solidFill>
                <a:schemeClr val="bg1"/>
              </a:solidFill>
              <a:latin typeface="+mn-lt"/>
              <a:ea typeface="Calibri" panose="020F0502020204030204" pitchFamily="34" charset="0"/>
              <a:cs typeface="Times New Roman" panose="02020603050405020304" pitchFamily="18" charset="0"/>
            </a:rPr>
            <a:t> </a:t>
          </a:r>
          <a:r>
            <a:rPr lang="es-CL" sz="1100" spc="-110" dirty="0">
              <a:solidFill>
                <a:schemeClr val="bg1"/>
              </a:solidFill>
              <a:latin typeface="+mn-lt"/>
              <a:ea typeface="Calibri" panose="020F0502020204030204" pitchFamily="34" charset="0"/>
              <a:cs typeface="Times New Roman" panose="02020603050405020304" pitchFamily="18" charset="0"/>
            </a:rPr>
            <a:t>l</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2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innovación</a:t>
          </a:r>
          <a:endParaRPr lang="es-ES" sz="1100">
            <a:solidFill>
              <a:schemeClr val="bg1"/>
            </a:solidFill>
            <a:latin typeface="+mn-lt"/>
          </a:endParaRPr>
        </a:p>
      </dgm:t>
    </dgm:pt>
    <dgm:pt modelId="{32D3E634-0F9D-4488-A4E3-D250AD13B2B2}" type="parTrans" cxnId="{D2BD3294-9E4A-4B7A-933C-CEECEDCA9BAB}">
      <dgm:prSet/>
      <dgm:spPr/>
      <dgm:t>
        <a:bodyPr/>
        <a:lstStyle/>
        <a:p>
          <a:endParaRPr lang="es-ES" sz="1100">
            <a:latin typeface="+mn-lt"/>
          </a:endParaRPr>
        </a:p>
      </dgm:t>
    </dgm:pt>
    <dgm:pt modelId="{E4380392-BBD1-4447-9F38-637D05AD48BA}" type="sibTrans" cxnId="{D2BD3294-9E4A-4B7A-933C-CEECEDCA9BAB}">
      <dgm:prSet/>
      <dgm:spPr/>
      <dgm:t>
        <a:bodyPr/>
        <a:lstStyle/>
        <a:p>
          <a:endParaRPr lang="es-ES" sz="1100">
            <a:latin typeface="+mn-lt"/>
          </a:endParaRPr>
        </a:p>
      </dgm:t>
    </dgm:pt>
    <dgm:pt modelId="{035A9DA2-8EC6-4173-9DDA-B4FC1ADF034A}">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spc="-55" dirty="0">
              <a:solidFill>
                <a:schemeClr val="bg1"/>
              </a:solidFill>
              <a:latin typeface="+mn-lt"/>
              <a:ea typeface="Calibri" panose="020F0502020204030204" pitchFamily="34" charset="0"/>
              <a:cs typeface="Times New Roman" panose="02020603050405020304" pitchFamily="18" charset="0"/>
            </a:rPr>
            <a:t>F</a:t>
          </a:r>
          <a:r>
            <a:rPr lang="es-CL" sz="1100" spc="55" dirty="0">
              <a:solidFill>
                <a:schemeClr val="bg1"/>
              </a:solidFill>
              <a:latin typeface="+mn-lt"/>
              <a:ea typeface="Calibri" panose="020F0502020204030204" pitchFamily="34" charset="0"/>
              <a:cs typeface="Times New Roman" panose="02020603050405020304" pitchFamily="18" charset="0"/>
            </a:rPr>
            <a:t>a</a:t>
          </a:r>
          <a:r>
            <a:rPr lang="es-CL" sz="1100" dirty="0">
              <a:solidFill>
                <a:schemeClr val="bg1"/>
              </a:solidFill>
              <a:latin typeface="+mn-lt"/>
              <a:ea typeface="Calibri" panose="020F0502020204030204" pitchFamily="34" charset="0"/>
              <a:cs typeface="Times New Roman" panose="02020603050405020304" pitchFamily="18" charset="0"/>
            </a:rPr>
            <a:t>l</a:t>
          </a:r>
          <a:r>
            <a:rPr lang="es-CL" sz="1100" spc="-75" dirty="0">
              <a:solidFill>
                <a:schemeClr val="bg1"/>
              </a:solidFill>
              <a:latin typeface="+mn-lt"/>
              <a:ea typeface="Calibri" panose="020F0502020204030204" pitchFamily="34" charset="0"/>
              <a:cs typeface="Times New Roman" panose="02020603050405020304" pitchFamily="18" charset="0"/>
            </a:rPr>
            <a:t>t</a:t>
          </a:r>
          <a:r>
            <a:rPr lang="es-CL" sz="1100" dirty="0">
              <a:solidFill>
                <a:schemeClr val="bg1"/>
              </a:solidFill>
              <a:latin typeface="+mn-lt"/>
              <a:ea typeface="Calibri" panose="020F0502020204030204" pitchFamily="34" charset="0"/>
              <a:cs typeface="Times New Roman" panose="02020603050405020304" pitchFamily="18" charset="0"/>
            </a:rPr>
            <a:t>a de</a:t>
          </a:r>
          <a:r>
            <a:rPr lang="es-CL" sz="1100" spc="5" dirty="0">
              <a:solidFill>
                <a:schemeClr val="bg1"/>
              </a:solidFill>
              <a:latin typeface="+mn-lt"/>
              <a:ea typeface="Calibri" panose="020F0502020204030204" pitchFamily="34" charset="0"/>
              <a:cs typeface="Times New Roman" panose="02020603050405020304" pitchFamily="18" charset="0"/>
            </a:rPr>
            <a:t> </a:t>
          </a:r>
          <a:r>
            <a:rPr lang="es-CL" sz="1100" spc="-85" dirty="0">
              <a:solidFill>
                <a:schemeClr val="bg1"/>
              </a:solidFill>
              <a:latin typeface="+mn-lt"/>
              <a:ea typeface="Calibri" panose="020F0502020204030204" pitchFamily="34" charset="0"/>
              <a:cs typeface="Times New Roman" panose="02020603050405020304" pitchFamily="18" charset="0"/>
            </a:rPr>
            <a:t>u</a:t>
          </a:r>
          <a:r>
            <a:rPr lang="es-CL" sz="1100" dirty="0">
              <a:solidFill>
                <a:schemeClr val="bg1"/>
              </a:solidFill>
              <a:latin typeface="+mn-lt"/>
              <a:ea typeface="Calibri" panose="020F0502020204030204" pitchFamily="34" charset="0"/>
              <a:cs typeface="Times New Roman" panose="02020603050405020304" pitchFamily="18" charset="0"/>
            </a:rPr>
            <a:t>n</a:t>
          </a:r>
          <a:r>
            <a:rPr lang="es-CL" sz="1100" spc="-3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proceso</a:t>
          </a:r>
          <a:r>
            <a:rPr lang="es-CL" sz="1100" spc="-4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eficiente</a:t>
          </a:r>
          <a:r>
            <a:rPr lang="es-CL" sz="1100" spc="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para</a:t>
          </a:r>
          <a:r>
            <a:rPr lang="es-CL" sz="1100" spc="-1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la</a:t>
          </a:r>
          <a:r>
            <a:rPr lang="es-CL" sz="1100" spc="-10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protección</a:t>
          </a:r>
          <a:r>
            <a:rPr lang="es-CL" sz="1100" spc="-3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70" dirty="0">
              <a:solidFill>
                <a:schemeClr val="bg1"/>
              </a:solidFill>
              <a:latin typeface="+mn-lt"/>
              <a:ea typeface="Calibri" panose="020F0502020204030204" pitchFamily="34" charset="0"/>
              <a:cs typeface="Times New Roman" panose="02020603050405020304" pitchFamily="18" charset="0"/>
            </a:rPr>
            <a:t> </a:t>
          </a:r>
          <a:r>
            <a:rPr lang="es-CL" sz="1100" spc="-110" dirty="0">
              <a:solidFill>
                <a:schemeClr val="bg1"/>
              </a:solidFill>
              <a:latin typeface="+mn-lt"/>
              <a:ea typeface="Calibri" panose="020F0502020204030204" pitchFamily="34" charset="0"/>
              <a:cs typeface="Times New Roman" panose="02020603050405020304" pitchFamily="18" charset="0"/>
            </a:rPr>
            <a:t>l</a:t>
          </a:r>
          <a:r>
            <a:rPr lang="es-CL" sz="1100" dirty="0">
              <a:solidFill>
                <a:schemeClr val="bg1"/>
              </a:solidFill>
              <a:latin typeface="+mn-lt"/>
              <a:ea typeface="Calibri" panose="020F0502020204030204" pitchFamily="34" charset="0"/>
              <a:cs typeface="Times New Roman" panose="02020603050405020304" pitchFamily="18" charset="0"/>
            </a:rPr>
            <a:t>a</a:t>
          </a:r>
          <a:r>
            <a:rPr lang="es-CL" sz="1100" spc="55" dirty="0">
              <a:solidFill>
                <a:schemeClr val="bg1"/>
              </a:solidFill>
              <a:latin typeface="+mn-lt"/>
              <a:ea typeface="Calibri" panose="020F0502020204030204" pitchFamily="34" charset="0"/>
              <a:cs typeface="Times New Roman" panose="02020603050405020304" pitchFamily="18" charset="0"/>
            </a:rPr>
            <a:t> </a:t>
          </a:r>
          <a:r>
            <a:rPr lang="es-CL" sz="1100" spc="-60" dirty="0">
              <a:solidFill>
                <a:schemeClr val="bg1"/>
              </a:solidFill>
              <a:latin typeface="+mn-lt"/>
              <a:ea typeface="Calibri" panose="020F0502020204030204" pitchFamily="34" charset="0"/>
              <a:cs typeface="Times New Roman" panose="02020603050405020304" pitchFamily="18" charset="0"/>
            </a:rPr>
            <a:t>p</a:t>
          </a:r>
          <a:r>
            <a:rPr lang="es-CL" sz="1100" dirty="0">
              <a:solidFill>
                <a:schemeClr val="bg1"/>
              </a:solidFill>
              <a:latin typeface="+mn-lt"/>
              <a:ea typeface="Calibri" panose="020F0502020204030204" pitchFamily="34" charset="0"/>
              <a:cs typeface="Times New Roman" panose="02020603050405020304" pitchFamily="18" charset="0"/>
            </a:rPr>
            <a:t>r</a:t>
          </a:r>
          <a:r>
            <a:rPr lang="es-CL" sz="1100" spc="20" dirty="0">
              <a:solidFill>
                <a:schemeClr val="bg1"/>
              </a:solidFill>
              <a:latin typeface="+mn-lt"/>
              <a:ea typeface="Calibri" panose="020F0502020204030204" pitchFamily="34" charset="0"/>
              <a:cs typeface="Times New Roman" panose="02020603050405020304" pitchFamily="18" charset="0"/>
            </a:rPr>
            <a:t>o</a:t>
          </a:r>
          <a:r>
            <a:rPr lang="es-CL" sz="1100" spc="-60" dirty="0">
              <a:solidFill>
                <a:schemeClr val="bg1"/>
              </a:solidFill>
              <a:latin typeface="+mn-lt"/>
              <a:ea typeface="Calibri" panose="020F0502020204030204" pitchFamily="34" charset="0"/>
              <a:cs typeface="Times New Roman" panose="02020603050405020304" pitchFamily="18" charset="0"/>
            </a:rPr>
            <a:t>p</a:t>
          </a:r>
          <a:r>
            <a:rPr lang="es-CL" sz="1100" dirty="0">
              <a:solidFill>
                <a:schemeClr val="bg1"/>
              </a:solidFill>
              <a:latin typeface="+mn-lt"/>
              <a:ea typeface="Calibri" panose="020F0502020204030204" pitchFamily="34" charset="0"/>
              <a:cs typeface="Times New Roman" panose="02020603050405020304" pitchFamily="18" charset="0"/>
            </a:rPr>
            <a:t>i</a:t>
          </a:r>
          <a:r>
            <a:rPr lang="es-CL" sz="1100" spc="-50" dirty="0">
              <a:solidFill>
                <a:schemeClr val="bg1"/>
              </a:solidFill>
              <a:latin typeface="+mn-lt"/>
              <a:ea typeface="Calibri" panose="020F0502020204030204" pitchFamily="34" charset="0"/>
              <a:cs typeface="Times New Roman" panose="02020603050405020304" pitchFamily="18" charset="0"/>
            </a:rPr>
            <a:t>e</a:t>
          </a:r>
          <a:r>
            <a:rPr lang="es-CL" sz="1100" dirty="0">
              <a:solidFill>
                <a:schemeClr val="bg1"/>
              </a:solidFill>
              <a:latin typeface="+mn-lt"/>
              <a:ea typeface="Calibri" panose="020F0502020204030204" pitchFamily="34" charset="0"/>
              <a:cs typeface="Times New Roman" panose="02020603050405020304" pitchFamily="18" charset="0"/>
            </a:rPr>
            <a:t>dad</a:t>
          </a:r>
          <a:r>
            <a:rPr lang="es-CL" sz="1100" spc="-25" dirty="0">
              <a:solidFill>
                <a:schemeClr val="bg1"/>
              </a:solidFill>
              <a:latin typeface="+mn-lt"/>
              <a:ea typeface="Calibri" panose="020F0502020204030204" pitchFamily="34" charset="0"/>
              <a:cs typeface="Times New Roman" panose="02020603050405020304" pitchFamily="18" charset="0"/>
            </a:rPr>
            <a:t> </a:t>
          </a:r>
          <a:r>
            <a:rPr lang="es-CL" sz="1100" dirty="0" err="1">
              <a:solidFill>
                <a:schemeClr val="bg1"/>
              </a:solidFill>
              <a:latin typeface="+mn-lt"/>
              <a:ea typeface="Calibri" panose="020F0502020204030204" pitchFamily="34" charset="0"/>
              <a:cs typeface="Times New Roman" panose="02020603050405020304" pitchFamily="18" charset="0"/>
            </a:rPr>
            <a:t>intelectu</a:t>
          </a:r>
          <a:r>
            <a:rPr lang="es-CL" sz="1100" spc="55" dirty="0" err="1">
              <a:solidFill>
                <a:schemeClr val="bg1"/>
              </a:solidFill>
              <a:latin typeface="+mn-lt"/>
              <a:ea typeface="Calibri" panose="020F0502020204030204" pitchFamily="34" charset="0"/>
              <a:cs typeface="Times New Roman" panose="02020603050405020304" pitchFamily="18" charset="0"/>
            </a:rPr>
            <a:t>a</a:t>
          </a:r>
          <a:r>
            <a:rPr lang="es-CL" sz="1100" spc="10" dirty="0" err="1">
              <a:solidFill>
                <a:schemeClr val="bg1"/>
              </a:solidFill>
              <a:latin typeface="+mn-lt"/>
              <a:ea typeface="Calibri" panose="020F0502020204030204" pitchFamily="34" charset="0"/>
              <a:cs typeface="Times New Roman" panose="02020603050405020304" pitchFamily="18" charset="0"/>
            </a:rPr>
            <a:t>l </a:t>
          </a:r>
          <a:r>
            <a:rPr lang="es-CL" sz="1100" dirty="0" err="1">
              <a:solidFill>
                <a:schemeClr val="bg1"/>
              </a:solidFill>
              <a:latin typeface="+mn-lt"/>
              <a:ea typeface="Calibri" panose="020F0502020204030204" pitchFamily="34" charset="0"/>
              <a:cs typeface="Times New Roman" panose="02020603050405020304" pitchFamily="18" charset="0"/>
            </a:rPr>
            <a:t>e </a:t>
          </a:r>
          <a:r>
            <a:rPr lang="es-CL" sz="1100" dirty="0">
              <a:solidFill>
                <a:schemeClr val="bg1"/>
              </a:solidFill>
              <a:latin typeface="+mn-lt"/>
              <a:ea typeface="Calibri" panose="020F0502020204030204" pitchFamily="34" charset="0"/>
              <a:cs typeface="Times New Roman" panose="02020603050405020304" pitchFamily="18" charset="0"/>
            </a:rPr>
            <a:t>i</a:t>
          </a:r>
          <a:r>
            <a:rPr lang="es-CL" sz="1100" spc="-25" dirty="0">
              <a:solidFill>
                <a:schemeClr val="bg1"/>
              </a:solidFill>
              <a:latin typeface="+mn-lt"/>
              <a:ea typeface="Calibri" panose="020F0502020204030204" pitchFamily="34" charset="0"/>
              <a:cs typeface="Times New Roman" panose="02020603050405020304" pitchFamily="18" charset="0"/>
            </a:rPr>
            <a:t>n</a:t>
          </a:r>
          <a:r>
            <a:rPr lang="es-CL" sz="1100" dirty="0">
              <a:solidFill>
                <a:schemeClr val="bg1"/>
              </a:solidFill>
              <a:latin typeface="+mn-lt"/>
              <a:ea typeface="Calibri" panose="020F0502020204030204" pitchFamily="34" charset="0"/>
              <a:cs typeface="Times New Roman" panose="02020603050405020304" pitchFamily="18" charset="0"/>
            </a:rPr>
            <a:t>dustr</a:t>
          </a:r>
          <a:r>
            <a:rPr lang="es-CL" sz="1100" spc="-40" dirty="0">
              <a:solidFill>
                <a:schemeClr val="bg1"/>
              </a:solidFill>
              <a:latin typeface="+mn-lt"/>
              <a:ea typeface="Calibri" panose="020F0502020204030204" pitchFamily="34" charset="0"/>
              <a:cs typeface="Times New Roman" panose="02020603050405020304" pitchFamily="18" charset="0"/>
            </a:rPr>
            <a:t>i</a:t>
          </a:r>
          <a:r>
            <a:rPr lang="es-CL" sz="1100" spc="55" dirty="0">
              <a:solidFill>
                <a:schemeClr val="bg1"/>
              </a:solidFill>
              <a:latin typeface="+mn-lt"/>
              <a:ea typeface="Calibri" panose="020F0502020204030204" pitchFamily="34" charset="0"/>
              <a:cs typeface="Times New Roman" panose="02020603050405020304" pitchFamily="18" charset="0"/>
            </a:rPr>
            <a:t>a</a:t>
          </a:r>
          <a:r>
            <a:rPr lang="es-CL" sz="1100" dirty="0">
              <a:solidFill>
                <a:schemeClr val="bg1"/>
              </a:solidFill>
              <a:latin typeface="+mn-lt"/>
              <a:ea typeface="Calibri" panose="020F0502020204030204" pitchFamily="34" charset="0"/>
              <a:cs typeface="Times New Roman" panose="02020603050405020304" pitchFamily="18" charset="0"/>
            </a:rPr>
            <a:t>l</a:t>
          </a:r>
          <a:endParaRPr lang="es-ES" sz="1100">
            <a:solidFill>
              <a:schemeClr val="bg1"/>
            </a:solidFill>
            <a:latin typeface="+mn-lt"/>
          </a:endParaRPr>
        </a:p>
      </dgm:t>
    </dgm:pt>
    <dgm:pt modelId="{FA5B5D9C-F19B-4888-91C9-1E45725AAC01}" type="parTrans" cxnId="{4C129A91-3356-4603-9C32-C5A5EFF80A24}">
      <dgm:prSet/>
      <dgm:spPr/>
      <dgm:t>
        <a:bodyPr/>
        <a:lstStyle/>
        <a:p>
          <a:endParaRPr lang="es-ES" sz="1100">
            <a:latin typeface="+mn-lt"/>
          </a:endParaRPr>
        </a:p>
      </dgm:t>
    </dgm:pt>
    <dgm:pt modelId="{D4B9BC21-4F6F-4253-8A09-99D5CB1E8E61}" type="sibTrans" cxnId="{4C129A91-3356-4603-9C32-C5A5EFF80A24}">
      <dgm:prSet/>
      <dgm:spPr/>
      <dgm:t>
        <a:bodyPr/>
        <a:lstStyle/>
        <a:p>
          <a:endParaRPr lang="es-ES" sz="1100">
            <a:latin typeface="+mn-lt"/>
          </a:endParaRPr>
        </a:p>
      </dgm:t>
    </dgm:pt>
    <dgm:pt modelId="{2F8B82C6-9E25-4831-95AB-1D6527097A17}">
      <dgm:prSet phldrT="[Texto]" custT="1">
        <dgm:style>
          <a:lnRef idx="0">
            <a:schemeClr val="accent5"/>
          </a:lnRef>
          <a:fillRef idx="3">
            <a:schemeClr val="accent5"/>
          </a:fillRef>
          <a:effectRef idx="3">
            <a:schemeClr val="accent5"/>
          </a:effectRef>
          <a:fontRef idx="minor">
            <a:schemeClr val="lt1"/>
          </a:fontRef>
        </dgm:style>
      </dgm:prSet>
      <dgm:spPr/>
      <dgm:t>
        <a:bodyPr/>
        <a:lstStyle/>
        <a:p>
          <a:r>
            <a:rPr lang="es-CL" sz="1100" dirty="0">
              <a:solidFill>
                <a:schemeClr val="bg1"/>
              </a:solidFill>
              <a:latin typeface="+mn-lt"/>
              <a:ea typeface="Calibri" panose="020F0502020204030204" pitchFamily="34" charset="0"/>
              <a:cs typeface="Times New Roman" panose="02020603050405020304" pitchFamily="18" charset="0"/>
            </a:rPr>
            <a:t>Falta</a:t>
          </a:r>
          <a:r>
            <a:rPr lang="es-CL" sz="1100" spc="-10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2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organismos</a:t>
          </a:r>
          <a:r>
            <a:rPr lang="es-CL" sz="1100" spc="-65"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de</a:t>
          </a:r>
          <a:r>
            <a:rPr lang="es-CL" sz="1100" spc="-170" dirty="0">
              <a:solidFill>
                <a:schemeClr val="bg1"/>
              </a:solidFill>
              <a:latin typeface="+mn-lt"/>
              <a:ea typeface="Calibri" panose="020F0502020204030204" pitchFamily="34" charset="0"/>
              <a:cs typeface="Times New Roman" panose="02020603050405020304" pitchFamily="18" charset="0"/>
            </a:rPr>
            <a:t> </a:t>
          </a:r>
          <a:r>
            <a:rPr lang="es-CL" sz="1100" dirty="0">
              <a:solidFill>
                <a:schemeClr val="bg1"/>
              </a:solidFill>
              <a:latin typeface="+mn-lt"/>
              <a:ea typeface="Calibri" panose="020F0502020204030204" pitchFamily="34" charset="0"/>
              <a:cs typeface="Times New Roman" panose="02020603050405020304" pitchFamily="18" charset="0"/>
            </a:rPr>
            <a:t>transferencia</a:t>
          </a:r>
          <a:r>
            <a:rPr lang="es-CL" sz="1100" spc="-40" dirty="0">
              <a:solidFill>
                <a:schemeClr val="bg1"/>
              </a:solidFill>
              <a:latin typeface="+mn-lt"/>
              <a:ea typeface="Calibri" panose="020F0502020204030204" pitchFamily="34" charset="0"/>
              <a:cs typeface="Times New Roman" panose="02020603050405020304" pitchFamily="18" charset="0"/>
            </a:rPr>
            <a:t> </a:t>
          </a:r>
          <a:r>
            <a:rPr lang="es-CL" sz="1100" dirty="0" err="1">
              <a:solidFill>
                <a:schemeClr val="bg1"/>
              </a:solidFill>
              <a:latin typeface="+mn-lt"/>
              <a:ea typeface="Calibri" panose="020F0502020204030204" pitchFamily="34" charset="0"/>
              <a:cs typeface="Times New Roman" panose="02020603050405020304" pitchFamily="18" charset="0"/>
            </a:rPr>
            <a:t>d</a:t>
          </a:r>
          <a:r>
            <a:rPr lang="es-CL" sz="1100" spc="-55" dirty="0" err="1">
              <a:solidFill>
                <a:schemeClr val="bg1"/>
              </a:solidFill>
              <a:latin typeface="+mn-lt"/>
              <a:ea typeface="Calibri" panose="020F0502020204030204" pitchFamily="34" charset="0"/>
              <a:cs typeface="Times New Roman" panose="02020603050405020304" pitchFamily="18" charset="0"/>
            </a:rPr>
            <a:t>e </a:t>
          </a:r>
          <a:r>
            <a:rPr lang="es-CL" sz="1100" dirty="0" err="1">
              <a:solidFill>
                <a:schemeClr val="bg1"/>
              </a:solidFill>
              <a:latin typeface="+mn-lt"/>
              <a:ea typeface="Calibri" panose="020F0502020204030204" pitchFamily="34" charset="0"/>
              <a:cs typeface="Times New Roman" panose="02020603050405020304" pitchFamily="18" charset="0"/>
            </a:rPr>
            <a:t>conocimiento</a:t>
          </a:r>
          <a:endParaRPr lang="es-ES" sz="1100">
            <a:solidFill>
              <a:schemeClr val="bg1"/>
            </a:solidFill>
            <a:latin typeface="+mn-lt"/>
          </a:endParaRPr>
        </a:p>
      </dgm:t>
    </dgm:pt>
    <dgm:pt modelId="{B0CA0CD2-0336-456F-8780-38505FCF2E39}" type="parTrans" cxnId="{7EF6B744-71FB-4638-95A3-B891F3C85E8E}">
      <dgm:prSet/>
      <dgm:spPr/>
      <dgm:t>
        <a:bodyPr/>
        <a:lstStyle/>
        <a:p>
          <a:endParaRPr lang="es-ES" sz="1100">
            <a:latin typeface="+mn-lt"/>
          </a:endParaRPr>
        </a:p>
      </dgm:t>
    </dgm:pt>
    <dgm:pt modelId="{2CF6AE88-B781-4412-9799-B4868E9B501A}" type="sibTrans" cxnId="{7EF6B744-71FB-4638-95A3-B891F3C85E8E}">
      <dgm:prSet/>
      <dgm:spPr/>
      <dgm:t>
        <a:bodyPr/>
        <a:lstStyle/>
        <a:p>
          <a:endParaRPr lang="es-ES" sz="1100">
            <a:latin typeface="+mn-lt"/>
          </a:endParaRPr>
        </a:p>
      </dgm:t>
    </dgm:pt>
    <dgm:pt modelId="{30F7E46E-F50F-4253-A53E-BBDF1F795B2F}" type="pres">
      <dgm:prSet presAssocID="{241BE558-07B4-4765-B048-05304EAB4AC1}" presName="linear" presStyleCnt="0">
        <dgm:presLayoutVars>
          <dgm:animLvl val="lvl"/>
          <dgm:resizeHandles val="exact"/>
        </dgm:presLayoutVars>
      </dgm:prSet>
      <dgm:spPr/>
      <dgm:t>
        <a:bodyPr/>
        <a:lstStyle/>
        <a:p>
          <a:endParaRPr lang="es-ES"/>
        </a:p>
      </dgm:t>
    </dgm:pt>
    <dgm:pt modelId="{2F77464D-DF1B-482C-BA23-BDBADB0BCF1B}" type="pres">
      <dgm:prSet presAssocID="{3AF55DA2-AB0D-4EEE-983B-D63FDBAB8C64}" presName="parentText" presStyleLbl="node1" presStyleIdx="0" presStyleCnt="12">
        <dgm:presLayoutVars>
          <dgm:chMax val="0"/>
          <dgm:bulletEnabled val="1"/>
        </dgm:presLayoutVars>
      </dgm:prSet>
      <dgm:spPr/>
      <dgm:t>
        <a:bodyPr/>
        <a:lstStyle/>
        <a:p>
          <a:endParaRPr lang="es-ES"/>
        </a:p>
      </dgm:t>
    </dgm:pt>
    <dgm:pt modelId="{C269402D-CFA7-4C0E-B5D0-7628BCF7EB6A}" type="pres">
      <dgm:prSet presAssocID="{0C76C6A8-19D3-492A-A1CB-F8684FE2F4EE}" presName="spacer" presStyleCnt="0"/>
      <dgm:spPr/>
    </dgm:pt>
    <dgm:pt modelId="{EFA050E6-D844-49A7-8FA9-334A84825E87}" type="pres">
      <dgm:prSet presAssocID="{26348C97-AAB8-41A9-A8F7-B0D2A53DF198}" presName="parentText" presStyleLbl="node1" presStyleIdx="1" presStyleCnt="12">
        <dgm:presLayoutVars>
          <dgm:chMax val="0"/>
          <dgm:bulletEnabled val="1"/>
        </dgm:presLayoutVars>
      </dgm:prSet>
      <dgm:spPr/>
      <dgm:t>
        <a:bodyPr/>
        <a:lstStyle/>
        <a:p>
          <a:endParaRPr lang="es-ES"/>
        </a:p>
      </dgm:t>
    </dgm:pt>
    <dgm:pt modelId="{9DED0A2B-54F8-4E09-B52A-7E8F4ECDB982}" type="pres">
      <dgm:prSet presAssocID="{B23B8927-6BA0-492F-816E-10D9A6035667}" presName="spacer" presStyleCnt="0"/>
      <dgm:spPr/>
    </dgm:pt>
    <dgm:pt modelId="{40978739-3594-44F5-B9A6-B941D138ED79}" type="pres">
      <dgm:prSet presAssocID="{07213A40-ACAD-450D-BC2A-9FA4DD16B092}" presName="parentText" presStyleLbl="node1" presStyleIdx="2" presStyleCnt="12">
        <dgm:presLayoutVars>
          <dgm:chMax val="0"/>
          <dgm:bulletEnabled val="1"/>
        </dgm:presLayoutVars>
      </dgm:prSet>
      <dgm:spPr/>
      <dgm:t>
        <a:bodyPr/>
        <a:lstStyle/>
        <a:p>
          <a:endParaRPr lang="es-ES"/>
        </a:p>
      </dgm:t>
    </dgm:pt>
    <dgm:pt modelId="{950DB0B8-4C37-478F-A1E0-F589FDA96B8C}" type="pres">
      <dgm:prSet presAssocID="{CE3E8A97-20E9-4323-9FD9-6DA217B7497C}" presName="spacer" presStyleCnt="0"/>
      <dgm:spPr/>
    </dgm:pt>
    <dgm:pt modelId="{778B4648-6D68-4DBA-A063-7A16DB995040}" type="pres">
      <dgm:prSet presAssocID="{BAE6380E-CA0A-4451-AA95-33BCAA006F0A}" presName="parentText" presStyleLbl="node1" presStyleIdx="3" presStyleCnt="12">
        <dgm:presLayoutVars>
          <dgm:chMax val="0"/>
          <dgm:bulletEnabled val="1"/>
        </dgm:presLayoutVars>
      </dgm:prSet>
      <dgm:spPr/>
      <dgm:t>
        <a:bodyPr/>
        <a:lstStyle/>
        <a:p>
          <a:endParaRPr lang="es-ES"/>
        </a:p>
      </dgm:t>
    </dgm:pt>
    <dgm:pt modelId="{381C0791-3D53-4664-B120-13187960EE21}" type="pres">
      <dgm:prSet presAssocID="{C01D9C19-9FC9-4740-A3C7-FFD8A012B247}" presName="spacer" presStyleCnt="0"/>
      <dgm:spPr/>
    </dgm:pt>
    <dgm:pt modelId="{FAD9660A-B81A-48FE-A93E-E97B106EE98C}" type="pres">
      <dgm:prSet presAssocID="{54D2934B-7EB8-4CAD-8A0D-4FDAB0A15640}" presName="parentText" presStyleLbl="node1" presStyleIdx="4" presStyleCnt="12">
        <dgm:presLayoutVars>
          <dgm:chMax val="0"/>
          <dgm:bulletEnabled val="1"/>
        </dgm:presLayoutVars>
      </dgm:prSet>
      <dgm:spPr/>
      <dgm:t>
        <a:bodyPr/>
        <a:lstStyle/>
        <a:p>
          <a:endParaRPr lang="es-ES"/>
        </a:p>
      </dgm:t>
    </dgm:pt>
    <dgm:pt modelId="{BD240115-5AFF-458B-BB3D-2ABB247ABCFE}" type="pres">
      <dgm:prSet presAssocID="{6F5ED645-B2AE-429A-AA87-44EA1B02566C}" presName="spacer" presStyleCnt="0"/>
      <dgm:spPr/>
    </dgm:pt>
    <dgm:pt modelId="{0B0923F6-714C-4A2C-B697-2F7E01837FE6}" type="pres">
      <dgm:prSet presAssocID="{FC95761F-DC8B-453C-BB7D-F9A3C65BE235}" presName="parentText" presStyleLbl="node1" presStyleIdx="5" presStyleCnt="12">
        <dgm:presLayoutVars>
          <dgm:chMax val="0"/>
          <dgm:bulletEnabled val="1"/>
        </dgm:presLayoutVars>
      </dgm:prSet>
      <dgm:spPr/>
      <dgm:t>
        <a:bodyPr/>
        <a:lstStyle/>
        <a:p>
          <a:endParaRPr lang="es-ES"/>
        </a:p>
      </dgm:t>
    </dgm:pt>
    <dgm:pt modelId="{C1C49821-6C55-4401-8523-9F3B601A0F45}" type="pres">
      <dgm:prSet presAssocID="{E031AB18-81E2-498B-B592-0EEBD2F6C517}" presName="spacer" presStyleCnt="0"/>
      <dgm:spPr/>
    </dgm:pt>
    <dgm:pt modelId="{74977DA9-CA89-4D67-AB08-520DAA3DEA77}" type="pres">
      <dgm:prSet presAssocID="{781BDB3D-C9F2-4CA5-A49A-A0862E0D3689}" presName="parentText" presStyleLbl="node1" presStyleIdx="6" presStyleCnt="12">
        <dgm:presLayoutVars>
          <dgm:chMax val="0"/>
          <dgm:bulletEnabled val="1"/>
        </dgm:presLayoutVars>
      </dgm:prSet>
      <dgm:spPr/>
      <dgm:t>
        <a:bodyPr/>
        <a:lstStyle/>
        <a:p>
          <a:endParaRPr lang="es-ES"/>
        </a:p>
      </dgm:t>
    </dgm:pt>
    <dgm:pt modelId="{5BCAED9D-729C-4515-A187-1D40DC9715A6}" type="pres">
      <dgm:prSet presAssocID="{2BB49DD3-C9EF-4812-AEF3-9EC08600BE16}" presName="spacer" presStyleCnt="0"/>
      <dgm:spPr/>
    </dgm:pt>
    <dgm:pt modelId="{DB1B44C5-F8E4-4039-8B97-0CF8661D457E}" type="pres">
      <dgm:prSet presAssocID="{6E0D298B-9994-4CDC-B2AC-FC4E2F03E80F}" presName="parentText" presStyleLbl="node1" presStyleIdx="7" presStyleCnt="12">
        <dgm:presLayoutVars>
          <dgm:chMax val="0"/>
          <dgm:bulletEnabled val="1"/>
        </dgm:presLayoutVars>
      </dgm:prSet>
      <dgm:spPr/>
      <dgm:t>
        <a:bodyPr/>
        <a:lstStyle/>
        <a:p>
          <a:endParaRPr lang="es-ES"/>
        </a:p>
      </dgm:t>
    </dgm:pt>
    <dgm:pt modelId="{E188C352-E69F-4356-869B-FDD391477D78}" type="pres">
      <dgm:prSet presAssocID="{64F8BF98-B2FB-4928-9EDD-55356D2515FD}" presName="spacer" presStyleCnt="0"/>
      <dgm:spPr/>
    </dgm:pt>
    <dgm:pt modelId="{5A0D1AED-FF8D-42B5-A6CC-7760FBD77DFF}" type="pres">
      <dgm:prSet presAssocID="{6ED0897F-1889-46A1-A80B-A4DAC94C2B27}" presName="parentText" presStyleLbl="node1" presStyleIdx="8" presStyleCnt="12">
        <dgm:presLayoutVars>
          <dgm:chMax val="0"/>
          <dgm:bulletEnabled val="1"/>
        </dgm:presLayoutVars>
      </dgm:prSet>
      <dgm:spPr/>
      <dgm:t>
        <a:bodyPr/>
        <a:lstStyle/>
        <a:p>
          <a:endParaRPr lang="es-ES"/>
        </a:p>
      </dgm:t>
    </dgm:pt>
    <dgm:pt modelId="{FC370506-2421-4E34-974B-D68075AC6B6F}" type="pres">
      <dgm:prSet presAssocID="{E4380392-BBD1-4447-9F38-637D05AD48BA}" presName="spacer" presStyleCnt="0"/>
      <dgm:spPr/>
    </dgm:pt>
    <dgm:pt modelId="{2994E7CA-F894-45B4-AD19-D3DC0066EE22}" type="pres">
      <dgm:prSet presAssocID="{035A9DA2-8EC6-4173-9DDA-B4FC1ADF034A}" presName="parentText" presStyleLbl="node1" presStyleIdx="9" presStyleCnt="12">
        <dgm:presLayoutVars>
          <dgm:chMax val="0"/>
          <dgm:bulletEnabled val="1"/>
        </dgm:presLayoutVars>
      </dgm:prSet>
      <dgm:spPr/>
      <dgm:t>
        <a:bodyPr/>
        <a:lstStyle/>
        <a:p>
          <a:endParaRPr lang="es-ES"/>
        </a:p>
      </dgm:t>
    </dgm:pt>
    <dgm:pt modelId="{C4CC0DFA-B9E0-4532-9F71-F1BF272DD68E}" type="pres">
      <dgm:prSet presAssocID="{D4B9BC21-4F6F-4253-8A09-99D5CB1E8E61}" presName="spacer" presStyleCnt="0"/>
      <dgm:spPr/>
    </dgm:pt>
    <dgm:pt modelId="{A8E57678-B09C-4EA9-B1DB-8A2F47E527A7}" type="pres">
      <dgm:prSet presAssocID="{2F8B82C6-9E25-4831-95AB-1D6527097A17}" presName="parentText" presStyleLbl="node1" presStyleIdx="10" presStyleCnt="12">
        <dgm:presLayoutVars>
          <dgm:chMax val="0"/>
          <dgm:bulletEnabled val="1"/>
        </dgm:presLayoutVars>
      </dgm:prSet>
      <dgm:spPr/>
      <dgm:t>
        <a:bodyPr/>
        <a:lstStyle/>
        <a:p>
          <a:endParaRPr lang="es-ES"/>
        </a:p>
      </dgm:t>
    </dgm:pt>
    <dgm:pt modelId="{415DED4E-8E39-44D0-8F6F-B399AC1F7EF2}" type="pres">
      <dgm:prSet presAssocID="{2CF6AE88-B781-4412-9799-B4868E9B501A}" presName="spacer" presStyleCnt="0"/>
      <dgm:spPr/>
    </dgm:pt>
    <dgm:pt modelId="{33702A84-8F27-4B58-A8BE-D220BCEA4E26}" type="pres">
      <dgm:prSet presAssocID="{9A18838B-2C69-4C08-A64D-4A68F666DFBC}" presName="parentText" presStyleLbl="node1" presStyleIdx="11" presStyleCnt="12">
        <dgm:presLayoutVars>
          <dgm:chMax val="0"/>
          <dgm:bulletEnabled val="1"/>
        </dgm:presLayoutVars>
      </dgm:prSet>
      <dgm:spPr/>
      <dgm:t>
        <a:bodyPr/>
        <a:lstStyle/>
        <a:p>
          <a:endParaRPr lang="es-ES"/>
        </a:p>
      </dgm:t>
    </dgm:pt>
  </dgm:ptLst>
  <dgm:cxnLst>
    <dgm:cxn modelId="{B9D34604-764F-4806-8EDD-99E6C104ED08}" srcId="{241BE558-07B4-4765-B048-05304EAB4AC1}" destId="{BAE6380E-CA0A-4451-AA95-33BCAA006F0A}" srcOrd="3" destOrd="0" parTransId="{16AA82A6-260F-43AC-B8A7-D78DF2017E6A}" sibTransId="{C01D9C19-9FC9-4740-A3C7-FFD8A012B247}"/>
    <dgm:cxn modelId="{EE4B0406-725A-48CC-8BF1-5BBD2BFB8238}" srcId="{241BE558-07B4-4765-B048-05304EAB4AC1}" destId="{54D2934B-7EB8-4CAD-8A0D-4FDAB0A15640}" srcOrd="4" destOrd="0" parTransId="{ACD3E72B-9175-42F1-BD65-6649E29115D8}" sibTransId="{6F5ED645-B2AE-429A-AA87-44EA1B02566C}"/>
    <dgm:cxn modelId="{811442D9-6034-4375-A0DF-2BA09ED76125}" type="presOf" srcId="{781BDB3D-C9F2-4CA5-A49A-A0862E0D3689}" destId="{74977DA9-CA89-4D67-AB08-520DAA3DEA77}" srcOrd="0" destOrd="0" presId="urn:microsoft.com/office/officeart/2005/8/layout/vList2"/>
    <dgm:cxn modelId="{FAC7099E-27C4-4E26-8E29-E53CC6817C29}" type="presOf" srcId="{035A9DA2-8EC6-4173-9DDA-B4FC1ADF034A}" destId="{2994E7CA-F894-45B4-AD19-D3DC0066EE22}" srcOrd="0" destOrd="0" presId="urn:microsoft.com/office/officeart/2005/8/layout/vList2"/>
    <dgm:cxn modelId="{B5544576-F080-41AD-BFC0-A7963522F9AD}" type="presOf" srcId="{6ED0897F-1889-46A1-A80B-A4DAC94C2B27}" destId="{5A0D1AED-FF8D-42B5-A6CC-7760FBD77DFF}" srcOrd="0" destOrd="0" presId="urn:microsoft.com/office/officeart/2005/8/layout/vList2"/>
    <dgm:cxn modelId="{72643DED-37CB-4B20-B2F9-19F7AC419CDA}" type="presOf" srcId="{241BE558-07B4-4765-B048-05304EAB4AC1}" destId="{30F7E46E-F50F-4253-A53E-BBDF1F795B2F}" srcOrd="0" destOrd="0" presId="urn:microsoft.com/office/officeart/2005/8/layout/vList2"/>
    <dgm:cxn modelId="{270B18CF-2937-424C-8070-328DC3DB7B57}" srcId="{241BE558-07B4-4765-B048-05304EAB4AC1}" destId="{9A18838B-2C69-4C08-A64D-4A68F666DFBC}" srcOrd="11" destOrd="0" parTransId="{7D34F3BA-E7ED-49DD-A5BC-16BDC2F057A6}" sibTransId="{BF16DE03-33DD-4E06-B1A8-CE4229EA88FA}"/>
    <dgm:cxn modelId="{6C3B45E7-7972-4649-9DD9-BC8D8BB555AE}" srcId="{241BE558-07B4-4765-B048-05304EAB4AC1}" destId="{26348C97-AAB8-41A9-A8F7-B0D2A53DF198}" srcOrd="1" destOrd="0" parTransId="{727F32FD-4F64-43D6-9BFC-58A8480AA778}" sibTransId="{B23B8927-6BA0-492F-816E-10D9A6035667}"/>
    <dgm:cxn modelId="{D2BD3294-9E4A-4B7A-933C-CEECEDCA9BAB}" srcId="{241BE558-07B4-4765-B048-05304EAB4AC1}" destId="{6ED0897F-1889-46A1-A80B-A4DAC94C2B27}" srcOrd="8" destOrd="0" parTransId="{32D3E634-0F9D-4488-A4E3-D250AD13B2B2}" sibTransId="{E4380392-BBD1-4447-9F38-637D05AD48BA}"/>
    <dgm:cxn modelId="{5938024C-B0D9-421F-9649-1B2CA5F5A1AA}" type="presOf" srcId="{54D2934B-7EB8-4CAD-8A0D-4FDAB0A15640}" destId="{FAD9660A-B81A-48FE-A93E-E97B106EE98C}" srcOrd="0" destOrd="0" presId="urn:microsoft.com/office/officeart/2005/8/layout/vList2"/>
    <dgm:cxn modelId="{E1950243-19C1-4D11-BD1B-EE8A44F88EFE}" srcId="{241BE558-07B4-4765-B048-05304EAB4AC1}" destId="{FC95761F-DC8B-453C-BB7D-F9A3C65BE235}" srcOrd="5" destOrd="0" parTransId="{438CEE05-02E5-4C64-88DF-B41EA01EE954}" sibTransId="{E031AB18-81E2-498B-B592-0EEBD2F6C517}"/>
    <dgm:cxn modelId="{0354D53A-54DD-423C-9377-934112F5E4D9}" type="presOf" srcId="{BAE6380E-CA0A-4451-AA95-33BCAA006F0A}" destId="{778B4648-6D68-4DBA-A063-7A16DB995040}" srcOrd="0" destOrd="0" presId="urn:microsoft.com/office/officeart/2005/8/layout/vList2"/>
    <dgm:cxn modelId="{B9E9BF89-4906-4207-806F-44CB049926E6}" type="presOf" srcId="{FC95761F-DC8B-453C-BB7D-F9A3C65BE235}" destId="{0B0923F6-714C-4A2C-B697-2F7E01837FE6}" srcOrd="0" destOrd="0" presId="urn:microsoft.com/office/officeart/2005/8/layout/vList2"/>
    <dgm:cxn modelId="{8F8A6658-CB84-49AF-92BA-B36003B2A0B1}" type="presOf" srcId="{3AF55DA2-AB0D-4EEE-983B-D63FDBAB8C64}" destId="{2F77464D-DF1B-482C-BA23-BDBADB0BCF1B}" srcOrd="0" destOrd="0" presId="urn:microsoft.com/office/officeart/2005/8/layout/vList2"/>
    <dgm:cxn modelId="{173520DE-A444-4B37-A1B9-BFD5B98D85DF}" type="presOf" srcId="{9A18838B-2C69-4C08-A64D-4A68F666DFBC}" destId="{33702A84-8F27-4B58-A8BE-D220BCEA4E26}" srcOrd="0" destOrd="0" presId="urn:microsoft.com/office/officeart/2005/8/layout/vList2"/>
    <dgm:cxn modelId="{54C24242-21A6-4372-948D-FAE35A0DD961}" type="presOf" srcId="{07213A40-ACAD-450D-BC2A-9FA4DD16B092}" destId="{40978739-3594-44F5-B9A6-B941D138ED79}" srcOrd="0" destOrd="0" presId="urn:microsoft.com/office/officeart/2005/8/layout/vList2"/>
    <dgm:cxn modelId="{D1F3F57E-2D98-4730-BCFC-B830BC4C51FF}" srcId="{241BE558-07B4-4765-B048-05304EAB4AC1}" destId="{3AF55DA2-AB0D-4EEE-983B-D63FDBAB8C64}" srcOrd="0" destOrd="0" parTransId="{EDE80DBE-BD5F-44B4-9CB0-72141E4D8477}" sibTransId="{0C76C6A8-19D3-492A-A1CB-F8684FE2F4EE}"/>
    <dgm:cxn modelId="{FE7384D5-F9B3-4A9C-82A0-0746F56845C2}" type="presOf" srcId="{2F8B82C6-9E25-4831-95AB-1D6527097A17}" destId="{A8E57678-B09C-4EA9-B1DB-8A2F47E527A7}" srcOrd="0" destOrd="0" presId="urn:microsoft.com/office/officeart/2005/8/layout/vList2"/>
    <dgm:cxn modelId="{D2A87D69-1018-4AD9-985F-1F4C5CFEFB68}" type="presOf" srcId="{26348C97-AAB8-41A9-A8F7-B0D2A53DF198}" destId="{EFA050E6-D844-49A7-8FA9-334A84825E87}" srcOrd="0" destOrd="0" presId="urn:microsoft.com/office/officeart/2005/8/layout/vList2"/>
    <dgm:cxn modelId="{7EF6B744-71FB-4638-95A3-B891F3C85E8E}" srcId="{241BE558-07B4-4765-B048-05304EAB4AC1}" destId="{2F8B82C6-9E25-4831-95AB-1D6527097A17}" srcOrd="10" destOrd="0" parTransId="{B0CA0CD2-0336-456F-8780-38505FCF2E39}" sibTransId="{2CF6AE88-B781-4412-9799-B4868E9B501A}"/>
    <dgm:cxn modelId="{DA803689-B527-4B6F-AE22-AC12607BF380}" srcId="{241BE558-07B4-4765-B048-05304EAB4AC1}" destId="{07213A40-ACAD-450D-BC2A-9FA4DD16B092}" srcOrd="2" destOrd="0" parTransId="{56C9C7C9-FA77-4E86-9EFC-7BBFADCF952C}" sibTransId="{CE3E8A97-20E9-4323-9FD9-6DA217B7497C}"/>
    <dgm:cxn modelId="{4C129A91-3356-4603-9C32-C5A5EFF80A24}" srcId="{241BE558-07B4-4765-B048-05304EAB4AC1}" destId="{035A9DA2-8EC6-4173-9DDA-B4FC1ADF034A}" srcOrd="9" destOrd="0" parTransId="{FA5B5D9C-F19B-4888-91C9-1E45725AAC01}" sibTransId="{D4B9BC21-4F6F-4253-8A09-99D5CB1E8E61}"/>
    <dgm:cxn modelId="{51E59390-BBFD-4C2F-86FF-1B4D7BB823B1}" type="presOf" srcId="{6E0D298B-9994-4CDC-B2AC-FC4E2F03E80F}" destId="{DB1B44C5-F8E4-4039-8B97-0CF8661D457E}" srcOrd="0" destOrd="0" presId="urn:microsoft.com/office/officeart/2005/8/layout/vList2"/>
    <dgm:cxn modelId="{CA860874-C9B2-4048-926A-CF133EFD9E62}" srcId="{241BE558-07B4-4765-B048-05304EAB4AC1}" destId="{6E0D298B-9994-4CDC-B2AC-FC4E2F03E80F}" srcOrd="7" destOrd="0" parTransId="{932CA9C4-333E-4A99-9412-A903EC1EAD7E}" sibTransId="{64F8BF98-B2FB-4928-9EDD-55356D2515FD}"/>
    <dgm:cxn modelId="{75BEBE3D-CD13-45DF-A7DD-EBDFF90D567D}" srcId="{241BE558-07B4-4765-B048-05304EAB4AC1}" destId="{781BDB3D-C9F2-4CA5-A49A-A0862E0D3689}" srcOrd="6" destOrd="0" parTransId="{9E16A3DE-3CD4-4894-9188-6B09BBF7996D}" sibTransId="{2BB49DD3-C9EF-4812-AEF3-9EC08600BE16}"/>
    <dgm:cxn modelId="{D95F3ADC-EBC5-46D0-A975-EFC9E58D9FAD}" type="presParOf" srcId="{30F7E46E-F50F-4253-A53E-BBDF1F795B2F}" destId="{2F77464D-DF1B-482C-BA23-BDBADB0BCF1B}" srcOrd="0" destOrd="0" presId="urn:microsoft.com/office/officeart/2005/8/layout/vList2"/>
    <dgm:cxn modelId="{E67CE7FD-C6EA-4644-BD1C-2CC7F0CEB722}" type="presParOf" srcId="{30F7E46E-F50F-4253-A53E-BBDF1F795B2F}" destId="{C269402D-CFA7-4C0E-B5D0-7628BCF7EB6A}" srcOrd="1" destOrd="0" presId="urn:microsoft.com/office/officeart/2005/8/layout/vList2"/>
    <dgm:cxn modelId="{DD90B79B-DF85-443F-B481-E41F2E7EB708}" type="presParOf" srcId="{30F7E46E-F50F-4253-A53E-BBDF1F795B2F}" destId="{EFA050E6-D844-49A7-8FA9-334A84825E87}" srcOrd="2" destOrd="0" presId="urn:microsoft.com/office/officeart/2005/8/layout/vList2"/>
    <dgm:cxn modelId="{7F1D269E-095E-4A81-BDC4-39E23BBE394E}" type="presParOf" srcId="{30F7E46E-F50F-4253-A53E-BBDF1F795B2F}" destId="{9DED0A2B-54F8-4E09-B52A-7E8F4ECDB982}" srcOrd="3" destOrd="0" presId="urn:microsoft.com/office/officeart/2005/8/layout/vList2"/>
    <dgm:cxn modelId="{4E5FD31C-7B01-4B39-B302-1647CFA4843D}" type="presParOf" srcId="{30F7E46E-F50F-4253-A53E-BBDF1F795B2F}" destId="{40978739-3594-44F5-B9A6-B941D138ED79}" srcOrd="4" destOrd="0" presId="urn:microsoft.com/office/officeart/2005/8/layout/vList2"/>
    <dgm:cxn modelId="{AC551D8F-496E-4EA4-851A-65E3C557302F}" type="presParOf" srcId="{30F7E46E-F50F-4253-A53E-BBDF1F795B2F}" destId="{950DB0B8-4C37-478F-A1E0-F589FDA96B8C}" srcOrd="5" destOrd="0" presId="urn:microsoft.com/office/officeart/2005/8/layout/vList2"/>
    <dgm:cxn modelId="{EF7EE0E9-87C4-4461-8C1A-185B4CA798E6}" type="presParOf" srcId="{30F7E46E-F50F-4253-A53E-BBDF1F795B2F}" destId="{778B4648-6D68-4DBA-A063-7A16DB995040}" srcOrd="6" destOrd="0" presId="urn:microsoft.com/office/officeart/2005/8/layout/vList2"/>
    <dgm:cxn modelId="{6727D705-4BC9-435A-A62F-CA3D92D5870D}" type="presParOf" srcId="{30F7E46E-F50F-4253-A53E-BBDF1F795B2F}" destId="{381C0791-3D53-4664-B120-13187960EE21}" srcOrd="7" destOrd="0" presId="urn:microsoft.com/office/officeart/2005/8/layout/vList2"/>
    <dgm:cxn modelId="{91B38931-BE9A-4AFE-B4E8-C7FEF999B821}" type="presParOf" srcId="{30F7E46E-F50F-4253-A53E-BBDF1F795B2F}" destId="{FAD9660A-B81A-48FE-A93E-E97B106EE98C}" srcOrd="8" destOrd="0" presId="urn:microsoft.com/office/officeart/2005/8/layout/vList2"/>
    <dgm:cxn modelId="{98B0D52D-6512-48D0-89B9-5E6CBBFD1E02}" type="presParOf" srcId="{30F7E46E-F50F-4253-A53E-BBDF1F795B2F}" destId="{BD240115-5AFF-458B-BB3D-2ABB247ABCFE}" srcOrd="9" destOrd="0" presId="urn:microsoft.com/office/officeart/2005/8/layout/vList2"/>
    <dgm:cxn modelId="{52DE56B4-38F8-4D36-AE11-708A18C49F44}" type="presParOf" srcId="{30F7E46E-F50F-4253-A53E-BBDF1F795B2F}" destId="{0B0923F6-714C-4A2C-B697-2F7E01837FE6}" srcOrd="10" destOrd="0" presId="urn:microsoft.com/office/officeart/2005/8/layout/vList2"/>
    <dgm:cxn modelId="{88891214-EC4B-40F9-9D18-3CC5400D49A7}" type="presParOf" srcId="{30F7E46E-F50F-4253-A53E-BBDF1F795B2F}" destId="{C1C49821-6C55-4401-8523-9F3B601A0F45}" srcOrd="11" destOrd="0" presId="urn:microsoft.com/office/officeart/2005/8/layout/vList2"/>
    <dgm:cxn modelId="{2087DE65-E740-4844-A750-228253FD7916}" type="presParOf" srcId="{30F7E46E-F50F-4253-A53E-BBDF1F795B2F}" destId="{74977DA9-CA89-4D67-AB08-520DAA3DEA77}" srcOrd="12" destOrd="0" presId="urn:microsoft.com/office/officeart/2005/8/layout/vList2"/>
    <dgm:cxn modelId="{7029388B-9443-47F0-B06E-0895DD2F0AC7}" type="presParOf" srcId="{30F7E46E-F50F-4253-A53E-BBDF1F795B2F}" destId="{5BCAED9D-729C-4515-A187-1D40DC9715A6}" srcOrd="13" destOrd="0" presId="urn:microsoft.com/office/officeart/2005/8/layout/vList2"/>
    <dgm:cxn modelId="{AFBC556C-14E7-4337-9199-65B143FBC1E5}" type="presParOf" srcId="{30F7E46E-F50F-4253-A53E-BBDF1F795B2F}" destId="{DB1B44C5-F8E4-4039-8B97-0CF8661D457E}" srcOrd="14" destOrd="0" presId="urn:microsoft.com/office/officeart/2005/8/layout/vList2"/>
    <dgm:cxn modelId="{6F2B23CC-E73F-4EDC-8216-4CF8BDF202CA}" type="presParOf" srcId="{30F7E46E-F50F-4253-A53E-BBDF1F795B2F}" destId="{E188C352-E69F-4356-869B-FDD391477D78}" srcOrd="15" destOrd="0" presId="urn:microsoft.com/office/officeart/2005/8/layout/vList2"/>
    <dgm:cxn modelId="{A348A5C7-22D5-4AC2-80C0-EF6A01CE16FF}" type="presParOf" srcId="{30F7E46E-F50F-4253-A53E-BBDF1F795B2F}" destId="{5A0D1AED-FF8D-42B5-A6CC-7760FBD77DFF}" srcOrd="16" destOrd="0" presId="urn:microsoft.com/office/officeart/2005/8/layout/vList2"/>
    <dgm:cxn modelId="{F27C993B-CFEE-4F03-92FE-41889D8654CF}" type="presParOf" srcId="{30F7E46E-F50F-4253-A53E-BBDF1F795B2F}" destId="{FC370506-2421-4E34-974B-D68075AC6B6F}" srcOrd="17" destOrd="0" presId="urn:microsoft.com/office/officeart/2005/8/layout/vList2"/>
    <dgm:cxn modelId="{291334D0-6902-44D3-973B-23E385914105}" type="presParOf" srcId="{30F7E46E-F50F-4253-A53E-BBDF1F795B2F}" destId="{2994E7CA-F894-45B4-AD19-D3DC0066EE22}" srcOrd="18" destOrd="0" presId="urn:microsoft.com/office/officeart/2005/8/layout/vList2"/>
    <dgm:cxn modelId="{13E53933-433C-44BE-8DF9-0F615D74FB18}" type="presParOf" srcId="{30F7E46E-F50F-4253-A53E-BBDF1F795B2F}" destId="{C4CC0DFA-B9E0-4532-9F71-F1BF272DD68E}" srcOrd="19" destOrd="0" presId="urn:microsoft.com/office/officeart/2005/8/layout/vList2"/>
    <dgm:cxn modelId="{3304D8A9-FD39-483C-A20C-407750E298AC}" type="presParOf" srcId="{30F7E46E-F50F-4253-A53E-BBDF1F795B2F}" destId="{A8E57678-B09C-4EA9-B1DB-8A2F47E527A7}" srcOrd="20" destOrd="0" presId="urn:microsoft.com/office/officeart/2005/8/layout/vList2"/>
    <dgm:cxn modelId="{41F9923A-9F12-4F92-AA0A-098680E3EB4C}" type="presParOf" srcId="{30F7E46E-F50F-4253-A53E-BBDF1F795B2F}" destId="{415DED4E-8E39-44D0-8F6F-B399AC1F7EF2}" srcOrd="21" destOrd="0" presId="urn:microsoft.com/office/officeart/2005/8/layout/vList2"/>
    <dgm:cxn modelId="{5867791B-A671-444C-BE0D-FE75306C0E79}" type="presParOf" srcId="{30F7E46E-F50F-4253-A53E-BBDF1F795B2F}" destId="{33702A84-8F27-4B58-A8BE-D220BCEA4E26}" srcOrd="22" destOrd="0" presId="urn:microsoft.com/office/officeart/2005/8/layout/vList2"/>
  </dgm:cxnLst>
  <dgm:bg/>
  <dgm:whole/>
  <dgm:extLst>
    <a:ext uri="http://schemas.microsoft.com/office/drawing/2008/diagram">
      <dsp:dataModelExt xmlns:dsp="http://schemas.microsoft.com/office/drawing/2008/diagram" xmlns="" relId="rId8" minVer="http://schemas.openxmlformats.org/drawingml/2006/diagram"/>
    </a:ext>
  </dgm:extLst>
</dgm:dataModel>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diagramColors" Target="../diagrams/colors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drawing1.xml><?xml version="1.0" encoding="utf-8"?>
<xdr:wsDr xmlns:xdr="http://schemas.openxmlformats.org/drawingml/2006/spreadsheetDrawing" xmlns:a="http://schemas.openxmlformats.org/drawingml/2006/main">
  <xdr:twoCellAnchor>
    <xdr:from>
      <xdr:col>11</xdr:col>
      <xdr:colOff>352424</xdr:colOff>
      <xdr:row>144</xdr:row>
      <xdr:rowOff>123825</xdr:rowOff>
    </xdr:from>
    <xdr:to>
      <xdr:col>14</xdr:col>
      <xdr:colOff>1762124</xdr:colOff>
      <xdr:row>166</xdr:row>
      <xdr:rowOff>142875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242887</xdr:colOff>
      <xdr:row>64</xdr:row>
      <xdr:rowOff>142875</xdr:rowOff>
    </xdr:from>
    <xdr:to>
      <xdr:col>8</xdr:col>
      <xdr:colOff>495300</xdr:colOff>
      <xdr:row>75</xdr:row>
      <xdr:rowOff>133350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390525</xdr:colOff>
      <xdr:row>5</xdr:row>
      <xdr:rowOff>119062</xdr:rowOff>
    </xdr:from>
    <xdr:to>
      <xdr:col>9</xdr:col>
      <xdr:colOff>47625</xdr:colOff>
      <xdr:row>20</xdr:row>
      <xdr:rowOff>4762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13</xdr:col>
      <xdr:colOff>196663</xdr:colOff>
      <xdr:row>32</xdr:row>
      <xdr:rowOff>44822</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0.8375</cdr:x>
      <cdr:y>0.88021</cdr:y>
    </cdr:from>
    <cdr:to>
      <cdr:x>0.98333</cdr:x>
      <cdr:y>0.9809</cdr:y>
    </cdr:to>
    <cdr:sp macro="" textlink="">
      <cdr:nvSpPr>
        <cdr:cNvPr id="2" name="CuadroTexto 1"/>
        <cdr:cNvSpPr txBox="1"/>
      </cdr:nvSpPr>
      <cdr:spPr>
        <a:xfrm xmlns:a="http://schemas.openxmlformats.org/drawingml/2006/main">
          <a:off x="3829051" y="2414588"/>
          <a:ext cx="6667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s-CL" sz="1100" b="1" i="0" baseline="0">
              <a:effectLst/>
              <a:latin typeface="+mn-lt"/>
              <a:ea typeface="+mn-ea"/>
              <a:cs typeface="+mn-cs"/>
            </a:rPr>
            <a:t>MM$</a:t>
          </a:r>
          <a:endParaRPr lang="es-CL">
            <a:effectLst/>
          </a:endParaRPr>
        </a:p>
        <a:p xmlns:a="http://schemas.openxmlformats.org/drawingml/2006/main">
          <a:endParaRPr lang="es-CL" sz="1100"/>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447675</xdr:colOff>
      <xdr:row>53</xdr:row>
      <xdr:rowOff>171450</xdr:rowOff>
    </xdr:from>
    <xdr:to>
      <xdr:col>12</xdr:col>
      <xdr:colOff>457200</xdr:colOff>
      <xdr:row>70</xdr:row>
      <xdr:rowOff>47625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342899</xdr:colOff>
      <xdr:row>136</xdr:row>
      <xdr:rowOff>66675</xdr:rowOff>
    </xdr:from>
    <xdr:to>
      <xdr:col>14</xdr:col>
      <xdr:colOff>1752599</xdr:colOff>
      <xdr:row>158</xdr:row>
      <xdr:rowOff>85725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504827</xdr:colOff>
      <xdr:row>5</xdr:row>
      <xdr:rowOff>147638</xdr:rowOff>
    </xdr:from>
    <xdr:to>
      <xdr:col>7</xdr:col>
      <xdr:colOff>152401</xdr:colOff>
      <xdr:row>12</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571500</xdr:colOff>
      <xdr:row>122</xdr:row>
      <xdr:rowOff>44825</xdr:rowOff>
    </xdr:from>
    <xdr:to>
      <xdr:col>14</xdr:col>
      <xdr:colOff>1434353</xdr:colOff>
      <xdr:row>141</xdr:row>
      <xdr:rowOff>89647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728381</xdr:colOff>
      <xdr:row>45</xdr:row>
      <xdr:rowOff>0</xdr:rowOff>
    </xdr:from>
    <xdr:to>
      <xdr:col>12</xdr:col>
      <xdr:colOff>1019734</xdr:colOff>
      <xdr:row>56</xdr:row>
      <xdr:rowOff>156882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403413</xdr:colOff>
      <xdr:row>12</xdr:row>
      <xdr:rowOff>163605</xdr:rowOff>
    </xdr:from>
    <xdr:to>
      <xdr:col>12</xdr:col>
      <xdr:colOff>1053353</xdr:colOff>
      <xdr:row>13</xdr:row>
      <xdr:rowOff>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27213</xdr:colOff>
      <xdr:row>49</xdr:row>
      <xdr:rowOff>176893</xdr:rowOff>
    </xdr:from>
    <xdr:to>
      <xdr:col>13</xdr:col>
      <xdr:colOff>1524000</xdr:colOff>
      <xdr:row>74</xdr:row>
      <xdr:rowOff>27214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394607</xdr:colOff>
      <xdr:row>34</xdr:row>
      <xdr:rowOff>81642</xdr:rowOff>
    </xdr:from>
    <xdr:to>
      <xdr:col>11</xdr:col>
      <xdr:colOff>68036</xdr:colOff>
      <xdr:row>45</xdr:row>
      <xdr:rowOff>68035</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xdr:row>
      <xdr:rowOff>0</xdr:rowOff>
    </xdr:from>
    <xdr:to>
      <xdr:col>16</xdr:col>
      <xdr:colOff>819150</xdr:colOff>
      <xdr:row>34</xdr:row>
      <xdr:rowOff>38100</xdr:rowOff>
    </xdr:to>
    <xdr:graphicFrame macro="">
      <xdr:nvGraphicFramePr>
        <xdr:cNvPr id="6" name="Diagrama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tricia Contador Pena" refreshedDate="43516.530033564813" backgroundQuery="1" createdVersion="6" refreshedVersion="6" minRefreshableVersion="3" recordCount="0" supportSubquery="1" supportAdvancedDrill="1">
  <cacheSource type="external" connectionId="1"/>
  <cacheFields count="4">
    <cacheField name="[Rango].[Instrumento].[Instrumento]" caption="Instrumento" numFmtId="0" hierarchy="1" level="1">
      <sharedItems count="1">
        <s v="Diplomado"/>
      </sharedItems>
    </cacheField>
    <cacheField name="[Rango].[Año].[Año]" caption="Año" numFmtId="0" hierarchy="3" level="1">
      <sharedItems containsSemiMixedTypes="0" containsString="0" containsNumber="1" containsInteger="1" minValue="2008" maxValue="2017" count="9">
        <n v="2014"/>
        <n v="2016"/>
        <n v="2017"/>
        <n v="2015" u="1"/>
        <n v="2008" u="1"/>
        <n v="2009" u="1"/>
        <n v="2011" u="1"/>
        <n v="2012" u="1"/>
        <n v="2013" u="1"/>
      </sharedItems>
      <extLst>
        <ext xmlns:x15="http://schemas.microsoft.com/office/spreadsheetml/2010/11/main" uri="{4F2E5C28-24EA-4eb8-9CBF-B6C8F9C3D259}">
          <x15:cachedUniqueNames>
            <x15:cachedUniqueName index="0" name="[Rango].[Año].&amp;[2014]"/>
            <x15:cachedUniqueName index="1" name="[Rango].[Año].&amp;[2016]"/>
            <x15:cachedUniqueName index="2" name="[Rango].[Año].&amp;[2017]"/>
            <x15:cachedUniqueName index="3" name="[Rango].[Año].&amp;[2015]"/>
            <x15:cachedUniqueName index="4" name="[Rango].[Año].&amp;[2008]"/>
            <x15:cachedUniqueName index="5" name="[Rango].[Año].&amp;[2009]"/>
            <x15:cachedUniqueName index="6" name="[Rango].[Año].&amp;[2011]"/>
            <x15:cachedUniqueName index="7" name="[Rango].[Año].&amp;[2012]"/>
            <x15:cachedUniqueName index="8" name="[Rango].[Año].&amp;[2013]"/>
          </x15:cachedUniqueNames>
        </ext>
      </extLst>
    </cacheField>
    <cacheField name="[Measures].[Suma de Monto $]" caption="Suma de Monto $" numFmtId="0" hierarchy="32" level="32767"/>
    <cacheField name="[Rango].[Tema priorizado].[Tema priorizado]" caption="Tema priorizado" numFmtId="0" hierarchy="8" level="1">
      <sharedItems containsNonDate="0" containsString="0" containsBlank="1" count="1">
        <m/>
      </sharedItems>
    </cacheField>
  </cacheFields>
  <cacheHierarchies count="38">
    <cacheHierarchy uniqueName="[Rango].[Área]" caption="Área" attribute="1" defaultMemberUniqueName="[Rango].[Área].[All]" allUniqueName="[Rango].[Área].[All]" dimensionUniqueName="[Rango]" displayFolder="" count="0" memberValueDatatype="130" unbalanced="0"/>
    <cacheHierarchy uniqueName="[Rango].[Instrumento]" caption="Instrumento" attribute="1" defaultMemberUniqueName="[Rango].[Instrumento].[All]" allUniqueName="[Rango].[Instrumento].[All]" dimensionUniqueName="[Rango]" displayFolder="" count="2" memberValueDatatype="130" unbalanced="0">
      <fieldsUsage count="2">
        <fieldUsage x="-1"/>
        <fieldUsage x="0"/>
      </fieldsUsage>
    </cacheHierarchy>
    <cacheHierarchy uniqueName="[Rango].[Resol. Bases]" caption="Resol. Bases" attribute="1" defaultMemberUniqueName="[Rango].[Resol. Bases].[All]" allUniqueName="[Rango].[Resol. Bases].[All]" dimensionUniqueName="[Rango]" displayFolder="" count="0" memberValueDatatype="130" unbalanced="0"/>
    <cacheHierarchy uniqueName="[Rango].[Año]" caption="Año" attribute="1" defaultMemberUniqueName="[Rango].[Año].[All]" allUniqueName="[Rango].[Año].[All]" dimensionUniqueName="[Rango]" displayFolder="" count="2" memberValueDatatype="20" unbalanced="0">
      <fieldsUsage count="2">
        <fieldUsage x="-1"/>
        <fieldUsage x="1"/>
      </fieldsUsage>
    </cacheHierarchy>
    <cacheHierarchy uniqueName="[Rango].[Resol. Adjud.]" caption="Resol. Adjud." attribute="1" defaultMemberUniqueName="[Rango].[Resol. Adjud.].[All]" allUniqueName="[Rango].[Resol. Adjud.].[All]" dimensionUniqueName="[Rango]" displayFolder="" count="0" memberValueDatatype="130" unbalanced="0"/>
    <cacheHierarchy uniqueName="[Rango].[Concurso]" caption="Concurso" attribute="1" defaultMemberUniqueName="[Rango].[Concurso].[All]" allUniqueName="[Rango].[Concurso].[All]" dimensionUniqueName="[Rango]" displayFolder="" count="0" memberValueDatatype="130" unbalanced="0"/>
    <cacheHierarchy uniqueName="[Rango].[Código]" caption="Código" attribute="1" defaultMemberUniqueName="[Rango].[Código].[All]" allUniqueName="[Rango].[Código].[All]" dimensionUniqueName="[Rango]" displayFolder="" count="0" memberValueDatatype="130" unbalanced="0"/>
    <cacheHierarchy uniqueName="[Rango].[Región]" caption="Región" attribute="1" defaultMemberUniqueName="[Rango].[Región].[All]" allUniqueName="[Rango].[Región].[All]" dimensionUniqueName="[Rango]" displayFolder="" count="0" memberValueDatatype="130" unbalanced="0"/>
    <cacheHierarchy uniqueName="[Rango].[Tema priorizado]" caption="Tema priorizado" attribute="1" defaultMemberUniqueName="[Rango].[Tema priorizado].[All]" allUniqueName="[Rango].[Tema priorizado].[All]" dimensionUniqueName="[Rango]" displayFolder="" count="2" memberValueDatatype="130" unbalanced="0">
      <fieldsUsage count="2">
        <fieldUsage x="-1"/>
        <fieldUsage x="3"/>
      </fieldsUsage>
    </cacheHierarchy>
    <cacheHierarchy uniqueName="[Rango].[Institución beneficiaria]" caption="Institución beneficiaria" attribute="1" defaultMemberUniqueName="[Rango].[Institución beneficiaria].[All]" allUniqueName="[Rango].[Institución beneficiaria].[All]" dimensionUniqueName="[Rango]" displayFolder="" count="0" memberValueDatatype="130" unbalanced="0"/>
    <cacheHierarchy uniqueName="[Rango].[Sigla Institución beneficiaria]" caption="Sigla Institución beneficiaria" attribute="1" defaultMemberUniqueName="[Rango].[Sigla Institución beneficiaria].[All]" allUniqueName="[Rango].[Sigla Institución beneficiaria].[All]" dimensionUniqueName="[Rango]" displayFolder="" count="0" memberValueDatatype="130" unbalanced="0"/>
    <cacheHierarchy uniqueName="[Rango].[Nombre proyecto]" caption="Nombre proyecto" attribute="1" defaultMemberUniqueName="[Rango].[Nombre proyecto].[All]" allUniqueName="[Rango].[Nombre proyecto].[All]" dimensionUniqueName="[Rango]" displayFolder="" count="0" memberValueDatatype="130" unbalanced="0"/>
    <cacheHierarchy uniqueName="[Rango].[Monto $]" caption="Monto $" attribute="1" defaultMemberUniqueName="[Rango].[Monto $].[All]" allUniqueName="[Rango].[Monto $].[All]" dimensionUniqueName="[Rango]" displayFolder="" count="0" memberValueDatatype="20" unbalanced="0"/>
    <cacheHierarchy uniqueName="[Rango].[Financiamiento]" caption="Financiamiento" attribute="1" defaultMemberUniqueName="[Rango].[Financiamiento].[All]" allUniqueName="[Rango].[Financiamiento].[All]" dimensionUniqueName="[Rango]" displayFolder="" count="0" memberValueDatatype="130" unbalanced="0"/>
    <cacheHierarchy uniqueName="[Rango].[Financiamiento FIC]" caption="Financiamiento FIC" attribute="1" defaultMemberUniqueName="[Rango].[Financiamiento FIC].[All]" allUniqueName="[Rango].[Financiamiento FIC].[All]" dimensionUniqueName="[Rango]" displayFolder="" count="0" memberValueDatatype="130" unbalanced="0"/>
    <cacheHierarchy uniqueName="[Rango].[inicio]" caption="inicio" attribute="1" time="1" defaultMemberUniqueName="[Rango].[inicio].[All]" allUniqueName="[Rango].[inicio].[All]" dimensionUniqueName="[Rango]" displayFolder="" count="0" memberValueDatatype="7" unbalanced="0"/>
    <cacheHierarchy uniqueName="[Rango].[término]" caption="término" attribute="1" time="1" defaultMemberUniqueName="[Rango].[término].[All]" allUniqueName="[Rango].[término].[All]" dimensionUniqueName="[Rango]" displayFolder="" count="0" memberValueDatatype="7" unbalanced="0"/>
    <cacheHierarchy uniqueName="[Rango].[Nombre coordinador]" caption="Nombre coordinador" attribute="1" defaultMemberUniqueName="[Rango].[Nombre coordinador].[All]" allUniqueName="[Rango].[Nombre coordinador].[All]" dimensionUniqueName="[Rango]" displayFolder="" count="0" memberValueDatatype="130" unbalanced="0"/>
    <cacheHierarchy uniqueName="[Rango].[Género]" caption="Género" attribute="1" defaultMemberUniqueName="[Rango].[Género].[All]" allUniqueName="[Rango].[Género].[All]" dimensionUniqueName="[Rango]" displayFolder="" count="0" memberValueDatatype="130" unbalanced="0"/>
    <cacheHierarchy uniqueName="[Rango].[Resultados VCE]" caption="Resultados VCE" attribute="1" defaultMemberUniqueName="[Rango].[Resultados VCE].[All]" allUniqueName="[Rango].[Resultados VCE].[All]" dimensionUniqueName="[Rango]" displayFolder="" count="0" memberValueDatatype="130" unbalanced="0"/>
    <cacheHierarchy uniqueName="[Rango].[a]" caption="a" attribute="1" defaultMemberUniqueName="[Rango].[a].[All]" allUniqueName="[Rango].[a].[All]" dimensionUniqueName="[Rango]" displayFolder="" count="0" memberValueDatatype="130" unbalanced="0"/>
    <cacheHierarchy uniqueName="[Rango].[b]" caption="b" attribute="1" defaultMemberUniqueName="[Rango].[b].[All]" allUniqueName="[Rango].[b].[All]" dimensionUniqueName="[Rango]" displayFolder="" count="0" memberValueDatatype="130" unbalanced="0"/>
    <cacheHierarchy uniqueName="[Rango].[c]" caption="c" attribute="1" defaultMemberUniqueName="[Rango].[c].[All]" allUniqueName="[Rango].[c].[All]" dimensionUniqueName="[Rango]" displayFolder="" count="0" memberValueDatatype="130" unbalanced="0"/>
    <cacheHierarchy uniqueName="[Rango].[Profesionales formados-DIP]" caption="Profesionales formados-DIP" attribute="1" defaultMemberUniqueName="[Rango].[Profesionales formados-DIP].[All]" allUniqueName="[Rango].[Profesionales formados-DIP].[All]" dimensionUniqueName="[Rango]" displayFolder="" count="0" memberValueDatatype="20" unbalanced="0"/>
    <cacheHierarchy uniqueName="[Rango].[Perfiles de proyectos-DIP]" caption="Perfiles de proyectos-DIP" attribute="1" defaultMemberUniqueName="[Rango].[Perfiles de proyectos-DIP].[All]" allUniqueName="[Rango].[Perfiles de proyectos-DIP].[All]" dimensionUniqueName="[Rango]" displayFolder="" count="0" memberValueDatatype="20" unbalanced="0"/>
    <cacheHierarchy uniqueName="[Rango].[Profesionales formados-DIP Sector público]" caption="Profesionales formados-DIP Sector público" attribute="1" defaultMemberUniqueName="[Rango].[Profesionales formados-DIP Sector público].[All]" allUniqueName="[Rango].[Profesionales formados-DIP Sector público].[All]" dimensionUniqueName="[Rango]" displayFolder="" count="0" memberValueDatatype="20" unbalanced="0"/>
    <cacheHierarchy uniqueName="[Rango].[Profesionales formados-DIP sector privado]" caption="Profesionales formados-DIP sector privado" attribute="1" defaultMemberUniqueName="[Rango].[Profesionales formados-DIP sector privado].[All]" allUniqueName="[Rango].[Profesionales formados-DIP sector privado].[All]" dimensionUniqueName="[Rango]" displayFolder="" count="0" memberValueDatatype="20" unbalanced="0"/>
    <cacheHierarchy uniqueName="[Rango].[Profesionales formados-DIP sector académico]" caption="Profesionales formados-DIP sector académico" attribute="1" defaultMemberUniqueName="[Rango].[Profesionales formados-DIP sector académico].[All]" allUniqueName="[Rango].[Profesionales formados-DIP sector académico].[All]" dimensionUniqueName="[Rango]" displayFolder="" count="0" memberValueDatatype="20" unbalanced="0"/>
    <cacheHierarchy uniqueName="[Rango].[DIP Resultados Obtenidos]" caption="DIP Resultados Obtenidos" attribute="1" defaultMemberUniqueName="[Rango].[DIP Resultados Obtenidos].[All]" allUniqueName="[Rango].[DIP Resultados Obtenido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ombre proyecto]" caption="Recuento de Nombre proyecto" measure="1" displayFolder="" measureGroup="Rango" count="0" oneField="1" hidden="1">
      <extLst>
        <ext xmlns:x15="http://schemas.microsoft.com/office/spreadsheetml/2010/11/main" uri="{B97F6D7D-B522-45F9-BDA1-12C45D357490}">
          <x15:cacheHierarchy aggregatedColumn="11"/>
        </ext>
      </extLst>
    </cacheHierarchy>
    <cacheHierarchy uniqueName="[Measures].[Suma de Monto $]" caption="Suma de Monto $" measure="1" displayFolder="" measureGroup="Rango" count="0" oneField="1" hidden="1">
      <fieldsUsage count="1">
        <fieldUsage x="2"/>
      </fieldsUsage>
      <extLst>
        <ext xmlns:x15="http://schemas.microsoft.com/office/spreadsheetml/2010/11/main" uri="{B97F6D7D-B522-45F9-BDA1-12C45D357490}">
          <x15:cacheHierarchy aggregatedColumn="12"/>
        </ext>
      </extLst>
    </cacheHierarchy>
    <cacheHierarchy uniqueName="[Measures].[Recuento de Resol. Bases]" caption="Recuento de Resol. Bases" measure="1" displayFolder="" measureGroup="Rango" count="0" oneField="1" hidden="1">
      <extLst>
        <ext xmlns:x15="http://schemas.microsoft.com/office/spreadsheetml/2010/11/main" uri="{B97F6D7D-B522-45F9-BDA1-12C45D357490}">
          <x15:cacheHierarchy aggregatedColumn="2"/>
        </ext>
      </extLst>
    </cacheHierarchy>
    <cacheHierarchy uniqueName="[Measures].[Recuento de Tema priorizado]" caption="Recuento de Tema priorizado" measure="1" displayFolder="" measureGroup="Rango" count="0" oneField="1" hidden="1">
      <extLst>
        <ext xmlns:x15="http://schemas.microsoft.com/office/spreadsheetml/2010/11/main" uri="{B97F6D7D-B522-45F9-BDA1-12C45D357490}">
          <x15:cacheHierarchy aggregatedColumn="8"/>
        </ext>
      </extLst>
    </cacheHierarchy>
    <cacheHierarchy uniqueName="[Measures].[Recuento de Institución beneficiaria]" caption="Recuento de Institución beneficiaria" measure="1" displayFolder="" measureGroup="Rango" count="0" oneField="1" hidden="1">
      <extLst>
        <ext xmlns:x15="http://schemas.microsoft.com/office/spreadsheetml/2010/11/main" uri="{B97F6D7D-B522-45F9-BDA1-12C45D357490}">
          <x15:cacheHierarchy aggregatedColumn="9"/>
        </ext>
      </extLst>
    </cacheHierarchy>
    <cacheHierarchy uniqueName="[Measures].[Recuento de Financiamiento]" caption="Recuento de Financiamiento" measure="1" displayFolder="" measureGroup="Rango" count="0" oneField="1" hidden="1">
      <extLst>
        <ext xmlns:x15="http://schemas.microsoft.com/office/spreadsheetml/2010/11/main" uri="{B97F6D7D-B522-45F9-BDA1-12C45D357490}">
          <x15:cacheHierarchy aggregatedColumn="13"/>
        </ext>
      </extLst>
    </cacheHierarchy>
    <cacheHierarchy uniqueName="[Measures].[Recuento de Código]" caption="Recuento de Código" measure="1" displayFolder="" measureGroup="Rango" count="0" oneField="1"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atricia Contador Pena" refreshedDate="43516.530034837961" backgroundQuery="1" createdVersion="6" refreshedVersion="6" minRefreshableVersion="3" recordCount="0" supportSubquery="1" supportAdvancedDrill="1">
  <cacheSource type="external" connectionId="1"/>
  <cacheFields count="4">
    <cacheField name="[Rango].[Instrumento].[Instrumento]" caption="Instrumento" numFmtId="0" hierarchy="1" level="1">
      <sharedItems count="1">
        <s v="Diplomado"/>
      </sharedItems>
    </cacheField>
    <cacheField name="[Rango].[Año].[Año]" caption="Año" numFmtId="0" hierarchy="3" level="1">
      <sharedItems containsSemiMixedTypes="0" containsString="0" containsNumber="1" containsInteger="1" minValue="2011" maxValue="2018" count="8">
        <n v="2011"/>
        <n v="2012"/>
        <n v="2013"/>
        <n v="2014"/>
        <n v="2015"/>
        <n v="2016"/>
        <n v="2017"/>
        <n v="2018"/>
      </sharedItems>
      <extLst>
        <ext xmlns:x15="http://schemas.microsoft.com/office/spreadsheetml/2010/11/main" uri="{4F2E5C28-24EA-4eb8-9CBF-B6C8F9C3D259}">
          <x15:cachedUniqueNames>
            <x15:cachedUniqueName index="0" name="[Rango].[Año].&amp;[2011]"/>
            <x15:cachedUniqueName index="1" name="[Rango].[Año].&amp;[2012]"/>
            <x15:cachedUniqueName index="2" name="[Rango].[Año].&amp;[2013]"/>
            <x15:cachedUniqueName index="3" name="[Rango].[Año].&amp;[2014]"/>
            <x15:cachedUniqueName index="4" name="[Rango].[Año].&amp;[2015]"/>
            <x15:cachedUniqueName index="5" name="[Rango].[Año].&amp;[2016]"/>
            <x15:cachedUniqueName index="6" name="[Rango].[Año].&amp;[2017]"/>
            <x15:cachedUniqueName index="7" name="[Rango].[Año].&amp;[2018]"/>
          </x15:cachedUniqueNames>
        </ext>
      </extLst>
    </cacheField>
    <cacheField name="[Rango].[Tema priorizado].[Tema priorizado]" caption="Tema priorizado" numFmtId="0" hierarchy="8" level="1">
      <sharedItems count="20">
        <s v="Acuícola"/>
        <s v="Agrícola"/>
        <s v="Agroalimentario"/>
        <s v="Agroindustria"/>
        <s v="Agroindustria/ganadería"/>
        <s v="Apicultura"/>
        <s v="Forestal"/>
        <s v="Frutícola"/>
        <s v="Ganadería/Turismo"/>
        <s v="Ganadero"/>
        <s v="Hortofrutícola"/>
        <s v="Maderero"/>
        <s v="Manufactura"/>
        <s v="Minería"/>
        <s v="Pesca"/>
        <s v="Postcosecha"/>
        <s v="Promoción I+D+i"/>
        <s v="Recursos Hídricos"/>
        <s v="TICs"/>
        <s v="Turismo"/>
      </sharedItems>
    </cacheField>
    <cacheField name="[Measures].[Recuento de Nombre proyecto]" caption="Recuento de Nombre proyecto" numFmtId="0" hierarchy="31" level="32767"/>
  </cacheFields>
  <cacheHierarchies count="38">
    <cacheHierarchy uniqueName="[Rango].[Área]" caption="Área" attribute="1" defaultMemberUniqueName="[Rango].[Área].[All]" allUniqueName="[Rango].[Área].[All]" dimensionUniqueName="[Rango]" displayFolder="" count="0" memberValueDatatype="130" unbalanced="0"/>
    <cacheHierarchy uniqueName="[Rango].[Instrumento]" caption="Instrumento" attribute="1" defaultMemberUniqueName="[Rango].[Instrumento].[All]" allUniqueName="[Rango].[Instrumento].[All]" dimensionUniqueName="[Rango]" displayFolder="" count="2" memberValueDatatype="130" unbalanced="0">
      <fieldsUsage count="2">
        <fieldUsage x="-1"/>
        <fieldUsage x="0"/>
      </fieldsUsage>
    </cacheHierarchy>
    <cacheHierarchy uniqueName="[Rango].[Resol. Bases]" caption="Resol. Bases" attribute="1" defaultMemberUniqueName="[Rango].[Resol. Bases].[All]" allUniqueName="[Rango].[Resol. Bases].[All]" dimensionUniqueName="[Rango]" displayFolder="" count="0" memberValueDatatype="130" unbalanced="0"/>
    <cacheHierarchy uniqueName="[Rango].[Año]" caption="Año" attribute="1" defaultMemberUniqueName="[Rango].[Año].[All]" allUniqueName="[Rango].[Año].[All]" dimensionUniqueName="[Rango]" displayFolder="" count="2" memberValueDatatype="20" unbalanced="0">
      <fieldsUsage count="2">
        <fieldUsage x="-1"/>
        <fieldUsage x="1"/>
      </fieldsUsage>
    </cacheHierarchy>
    <cacheHierarchy uniqueName="[Rango].[Resol. Adjud.]" caption="Resol. Adjud." attribute="1" defaultMemberUniqueName="[Rango].[Resol. Adjud.].[All]" allUniqueName="[Rango].[Resol. Adjud.].[All]" dimensionUniqueName="[Rango]" displayFolder="" count="0" memberValueDatatype="130" unbalanced="0"/>
    <cacheHierarchy uniqueName="[Rango].[Concurso]" caption="Concurso" attribute="1" defaultMemberUniqueName="[Rango].[Concurso].[All]" allUniqueName="[Rango].[Concurso].[All]" dimensionUniqueName="[Rango]" displayFolder="" count="0" memberValueDatatype="130" unbalanced="0"/>
    <cacheHierarchy uniqueName="[Rango].[Código]" caption="Código" attribute="1" defaultMemberUniqueName="[Rango].[Código].[All]" allUniqueName="[Rango].[Código].[All]" dimensionUniqueName="[Rango]" displayFolder="" count="0" memberValueDatatype="130" unbalanced="0"/>
    <cacheHierarchy uniqueName="[Rango].[Región]" caption="Región" attribute="1" defaultMemberUniqueName="[Rango].[Región].[All]" allUniqueName="[Rango].[Región].[All]" dimensionUniqueName="[Rango]" displayFolder="" count="0" memberValueDatatype="130" unbalanced="0"/>
    <cacheHierarchy uniqueName="[Rango].[Tema priorizado]" caption="Tema priorizado" attribute="1" defaultMemberUniqueName="[Rango].[Tema priorizado].[All]" allUniqueName="[Rango].[Tema priorizado].[All]" dimensionUniqueName="[Rango]" displayFolder="" count="2" memberValueDatatype="130" unbalanced="0">
      <fieldsUsage count="2">
        <fieldUsage x="-1"/>
        <fieldUsage x="2"/>
      </fieldsUsage>
    </cacheHierarchy>
    <cacheHierarchy uniqueName="[Rango].[Institución beneficiaria]" caption="Institución beneficiaria" attribute="1" defaultMemberUniqueName="[Rango].[Institución beneficiaria].[All]" allUniqueName="[Rango].[Institución beneficiaria].[All]" dimensionUniqueName="[Rango]" displayFolder="" count="0" memberValueDatatype="130" unbalanced="0"/>
    <cacheHierarchy uniqueName="[Rango].[Sigla Institución beneficiaria]" caption="Sigla Institución beneficiaria" attribute="1" defaultMemberUniqueName="[Rango].[Sigla Institución beneficiaria].[All]" allUniqueName="[Rango].[Sigla Institución beneficiaria].[All]" dimensionUniqueName="[Rango]" displayFolder="" count="0" memberValueDatatype="130" unbalanced="0"/>
    <cacheHierarchy uniqueName="[Rango].[Nombre proyecto]" caption="Nombre proyecto" attribute="1" defaultMemberUniqueName="[Rango].[Nombre proyecto].[All]" allUniqueName="[Rango].[Nombre proyecto].[All]" dimensionUniqueName="[Rango]" displayFolder="" count="0" memberValueDatatype="130" unbalanced="0"/>
    <cacheHierarchy uniqueName="[Rango].[Monto $]" caption="Monto $" attribute="1" defaultMemberUniqueName="[Rango].[Monto $].[All]" allUniqueName="[Rango].[Monto $].[All]" dimensionUniqueName="[Rango]" displayFolder="" count="0" memberValueDatatype="20" unbalanced="0"/>
    <cacheHierarchy uniqueName="[Rango].[Financiamiento]" caption="Financiamiento" attribute="1" defaultMemberUniqueName="[Rango].[Financiamiento].[All]" allUniqueName="[Rango].[Financiamiento].[All]" dimensionUniqueName="[Rango]" displayFolder="" count="0" memberValueDatatype="130" unbalanced="0"/>
    <cacheHierarchy uniqueName="[Rango].[Financiamiento FIC]" caption="Financiamiento FIC" attribute="1" defaultMemberUniqueName="[Rango].[Financiamiento FIC].[All]" allUniqueName="[Rango].[Financiamiento FIC].[All]" dimensionUniqueName="[Rango]" displayFolder="" count="2" memberValueDatatype="130" unbalanced="0"/>
    <cacheHierarchy uniqueName="[Rango].[inicio]" caption="inicio" attribute="1" time="1" defaultMemberUniqueName="[Rango].[inicio].[All]" allUniqueName="[Rango].[inicio].[All]" dimensionUniqueName="[Rango]" displayFolder="" count="0" memberValueDatatype="7" unbalanced="0"/>
    <cacheHierarchy uniqueName="[Rango].[término]" caption="término" attribute="1" time="1" defaultMemberUniqueName="[Rango].[término].[All]" allUniqueName="[Rango].[término].[All]" dimensionUniqueName="[Rango]" displayFolder="" count="0" memberValueDatatype="7" unbalanced="0"/>
    <cacheHierarchy uniqueName="[Rango].[Nombre coordinador]" caption="Nombre coordinador" attribute="1" defaultMemberUniqueName="[Rango].[Nombre coordinador].[All]" allUniqueName="[Rango].[Nombre coordinador].[All]" dimensionUniqueName="[Rango]" displayFolder="" count="0" memberValueDatatype="130" unbalanced="0"/>
    <cacheHierarchy uniqueName="[Rango].[Género]" caption="Género" attribute="1" defaultMemberUniqueName="[Rango].[Género].[All]" allUniqueName="[Rango].[Género].[All]" dimensionUniqueName="[Rango]" displayFolder="" count="0" memberValueDatatype="130" unbalanced="0"/>
    <cacheHierarchy uniqueName="[Rango].[Resultados VCE]" caption="Resultados VCE" attribute="1" defaultMemberUniqueName="[Rango].[Resultados VCE].[All]" allUniqueName="[Rango].[Resultados VCE].[All]" dimensionUniqueName="[Rango]" displayFolder="" count="0" memberValueDatatype="130" unbalanced="0"/>
    <cacheHierarchy uniqueName="[Rango].[a]" caption="a" attribute="1" defaultMemberUniqueName="[Rango].[a].[All]" allUniqueName="[Rango].[a].[All]" dimensionUniqueName="[Rango]" displayFolder="" count="0" memberValueDatatype="130" unbalanced="0"/>
    <cacheHierarchy uniqueName="[Rango].[b]" caption="b" attribute="1" defaultMemberUniqueName="[Rango].[b].[All]" allUniqueName="[Rango].[b].[All]" dimensionUniqueName="[Rango]" displayFolder="" count="0" memberValueDatatype="130" unbalanced="0"/>
    <cacheHierarchy uniqueName="[Rango].[c]" caption="c" attribute="1" defaultMemberUniqueName="[Rango].[c].[All]" allUniqueName="[Rango].[c].[All]" dimensionUniqueName="[Rango]" displayFolder="" count="0" memberValueDatatype="130" unbalanced="0"/>
    <cacheHierarchy uniqueName="[Rango].[Profesionales formados-DIP]" caption="Profesionales formados-DIP" attribute="1" defaultMemberUniqueName="[Rango].[Profesionales formados-DIP].[All]" allUniqueName="[Rango].[Profesionales formados-DIP].[All]" dimensionUniqueName="[Rango]" displayFolder="" count="0" memberValueDatatype="20" unbalanced="0"/>
    <cacheHierarchy uniqueName="[Rango].[Perfiles de proyectos-DIP]" caption="Perfiles de proyectos-DIP" attribute="1" defaultMemberUniqueName="[Rango].[Perfiles de proyectos-DIP].[All]" allUniqueName="[Rango].[Perfiles de proyectos-DIP].[All]" dimensionUniqueName="[Rango]" displayFolder="" count="0" memberValueDatatype="20" unbalanced="0"/>
    <cacheHierarchy uniqueName="[Rango].[Profesionales formados-DIP Sector público]" caption="Profesionales formados-DIP Sector público" attribute="1" defaultMemberUniqueName="[Rango].[Profesionales formados-DIP Sector público].[All]" allUniqueName="[Rango].[Profesionales formados-DIP Sector público].[All]" dimensionUniqueName="[Rango]" displayFolder="" count="0" memberValueDatatype="20" unbalanced="0"/>
    <cacheHierarchy uniqueName="[Rango].[Profesionales formados-DIP sector privado]" caption="Profesionales formados-DIP sector privado" attribute="1" defaultMemberUniqueName="[Rango].[Profesionales formados-DIP sector privado].[All]" allUniqueName="[Rango].[Profesionales formados-DIP sector privado].[All]" dimensionUniqueName="[Rango]" displayFolder="" count="0" memberValueDatatype="20" unbalanced="0"/>
    <cacheHierarchy uniqueName="[Rango].[Profesionales formados-DIP sector académico]" caption="Profesionales formados-DIP sector académico" attribute="1" defaultMemberUniqueName="[Rango].[Profesionales formados-DIP sector académico].[All]" allUniqueName="[Rango].[Profesionales formados-DIP sector académico].[All]" dimensionUniqueName="[Rango]" displayFolder="" count="0" memberValueDatatype="20" unbalanced="0"/>
    <cacheHierarchy uniqueName="[Rango].[DIP Resultados Obtenidos]" caption="DIP Resultados Obtenidos" attribute="1" defaultMemberUniqueName="[Rango].[DIP Resultados Obtenidos].[All]" allUniqueName="[Rango].[DIP Resultados Obtenido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ombre proyecto]" caption="Recuento de Nombre proyecto" measure="1" displayFolder="" measureGroup="Rango" count="0" oneField="1" hidden="1">
      <fieldsUsage count="1">
        <fieldUsage x="3"/>
      </fieldsUsage>
      <extLst>
        <ext xmlns:x15="http://schemas.microsoft.com/office/spreadsheetml/2010/11/main" uri="{B97F6D7D-B522-45F9-BDA1-12C45D357490}">
          <x15:cacheHierarchy aggregatedColumn="11"/>
        </ext>
      </extLst>
    </cacheHierarchy>
    <cacheHierarchy uniqueName="[Measures].[Suma de Monto $]" caption="Suma de Monto $" measure="1" displayFolder="" measureGroup="Rango" count="0" oneField="1" hidden="1">
      <extLst>
        <ext xmlns:x15="http://schemas.microsoft.com/office/spreadsheetml/2010/11/main" uri="{B97F6D7D-B522-45F9-BDA1-12C45D357490}">
          <x15:cacheHierarchy aggregatedColumn="12"/>
        </ext>
      </extLst>
    </cacheHierarchy>
    <cacheHierarchy uniqueName="[Measures].[Recuento de Resol. Bases]" caption="Recuento de Resol. Bases" measure="1" displayFolder="" measureGroup="Rango" count="0" oneField="1" hidden="1">
      <extLst>
        <ext xmlns:x15="http://schemas.microsoft.com/office/spreadsheetml/2010/11/main" uri="{B97F6D7D-B522-45F9-BDA1-12C45D357490}">
          <x15:cacheHierarchy aggregatedColumn="2"/>
        </ext>
      </extLst>
    </cacheHierarchy>
    <cacheHierarchy uniqueName="[Measures].[Recuento de Tema priorizado]" caption="Recuento de Tema priorizado" measure="1" displayFolder="" measureGroup="Rango" count="0" oneField="1" hidden="1">
      <extLst>
        <ext xmlns:x15="http://schemas.microsoft.com/office/spreadsheetml/2010/11/main" uri="{B97F6D7D-B522-45F9-BDA1-12C45D357490}">
          <x15:cacheHierarchy aggregatedColumn="8"/>
        </ext>
      </extLst>
    </cacheHierarchy>
    <cacheHierarchy uniqueName="[Measures].[Recuento de Institución beneficiaria]" caption="Recuento de Institución beneficiaria" measure="1" displayFolder="" measureGroup="Rango" count="0" oneField="1" hidden="1">
      <extLst>
        <ext xmlns:x15="http://schemas.microsoft.com/office/spreadsheetml/2010/11/main" uri="{B97F6D7D-B522-45F9-BDA1-12C45D357490}">
          <x15:cacheHierarchy aggregatedColumn="9"/>
        </ext>
      </extLst>
    </cacheHierarchy>
    <cacheHierarchy uniqueName="[Measures].[Recuento de Financiamiento]" caption="Recuento de Financiamiento" measure="1" displayFolder="" measureGroup="Rango" count="0" oneField="1" hidden="1">
      <extLst>
        <ext xmlns:x15="http://schemas.microsoft.com/office/spreadsheetml/2010/11/main" uri="{B97F6D7D-B522-45F9-BDA1-12C45D357490}">
          <x15:cacheHierarchy aggregatedColumn="13"/>
        </ext>
      </extLst>
    </cacheHierarchy>
    <cacheHierarchy uniqueName="[Measures].[Recuento de Código]" caption="Recuento de Código" measure="1" displayFolder="" measureGroup="Rango" count="0" oneField="1"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atricia Contador Pena" refreshedDate="43516.530036111108" backgroundQuery="1" createdVersion="6" refreshedVersion="6" minRefreshableVersion="3" recordCount="0" supportSubquery="1" supportAdvancedDrill="1">
  <cacheSource type="external" connectionId="1"/>
  <cacheFields count="4">
    <cacheField name="[Rango].[Instrumento].[Instrumento]" caption="Instrumento" numFmtId="0" hierarchy="1" level="1">
      <sharedItems count="1">
        <s v="Diplomado"/>
      </sharedItems>
    </cacheField>
    <cacheField name="[Rango].[Año].[Año]" caption="Año" numFmtId="0" hierarchy="3" level="1">
      <sharedItems containsSemiMixedTypes="0" containsString="0" containsNumber="1" containsInteger="1" minValue="2008" maxValue="2017" count="9">
        <n v="2008"/>
        <n v="2009"/>
        <n v="2011"/>
        <n v="2012"/>
        <n v="2013"/>
        <n v="2014"/>
        <n v="2015"/>
        <n v="2016"/>
        <n v="2017"/>
      </sharedItems>
      <extLst>
        <ext xmlns:x15="http://schemas.microsoft.com/office/spreadsheetml/2010/11/main" uri="{4F2E5C28-24EA-4eb8-9CBF-B6C8F9C3D259}">
          <x15:cachedUniqueNames>
            <x15:cachedUniqueName index="0" name="[Rango].[Año].&amp;[2008]"/>
            <x15:cachedUniqueName index="1" name="[Rango].[Año].&amp;[2009]"/>
            <x15:cachedUniqueName index="2" name="[Rango].[Año].&amp;[2011]"/>
            <x15:cachedUniqueName index="3" name="[Rango].[Año].&amp;[2012]"/>
            <x15:cachedUniqueName index="4" name="[Rango].[Año].&amp;[2013]"/>
            <x15:cachedUniqueName index="5" name="[Rango].[Año].&amp;[2014]"/>
            <x15:cachedUniqueName index="6" name="[Rango].[Año].&amp;[2015]"/>
            <x15:cachedUniqueName index="7" name="[Rango].[Año].&amp;[2016]"/>
            <x15:cachedUniqueName index="8" name="[Rango].[Año].&amp;[2017]"/>
          </x15:cachedUniqueNames>
        </ext>
      </extLst>
    </cacheField>
    <cacheField name="[Measures].[Suma de Monto $]" caption="Suma de Monto $" numFmtId="0" hierarchy="32" level="32767"/>
    <cacheField name="[Rango].[Región].[Región]" caption="Región" numFmtId="0" hierarchy="7" level="1">
      <sharedItems count="15">
        <s v="Antofagasta"/>
        <s v="Arica y Parinacota"/>
        <s v="Atacama"/>
        <s v="Aysén"/>
        <s v="Biobío"/>
        <s v="Coquimbo"/>
        <s v="La Araucanía"/>
        <s v="Los Lagos"/>
        <s v="Los Ríos"/>
        <s v="Magallanes"/>
        <s v="Maule"/>
        <s v="Metropolitana"/>
        <s v="O´Higgins"/>
        <s v="Tarapacá"/>
        <s v="Valparaíso"/>
      </sharedItems>
    </cacheField>
  </cacheFields>
  <cacheHierarchies count="38">
    <cacheHierarchy uniqueName="[Rango].[Área]" caption="Área" attribute="1" defaultMemberUniqueName="[Rango].[Área].[All]" allUniqueName="[Rango].[Área].[All]" dimensionUniqueName="[Rango]" displayFolder="" count="0" memberValueDatatype="130" unbalanced="0"/>
    <cacheHierarchy uniqueName="[Rango].[Instrumento]" caption="Instrumento" attribute="1" defaultMemberUniqueName="[Rango].[Instrumento].[All]" allUniqueName="[Rango].[Instrumento].[All]" dimensionUniqueName="[Rango]" displayFolder="" count="2" memberValueDatatype="130" unbalanced="0">
      <fieldsUsage count="2">
        <fieldUsage x="-1"/>
        <fieldUsage x="0"/>
      </fieldsUsage>
    </cacheHierarchy>
    <cacheHierarchy uniqueName="[Rango].[Resol. Bases]" caption="Resol. Bases" attribute="1" defaultMemberUniqueName="[Rango].[Resol. Bases].[All]" allUniqueName="[Rango].[Resol. Bases].[All]" dimensionUniqueName="[Rango]" displayFolder="" count="0" memberValueDatatype="130" unbalanced="0"/>
    <cacheHierarchy uniqueName="[Rango].[Año]" caption="Año" attribute="1" defaultMemberUniqueName="[Rango].[Año].[All]" allUniqueName="[Rango].[Año].[All]" dimensionUniqueName="[Rango]" displayFolder="" count="2" memberValueDatatype="20" unbalanced="0">
      <fieldsUsage count="2">
        <fieldUsage x="-1"/>
        <fieldUsage x="1"/>
      </fieldsUsage>
    </cacheHierarchy>
    <cacheHierarchy uniqueName="[Rango].[Resol. Adjud.]" caption="Resol. Adjud." attribute="1" defaultMemberUniqueName="[Rango].[Resol. Adjud.].[All]" allUniqueName="[Rango].[Resol. Adjud.].[All]" dimensionUniqueName="[Rango]" displayFolder="" count="0" memberValueDatatype="130" unbalanced="0"/>
    <cacheHierarchy uniqueName="[Rango].[Concurso]" caption="Concurso" attribute="1" defaultMemberUniqueName="[Rango].[Concurso].[All]" allUniqueName="[Rango].[Concurso].[All]" dimensionUniqueName="[Rango]" displayFolder="" count="0" memberValueDatatype="130" unbalanced="0"/>
    <cacheHierarchy uniqueName="[Rango].[Código]" caption="Código" attribute="1" defaultMemberUniqueName="[Rango].[Código].[All]" allUniqueName="[Rango].[Código].[All]" dimensionUniqueName="[Rango]" displayFolder="" count="0" memberValueDatatype="130" unbalanced="0"/>
    <cacheHierarchy uniqueName="[Rango].[Región]" caption="Región" attribute="1" defaultMemberUniqueName="[Rango].[Región].[All]" allUniqueName="[Rango].[Región].[All]" dimensionUniqueName="[Rango]" displayFolder="" count="2" memberValueDatatype="130" unbalanced="0">
      <fieldsUsage count="2">
        <fieldUsage x="-1"/>
        <fieldUsage x="3"/>
      </fieldsUsage>
    </cacheHierarchy>
    <cacheHierarchy uniqueName="[Rango].[Tema priorizado]" caption="Tema priorizado" attribute="1" defaultMemberUniqueName="[Rango].[Tema priorizado].[All]" allUniqueName="[Rango].[Tema priorizado].[All]" dimensionUniqueName="[Rango]" displayFolder="" count="0" memberValueDatatype="130" unbalanced="0"/>
    <cacheHierarchy uniqueName="[Rango].[Institución beneficiaria]" caption="Institución beneficiaria" attribute="1" defaultMemberUniqueName="[Rango].[Institución beneficiaria].[All]" allUniqueName="[Rango].[Institución beneficiaria].[All]" dimensionUniqueName="[Rango]" displayFolder="" count="0" memberValueDatatype="130" unbalanced="0"/>
    <cacheHierarchy uniqueName="[Rango].[Sigla Institución beneficiaria]" caption="Sigla Institución beneficiaria" attribute="1" defaultMemberUniqueName="[Rango].[Sigla Institución beneficiaria].[All]" allUniqueName="[Rango].[Sigla Institución beneficiaria].[All]" dimensionUniqueName="[Rango]" displayFolder="" count="0" memberValueDatatype="130" unbalanced="0"/>
    <cacheHierarchy uniqueName="[Rango].[Nombre proyecto]" caption="Nombre proyecto" attribute="1" defaultMemberUniqueName="[Rango].[Nombre proyecto].[All]" allUniqueName="[Rango].[Nombre proyecto].[All]" dimensionUniqueName="[Rango]" displayFolder="" count="0" memberValueDatatype="130" unbalanced="0"/>
    <cacheHierarchy uniqueName="[Rango].[Monto $]" caption="Monto $" attribute="1" defaultMemberUniqueName="[Rango].[Monto $].[All]" allUniqueName="[Rango].[Monto $].[All]" dimensionUniqueName="[Rango]" displayFolder="" count="0" memberValueDatatype="20" unbalanced="0"/>
    <cacheHierarchy uniqueName="[Rango].[Financiamiento]" caption="Financiamiento" attribute="1" defaultMemberUniqueName="[Rango].[Financiamiento].[All]" allUniqueName="[Rango].[Financiamiento].[All]" dimensionUniqueName="[Rango]" displayFolder="" count="0" memberValueDatatype="130" unbalanced="0"/>
    <cacheHierarchy uniqueName="[Rango].[Financiamiento FIC]" caption="Financiamiento FIC" attribute="1" defaultMemberUniqueName="[Rango].[Financiamiento FIC].[All]" allUniqueName="[Rango].[Financiamiento FIC].[All]" dimensionUniqueName="[Rango]" displayFolder="" count="0" memberValueDatatype="130" unbalanced="0"/>
    <cacheHierarchy uniqueName="[Rango].[inicio]" caption="inicio" attribute="1" time="1" defaultMemberUniqueName="[Rango].[inicio].[All]" allUniqueName="[Rango].[inicio].[All]" dimensionUniqueName="[Rango]" displayFolder="" count="0" memberValueDatatype="7" unbalanced="0"/>
    <cacheHierarchy uniqueName="[Rango].[término]" caption="término" attribute="1" time="1" defaultMemberUniqueName="[Rango].[término].[All]" allUniqueName="[Rango].[término].[All]" dimensionUniqueName="[Rango]" displayFolder="" count="0" memberValueDatatype="7" unbalanced="0"/>
    <cacheHierarchy uniqueName="[Rango].[Nombre coordinador]" caption="Nombre coordinador" attribute="1" defaultMemberUniqueName="[Rango].[Nombre coordinador].[All]" allUniqueName="[Rango].[Nombre coordinador].[All]" dimensionUniqueName="[Rango]" displayFolder="" count="0" memberValueDatatype="130" unbalanced="0"/>
    <cacheHierarchy uniqueName="[Rango].[Género]" caption="Género" attribute="1" defaultMemberUniqueName="[Rango].[Género].[All]" allUniqueName="[Rango].[Género].[All]" dimensionUniqueName="[Rango]" displayFolder="" count="0" memberValueDatatype="130" unbalanced="0"/>
    <cacheHierarchy uniqueName="[Rango].[Resultados VCE]" caption="Resultados VCE" attribute="1" defaultMemberUniqueName="[Rango].[Resultados VCE].[All]" allUniqueName="[Rango].[Resultados VCE].[All]" dimensionUniqueName="[Rango]" displayFolder="" count="0" memberValueDatatype="130" unbalanced="0"/>
    <cacheHierarchy uniqueName="[Rango].[a]" caption="a" attribute="1" defaultMemberUniqueName="[Rango].[a].[All]" allUniqueName="[Rango].[a].[All]" dimensionUniqueName="[Rango]" displayFolder="" count="0" memberValueDatatype="130" unbalanced="0"/>
    <cacheHierarchy uniqueName="[Rango].[b]" caption="b" attribute="1" defaultMemberUniqueName="[Rango].[b].[All]" allUniqueName="[Rango].[b].[All]" dimensionUniqueName="[Rango]" displayFolder="" count="0" memberValueDatatype="130" unbalanced="0"/>
    <cacheHierarchy uniqueName="[Rango].[c]" caption="c" attribute="1" defaultMemberUniqueName="[Rango].[c].[All]" allUniqueName="[Rango].[c].[All]" dimensionUniqueName="[Rango]" displayFolder="" count="0" memberValueDatatype="130" unbalanced="0"/>
    <cacheHierarchy uniqueName="[Rango].[Profesionales formados-DIP]" caption="Profesionales formados-DIP" attribute="1" defaultMemberUniqueName="[Rango].[Profesionales formados-DIP].[All]" allUniqueName="[Rango].[Profesionales formados-DIP].[All]" dimensionUniqueName="[Rango]" displayFolder="" count="0" memberValueDatatype="20" unbalanced="0"/>
    <cacheHierarchy uniqueName="[Rango].[Perfiles de proyectos-DIP]" caption="Perfiles de proyectos-DIP" attribute="1" defaultMemberUniqueName="[Rango].[Perfiles de proyectos-DIP].[All]" allUniqueName="[Rango].[Perfiles de proyectos-DIP].[All]" dimensionUniqueName="[Rango]" displayFolder="" count="0" memberValueDatatype="20" unbalanced="0"/>
    <cacheHierarchy uniqueName="[Rango].[Profesionales formados-DIP Sector público]" caption="Profesionales formados-DIP Sector público" attribute="1" defaultMemberUniqueName="[Rango].[Profesionales formados-DIP Sector público].[All]" allUniqueName="[Rango].[Profesionales formados-DIP Sector público].[All]" dimensionUniqueName="[Rango]" displayFolder="" count="0" memberValueDatatype="20" unbalanced="0"/>
    <cacheHierarchy uniqueName="[Rango].[Profesionales formados-DIP sector privado]" caption="Profesionales formados-DIP sector privado" attribute="1" defaultMemberUniqueName="[Rango].[Profesionales formados-DIP sector privado].[All]" allUniqueName="[Rango].[Profesionales formados-DIP sector privado].[All]" dimensionUniqueName="[Rango]" displayFolder="" count="0" memberValueDatatype="20" unbalanced="0"/>
    <cacheHierarchy uniqueName="[Rango].[Profesionales formados-DIP sector académico]" caption="Profesionales formados-DIP sector académico" attribute="1" defaultMemberUniqueName="[Rango].[Profesionales formados-DIP sector académico].[All]" allUniqueName="[Rango].[Profesionales formados-DIP sector académico].[All]" dimensionUniqueName="[Rango]" displayFolder="" count="0" memberValueDatatype="20" unbalanced="0"/>
    <cacheHierarchy uniqueName="[Rango].[DIP Resultados Obtenidos]" caption="DIP Resultados Obtenidos" attribute="1" defaultMemberUniqueName="[Rango].[DIP Resultados Obtenidos].[All]" allUniqueName="[Rango].[DIP Resultados Obtenido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ombre proyecto]" caption="Recuento de Nombre proyecto" measure="1" displayFolder="" measureGroup="Rango" count="0" oneField="1" hidden="1">
      <extLst>
        <ext xmlns:x15="http://schemas.microsoft.com/office/spreadsheetml/2010/11/main" uri="{B97F6D7D-B522-45F9-BDA1-12C45D357490}">
          <x15:cacheHierarchy aggregatedColumn="11"/>
        </ext>
      </extLst>
    </cacheHierarchy>
    <cacheHierarchy uniqueName="[Measures].[Suma de Monto $]" caption="Suma de Monto $" measure="1" displayFolder="" measureGroup="Rango" count="0" oneField="1" hidden="1">
      <fieldsUsage count="1">
        <fieldUsage x="2"/>
      </fieldsUsage>
      <extLst>
        <ext xmlns:x15="http://schemas.microsoft.com/office/spreadsheetml/2010/11/main" uri="{B97F6D7D-B522-45F9-BDA1-12C45D357490}">
          <x15:cacheHierarchy aggregatedColumn="12"/>
        </ext>
      </extLst>
    </cacheHierarchy>
    <cacheHierarchy uniqueName="[Measures].[Recuento de Resol. Bases]" caption="Recuento de Resol. Bases" measure="1" displayFolder="" measureGroup="Rango" count="0" oneField="1" hidden="1">
      <extLst>
        <ext xmlns:x15="http://schemas.microsoft.com/office/spreadsheetml/2010/11/main" uri="{B97F6D7D-B522-45F9-BDA1-12C45D357490}">
          <x15:cacheHierarchy aggregatedColumn="2"/>
        </ext>
      </extLst>
    </cacheHierarchy>
    <cacheHierarchy uniqueName="[Measures].[Recuento de Tema priorizado]" caption="Recuento de Tema priorizado" measure="1" displayFolder="" measureGroup="Rango" count="0" oneField="1" hidden="1">
      <extLst>
        <ext xmlns:x15="http://schemas.microsoft.com/office/spreadsheetml/2010/11/main" uri="{B97F6D7D-B522-45F9-BDA1-12C45D357490}">
          <x15:cacheHierarchy aggregatedColumn="8"/>
        </ext>
      </extLst>
    </cacheHierarchy>
    <cacheHierarchy uniqueName="[Measures].[Recuento de Institución beneficiaria]" caption="Recuento de Institución beneficiaria" measure="1" displayFolder="" measureGroup="Rango" count="0" oneField="1" hidden="1">
      <extLst>
        <ext xmlns:x15="http://schemas.microsoft.com/office/spreadsheetml/2010/11/main" uri="{B97F6D7D-B522-45F9-BDA1-12C45D357490}">
          <x15:cacheHierarchy aggregatedColumn="9"/>
        </ext>
      </extLst>
    </cacheHierarchy>
    <cacheHierarchy uniqueName="[Measures].[Recuento de Financiamiento]" caption="Recuento de Financiamiento" measure="1" displayFolder="" measureGroup="Rango" count="0" oneField="1" hidden="1">
      <extLst>
        <ext xmlns:x15="http://schemas.microsoft.com/office/spreadsheetml/2010/11/main" uri="{B97F6D7D-B522-45F9-BDA1-12C45D357490}">
          <x15:cacheHierarchy aggregatedColumn="13"/>
        </ext>
      </extLst>
    </cacheHierarchy>
    <cacheHierarchy uniqueName="[Measures].[Recuento de Código]" caption="Recuento de Código" measure="1" displayFolder="" measureGroup="Rango" count="0" oneField="1"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atricia Contador Pena" refreshedDate="43516.530037384262" backgroundQuery="1" createdVersion="6" refreshedVersion="6" minRefreshableVersion="3" recordCount="0" supportSubquery="1" supportAdvancedDrill="1">
  <cacheSource type="external" connectionId="1"/>
  <cacheFields count="3">
    <cacheField name="[Rango].[Instrumento].[Instrumento]" caption="Instrumento" numFmtId="0" hierarchy="1" level="1">
      <sharedItems count="1">
        <s v="Diplomado"/>
      </sharedItems>
    </cacheField>
    <cacheField name="[Measures].[Suma de Monto $]" caption="Suma de Monto $" numFmtId="0" hierarchy="32" level="32767"/>
    <cacheField name="[Rango].[Financiamiento].[Financiamiento]" caption="Financiamiento" numFmtId="0" hierarchy="13" level="1">
      <sharedItems count="3">
        <s v="&#10;CONICYT- Regional"/>
        <s v="FIC-R"/>
        <s v="FIC-R&#10;CONICYT- Regional"/>
      </sharedItems>
    </cacheField>
  </cacheFields>
  <cacheHierarchies count="38">
    <cacheHierarchy uniqueName="[Rango].[Área]" caption="Área" attribute="1" defaultMemberUniqueName="[Rango].[Área].[All]" allUniqueName="[Rango].[Área].[All]" dimensionUniqueName="[Rango]" displayFolder="" count="0" memberValueDatatype="130" unbalanced="0"/>
    <cacheHierarchy uniqueName="[Rango].[Instrumento]" caption="Instrumento" attribute="1" defaultMemberUniqueName="[Rango].[Instrumento].[All]" allUniqueName="[Rango].[Instrumento].[All]" dimensionUniqueName="[Rango]" displayFolder="" count="2" memberValueDatatype="130" unbalanced="0">
      <fieldsUsage count="2">
        <fieldUsage x="-1"/>
        <fieldUsage x="0"/>
      </fieldsUsage>
    </cacheHierarchy>
    <cacheHierarchy uniqueName="[Rango].[Resol. Bases]" caption="Resol. Bases" attribute="1" defaultMemberUniqueName="[Rango].[Resol. Bases].[All]" allUniqueName="[Rango].[Resol. Bases].[All]" dimensionUniqueName="[Rango]" displayFolder="" count="0" memberValueDatatype="130" unbalanced="0"/>
    <cacheHierarchy uniqueName="[Rango].[Año]" caption="Año" attribute="1" defaultMemberUniqueName="[Rango].[Año].[All]" allUniqueName="[Rango].[Año].[All]" dimensionUniqueName="[Rango]" displayFolder="" count="0" memberValueDatatype="20" unbalanced="0"/>
    <cacheHierarchy uniqueName="[Rango].[Resol. Adjud.]" caption="Resol. Adjud." attribute="1" defaultMemberUniqueName="[Rango].[Resol. Adjud.].[All]" allUniqueName="[Rango].[Resol. Adjud.].[All]" dimensionUniqueName="[Rango]" displayFolder="" count="0" memberValueDatatype="130" unbalanced="0"/>
    <cacheHierarchy uniqueName="[Rango].[Concurso]" caption="Concurso" attribute="1" defaultMemberUniqueName="[Rango].[Concurso].[All]" allUniqueName="[Rango].[Concurso].[All]" dimensionUniqueName="[Rango]" displayFolder="" count="0" memberValueDatatype="130" unbalanced="0"/>
    <cacheHierarchy uniqueName="[Rango].[Código]" caption="Código" attribute="1" defaultMemberUniqueName="[Rango].[Código].[All]" allUniqueName="[Rango].[Código].[All]" dimensionUniqueName="[Rango]" displayFolder="" count="0" memberValueDatatype="130" unbalanced="0"/>
    <cacheHierarchy uniqueName="[Rango].[Región]" caption="Región" attribute="1" defaultMemberUniqueName="[Rango].[Región].[All]" allUniqueName="[Rango].[Región].[All]" dimensionUniqueName="[Rango]" displayFolder="" count="0" memberValueDatatype="130" unbalanced="0"/>
    <cacheHierarchy uniqueName="[Rango].[Tema priorizado]" caption="Tema priorizado" attribute="1" defaultMemberUniqueName="[Rango].[Tema priorizado].[All]" allUniqueName="[Rango].[Tema priorizado].[All]" dimensionUniqueName="[Rango]" displayFolder="" count="0" memberValueDatatype="130" unbalanced="0"/>
    <cacheHierarchy uniqueName="[Rango].[Institución beneficiaria]" caption="Institución beneficiaria" attribute="1" defaultMemberUniqueName="[Rango].[Institución beneficiaria].[All]" allUniqueName="[Rango].[Institución beneficiaria].[All]" dimensionUniqueName="[Rango]" displayFolder="" count="0" memberValueDatatype="130" unbalanced="0"/>
    <cacheHierarchy uniqueName="[Rango].[Sigla Institución beneficiaria]" caption="Sigla Institución beneficiaria" attribute="1" defaultMemberUniqueName="[Rango].[Sigla Institución beneficiaria].[All]" allUniqueName="[Rango].[Sigla Institución beneficiaria].[All]" dimensionUniqueName="[Rango]" displayFolder="" count="0" memberValueDatatype="130" unbalanced="0"/>
    <cacheHierarchy uniqueName="[Rango].[Nombre proyecto]" caption="Nombre proyecto" attribute="1" defaultMemberUniqueName="[Rango].[Nombre proyecto].[All]" allUniqueName="[Rango].[Nombre proyecto].[All]" dimensionUniqueName="[Rango]" displayFolder="" count="0" memberValueDatatype="130" unbalanced="0"/>
    <cacheHierarchy uniqueName="[Rango].[Monto $]" caption="Monto $" attribute="1" defaultMemberUniqueName="[Rango].[Monto $].[All]" allUniqueName="[Rango].[Monto $].[All]" dimensionUniqueName="[Rango]" displayFolder="" count="0" memberValueDatatype="20" unbalanced="0"/>
    <cacheHierarchy uniqueName="[Rango].[Financiamiento]" caption="Financiamiento" attribute="1" defaultMemberUniqueName="[Rango].[Financiamiento].[All]" allUniqueName="[Rango].[Financiamiento].[All]" dimensionUniqueName="[Rango]" displayFolder="" count="2" memberValueDatatype="130" unbalanced="0">
      <fieldsUsage count="2">
        <fieldUsage x="-1"/>
        <fieldUsage x="2"/>
      </fieldsUsage>
    </cacheHierarchy>
    <cacheHierarchy uniqueName="[Rango].[Financiamiento FIC]" caption="Financiamiento FIC" attribute="1" defaultMemberUniqueName="[Rango].[Financiamiento FIC].[All]" allUniqueName="[Rango].[Financiamiento FIC].[All]" dimensionUniqueName="[Rango]" displayFolder="" count="0" memberValueDatatype="130" unbalanced="0"/>
    <cacheHierarchy uniqueName="[Rango].[inicio]" caption="inicio" attribute="1" time="1" defaultMemberUniqueName="[Rango].[inicio].[All]" allUniqueName="[Rango].[inicio].[All]" dimensionUniqueName="[Rango]" displayFolder="" count="0" memberValueDatatype="7" unbalanced="0"/>
    <cacheHierarchy uniqueName="[Rango].[término]" caption="término" attribute="1" time="1" defaultMemberUniqueName="[Rango].[término].[All]" allUniqueName="[Rango].[término].[All]" dimensionUniqueName="[Rango]" displayFolder="" count="0" memberValueDatatype="7" unbalanced="0"/>
    <cacheHierarchy uniqueName="[Rango].[Nombre coordinador]" caption="Nombre coordinador" attribute="1" defaultMemberUniqueName="[Rango].[Nombre coordinador].[All]" allUniqueName="[Rango].[Nombre coordinador].[All]" dimensionUniqueName="[Rango]" displayFolder="" count="0" memberValueDatatype="130" unbalanced="0"/>
    <cacheHierarchy uniqueName="[Rango].[Género]" caption="Género" attribute="1" defaultMemberUniqueName="[Rango].[Género].[All]" allUniqueName="[Rango].[Género].[All]" dimensionUniqueName="[Rango]" displayFolder="" count="0" memberValueDatatype="130" unbalanced="0"/>
    <cacheHierarchy uniqueName="[Rango].[Resultados VCE]" caption="Resultados VCE" attribute="1" defaultMemberUniqueName="[Rango].[Resultados VCE].[All]" allUniqueName="[Rango].[Resultados VCE].[All]" dimensionUniqueName="[Rango]" displayFolder="" count="0" memberValueDatatype="130" unbalanced="0"/>
    <cacheHierarchy uniqueName="[Rango].[a]" caption="a" attribute="1" defaultMemberUniqueName="[Rango].[a].[All]" allUniqueName="[Rango].[a].[All]" dimensionUniqueName="[Rango]" displayFolder="" count="0" memberValueDatatype="130" unbalanced="0"/>
    <cacheHierarchy uniqueName="[Rango].[b]" caption="b" attribute="1" defaultMemberUniqueName="[Rango].[b].[All]" allUniqueName="[Rango].[b].[All]" dimensionUniqueName="[Rango]" displayFolder="" count="0" memberValueDatatype="130" unbalanced="0"/>
    <cacheHierarchy uniqueName="[Rango].[c]" caption="c" attribute="1" defaultMemberUniqueName="[Rango].[c].[All]" allUniqueName="[Rango].[c].[All]" dimensionUniqueName="[Rango]" displayFolder="" count="0" memberValueDatatype="130" unbalanced="0"/>
    <cacheHierarchy uniqueName="[Rango].[Profesionales formados-DIP]" caption="Profesionales formados-DIP" attribute="1" defaultMemberUniqueName="[Rango].[Profesionales formados-DIP].[All]" allUniqueName="[Rango].[Profesionales formados-DIP].[All]" dimensionUniqueName="[Rango]" displayFolder="" count="0" memberValueDatatype="20" unbalanced="0"/>
    <cacheHierarchy uniqueName="[Rango].[Perfiles de proyectos-DIP]" caption="Perfiles de proyectos-DIP" attribute="1" defaultMemberUniqueName="[Rango].[Perfiles de proyectos-DIP].[All]" allUniqueName="[Rango].[Perfiles de proyectos-DIP].[All]" dimensionUniqueName="[Rango]" displayFolder="" count="0" memberValueDatatype="20" unbalanced="0"/>
    <cacheHierarchy uniqueName="[Rango].[Profesionales formados-DIP Sector público]" caption="Profesionales formados-DIP Sector público" attribute="1" defaultMemberUniqueName="[Rango].[Profesionales formados-DIP Sector público].[All]" allUniqueName="[Rango].[Profesionales formados-DIP Sector público].[All]" dimensionUniqueName="[Rango]" displayFolder="" count="0" memberValueDatatype="20" unbalanced="0"/>
    <cacheHierarchy uniqueName="[Rango].[Profesionales formados-DIP sector privado]" caption="Profesionales formados-DIP sector privado" attribute="1" defaultMemberUniqueName="[Rango].[Profesionales formados-DIP sector privado].[All]" allUniqueName="[Rango].[Profesionales formados-DIP sector privado].[All]" dimensionUniqueName="[Rango]" displayFolder="" count="0" memberValueDatatype="20" unbalanced="0"/>
    <cacheHierarchy uniqueName="[Rango].[Profesionales formados-DIP sector académico]" caption="Profesionales formados-DIP sector académico" attribute="1" defaultMemberUniqueName="[Rango].[Profesionales formados-DIP sector académico].[All]" allUniqueName="[Rango].[Profesionales formados-DIP sector académico].[All]" dimensionUniqueName="[Rango]" displayFolder="" count="0" memberValueDatatype="20" unbalanced="0"/>
    <cacheHierarchy uniqueName="[Rango].[DIP Resultados Obtenidos]" caption="DIP Resultados Obtenidos" attribute="1" defaultMemberUniqueName="[Rango].[DIP Resultados Obtenidos].[All]" allUniqueName="[Rango].[DIP Resultados Obtenido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ombre proyecto]" caption="Recuento de Nombre proyecto" measure="1" displayFolder="" measureGroup="Rango" count="0" oneField="1" hidden="1">
      <extLst>
        <ext xmlns:x15="http://schemas.microsoft.com/office/spreadsheetml/2010/11/main" uri="{B97F6D7D-B522-45F9-BDA1-12C45D357490}">
          <x15:cacheHierarchy aggregatedColumn="11"/>
        </ext>
      </extLst>
    </cacheHierarchy>
    <cacheHierarchy uniqueName="[Measures].[Suma de Monto $]" caption="Suma de Monto $" measure="1" displayFolder="" measureGroup="Rango" count="0" oneField="1" hidden="1">
      <fieldsUsage count="1">
        <fieldUsage x="1"/>
      </fieldsUsage>
      <extLst>
        <ext xmlns:x15="http://schemas.microsoft.com/office/spreadsheetml/2010/11/main" uri="{B97F6D7D-B522-45F9-BDA1-12C45D357490}">
          <x15:cacheHierarchy aggregatedColumn="12"/>
        </ext>
      </extLst>
    </cacheHierarchy>
    <cacheHierarchy uniqueName="[Measures].[Recuento de Resol. Bases]" caption="Recuento de Resol. Bases" measure="1" displayFolder="" measureGroup="Rango" count="0" oneField="1" hidden="1">
      <extLst>
        <ext xmlns:x15="http://schemas.microsoft.com/office/spreadsheetml/2010/11/main" uri="{B97F6D7D-B522-45F9-BDA1-12C45D357490}">
          <x15:cacheHierarchy aggregatedColumn="2"/>
        </ext>
      </extLst>
    </cacheHierarchy>
    <cacheHierarchy uniqueName="[Measures].[Recuento de Tema priorizado]" caption="Recuento de Tema priorizado" measure="1" displayFolder="" measureGroup="Rango" count="0" oneField="1" hidden="1">
      <extLst>
        <ext xmlns:x15="http://schemas.microsoft.com/office/spreadsheetml/2010/11/main" uri="{B97F6D7D-B522-45F9-BDA1-12C45D357490}">
          <x15:cacheHierarchy aggregatedColumn="8"/>
        </ext>
      </extLst>
    </cacheHierarchy>
    <cacheHierarchy uniqueName="[Measures].[Recuento de Institución beneficiaria]" caption="Recuento de Institución beneficiaria" measure="1" displayFolder="" measureGroup="Rango" count="0" oneField="1" hidden="1">
      <extLst>
        <ext xmlns:x15="http://schemas.microsoft.com/office/spreadsheetml/2010/11/main" uri="{B97F6D7D-B522-45F9-BDA1-12C45D357490}">
          <x15:cacheHierarchy aggregatedColumn="9"/>
        </ext>
      </extLst>
    </cacheHierarchy>
    <cacheHierarchy uniqueName="[Measures].[Recuento de Financiamiento]" caption="Recuento de Financiamiento" measure="1" displayFolder="" measureGroup="Rango" count="0" oneField="1" hidden="1">
      <extLst>
        <ext xmlns:x15="http://schemas.microsoft.com/office/spreadsheetml/2010/11/main" uri="{B97F6D7D-B522-45F9-BDA1-12C45D357490}">
          <x15:cacheHierarchy aggregatedColumn="13"/>
        </ext>
      </extLst>
    </cacheHierarchy>
    <cacheHierarchy uniqueName="[Measures].[Recuento de Código]" caption="Recuento de Código" measure="1" displayFolder="" measureGroup="Rango" count="0" oneField="1"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atricia Contador Pena" refreshedDate="43516.530153356478" backgroundQuery="1" createdVersion="6" refreshedVersion="6" minRefreshableVersion="3" recordCount="0" supportSubquery="1" supportAdvancedDrill="1">
  <cacheSource type="external" connectionId="1"/>
  <cacheFields count="4">
    <cacheField name="[Rango].[Instrumento].[Instrumento]" caption="Instrumento" numFmtId="0" hierarchy="1" level="1">
      <sharedItems count="1">
        <s v="Diplomado"/>
      </sharedItems>
    </cacheField>
    <cacheField name="[Rango].[Año].[Año]" caption="Año" numFmtId="0" hierarchy="3" level="1">
      <sharedItems containsSemiMixedTypes="0" containsString="0" containsNumber="1" containsInteger="1" minValue="2016" maxValue="2017" count="2">
        <n v="2016"/>
        <n v="2017"/>
      </sharedItems>
      <extLst>
        <ext xmlns:x15="http://schemas.microsoft.com/office/spreadsheetml/2010/11/main" uri="{4F2E5C28-24EA-4eb8-9CBF-B6C8F9C3D259}">
          <x15:cachedUniqueNames>
            <x15:cachedUniqueName index="0" name="[Rango].[Año].&amp;[2016]"/>
            <x15:cachedUniqueName index="1" name="[Rango].[Año].&amp;[2017]"/>
          </x15:cachedUniqueNames>
        </ext>
      </extLst>
    </cacheField>
    <cacheField name="[Rango].[Tema priorizado].[Tema priorizado]" caption="Tema priorizado" numFmtId="0" hierarchy="8" level="1">
      <sharedItems count="3">
        <s v="Agroalimentaria"/>
        <s v="Biotecnología"/>
        <s v="Turismo"/>
      </sharedItems>
    </cacheField>
    <cacheField name="[Measures].[Recuento de Nombre proyecto]" caption="Recuento de Nombre proyecto" numFmtId="0" hierarchy="31" level="32767"/>
  </cacheFields>
  <cacheHierarchies count="38">
    <cacheHierarchy uniqueName="[Rango].[Área]" caption="Área" attribute="1" defaultMemberUniqueName="[Rango].[Área].[All]" allUniqueName="[Rango].[Área].[All]" dimensionUniqueName="[Rango]" displayFolder="" count="0" memberValueDatatype="130" unbalanced="0"/>
    <cacheHierarchy uniqueName="[Rango].[Instrumento]" caption="Instrumento" attribute="1" defaultMemberUniqueName="[Rango].[Instrumento].[All]" allUniqueName="[Rango].[Instrumento].[All]" dimensionUniqueName="[Rango]" displayFolder="" count="2" memberValueDatatype="130" unbalanced="0">
      <fieldsUsage count="2">
        <fieldUsage x="-1"/>
        <fieldUsage x="0"/>
      </fieldsUsage>
    </cacheHierarchy>
    <cacheHierarchy uniqueName="[Rango].[Resol. Bases]" caption="Resol. Bases" attribute="1" defaultMemberUniqueName="[Rango].[Resol. Bases].[All]" allUniqueName="[Rango].[Resol. Bases].[All]" dimensionUniqueName="[Rango]" displayFolder="" count="0" memberValueDatatype="130" unbalanced="0"/>
    <cacheHierarchy uniqueName="[Rango].[Año]" caption="Año" attribute="1" defaultMemberUniqueName="[Rango].[Año].[All]" allUniqueName="[Rango].[Año].[All]" dimensionUniqueName="[Rango]" displayFolder="" count="2" memberValueDatatype="20" unbalanced="0">
      <fieldsUsage count="2">
        <fieldUsage x="-1"/>
        <fieldUsage x="1"/>
      </fieldsUsage>
    </cacheHierarchy>
    <cacheHierarchy uniqueName="[Rango].[Resol. Adjud.]" caption="Resol. Adjud." attribute="1" defaultMemberUniqueName="[Rango].[Resol. Adjud.].[All]" allUniqueName="[Rango].[Resol. Adjud.].[All]" dimensionUniqueName="[Rango]" displayFolder="" count="0" memberValueDatatype="130" unbalanced="0"/>
    <cacheHierarchy uniqueName="[Rango].[Concurso]" caption="Concurso" attribute="1" defaultMemberUniqueName="[Rango].[Concurso].[All]" allUniqueName="[Rango].[Concurso].[All]" dimensionUniqueName="[Rango]" displayFolder="" count="0" memberValueDatatype="130" unbalanced="0"/>
    <cacheHierarchy uniqueName="[Rango].[Código]" caption="Código" attribute="1" defaultMemberUniqueName="[Rango].[Código].[All]" allUniqueName="[Rango].[Código].[All]" dimensionUniqueName="[Rango]" displayFolder="" count="0" memberValueDatatype="130" unbalanced="0"/>
    <cacheHierarchy uniqueName="[Rango].[Región]" caption="Región" attribute="1" defaultMemberUniqueName="[Rango].[Región].[All]" allUniqueName="[Rango].[Región].[All]" dimensionUniqueName="[Rango]" displayFolder="" count="0" memberValueDatatype="130" unbalanced="0"/>
    <cacheHierarchy uniqueName="[Rango].[Tema priorizado]" caption="Tema priorizado" attribute="1" defaultMemberUniqueName="[Rango].[Tema priorizado].[All]" allUniqueName="[Rango].[Tema priorizado].[All]" dimensionUniqueName="[Rango]" displayFolder="" count="2" memberValueDatatype="130" unbalanced="0">
      <fieldsUsage count="2">
        <fieldUsage x="-1"/>
        <fieldUsage x="2"/>
      </fieldsUsage>
    </cacheHierarchy>
    <cacheHierarchy uniqueName="[Rango].[Institución beneficiaria]" caption="Institución beneficiaria" attribute="1" defaultMemberUniqueName="[Rango].[Institución beneficiaria].[All]" allUniqueName="[Rango].[Institución beneficiaria].[All]" dimensionUniqueName="[Rango]" displayFolder="" count="0" memberValueDatatype="130" unbalanced="0"/>
    <cacheHierarchy uniqueName="[Rango].[Sigla Institución beneficiaria]" caption="Sigla Institución beneficiaria" attribute="1" defaultMemberUniqueName="[Rango].[Sigla Institución beneficiaria].[All]" allUniqueName="[Rango].[Sigla Institución beneficiaria].[All]" dimensionUniqueName="[Rango]" displayFolder="" count="0" memberValueDatatype="130" unbalanced="0"/>
    <cacheHierarchy uniqueName="[Rango].[Nombre proyecto]" caption="Nombre proyecto" attribute="1" defaultMemberUniqueName="[Rango].[Nombre proyecto].[All]" allUniqueName="[Rango].[Nombre proyecto].[All]" dimensionUniqueName="[Rango]" displayFolder="" count="0" memberValueDatatype="130" unbalanced="0"/>
    <cacheHierarchy uniqueName="[Rango].[Monto $]" caption="Monto $" attribute="1" defaultMemberUniqueName="[Rango].[Monto $].[All]" allUniqueName="[Rango].[Monto $].[All]" dimensionUniqueName="[Rango]" displayFolder="" count="0" memberValueDatatype="20" unbalanced="0"/>
    <cacheHierarchy uniqueName="[Rango].[Financiamiento]" caption="Financiamiento" attribute="1" defaultMemberUniqueName="[Rango].[Financiamiento].[All]" allUniqueName="[Rango].[Financiamiento].[All]" dimensionUniqueName="[Rango]" displayFolder="" count="0" memberValueDatatype="130" unbalanced="0"/>
    <cacheHierarchy uniqueName="[Rango].[Financiamiento FIC]" caption="Financiamiento FIC" attribute="1" defaultMemberUniqueName="[Rango].[Financiamiento FIC].[All]" allUniqueName="[Rango].[Financiamiento FIC].[All]" dimensionUniqueName="[Rango]" displayFolder="" count="0" memberValueDatatype="130" unbalanced="0"/>
    <cacheHierarchy uniqueName="[Rango].[inicio]" caption="inicio" attribute="1" time="1" defaultMemberUniqueName="[Rango].[inicio].[All]" allUniqueName="[Rango].[inicio].[All]" dimensionUniqueName="[Rango]" displayFolder="" count="0" memberValueDatatype="7" unbalanced="0"/>
    <cacheHierarchy uniqueName="[Rango].[término]" caption="término" attribute="1" time="1" defaultMemberUniqueName="[Rango].[término].[All]" allUniqueName="[Rango].[término].[All]" dimensionUniqueName="[Rango]" displayFolder="" count="0" memberValueDatatype="7" unbalanced="0"/>
    <cacheHierarchy uniqueName="[Rango].[Nombre coordinador]" caption="Nombre coordinador" attribute="1" defaultMemberUniqueName="[Rango].[Nombre coordinador].[All]" allUniqueName="[Rango].[Nombre coordinador].[All]" dimensionUniqueName="[Rango]" displayFolder="" count="0" memberValueDatatype="130" unbalanced="0"/>
    <cacheHierarchy uniqueName="[Rango].[Género]" caption="Género" attribute="1" defaultMemberUniqueName="[Rango].[Género].[All]" allUniqueName="[Rango].[Género].[All]" dimensionUniqueName="[Rango]" displayFolder="" count="0" memberValueDatatype="130" unbalanced="0"/>
    <cacheHierarchy uniqueName="[Rango].[Resultados VCE]" caption="Resultados VCE" attribute="1" defaultMemberUniqueName="[Rango].[Resultados VCE].[All]" allUniqueName="[Rango].[Resultados VCE].[All]" dimensionUniqueName="[Rango]" displayFolder="" count="0" memberValueDatatype="130" unbalanced="0"/>
    <cacheHierarchy uniqueName="[Rango].[a]" caption="a" attribute="1" defaultMemberUniqueName="[Rango].[a].[All]" allUniqueName="[Rango].[a].[All]" dimensionUniqueName="[Rango]" displayFolder="" count="0" memberValueDatatype="130" unbalanced="0"/>
    <cacheHierarchy uniqueName="[Rango].[b]" caption="b" attribute="1" defaultMemberUniqueName="[Rango].[b].[All]" allUniqueName="[Rango].[b].[All]" dimensionUniqueName="[Rango]" displayFolder="" count="0" memberValueDatatype="130" unbalanced="0"/>
    <cacheHierarchy uniqueName="[Rango].[c]" caption="c" attribute="1" defaultMemberUniqueName="[Rango].[c].[All]" allUniqueName="[Rango].[c].[All]" dimensionUniqueName="[Rango]" displayFolder="" count="0" memberValueDatatype="130" unbalanced="0"/>
    <cacheHierarchy uniqueName="[Rango].[Profesionales formados-DIP]" caption="Profesionales formados-DIP" attribute="1" defaultMemberUniqueName="[Rango].[Profesionales formados-DIP].[All]" allUniqueName="[Rango].[Profesionales formados-DIP].[All]" dimensionUniqueName="[Rango]" displayFolder="" count="0" memberValueDatatype="20" unbalanced="0"/>
    <cacheHierarchy uniqueName="[Rango].[Perfiles de proyectos-DIP]" caption="Perfiles de proyectos-DIP" attribute="1" defaultMemberUniqueName="[Rango].[Perfiles de proyectos-DIP].[All]" allUniqueName="[Rango].[Perfiles de proyectos-DIP].[All]" dimensionUniqueName="[Rango]" displayFolder="" count="0" memberValueDatatype="20" unbalanced="0"/>
    <cacheHierarchy uniqueName="[Rango].[Profesionales formados-DIP Sector público]" caption="Profesionales formados-DIP Sector público" attribute="1" defaultMemberUniqueName="[Rango].[Profesionales formados-DIP Sector público].[All]" allUniqueName="[Rango].[Profesionales formados-DIP Sector público].[All]" dimensionUniqueName="[Rango]" displayFolder="" count="0" memberValueDatatype="20" unbalanced="0"/>
    <cacheHierarchy uniqueName="[Rango].[Profesionales formados-DIP sector privado]" caption="Profesionales formados-DIP sector privado" attribute="1" defaultMemberUniqueName="[Rango].[Profesionales formados-DIP sector privado].[All]" allUniqueName="[Rango].[Profesionales formados-DIP sector privado].[All]" dimensionUniqueName="[Rango]" displayFolder="" count="0" memberValueDatatype="20" unbalanced="0"/>
    <cacheHierarchy uniqueName="[Rango].[Profesionales formados-DIP sector académico]" caption="Profesionales formados-DIP sector académico" attribute="1" defaultMemberUniqueName="[Rango].[Profesionales formados-DIP sector académico].[All]" allUniqueName="[Rango].[Profesionales formados-DIP sector académico].[All]" dimensionUniqueName="[Rango]" displayFolder="" count="0" memberValueDatatype="20" unbalanced="0"/>
    <cacheHierarchy uniqueName="[Rango].[DIP Resultados Obtenidos]" caption="DIP Resultados Obtenidos" attribute="1" defaultMemberUniqueName="[Rango].[DIP Resultados Obtenidos].[All]" allUniqueName="[Rango].[DIP Resultados Obtenido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ombre proyecto]" caption="Recuento de Nombre proyecto" measure="1" displayFolder="" measureGroup="Rango" count="0" oneField="1" hidden="1">
      <fieldsUsage count="1">
        <fieldUsage x="3"/>
      </fieldsUsage>
      <extLst>
        <ext xmlns:x15="http://schemas.microsoft.com/office/spreadsheetml/2010/11/main" uri="{B97F6D7D-B522-45F9-BDA1-12C45D357490}">
          <x15:cacheHierarchy aggregatedColumn="11"/>
        </ext>
      </extLst>
    </cacheHierarchy>
    <cacheHierarchy uniqueName="[Measures].[Suma de Monto $]" caption="Suma de Monto $" measure="1" displayFolder="" measureGroup="Rango" count="0" oneField="1" hidden="1">
      <extLst>
        <ext xmlns:x15="http://schemas.microsoft.com/office/spreadsheetml/2010/11/main" uri="{B97F6D7D-B522-45F9-BDA1-12C45D357490}">
          <x15:cacheHierarchy aggregatedColumn="12"/>
        </ext>
      </extLst>
    </cacheHierarchy>
    <cacheHierarchy uniqueName="[Measures].[Recuento de Resol. Bases]" caption="Recuento de Resol. Bases" measure="1" displayFolder="" measureGroup="Rango" count="0" oneField="1" hidden="1">
      <extLst>
        <ext xmlns:x15="http://schemas.microsoft.com/office/spreadsheetml/2010/11/main" uri="{B97F6D7D-B522-45F9-BDA1-12C45D357490}">
          <x15:cacheHierarchy aggregatedColumn="2"/>
        </ext>
      </extLst>
    </cacheHierarchy>
    <cacheHierarchy uniqueName="[Measures].[Recuento de Tema priorizado]" caption="Recuento de Tema priorizado" measure="1" displayFolder="" measureGroup="Rango" count="0" oneField="1" hidden="1">
      <extLst>
        <ext xmlns:x15="http://schemas.microsoft.com/office/spreadsheetml/2010/11/main" uri="{B97F6D7D-B522-45F9-BDA1-12C45D357490}">
          <x15:cacheHierarchy aggregatedColumn="8"/>
        </ext>
      </extLst>
    </cacheHierarchy>
    <cacheHierarchy uniqueName="[Measures].[Recuento de Institución beneficiaria]" caption="Recuento de Institución beneficiaria" measure="1" displayFolder="" measureGroup="Rango" count="0" oneField="1" hidden="1">
      <extLst>
        <ext xmlns:x15="http://schemas.microsoft.com/office/spreadsheetml/2010/11/main" uri="{B97F6D7D-B522-45F9-BDA1-12C45D357490}">
          <x15:cacheHierarchy aggregatedColumn="9"/>
        </ext>
      </extLst>
    </cacheHierarchy>
    <cacheHierarchy uniqueName="[Measures].[Recuento de Financiamiento]" caption="Recuento de Financiamiento" measure="1" displayFolder="" measureGroup="Rango" count="0" oneField="1" hidden="1">
      <extLst>
        <ext xmlns:x15="http://schemas.microsoft.com/office/spreadsheetml/2010/11/main" uri="{B97F6D7D-B522-45F9-BDA1-12C45D357490}">
          <x15:cacheHierarchy aggregatedColumn="13"/>
        </ext>
      </extLst>
    </cacheHierarchy>
    <cacheHierarchy uniqueName="[Measures].[Recuento de Código]" caption="Recuento de Código" measure="1" displayFolder="" measureGroup="Rango" count="0" oneField="1"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2" cacheId="8"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4">
  <location ref="A4:K21" firstHeaderRow="1" firstDataRow="2" firstDataCol="1" rowPageCount="1" colPageCount="1"/>
  <pivotFields count="4">
    <pivotField axis="axisPage" allDrilled="1" showAll="0" dataSourceSort="1" defaultAttributeDrillState="1">
      <items count="2">
        <item s="1" x="0"/>
        <item t="default"/>
      </items>
    </pivotField>
    <pivotField axis="axisCol" allDrilled="1" showAll="0" dataSourceSort="1" defaultAttributeDrillState="1">
      <items count="10">
        <item x="0"/>
        <item x="1"/>
        <item x="2"/>
        <item x="3"/>
        <item x="4"/>
        <item x="5"/>
        <item x="6"/>
        <item x="7"/>
        <item x="8"/>
        <item t="default"/>
      </items>
    </pivotField>
    <pivotField dataField="1" showAll="0"/>
    <pivotField axis="axisRow" allDrilled="1" showAll="0" dataSourceSort="1" defaultAttributeDrillState="1">
      <items count="16">
        <item x="0"/>
        <item x="1"/>
        <item x="2"/>
        <item x="3"/>
        <item x="4"/>
        <item x="5"/>
        <item x="6"/>
        <item x="7"/>
        <item x="8"/>
        <item x="9"/>
        <item x="10"/>
        <item x="11"/>
        <item x="12"/>
        <item x="13"/>
        <item x="14"/>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1"/>
  </colFields>
  <colItems count="10">
    <i>
      <x/>
    </i>
    <i>
      <x v="1"/>
    </i>
    <i>
      <x v="2"/>
    </i>
    <i>
      <x v="3"/>
    </i>
    <i>
      <x v="4"/>
    </i>
    <i>
      <x v="5"/>
    </i>
    <i>
      <x v="6"/>
    </i>
    <i>
      <x v="7"/>
    </i>
    <i>
      <x v="8"/>
    </i>
    <i t="grand">
      <x/>
    </i>
  </colItems>
  <pageFields count="1">
    <pageField fld="0" hier="1" name="Diplomado" cap="Diplomado"/>
  </pageFields>
  <dataFields count="1">
    <dataField name="Suma de Monto $" fld="2" baseField="0" baseItem="0"/>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9">
    <chartFormat chart="2" format="19" series="1">
      <pivotArea type="data" outline="0" fieldPosition="0">
        <references count="1">
          <reference field="1" count="1" selected="0">
            <x v="0"/>
          </reference>
        </references>
      </pivotArea>
    </chartFormat>
    <chartFormat chart="2" format="20" series="1">
      <pivotArea type="data" outline="0" fieldPosition="0">
        <references count="1">
          <reference field="1" count="1" selected="0">
            <x v="1"/>
          </reference>
        </references>
      </pivotArea>
    </chartFormat>
    <chartFormat chart="2" format="21" series="1">
      <pivotArea type="data" outline="0" fieldPosition="0">
        <references count="1">
          <reference field="1" count="1" selected="0">
            <x v="2"/>
          </reference>
        </references>
      </pivotArea>
    </chartFormat>
    <chartFormat chart="2" format="22" series="1">
      <pivotArea type="data" outline="0" fieldPosition="0">
        <references count="1">
          <reference field="1" count="1" selected="0">
            <x v="3"/>
          </reference>
        </references>
      </pivotArea>
    </chartFormat>
    <chartFormat chart="2" format="23" series="1">
      <pivotArea type="data" outline="0" fieldPosition="0">
        <references count="1">
          <reference field="1" count="1" selected="0">
            <x v="4"/>
          </reference>
        </references>
      </pivotArea>
    </chartFormat>
    <chartFormat chart="2" format="24" series="1">
      <pivotArea type="data" outline="0" fieldPosition="0">
        <references count="1">
          <reference field="1" count="1" selected="0">
            <x v="5"/>
          </reference>
        </references>
      </pivotArea>
    </chartFormat>
    <chartFormat chart="2" format="25" series="1">
      <pivotArea type="data" outline="0" fieldPosition="0">
        <references count="1">
          <reference field="1" count="1" selected="0">
            <x v="6"/>
          </reference>
        </references>
      </pivotArea>
    </chartFormat>
    <chartFormat chart="2" format="26" series="1">
      <pivotArea type="data" outline="0" fieldPosition="0">
        <references count="1">
          <reference field="1" count="1" selected="0">
            <x v="7"/>
          </reference>
        </references>
      </pivotArea>
    </chartFormat>
    <chartFormat chart="2" format="27" series="1">
      <pivotArea type="data" outline="0" fieldPosition="0">
        <references count="1">
          <reference field="1" count="1" selected="0">
            <x v="8"/>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3!$B$1:$S$120">
        <x15:activeTabTopLevelEntity name="[Rango]"/>
      </x15:pivotTableUISettings>
    </ext>
  </extLst>
</pivotTableDefinition>
</file>

<file path=xl/pivotTables/pivotTable2.xml><?xml version="1.0" encoding="utf-8"?>
<pivotTableDefinition xmlns="http://schemas.openxmlformats.org/spreadsheetml/2006/main" name="TablaDinámica2" cacheId="6"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4">
  <location ref="A4:E7" firstHeaderRow="1" firstDataRow="2" firstDataCol="1" rowPageCount="1" colPageCount="1"/>
  <pivotFields count="4">
    <pivotField axis="axisPage" allDrilled="1" showAll="0" dataSourceSort="1" defaultAttributeDrillState="1">
      <items count="2">
        <item x="0"/>
        <item t="default"/>
      </items>
    </pivotField>
    <pivotField axis="axisCol" allDrilled="1" showAll="0" dataSourceSort="1" defaultAttributeDrillState="1">
      <items count="10">
        <item x="0"/>
        <item x="1"/>
        <item x="2"/>
        <item x="3"/>
        <item x="4"/>
        <item x="5"/>
        <item x="6"/>
        <item x="7"/>
        <item x="8"/>
        <item t="default"/>
      </items>
    </pivotField>
    <pivotField dataField="1" showAll="0"/>
    <pivotField axis="axisRow" allDrilled="1" showAll="0" dataSourceSort="1" defaultAttributeDrillState="1">
      <items count="2">
        <item x="0"/>
        <item t="default"/>
      </items>
    </pivotField>
  </pivotFields>
  <rowFields count="1">
    <field x="3"/>
  </rowFields>
  <rowItems count="2">
    <i>
      <x/>
    </i>
    <i t="grand">
      <x/>
    </i>
  </rowItems>
  <colFields count="1">
    <field x="1"/>
  </colFields>
  <colItems count="4">
    <i>
      <x/>
    </i>
    <i>
      <x v="1"/>
    </i>
    <i>
      <x v="2"/>
    </i>
    <i t="grand">
      <x/>
    </i>
  </colItems>
  <pageFields count="1">
    <pageField fld="0" hier="1" name="[Rango].[Instrumento].&amp;[Magister]" cap="Magister"/>
  </pageFields>
  <dataFields count="1">
    <dataField name="Suma de Monto $" fld="2" baseField="0" baseItem="0"/>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9">
    <chartFormat chart="2" format="19" series="1">
      <pivotArea type="data" outline="0" fieldPosition="0">
        <references count="1">
          <reference field="1" count="1" selected="0">
            <x v="4"/>
          </reference>
        </references>
      </pivotArea>
    </chartFormat>
    <chartFormat chart="2" format="20" series="1">
      <pivotArea type="data" outline="0" fieldPosition="0">
        <references count="1">
          <reference field="1" count="1" selected="0">
            <x v="5"/>
          </reference>
        </references>
      </pivotArea>
    </chartFormat>
    <chartFormat chart="2" format="21" series="1">
      <pivotArea type="data" outline="0" fieldPosition="0">
        <references count="1">
          <reference field="1" count="1" selected="0">
            <x v="6"/>
          </reference>
        </references>
      </pivotArea>
    </chartFormat>
    <chartFormat chart="2" format="22" series="1">
      <pivotArea type="data" outline="0" fieldPosition="0">
        <references count="1">
          <reference field="1" count="1" selected="0">
            <x v="7"/>
          </reference>
        </references>
      </pivotArea>
    </chartFormat>
    <chartFormat chart="2" format="23" series="1">
      <pivotArea type="data" outline="0" fieldPosition="0">
        <references count="1">
          <reference field="1" count="1" selected="0">
            <x v="8"/>
          </reference>
        </references>
      </pivotArea>
    </chartFormat>
    <chartFormat chart="2" format="24" series="1">
      <pivotArea type="data" outline="0" fieldPosition="0">
        <references count="1">
          <reference field="1" count="1" selected="0">
            <x v="0"/>
          </reference>
        </references>
      </pivotArea>
    </chartFormat>
    <chartFormat chart="2" format="25" series="1">
      <pivotArea type="data" outline="0" fieldPosition="0">
        <references count="1">
          <reference field="1" count="1" selected="0">
            <x v="3"/>
          </reference>
        </references>
      </pivotArea>
    </chartFormat>
    <chartFormat chart="2" format="26" series="1">
      <pivotArea type="data" outline="0" fieldPosition="0">
        <references count="1">
          <reference field="1" count="1" selected="0">
            <x v="1"/>
          </reference>
        </references>
      </pivotArea>
    </chartFormat>
    <chartFormat chart="2" format="27" series="1">
      <pivotArea type="data" outline="0" fieldPosition="0">
        <references count="1">
          <reference field="1" count="1" selected="0">
            <x v="2"/>
          </reference>
        </references>
      </pivotArea>
    </chartFormat>
  </chartFormats>
  <pivotHierarchies count="38">
    <pivotHierarchy dragToData="1"/>
    <pivotHierarchy multipleItemSelectionAllowed="1" dragToData="1">
      <members count="1" level="1">
        <member name="[Rango].[Instrumento].&amp;[Magiste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3!$B$1:$S$120">
        <x15:activeTabTopLevelEntity name="[Rango]"/>
      </x15:pivotTableUISettings>
    </ext>
  </extLst>
</pivotTableDefinition>
</file>

<file path=xl/pivotTables/pivotTable3.xml><?xml version="1.0" encoding="utf-8"?>
<pivotTableDefinition xmlns="http://schemas.openxmlformats.org/spreadsheetml/2006/main" name="TablaDinámica2" cacheId="9"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3">
  <location ref="A4:B8" firstHeaderRow="1" firstDataRow="1" firstDataCol="1" rowPageCount="1" colPageCount="1"/>
  <pivotFields count="3">
    <pivotField axis="axisPage" allDrilled="1" showAll="0" dataSourceSort="1" defaultAttributeDrillState="1">
      <items count="2">
        <item s="1" x="0"/>
        <item t="default"/>
      </items>
    </pivotField>
    <pivotField dataField="1" showAll="0"/>
    <pivotField axis="axisRow" allDrilled="1" showAll="0" dataSourceSort="1" defaultAttributeDrillState="1">
      <items count="4">
        <item x="0"/>
        <item x="1"/>
        <item x="2"/>
        <item t="default"/>
      </items>
    </pivotField>
  </pivotFields>
  <rowFields count="1">
    <field x="2"/>
  </rowFields>
  <rowItems count="4">
    <i>
      <x/>
    </i>
    <i>
      <x v="1"/>
    </i>
    <i>
      <x v="2"/>
    </i>
    <i t="grand">
      <x/>
    </i>
  </rowItems>
  <colItems count="1">
    <i/>
  </colItems>
  <pageFields count="1">
    <pageField fld="0" hier="1" name="Diplomado" cap="Diplomado"/>
  </pageFields>
  <dataFields count="1">
    <dataField name="Suma de Monto $" fld="1" baseField="0" baseItem="0"/>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4">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2" count="1" selected="0">
            <x v="0"/>
          </reference>
        </references>
      </pivotArea>
    </chartFormat>
    <chartFormat chart="2" format="31">
      <pivotArea type="data" outline="0" fieldPosition="0">
        <references count="2">
          <reference field="4294967294" count="1" selected="0">
            <x v="0"/>
          </reference>
          <reference field="2" count="1" selected="0">
            <x v="1"/>
          </reference>
        </references>
      </pivotArea>
    </chartFormat>
    <chartFormat chart="2" format="32">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3!$B$1:$S$120">
        <x15:activeTabTopLevelEntity name="[Rango]"/>
      </x15:pivotTableUISettings>
    </ext>
  </extLst>
</pivotTableDefinition>
</file>

<file path=xl/pivotTables/pivotTable4.xml><?xml version="1.0" encoding="utf-8"?>
<pivotTableDefinition xmlns="http://schemas.openxmlformats.org/spreadsheetml/2006/main" name="TablaDinámica2" cacheId="7"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7">
  <location ref="A4:J26" firstHeaderRow="1" firstDataRow="2" firstDataCol="1" rowPageCount="1" colPageCount="1"/>
  <pivotFields count="4">
    <pivotField axis="axisPage" allDrilled="1" showAll="0" dataSourceSort="1" defaultAttributeDrillState="1">
      <items count="2">
        <item x="0"/>
        <item t="default"/>
      </items>
    </pivotField>
    <pivotField axis="axisCol" allDrilled="1" showAll="0" dataSourceSort="1" defaultAttributeDrillState="1">
      <items count="9">
        <item x="0"/>
        <item x="1"/>
        <item x="2"/>
        <item x="3"/>
        <item x="4"/>
        <item x="5"/>
        <item x="6"/>
        <item x="7"/>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9">
    <i>
      <x/>
    </i>
    <i>
      <x v="1"/>
    </i>
    <i>
      <x v="2"/>
    </i>
    <i>
      <x v="3"/>
    </i>
    <i>
      <x v="4"/>
    </i>
    <i>
      <x v="5"/>
    </i>
    <i>
      <x v="6"/>
    </i>
    <i>
      <x v="7"/>
    </i>
    <i t="grand">
      <x/>
    </i>
  </colItems>
  <pageFields count="1">
    <pageField fld="0" hier="1" name="[Rango].[Instrumento].&amp;[Vinculación Ciencia Empresa]" cap="Vinculación Ciencia Empresa"/>
  </pageFields>
  <dataFields count="1">
    <dataField name="Recuento de Nombre proyecto" fld="3" subtotal="count" baseField="0"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Hierarchies count="38">
    <pivotHierarchy dragToData="1"/>
    <pivotHierarchy multipleItemSelectionAllowed="1" dragToData="1">
      <members count="1" level="1">
        <member name="[Rango].[Instrumento].&amp;[Vinculación Ciencia Empresa]"/>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3!$B$1:$S$120">
        <x15:activeTabTopLevelEntity name="[Rango]"/>
      </x15:pivotTableUISettings>
    </ext>
  </extLst>
</pivotTableDefinition>
</file>

<file path=xl/pivotTables/pivotTable5.xml><?xml version="1.0" encoding="utf-8"?>
<pivotTableDefinition xmlns="http://schemas.openxmlformats.org/spreadsheetml/2006/main" name="TablaDinámica2" cacheId="10"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chartFormat="7">
  <location ref="A4:D9" firstHeaderRow="1" firstDataRow="2" firstDataCol="1" rowPageCount="1" colPageCount="1"/>
  <pivotFields count="4">
    <pivotField axis="axisPage" allDrilled="1" showAll="0" dataSourceSort="1" defaultAttributeDrillState="1">
      <items count="2">
        <item x="0"/>
        <item t="default"/>
      </items>
    </pivotField>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 dataField="1" showAll="0"/>
  </pivotFields>
  <rowFields count="1">
    <field x="2"/>
  </rowFields>
  <rowItems count="4">
    <i>
      <x/>
    </i>
    <i>
      <x v="1"/>
    </i>
    <i>
      <x v="2"/>
    </i>
    <i t="grand">
      <x/>
    </i>
  </rowItems>
  <colFields count="1">
    <field x="1"/>
  </colFields>
  <colItems count="3">
    <i>
      <x/>
    </i>
    <i>
      <x v="1"/>
    </i>
    <i t="grand">
      <x/>
    </i>
  </colItems>
  <pageFields count="1">
    <pageField fld="0" hier="1" name="[Rango].[Instrumento].&amp;[Acción Regional]" cap="Acción Regional"/>
  </pageFields>
  <dataFields count="1">
    <dataField name="Recuento de Nombre proyecto" fld="3" subtotal="count"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38">
    <pivotHierarchy dragToData="1"/>
    <pivotHierarchy multipleItemSelectionAllowed="1" dragToData="1">
      <members count="1" level="1">
        <member name="[Rango].[Instrumento].&amp;[Acción Regiona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3!$B$1:$S$120">
        <x15:activeTabTopLevelEntity name="[Rango]"/>
      </x15:pivotTableUISettings>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C3:V21"/>
  <sheetViews>
    <sheetView zoomScale="55" zoomScaleNormal="55" workbookViewId="0">
      <selection activeCell="F43" sqref="F43"/>
    </sheetView>
  </sheetViews>
  <sheetFormatPr baseColWidth="10" defaultRowHeight="15"/>
  <cols>
    <col min="3" max="3" width="27.42578125" customWidth="1"/>
    <col min="4" max="21" width="8" customWidth="1"/>
    <col min="22" max="22" width="11.140625" customWidth="1"/>
  </cols>
  <sheetData>
    <row r="3" spans="3:22" ht="15.75" thickBot="1"/>
    <row r="4" spans="3:22" ht="24" thickBot="1">
      <c r="C4" s="49"/>
      <c r="D4" s="49"/>
      <c r="E4" s="49"/>
      <c r="F4" s="49"/>
      <c r="G4" s="49"/>
      <c r="H4" s="49"/>
      <c r="I4" s="49"/>
      <c r="J4" s="49"/>
      <c r="K4" s="49"/>
      <c r="L4" s="49"/>
      <c r="M4" s="49"/>
      <c r="N4" s="49"/>
      <c r="O4" s="49"/>
      <c r="P4" s="49"/>
      <c r="Q4" s="65"/>
      <c r="R4" s="49"/>
      <c r="S4" s="65"/>
      <c r="T4" s="49"/>
      <c r="U4" s="49"/>
      <c r="V4" s="49"/>
    </row>
    <row r="5" spans="3:22" ht="23.25" customHeight="1" thickTop="1" thickBot="1">
      <c r="C5" s="109" t="s">
        <v>584</v>
      </c>
      <c r="D5" s="105">
        <v>2008</v>
      </c>
      <c r="E5" s="106"/>
      <c r="F5" s="105">
        <v>2009</v>
      </c>
      <c r="G5" s="106"/>
      <c r="H5" s="105">
        <v>2011</v>
      </c>
      <c r="I5" s="106"/>
      <c r="J5" s="105">
        <v>2012</v>
      </c>
      <c r="K5" s="106"/>
      <c r="L5" s="105">
        <v>2013</v>
      </c>
      <c r="M5" s="106"/>
      <c r="N5" s="105">
        <v>2014</v>
      </c>
      <c r="O5" s="106"/>
      <c r="P5" s="105">
        <v>2015</v>
      </c>
      <c r="Q5" s="106"/>
      <c r="R5" s="105">
        <v>2016</v>
      </c>
      <c r="S5" s="106"/>
      <c r="T5" s="105">
        <v>2017</v>
      </c>
      <c r="U5" s="106"/>
      <c r="V5" s="107" t="s">
        <v>62</v>
      </c>
    </row>
    <row r="6" spans="3:22" ht="15.75" thickBot="1">
      <c r="C6" s="110"/>
      <c r="D6" s="50" t="s">
        <v>241</v>
      </c>
      <c r="E6" s="50" t="s">
        <v>585</v>
      </c>
      <c r="F6" s="50" t="s">
        <v>241</v>
      </c>
      <c r="G6" s="50" t="s">
        <v>585</v>
      </c>
      <c r="H6" s="50" t="s">
        <v>241</v>
      </c>
      <c r="I6" s="50" t="s">
        <v>585</v>
      </c>
      <c r="J6" s="50" t="s">
        <v>241</v>
      </c>
      <c r="K6" s="50" t="s">
        <v>585</v>
      </c>
      <c r="L6" s="50" t="s">
        <v>241</v>
      </c>
      <c r="M6" s="50" t="s">
        <v>585</v>
      </c>
      <c r="N6" s="50" t="s">
        <v>241</v>
      </c>
      <c r="O6" s="50" t="s">
        <v>585</v>
      </c>
      <c r="P6" s="64" t="s">
        <v>241</v>
      </c>
      <c r="Q6" s="50" t="s">
        <v>585</v>
      </c>
      <c r="R6" s="51" t="s">
        <v>241</v>
      </c>
      <c r="S6" s="50" t="s">
        <v>585</v>
      </c>
      <c r="T6" s="50" t="s">
        <v>241</v>
      </c>
      <c r="U6" s="50" t="s">
        <v>585</v>
      </c>
      <c r="V6" s="108"/>
    </row>
    <row r="7" spans="3:22" ht="24" thickBot="1">
      <c r="C7" s="52" t="s">
        <v>47</v>
      </c>
      <c r="D7" s="53">
        <v>1</v>
      </c>
      <c r="E7" s="54"/>
      <c r="F7" s="54"/>
      <c r="G7" s="53">
        <v>1</v>
      </c>
      <c r="H7" s="54"/>
      <c r="I7" s="54"/>
      <c r="J7" s="54"/>
      <c r="K7" s="54"/>
      <c r="L7" s="54"/>
      <c r="M7" s="54"/>
      <c r="N7" s="54"/>
      <c r="O7" s="54"/>
      <c r="P7" s="55"/>
      <c r="Q7" s="54"/>
      <c r="R7" s="55"/>
      <c r="S7" s="54"/>
      <c r="T7" s="54"/>
      <c r="U7" s="54"/>
      <c r="V7" s="56">
        <v>2</v>
      </c>
    </row>
    <row r="8" spans="3:22" ht="24" thickBot="1">
      <c r="C8" s="57" t="s">
        <v>586</v>
      </c>
      <c r="D8" s="58">
        <v>1</v>
      </c>
      <c r="E8" s="59"/>
      <c r="F8" s="58"/>
      <c r="G8" s="58"/>
      <c r="H8" s="59"/>
      <c r="I8" s="59"/>
      <c r="J8" s="58"/>
      <c r="K8" s="58"/>
      <c r="L8" s="58"/>
      <c r="M8" s="58"/>
      <c r="N8" s="58"/>
      <c r="O8" s="58"/>
      <c r="P8" s="60"/>
      <c r="Q8" s="58"/>
      <c r="R8" s="60">
        <v>1</v>
      </c>
      <c r="S8" s="58">
        <v>1</v>
      </c>
      <c r="T8" s="59"/>
      <c r="U8" s="59"/>
      <c r="V8" s="61">
        <v>3</v>
      </c>
    </row>
    <row r="9" spans="3:22" ht="24" thickBot="1">
      <c r="C9" s="52" t="s">
        <v>49</v>
      </c>
      <c r="D9" s="54"/>
      <c r="E9" s="54"/>
      <c r="F9" s="53"/>
      <c r="G9" s="53"/>
      <c r="H9" s="54"/>
      <c r="I9" s="54"/>
      <c r="J9" s="54"/>
      <c r="K9" s="54"/>
      <c r="L9" s="54"/>
      <c r="M9" s="54"/>
      <c r="N9" s="53"/>
      <c r="O9" s="53"/>
      <c r="P9" s="62">
        <v>1</v>
      </c>
      <c r="Q9" s="54"/>
      <c r="R9" s="62">
        <v>1</v>
      </c>
      <c r="S9" s="53">
        <v>1</v>
      </c>
      <c r="T9" s="54"/>
      <c r="U9" s="54"/>
      <c r="V9" s="56">
        <v>3</v>
      </c>
    </row>
    <row r="10" spans="3:22" ht="24" thickBot="1">
      <c r="C10" s="57" t="s">
        <v>50</v>
      </c>
      <c r="D10" s="59"/>
      <c r="E10" s="59"/>
      <c r="F10" s="59"/>
      <c r="G10" s="59"/>
      <c r="H10" s="59"/>
      <c r="I10" s="59"/>
      <c r="J10" s="59"/>
      <c r="K10" s="59"/>
      <c r="L10" s="59"/>
      <c r="M10" s="59"/>
      <c r="N10" s="58">
        <v>1</v>
      </c>
      <c r="O10" s="59"/>
      <c r="P10" s="60">
        <v>1</v>
      </c>
      <c r="Q10" s="59"/>
      <c r="R10" s="60">
        <v>1</v>
      </c>
      <c r="S10" s="59"/>
      <c r="T10" s="59"/>
      <c r="U10" s="59"/>
      <c r="V10" s="61">
        <v>3</v>
      </c>
    </row>
    <row r="11" spans="3:22" ht="24" thickBot="1">
      <c r="C11" s="52" t="s">
        <v>51</v>
      </c>
      <c r="D11" s="54"/>
      <c r="E11" s="54"/>
      <c r="F11" s="54"/>
      <c r="G11" s="54"/>
      <c r="H11" s="54"/>
      <c r="I11" s="54"/>
      <c r="J11" s="54"/>
      <c r="K11" s="54"/>
      <c r="L11" s="54"/>
      <c r="M11" s="53">
        <v>2</v>
      </c>
      <c r="N11" s="53"/>
      <c r="O11" s="53"/>
      <c r="P11" s="62">
        <v>1</v>
      </c>
      <c r="Q11" s="54"/>
      <c r="R11" s="55"/>
      <c r="S11" s="54"/>
      <c r="T11" s="53">
        <v>1</v>
      </c>
      <c r="U11" s="54"/>
      <c r="V11" s="56">
        <v>4</v>
      </c>
    </row>
    <row r="12" spans="3:22" ht="24" thickBot="1">
      <c r="C12" s="57" t="s">
        <v>52</v>
      </c>
      <c r="D12" s="59"/>
      <c r="E12" s="59"/>
      <c r="F12" s="58">
        <v>1</v>
      </c>
      <c r="G12" s="59"/>
      <c r="H12" s="59"/>
      <c r="I12" s="58">
        <v>1</v>
      </c>
      <c r="J12" s="59"/>
      <c r="K12" s="59"/>
      <c r="L12" s="59"/>
      <c r="M12" s="59"/>
      <c r="N12" s="58"/>
      <c r="O12" s="58"/>
      <c r="P12" s="63"/>
      <c r="Q12" s="59"/>
      <c r="R12" s="60">
        <v>2</v>
      </c>
      <c r="S12" s="58">
        <v>1</v>
      </c>
      <c r="T12" s="59"/>
      <c r="U12" s="59"/>
      <c r="V12" s="61">
        <v>5</v>
      </c>
    </row>
    <row r="13" spans="3:22" ht="24" thickBot="1">
      <c r="C13" s="52" t="s">
        <v>63</v>
      </c>
      <c r="D13" s="54"/>
      <c r="E13" s="53"/>
      <c r="F13" s="53">
        <v>1</v>
      </c>
      <c r="G13" s="54"/>
      <c r="H13" s="54"/>
      <c r="I13" s="54"/>
      <c r="J13" s="54"/>
      <c r="K13" s="54"/>
      <c r="L13" s="54"/>
      <c r="M13" s="54"/>
      <c r="N13" s="53"/>
      <c r="O13" s="53"/>
      <c r="P13" s="62">
        <v>1</v>
      </c>
      <c r="Q13" s="54"/>
      <c r="R13" s="55"/>
      <c r="S13" s="54"/>
      <c r="T13" s="54"/>
      <c r="U13" s="54"/>
      <c r="V13" s="56">
        <v>2</v>
      </c>
    </row>
    <row r="14" spans="3:22" ht="24" thickBot="1">
      <c r="C14" s="57" t="s">
        <v>587</v>
      </c>
      <c r="D14" s="59"/>
      <c r="E14" s="58"/>
      <c r="F14" s="59"/>
      <c r="G14" s="58">
        <v>1</v>
      </c>
      <c r="H14" s="59"/>
      <c r="I14" s="59"/>
      <c r="J14" s="59"/>
      <c r="K14" s="58">
        <v>3</v>
      </c>
      <c r="L14" s="59"/>
      <c r="M14" s="59"/>
      <c r="N14" s="58"/>
      <c r="O14" s="58"/>
      <c r="P14" s="63"/>
      <c r="Q14" s="59"/>
      <c r="R14" s="60">
        <v>1</v>
      </c>
      <c r="S14" s="59"/>
      <c r="T14" s="58">
        <v>1</v>
      </c>
      <c r="U14" s="59"/>
      <c r="V14" s="61">
        <v>6</v>
      </c>
    </row>
    <row r="15" spans="3:22" ht="24" thickBot="1">
      <c r="C15" s="52" t="s">
        <v>54</v>
      </c>
      <c r="D15" s="53">
        <v>1</v>
      </c>
      <c r="E15" s="54"/>
      <c r="F15" s="54"/>
      <c r="G15" s="54"/>
      <c r="H15" s="54"/>
      <c r="I15" s="54"/>
      <c r="J15" s="54"/>
      <c r="K15" s="54"/>
      <c r="L15" s="54"/>
      <c r="M15" s="54"/>
      <c r="N15" s="53">
        <v>2</v>
      </c>
      <c r="O15" s="54"/>
      <c r="P15" s="55"/>
      <c r="Q15" s="54"/>
      <c r="R15" s="55"/>
      <c r="S15" s="54"/>
      <c r="T15" s="54"/>
      <c r="U15" s="54"/>
      <c r="V15" s="56">
        <v>3</v>
      </c>
    </row>
    <row r="16" spans="3:22" ht="24" thickBot="1">
      <c r="C16" s="57" t="s">
        <v>55</v>
      </c>
      <c r="D16" s="59"/>
      <c r="E16" s="58"/>
      <c r="F16" s="59"/>
      <c r="G16" s="59"/>
      <c r="H16" s="59"/>
      <c r="I16" s="59"/>
      <c r="J16" s="59"/>
      <c r="K16" s="58">
        <v>3</v>
      </c>
      <c r="L16" s="58">
        <v>1</v>
      </c>
      <c r="M16" s="58">
        <v>4</v>
      </c>
      <c r="N16" s="58"/>
      <c r="O16" s="58" t="s">
        <v>588</v>
      </c>
      <c r="P16" s="60">
        <v>1</v>
      </c>
      <c r="Q16" s="59"/>
      <c r="R16" s="63"/>
      <c r="S16" s="59"/>
      <c r="T16" s="59"/>
      <c r="U16" s="59"/>
      <c r="V16" s="61">
        <v>10</v>
      </c>
    </row>
    <row r="17" spans="3:22" ht="24" thickBot="1">
      <c r="C17" s="52" t="s">
        <v>58</v>
      </c>
      <c r="D17" s="54"/>
      <c r="E17" s="53"/>
      <c r="F17" s="54"/>
      <c r="G17" s="54"/>
      <c r="H17" s="54"/>
      <c r="I17" s="54"/>
      <c r="J17" s="54"/>
      <c r="K17" s="54"/>
      <c r="L17" s="54"/>
      <c r="M17" s="54"/>
      <c r="N17" s="53"/>
      <c r="O17" s="53"/>
      <c r="P17" s="55"/>
      <c r="Q17" s="54"/>
      <c r="R17" s="55"/>
      <c r="S17" s="54"/>
      <c r="T17" s="54"/>
      <c r="U17" s="53">
        <v>1</v>
      </c>
      <c r="V17" s="56">
        <v>1</v>
      </c>
    </row>
    <row r="18" spans="3:22" ht="24" thickBot="1">
      <c r="C18" s="57" t="s">
        <v>59</v>
      </c>
      <c r="D18" s="58">
        <v>1</v>
      </c>
      <c r="E18" s="58"/>
      <c r="F18" s="59"/>
      <c r="G18" s="58">
        <v>1</v>
      </c>
      <c r="H18" s="59"/>
      <c r="I18" s="59"/>
      <c r="J18" s="59"/>
      <c r="K18" s="59"/>
      <c r="L18" s="59"/>
      <c r="M18" s="59"/>
      <c r="N18" s="58"/>
      <c r="O18" s="58"/>
      <c r="P18" s="63"/>
      <c r="Q18" s="59"/>
      <c r="R18" s="63"/>
      <c r="S18" s="59"/>
      <c r="T18" s="59"/>
      <c r="U18" s="59"/>
      <c r="V18" s="61">
        <v>2</v>
      </c>
    </row>
    <row r="19" spans="3:22" ht="24" thickBot="1">
      <c r="C19" s="52" t="s">
        <v>56</v>
      </c>
      <c r="D19" s="53">
        <v>1</v>
      </c>
      <c r="E19" s="53"/>
      <c r="F19" s="54"/>
      <c r="G19" s="54"/>
      <c r="H19" s="54"/>
      <c r="I19" s="54"/>
      <c r="J19" s="54"/>
      <c r="K19" s="54"/>
      <c r="L19" s="54"/>
      <c r="M19" s="54"/>
      <c r="N19" s="53">
        <v>2</v>
      </c>
      <c r="O19" s="54"/>
      <c r="P19" s="55"/>
      <c r="Q19" s="54"/>
      <c r="R19" s="55"/>
      <c r="S19" s="54"/>
      <c r="T19" s="53">
        <v>1</v>
      </c>
      <c r="U19" s="54"/>
      <c r="V19" s="56">
        <v>4</v>
      </c>
    </row>
    <row r="20" spans="3:22" ht="24" thickBot="1">
      <c r="C20" s="57" t="s">
        <v>57</v>
      </c>
      <c r="D20" s="58">
        <v>1</v>
      </c>
      <c r="E20" s="58"/>
      <c r="F20" s="58"/>
      <c r="G20" s="58" t="s">
        <v>588</v>
      </c>
      <c r="H20" s="59"/>
      <c r="I20" s="59"/>
      <c r="J20" s="59"/>
      <c r="K20" s="59"/>
      <c r="L20" s="59"/>
      <c r="M20" s="59"/>
      <c r="N20" s="59"/>
      <c r="O20" s="59"/>
      <c r="P20" s="63"/>
      <c r="Q20" s="59"/>
      <c r="R20" s="63"/>
      <c r="S20" s="59"/>
      <c r="T20" s="59"/>
      <c r="U20" s="59"/>
      <c r="V20" s="61">
        <v>2</v>
      </c>
    </row>
    <row r="21" spans="3:22" ht="24" thickBot="1">
      <c r="C21" s="52" t="s">
        <v>60</v>
      </c>
      <c r="D21" s="53">
        <v>1</v>
      </c>
      <c r="E21" s="53"/>
      <c r="F21" s="53"/>
      <c r="G21" s="53"/>
      <c r="H21" s="54"/>
      <c r="I21" s="53">
        <v>1</v>
      </c>
      <c r="J21" s="54"/>
      <c r="K21" s="54"/>
      <c r="L21" s="54"/>
      <c r="M21" s="54"/>
      <c r="N21" s="54"/>
      <c r="O21" s="54"/>
      <c r="P21" s="55"/>
      <c r="Q21" s="54"/>
      <c r="R21" s="55"/>
      <c r="S21" s="54"/>
      <c r="T21" s="54"/>
      <c r="U21" s="54"/>
      <c r="V21" s="56">
        <v>2</v>
      </c>
    </row>
  </sheetData>
  <mergeCells count="11">
    <mergeCell ref="P5:Q5"/>
    <mergeCell ref="R5:S5"/>
    <mergeCell ref="T5:U5"/>
    <mergeCell ref="V5:V6"/>
    <mergeCell ref="C5:C6"/>
    <mergeCell ref="D5:E5"/>
    <mergeCell ref="F5:G5"/>
    <mergeCell ref="H5:I5"/>
    <mergeCell ref="J5:K5"/>
    <mergeCell ref="L5:M5"/>
    <mergeCell ref="N5:O5"/>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3:V122"/>
  <sheetViews>
    <sheetView topLeftCell="A115" workbookViewId="0">
      <selection activeCell="D121" sqref="D121"/>
    </sheetView>
  </sheetViews>
  <sheetFormatPr baseColWidth="10" defaultColWidth="12.28515625" defaultRowHeight="33" customHeight="1"/>
  <cols>
    <col min="1" max="5" width="12.28515625" style="1"/>
    <col min="6" max="6" width="9.140625" style="1" customWidth="1"/>
    <col min="7" max="7" width="12.28515625" style="1"/>
    <col min="8" max="8" width="6.42578125" style="1" customWidth="1"/>
    <col min="9" max="14" width="12.28515625" style="1"/>
    <col min="15" max="15" width="9.7109375" style="1" customWidth="1"/>
    <col min="16" max="16" width="12.28515625" style="1"/>
    <col min="22" max="16384" width="12.28515625" style="1"/>
  </cols>
  <sheetData>
    <row r="3" spans="1:16" ht="33" customHeight="1">
      <c r="A3" s="99" t="s">
        <v>210</v>
      </c>
      <c r="B3" s="99" t="s">
        <v>651</v>
      </c>
      <c r="C3" s="99" t="s">
        <v>652</v>
      </c>
      <c r="D3" s="99" t="s">
        <v>0</v>
      </c>
      <c r="E3" s="99" t="s">
        <v>201</v>
      </c>
      <c r="F3" s="99" t="s">
        <v>649</v>
      </c>
      <c r="G3" s="99" t="s">
        <v>202</v>
      </c>
      <c r="H3" s="99" t="s">
        <v>108</v>
      </c>
      <c r="I3" s="99" t="s">
        <v>89</v>
      </c>
      <c r="J3" s="99" t="s">
        <v>90</v>
      </c>
      <c r="K3" s="99" t="s">
        <v>211</v>
      </c>
      <c r="L3" s="99" t="s">
        <v>219</v>
      </c>
      <c r="M3" s="99" t="s">
        <v>91</v>
      </c>
      <c r="N3" s="99" t="s">
        <v>200</v>
      </c>
      <c r="O3" s="99" t="s">
        <v>199</v>
      </c>
      <c r="P3" s="100" t="s">
        <v>576</v>
      </c>
    </row>
    <row r="4" spans="1:16" ht="33" customHeight="1">
      <c r="A4" s="21" t="s">
        <v>732</v>
      </c>
      <c r="B4" s="21" t="s">
        <v>711</v>
      </c>
      <c r="C4" s="21" t="s">
        <v>711</v>
      </c>
      <c r="D4" s="21" t="s">
        <v>203</v>
      </c>
      <c r="E4" s="21" t="s">
        <v>187</v>
      </c>
      <c r="F4" s="21">
        <v>2008</v>
      </c>
      <c r="G4" s="21" t="s">
        <v>186</v>
      </c>
      <c r="H4" s="21" t="s">
        <v>36</v>
      </c>
      <c r="I4" s="21" t="s">
        <v>188</v>
      </c>
      <c r="J4" s="21" t="s">
        <v>106</v>
      </c>
      <c r="K4" s="21" t="s">
        <v>195</v>
      </c>
      <c r="L4" s="21" t="s">
        <v>67</v>
      </c>
      <c r="M4" s="23" t="s">
        <v>204</v>
      </c>
      <c r="N4" s="22">
        <v>32711000</v>
      </c>
      <c r="O4" s="21" t="s">
        <v>241</v>
      </c>
      <c r="P4" s="43">
        <v>35</v>
      </c>
    </row>
    <row r="5" spans="1:16" ht="33" customHeight="1">
      <c r="A5" s="21" t="s">
        <v>720</v>
      </c>
      <c r="B5" s="21" t="s">
        <v>657</v>
      </c>
      <c r="C5" s="21" t="s">
        <v>658</v>
      </c>
      <c r="D5" s="21" t="s">
        <v>203</v>
      </c>
      <c r="E5" s="21" t="s">
        <v>187</v>
      </c>
      <c r="F5" s="21">
        <v>2008</v>
      </c>
      <c r="G5" s="21" t="s">
        <v>186</v>
      </c>
      <c r="H5" s="21" t="s">
        <v>36</v>
      </c>
      <c r="I5" s="21" t="s">
        <v>189</v>
      </c>
      <c r="J5" s="21" t="s">
        <v>106</v>
      </c>
      <c r="K5" s="21" t="s">
        <v>195</v>
      </c>
      <c r="L5" s="21" t="s">
        <v>67</v>
      </c>
      <c r="M5" s="23" t="s">
        <v>205</v>
      </c>
      <c r="N5" s="22">
        <v>46729000</v>
      </c>
      <c r="O5" s="21" t="s">
        <v>241</v>
      </c>
      <c r="P5" s="43">
        <v>35</v>
      </c>
    </row>
    <row r="6" spans="1:16" ht="33" customHeight="1">
      <c r="A6" s="21" t="s">
        <v>725</v>
      </c>
      <c r="B6" s="21" t="s">
        <v>681</v>
      </c>
      <c r="C6" s="21" t="s">
        <v>686</v>
      </c>
      <c r="D6" s="21" t="s">
        <v>203</v>
      </c>
      <c r="E6" s="21" t="s">
        <v>187</v>
      </c>
      <c r="F6" s="21">
        <v>2008</v>
      </c>
      <c r="G6" s="21" t="s">
        <v>186</v>
      </c>
      <c r="H6" s="21" t="s">
        <v>36</v>
      </c>
      <c r="I6" s="21" t="s">
        <v>190</v>
      </c>
      <c r="J6" s="21" t="s">
        <v>106</v>
      </c>
      <c r="K6" s="21" t="s">
        <v>196</v>
      </c>
      <c r="L6" s="21" t="s">
        <v>65</v>
      </c>
      <c r="M6" s="23" t="s">
        <v>206</v>
      </c>
      <c r="N6" s="22">
        <v>37380000</v>
      </c>
      <c r="O6" s="21" t="s">
        <v>241</v>
      </c>
      <c r="P6" s="43">
        <v>29</v>
      </c>
    </row>
    <row r="7" spans="1:16" ht="33" customHeight="1">
      <c r="A7" s="21" t="s">
        <v>730</v>
      </c>
      <c r="B7" s="21" t="s">
        <v>698</v>
      </c>
      <c r="C7" s="21" t="s">
        <v>698</v>
      </c>
      <c r="D7" s="21" t="s">
        <v>203</v>
      </c>
      <c r="E7" s="21" t="s">
        <v>187</v>
      </c>
      <c r="F7" s="21">
        <v>2008</v>
      </c>
      <c r="G7" s="21" t="s">
        <v>186</v>
      </c>
      <c r="H7" s="21" t="s">
        <v>36</v>
      </c>
      <c r="I7" s="21" t="s">
        <v>191</v>
      </c>
      <c r="J7" s="21" t="s">
        <v>106</v>
      </c>
      <c r="K7" s="21" t="s">
        <v>104</v>
      </c>
      <c r="L7" s="21" t="s">
        <v>73</v>
      </c>
      <c r="M7" s="23" t="s">
        <v>207</v>
      </c>
      <c r="N7" s="75">
        <v>40000000</v>
      </c>
      <c r="O7" s="21" t="s">
        <v>241</v>
      </c>
      <c r="P7" s="43">
        <v>20</v>
      </c>
    </row>
    <row r="8" spans="1:16" ht="33" customHeight="1">
      <c r="A8" s="21" t="s">
        <v>727</v>
      </c>
      <c r="B8" s="21" t="s">
        <v>687</v>
      </c>
      <c r="C8" s="21" t="s">
        <v>688</v>
      </c>
      <c r="D8" s="21" t="s">
        <v>203</v>
      </c>
      <c r="E8" s="21" t="s">
        <v>187</v>
      </c>
      <c r="F8" s="21">
        <v>2008</v>
      </c>
      <c r="G8" s="21" t="s">
        <v>186</v>
      </c>
      <c r="H8" s="21" t="s">
        <v>36</v>
      </c>
      <c r="I8" s="21" t="s">
        <v>192</v>
      </c>
      <c r="J8" s="21" t="s">
        <v>106</v>
      </c>
      <c r="K8" s="21" t="s">
        <v>197</v>
      </c>
      <c r="L8" s="21" t="s">
        <v>69</v>
      </c>
      <c r="M8" s="23" t="s">
        <v>208</v>
      </c>
      <c r="N8" s="22">
        <v>45500000</v>
      </c>
      <c r="O8" s="21" t="s">
        <v>241</v>
      </c>
      <c r="P8" s="43">
        <v>32</v>
      </c>
    </row>
    <row r="9" spans="1:16" ht="33" customHeight="1">
      <c r="A9" s="21" t="s">
        <v>723</v>
      </c>
      <c r="B9" s="21" t="s">
        <v>666</v>
      </c>
      <c r="C9" s="21" t="s">
        <v>672</v>
      </c>
      <c r="D9" s="21" t="s">
        <v>203</v>
      </c>
      <c r="E9" s="21" t="s">
        <v>187</v>
      </c>
      <c r="F9" s="21">
        <v>2008</v>
      </c>
      <c r="G9" s="21" t="s">
        <v>186</v>
      </c>
      <c r="H9" s="21" t="s">
        <v>36</v>
      </c>
      <c r="I9" s="21" t="s">
        <v>193</v>
      </c>
      <c r="J9" s="21" t="s">
        <v>106</v>
      </c>
      <c r="K9" s="21" t="s">
        <v>198</v>
      </c>
      <c r="L9" s="21" t="s">
        <v>68</v>
      </c>
      <c r="M9" s="23" t="s">
        <v>209</v>
      </c>
      <c r="N9" s="22">
        <v>46729000</v>
      </c>
      <c r="O9" s="21" t="s">
        <v>241</v>
      </c>
      <c r="P9" s="43">
        <v>31</v>
      </c>
    </row>
    <row r="10" spans="1:16" ht="33" customHeight="1">
      <c r="A10" s="21" t="s">
        <v>729</v>
      </c>
      <c r="B10" s="21" t="s">
        <v>60</v>
      </c>
      <c r="C10" s="21" t="s">
        <v>697</v>
      </c>
      <c r="D10" s="21" t="s">
        <v>203</v>
      </c>
      <c r="E10" s="21" t="s">
        <v>187</v>
      </c>
      <c r="F10" s="21">
        <v>2008</v>
      </c>
      <c r="G10" s="21" t="s">
        <v>186</v>
      </c>
      <c r="H10" s="21" t="s">
        <v>36</v>
      </c>
      <c r="I10" s="21" t="s">
        <v>194</v>
      </c>
      <c r="J10" s="21" t="s">
        <v>106</v>
      </c>
      <c r="K10" s="21" t="s">
        <v>198</v>
      </c>
      <c r="L10" s="21" t="s">
        <v>68</v>
      </c>
      <c r="M10" s="23" t="s">
        <v>209</v>
      </c>
      <c r="N10" s="22">
        <v>40000000</v>
      </c>
      <c r="O10" s="21" t="s">
        <v>241</v>
      </c>
      <c r="P10" s="43">
        <v>26</v>
      </c>
    </row>
    <row r="11" spans="1:16" ht="33" customHeight="1">
      <c r="A11" s="21" t="s">
        <v>733</v>
      </c>
      <c r="B11" s="21" t="s">
        <v>52</v>
      </c>
      <c r="C11" s="21" t="s">
        <v>52</v>
      </c>
      <c r="D11" s="21" t="s">
        <v>203</v>
      </c>
      <c r="E11" s="21" t="s">
        <v>178</v>
      </c>
      <c r="F11" s="21">
        <v>2009</v>
      </c>
      <c r="G11" s="21" t="s">
        <v>177</v>
      </c>
      <c r="H11" s="21" t="s">
        <v>37</v>
      </c>
      <c r="I11" s="21" t="s">
        <v>184</v>
      </c>
      <c r="J11" s="21" t="s">
        <v>286</v>
      </c>
      <c r="K11" s="21" t="s">
        <v>197</v>
      </c>
      <c r="L11" s="21" t="s">
        <v>69</v>
      </c>
      <c r="M11" s="23" t="s">
        <v>459</v>
      </c>
      <c r="N11" s="22">
        <v>60000000</v>
      </c>
      <c r="O11" s="21" t="s">
        <v>241</v>
      </c>
      <c r="P11" s="43">
        <v>20</v>
      </c>
    </row>
    <row r="12" spans="1:16" ht="33" customHeight="1">
      <c r="A12" s="21" t="s">
        <v>731</v>
      </c>
      <c r="B12" s="21" t="s">
        <v>700</v>
      </c>
      <c r="C12" s="21" t="s">
        <v>702</v>
      </c>
      <c r="D12" s="21" t="s">
        <v>203</v>
      </c>
      <c r="E12" s="21" t="s">
        <v>178</v>
      </c>
      <c r="F12" s="21">
        <v>2009</v>
      </c>
      <c r="G12" s="21" t="s">
        <v>177</v>
      </c>
      <c r="H12" s="21" t="s">
        <v>37</v>
      </c>
      <c r="I12" s="21" t="s">
        <v>183</v>
      </c>
      <c r="J12" s="21" t="s">
        <v>106</v>
      </c>
      <c r="K12" s="21" t="s">
        <v>197</v>
      </c>
      <c r="L12" s="21" t="s">
        <v>69</v>
      </c>
      <c r="M12" s="23" t="s">
        <v>456</v>
      </c>
      <c r="N12" s="22">
        <v>40000000</v>
      </c>
      <c r="O12" s="21" t="s">
        <v>241</v>
      </c>
      <c r="P12" s="43">
        <v>60</v>
      </c>
    </row>
    <row r="13" spans="1:16" ht="33" customHeight="1">
      <c r="A13" s="21" t="s">
        <v>726</v>
      </c>
      <c r="B13" s="21" t="s">
        <v>703</v>
      </c>
      <c r="C13" s="21" t="s">
        <v>709</v>
      </c>
      <c r="D13" s="21" t="s">
        <v>203</v>
      </c>
      <c r="E13" s="21" t="s">
        <v>178</v>
      </c>
      <c r="F13" s="21">
        <v>2009</v>
      </c>
      <c r="G13" s="21" t="s">
        <v>177</v>
      </c>
      <c r="H13" s="21" t="s">
        <v>37</v>
      </c>
      <c r="I13" s="21" t="s">
        <v>182</v>
      </c>
      <c r="J13" s="21" t="s">
        <v>106</v>
      </c>
      <c r="K13" s="21" t="s">
        <v>197</v>
      </c>
      <c r="L13" s="21" t="s">
        <v>69</v>
      </c>
      <c r="M13" s="23" t="s">
        <v>457</v>
      </c>
      <c r="N13" s="22">
        <v>30000000</v>
      </c>
      <c r="O13" s="21" t="s">
        <v>462</v>
      </c>
      <c r="P13" s="43">
        <v>42</v>
      </c>
    </row>
    <row r="14" spans="1:16" ht="33" customHeight="1">
      <c r="A14" s="21" t="s">
        <v>720</v>
      </c>
      <c r="B14" s="21" t="s">
        <v>657</v>
      </c>
      <c r="C14" s="21" t="s">
        <v>658</v>
      </c>
      <c r="D14" s="21" t="s">
        <v>203</v>
      </c>
      <c r="E14" s="21" t="s">
        <v>178</v>
      </c>
      <c r="F14" s="21">
        <v>2009</v>
      </c>
      <c r="G14" s="21" t="s">
        <v>177</v>
      </c>
      <c r="H14" s="21" t="s">
        <v>37</v>
      </c>
      <c r="I14" s="21" t="s">
        <v>181</v>
      </c>
      <c r="J14" s="21" t="s">
        <v>286</v>
      </c>
      <c r="K14" s="21" t="s">
        <v>217</v>
      </c>
      <c r="L14" s="21" t="s">
        <v>66</v>
      </c>
      <c r="M14" s="23" t="s">
        <v>458</v>
      </c>
      <c r="N14" s="22">
        <v>22500000</v>
      </c>
      <c r="O14" s="21" t="s">
        <v>462</v>
      </c>
      <c r="P14" s="43">
        <v>20</v>
      </c>
    </row>
    <row r="15" spans="1:16" ht="33" customHeight="1">
      <c r="A15" s="21" t="s">
        <v>727</v>
      </c>
      <c r="B15" s="21" t="s">
        <v>689</v>
      </c>
      <c r="C15" s="21" t="s">
        <v>689</v>
      </c>
      <c r="D15" s="21" t="s">
        <v>203</v>
      </c>
      <c r="E15" s="21" t="s">
        <v>178</v>
      </c>
      <c r="F15" s="21">
        <v>2009</v>
      </c>
      <c r="G15" s="21" t="s">
        <v>177</v>
      </c>
      <c r="H15" s="21" t="s">
        <v>37</v>
      </c>
      <c r="I15" s="21" t="s">
        <v>180</v>
      </c>
      <c r="J15" s="21" t="s">
        <v>106</v>
      </c>
      <c r="K15" s="21" t="s">
        <v>198</v>
      </c>
      <c r="L15" s="21" t="s">
        <v>68</v>
      </c>
      <c r="M15" s="23" t="s">
        <v>455</v>
      </c>
      <c r="N15" s="22">
        <v>44990660</v>
      </c>
      <c r="O15" s="21" t="s">
        <v>462</v>
      </c>
      <c r="P15" s="43">
        <v>40</v>
      </c>
    </row>
    <row r="16" spans="1:16" ht="33" customHeight="1">
      <c r="A16" s="21" t="s">
        <v>723</v>
      </c>
      <c r="B16" s="21" t="s">
        <v>667</v>
      </c>
      <c r="C16" s="21" t="s">
        <v>669</v>
      </c>
      <c r="D16" s="21" t="s">
        <v>203</v>
      </c>
      <c r="E16" s="21" t="s">
        <v>178</v>
      </c>
      <c r="F16" s="21">
        <v>2009</v>
      </c>
      <c r="G16" s="21" t="s">
        <v>177</v>
      </c>
      <c r="H16" s="21" t="s">
        <v>37</v>
      </c>
      <c r="I16" s="21" t="s">
        <v>179</v>
      </c>
      <c r="J16" s="21" t="s">
        <v>472</v>
      </c>
      <c r="K16" s="21" t="s">
        <v>185</v>
      </c>
      <c r="L16" s="21" t="s">
        <v>70</v>
      </c>
      <c r="M16" s="23" t="s">
        <v>454</v>
      </c>
      <c r="N16" s="22">
        <v>34615000</v>
      </c>
      <c r="O16" s="21" t="s">
        <v>462</v>
      </c>
      <c r="P16" s="43">
        <v>25</v>
      </c>
    </row>
    <row r="17" spans="1:16" ht="33" customHeight="1">
      <c r="A17" s="21" t="s">
        <v>733</v>
      </c>
      <c r="B17" s="21" t="s">
        <v>716</v>
      </c>
      <c r="C17" s="21" t="s">
        <v>716</v>
      </c>
      <c r="D17" s="21" t="s">
        <v>203</v>
      </c>
      <c r="E17" s="21" t="s">
        <v>174</v>
      </c>
      <c r="F17" s="21">
        <v>2011</v>
      </c>
      <c r="G17" s="21" t="s">
        <v>173</v>
      </c>
      <c r="H17" s="21" t="s">
        <v>38</v>
      </c>
      <c r="I17" s="21" t="s">
        <v>175</v>
      </c>
      <c r="J17" s="21" t="s">
        <v>237</v>
      </c>
      <c r="K17" s="21" t="s">
        <v>119</v>
      </c>
      <c r="L17" s="21" t="s">
        <v>64</v>
      </c>
      <c r="M17" s="23" t="s">
        <v>176</v>
      </c>
      <c r="N17" s="22">
        <v>40000000</v>
      </c>
      <c r="O17" s="21" t="s">
        <v>462</v>
      </c>
      <c r="P17" s="43">
        <v>36</v>
      </c>
    </row>
    <row r="18" spans="1:16" ht="33" customHeight="1">
      <c r="A18" s="21" t="s">
        <v>729</v>
      </c>
      <c r="B18" s="21" t="s">
        <v>692</v>
      </c>
      <c r="C18" s="21" t="s">
        <v>696</v>
      </c>
      <c r="D18" s="21" t="s">
        <v>203</v>
      </c>
      <c r="E18" s="21" t="s">
        <v>170</v>
      </c>
      <c r="F18" s="21">
        <v>2011</v>
      </c>
      <c r="G18" s="21" t="s">
        <v>171</v>
      </c>
      <c r="H18" s="21" t="s">
        <v>39</v>
      </c>
      <c r="I18" s="21" t="s">
        <v>169</v>
      </c>
      <c r="J18" s="21" t="s">
        <v>106</v>
      </c>
      <c r="K18" s="21" t="s">
        <v>95</v>
      </c>
      <c r="L18" s="21" t="s">
        <v>71</v>
      </c>
      <c r="M18" s="23" t="s">
        <v>172</v>
      </c>
      <c r="N18" s="22">
        <v>39285000</v>
      </c>
      <c r="O18" s="21" t="s">
        <v>462</v>
      </c>
      <c r="P18" s="43">
        <v>22</v>
      </c>
    </row>
    <row r="19" spans="1:16" ht="33" customHeight="1">
      <c r="A19" s="21" t="s">
        <v>726</v>
      </c>
      <c r="B19" s="21" t="s">
        <v>703</v>
      </c>
      <c r="C19" s="21" t="s">
        <v>710</v>
      </c>
      <c r="D19" s="21" t="s">
        <v>203</v>
      </c>
      <c r="E19" s="21" t="s">
        <v>164</v>
      </c>
      <c r="F19" s="21">
        <v>2012</v>
      </c>
      <c r="G19" s="21" t="s">
        <v>165</v>
      </c>
      <c r="H19" s="21" t="s">
        <v>40</v>
      </c>
      <c r="I19" s="21" t="s">
        <v>167</v>
      </c>
      <c r="J19" s="21" t="s">
        <v>473</v>
      </c>
      <c r="K19" s="21" t="s">
        <v>119</v>
      </c>
      <c r="L19" s="21" t="s">
        <v>64</v>
      </c>
      <c r="M19" s="23" t="s">
        <v>161</v>
      </c>
      <c r="N19" s="22">
        <v>37620000</v>
      </c>
      <c r="O19" s="21" t="s">
        <v>462</v>
      </c>
      <c r="P19" s="43">
        <v>32</v>
      </c>
    </row>
    <row r="20" spans="1:16" ht="33" customHeight="1">
      <c r="A20" s="21" t="s">
        <v>726</v>
      </c>
      <c r="B20" s="21" t="s">
        <v>703</v>
      </c>
      <c r="C20" s="21" t="s">
        <v>709</v>
      </c>
      <c r="D20" s="21" t="s">
        <v>203</v>
      </c>
      <c r="E20" s="21" t="s">
        <v>164</v>
      </c>
      <c r="F20" s="21">
        <v>2012</v>
      </c>
      <c r="G20" s="21" t="s">
        <v>165</v>
      </c>
      <c r="H20" s="21" t="s">
        <v>40</v>
      </c>
      <c r="I20" s="21" t="s">
        <v>168</v>
      </c>
      <c r="J20" s="21" t="s">
        <v>474</v>
      </c>
      <c r="K20" s="21" t="s">
        <v>160</v>
      </c>
      <c r="L20" s="21" t="s">
        <v>65</v>
      </c>
      <c r="M20" s="23" t="s">
        <v>162</v>
      </c>
      <c r="N20" s="22">
        <v>28500000</v>
      </c>
      <c r="O20" s="21" t="s">
        <v>462</v>
      </c>
      <c r="P20" s="43">
        <v>17</v>
      </c>
    </row>
    <row r="21" spans="1:16" ht="33" customHeight="1">
      <c r="A21" s="21" t="s">
        <v>726</v>
      </c>
      <c r="B21" s="21" t="s">
        <v>703</v>
      </c>
      <c r="C21" s="21" t="s">
        <v>710</v>
      </c>
      <c r="D21" s="21" t="s">
        <v>203</v>
      </c>
      <c r="E21" s="21" t="s">
        <v>164</v>
      </c>
      <c r="F21" s="21">
        <v>2012</v>
      </c>
      <c r="G21" s="21" t="s">
        <v>165</v>
      </c>
      <c r="H21" s="21" t="s">
        <v>40</v>
      </c>
      <c r="I21" s="21" t="s">
        <v>166</v>
      </c>
      <c r="J21" s="21" t="s">
        <v>475</v>
      </c>
      <c r="K21" s="21" t="s">
        <v>160</v>
      </c>
      <c r="L21" s="21" t="s">
        <v>65</v>
      </c>
      <c r="M21" s="23" t="s">
        <v>163</v>
      </c>
      <c r="N21" s="22">
        <v>28500000</v>
      </c>
      <c r="O21" s="21" t="s">
        <v>462</v>
      </c>
      <c r="P21" s="43">
        <v>17</v>
      </c>
    </row>
    <row r="22" spans="1:16" ht="33" customHeight="1">
      <c r="A22" s="21" t="s">
        <v>724</v>
      </c>
      <c r="B22" s="21" t="s">
        <v>674</v>
      </c>
      <c r="C22" s="21" t="s">
        <v>674</v>
      </c>
      <c r="D22" s="21" t="s">
        <v>203</v>
      </c>
      <c r="E22" s="21" t="s">
        <v>159</v>
      </c>
      <c r="F22" s="21">
        <v>2012</v>
      </c>
      <c r="G22" s="21" t="s">
        <v>158</v>
      </c>
      <c r="H22" s="21" t="s">
        <v>41</v>
      </c>
      <c r="I22" s="21" t="s">
        <v>156</v>
      </c>
      <c r="J22" s="21" t="s">
        <v>106</v>
      </c>
      <c r="K22" s="21" t="s">
        <v>104</v>
      </c>
      <c r="L22" s="21" t="s">
        <v>73</v>
      </c>
      <c r="M22" s="23" t="s">
        <v>157</v>
      </c>
      <c r="N22" s="22">
        <v>67500000</v>
      </c>
      <c r="O22" s="21" t="s">
        <v>462</v>
      </c>
      <c r="P22" s="43">
        <v>43</v>
      </c>
    </row>
    <row r="23" spans="1:16" ht="33" customHeight="1">
      <c r="A23" s="21" t="s">
        <v>724</v>
      </c>
      <c r="B23" s="21" t="s">
        <v>674</v>
      </c>
      <c r="C23" s="21" t="s">
        <v>674</v>
      </c>
      <c r="D23" s="21" t="s">
        <v>203</v>
      </c>
      <c r="E23" s="21" t="s">
        <v>152</v>
      </c>
      <c r="F23" s="21">
        <v>2012</v>
      </c>
      <c r="G23" s="21" t="s">
        <v>151</v>
      </c>
      <c r="H23" s="21" t="s">
        <v>42</v>
      </c>
      <c r="I23" s="21" t="s">
        <v>154</v>
      </c>
      <c r="J23" s="21" t="s">
        <v>106</v>
      </c>
      <c r="K23" s="21" t="s">
        <v>98</v>
      </c>
      <c r="L23" s="21" t="s">
        <v>74</v>
      </c>
      <c r="M23" s="23" t="s">
        <v>155</v>
      </c>
      <c r="N23" s="22">
        <v>75000000</v>
      </c>
      <c r="O23" s="21" t="s">
        <v>462</v>
      </c>
      <c r="P23" s="43">
        <v>50</v>
      </c>
    </row>
    <row r="24" spans="1:16" ht="33" customHeight="1">
      <c r="A24" s="21" t="s">
        <v>724</v>
      </c>
      <c r="B24" s="21" t="s">
        <v>674</v>
      </c>
      <c r="C24" s="21" t="s">
        <v>673</v>
      </c>
      <c r="D24" s="21" t="s">
        <v>203</v>
      </c>
      <c r="E24" s="21" t="s">
        <v>110</v>
      </c>
      <c r="F24" s="21">
        <v>2013</v>
      </c>
      <c r="G24" s="21" t="s">
        <v>109</v>
      </c>
      <c r="H24" s="21" t="s">
        <v>43</v>
      </c>
      <c r="I24" s="21" t="s">
        <v>92</v>
      </c>
      <c r="J24" s="21" t="s">
        <v>93</v>
      </c>
      <c r="K24" s="21" t="s">
        <v>197</v>
      </c>
      <c r="L24" s="21" t="s">
        <v>69</v>
      </c>
      <c r="M24" s="23" t="s">
        <v>460</v>
      </c>
      <c r="N24" s="22">
        <v>72750000</v>
      </c>
      <c r="O24" s="21" t="s">
        <v>462</v>
      </c>
      <c r="P24" s="43">
        <v>47</v>
      </c>
    </row>
    <row r="25" spans="1:16" ht="33" customHeight="1">
      <c r="A25" s="21" t="s">
        <v>724</v>
      </c>
      <c r="B25" s="21" t="s">
        <v>674</v>
      </c>
      <c r="C25" s="21" t="s">
        <v>674</v>
      </c>
      <c r="D25" s="21" t="s">
        <v>203</v>
      </c>
      <c r="E25" s="21" t="s">
        <v>110</v>
      </c>
      <c r="F25" s="21">
        <v>2013</v>
      </c>
      <c r="G25" s="21" t="s">
        <v>109</v>
      </c>
      <c r="H25" s="21" t="s">
        <v>43</v>
      </c>
      <c r="I25" s="21" t="s">
        <v>94</v>
      </c>
      <c r="J25" s="21" t="s">
        <v>93</v>
      </c>
      <c r="K25" s="21" t="s">
        <v>95</v>
      </c>
      <c r="L25" s="21" t="s">
        <v>71</v>
      </c>
      <c r="M25" s="23" t="s">
        <v>96</v>
      </c>
      <c r="N25" s="22">
        <v>67500000</v>
      </c>
      <c r="O25" s="21" t="s">
        <v>462</v>
      </c>
      <c r="P25" s="43">
        <v>43</v>
      </c>
    </row>
    <row r="26" spans="1:16" ht="33" customHeight="1">
      <c r="A26" s="21" t="s">
        <v>724</v>
      </c>
      <c r="B26" s="21" t="s">
        <v>674</v>
      </c>
      <c r="C26" s="21" t="s">
        <v>675</v>
      </c>
      <c r="D26" s="21" t="s">
        <v>203</v>
      </c>
      <c r="E26" s="21" t="s">
        <v>110</v>
      </c>
      <c r="F26" s="21">
        <v>2013</v>
      </c>
      <c r="G26" s="21" t="s">
        <v>109</v>
      </c>
      <c r="H26" s="21" t="s">
        <v>43</v>
      </c>
      <c r="I26" s="21" t="s">
        <v>97</v>
      </c>
      <c r="J26" s="21" t="s">
        <v>93</v>
      </c>
      <c r="K26" s="21" t="s">
        <v>98</v>
      </c>
      <c r="L26" s="21" t="s">
        <v>74</v>
      </c>
      <c r="M26" s="23" t="s">
        <v>99</v>
      </c>
      <c r="N26" s="22">
        <v>75000000</v>
      </c>
      <c r="O26" s="21" t="s">
        <v>462</v>
      </c>
      <c r="P26" s="43">
        <v>53</v>
      </c>
    </row>
    <row r="27" spans="1:16" ht="33" customHeight="1">
      <c r="A27" s="21" t="s">
        <v>724</v>
      </c>
      <c r="B27" s="21" t="s">
        <v>674</v>
      </c>
      <c r="C27" s="21" t="s">
        <v>674</v>
      </c>
      <c r="D27" s="21" t="s">
        <v>203</v>
      </c>
      <c r="E27" s="21" t="s">
        <v>110</v>
      </c>
      <c r="F27" s="21">
        <v>2013</v>
      </c>
      <c r="G27" s="21" t="s">
        <v>109</v>
      </c>
      <c r="H27" s="21" t="s">
        <v>43</v>
      </c>
      <c r="I27" s="21" t="s">
        <v>100</v>
      </c>
      <c r="J27" s="21" t="s">
        <v>93</v>
      </c>
      <c r="K27" s="21" t="s">
        <v>101</v>
      </c>
      <c r="L27" s="21" t="s">
        <v>220</v>
      </c>
      <c r="M27" s="23" t="s">
        <v>102</v>
      </c>
      <c r="N27" s="22">
        <v>72311000</v>
      </c>
      <c r="O27" s="21" t="s">
        <v>462</v>
      </c>
      <c r="P27" s="43">
        <v>49</v>
      </c>
    </row>
    <row r="28" spans="1:16" ht="33" customHeight="1">
      <c r="A28" s="21" t="s">
        <v>724</v>
      </c>
      <c r="B28" s="21" t="s">
        <v>674</v>
      </c>
      <c r="C28" s="21" t="s">
        <v>676</v>
      </c>
      <c r="D28" s="21" t="s">
        <v>203</v>
      </c>
      <c r="E28" s="21" t="s">
        <v>110</v>
      </c>
      <c r="F28" s="21">
        <v>2013</v>
      </c>
      <c r="G28" s="21" t="s">
        <v>109</v>
      </c>
      <c r="H28" s="21" t="s">
        <v>43</v>
      </c>
      <c r="I28" s="21" t="s">
        <v>485</v>
      </c>
      <c r="J28" s="21" t="s">
        <v>103</v>
      </c>
      <c r="K28" s="21" t="s">
        <v>104</v>
      </c>
      <c r="L28" s="21" t="s">
        <v>73</v>
      </c>
      <c r="M28" s="23" t="s">
        <v>134</v>
      </c>
      <c r="N28" s="22">
        <v>67500000</v>
      </c>
      <c r="O28" s="21" t="s">
        <v>241</v>
      </c>
      <c r="P28" s="43">
        <v>43</v>
      </c>
    </row>
    <row r="29" spans="1:16" ht="33" customHeight="1">
      <c r="A29" s="21" t="s">
        <v>722</v>
      </c>
      <c r="B29" s="21" t="s">
        <v>660</v>
      </c>
      <c r="C29" s="21" t="s">
        <v>680</v>
      </c>
      <c r="D29" s="21" t="s">
        <v>203</v>
      </c>
      <c r="E29" s="21" t="s">
        <v>110</v>
      </c>
      <c r="F29" s="21">
        <v>2013</v>
      </c>
      <c r="G29" s="21" t="s">
        <v>109</v>
      </c>
      <c r="H29" s="21" t="s">
        <v>43</v>
      </c>
      <c r="I29" s="21" t="s">
        <v>105</v>
      </c>
      <c r="J29" s="21" t="s">
        <v>106</v>
      </c>
      <c r="K29" s="21" t="s">
        <v>107</v>
      </c>
      <c r="L29" s="21" t="s">
        <v>221</v>
      </c>
      <c r="M29" s="23" t="s">
        <v>486</v>
      </c>
      <c r="N29" s="22">
        <v>45000000</v>
      </c>
      <c r="O29" s="21" t="s">
        <v>462</v>
      </c>
      <c r="P29" s="44">
        <v>30</v>
      </c>
    </row>
    <row r="30" spans="1:16" ht="33" customHeight="1">
      <c r="A30" s="21" t="s">
        <v>722</v>
      </c>
      <c r="B30" s="21" t="s">
        <v>660</v>
      </c>
      <c r="C30" s="21" t="s">
        <v>680</v>
      </c>
      <c r="D30" s="21" t="s">
        <v>203</v>
      </c>
      <c r="E30" s="21" t="s">
        <v>110</v>
      </c>
      <c r="F30" s="21">
        <v>2013</v>
      </c>
      <c r="G30" s="21" t="s">
        <v>109</v>
      </c>
      <c r="H30" s="21" t="s">
        <v>43</v>
      </c>
      <c r="I30" s="21" t="s">
        <v>153</v>
      </c>
      <c r="J30" s="21" t="s">
        <v>106</v>
      </c>
      <c r="K30" s="21" t="s">
        <v>213</v>
      </c>
      <c r="L30" s="21" t="s">
        <v>222</v>
      </c>
      <c r="M30" s="23" t="s">
        <v>212</v>
      </c>
      <c r="N30" s="22">
        <v>43540000</v>
      </c>
      <c r="O30" s="21" t="s">
        <v>462</v>
      </c>
      <c r="P30" s="43">
        <v>34</v>
      </c>
    </row>
    <row r="31" spans="1:16" ht="33" customHeight="1">
      <c r="A31" s="21" t="s">
        <v>721</v>
      </c>
      <c r="B31" s="21" t="s">
        <v>659</v>
      </c>
      <c r="C31" s="21" t="s">
        <v>662</v>
      </c>
      <c r="D31" s="21" t="s">
        <v>203</v>
      </c>
      <c r="E31" s="21" t="s">
        <v>464</v>
      </c>
      <c r="F31" s="21">
        <v>2014</v>
      </c>
      <c r="G31" s="21" t="s">
        <v>430</v>
      </c>
      <c r="H31" s="21" t="s">
        <v>135</v>
      </c>
      <c r="I31" s="21" t="s">
        <v>111</v>
      </c>
      <c r="J31" s="21" t="s">
        <v>106</v>
      </c>
      <c r="K31" s="21" t="s">
        <v>119</v>
      </c>
      <c r="L31" s="21" t="s">
        <v>64</v>
      </c>
      <c r="M31" s="23" t="s">
        <v>233</v>
      </c>
      <c r="N31" s="22">
        <v>45000000</v>
      </c>
      <c r="O31" s="21" t="s">
        <v>241</v>
      </c>
      <c r="P31" s="43">
        <v>33</v>
      </c>
    </row>
    <row r="32" spans="1:16" ht="33" customHeight="1">
      <c r="A32" s="21" t="s">
        <v>726</v>
      </c>
      <c r="B32" s="21" t="s">
        <v>703</v>
      </c>
      <c r="C32" s="21" t="s">
        <v>710</v>
      </c>
      <c r="D32" s="21" t="s">
        <v>203</v>
      </c>
      <c r="E32" s="21" t="s">
        <v>464</v>
      </c>
      <c r="F32" s="21">
        <v>2014</v>
      </c>
      <c r="G32" s="21" t="s">
        <v>430</v>
      </c>
      <c r="H32" s="21" t="s">
        <v>135</v>
      </c>
      <c r="I32" s="21" t="s">
        <v>112</v>
      </c>
      <c r="J32" s="21" t="s">
        <v>236</v>
      </c>
      <c r="K32" s="21" t="s">
        <v>215</v>
      </c>
      <c r="L32" s="21" t="s">
        <v>65</v>
      </c>
      <c r="M32" s="23" t="s">
        <v>234</v>
      </c>
      <c r="N32" s="22">
        <v>44905413</v>
      </c>
      <c r="O32" s="21" t="s">
        <v>241</v>
      </c>
      <c r="P32" s="43">
        <v>34</v>
      </c>
    </row>
    <row r="33" spans="1:22" ht="33" customHeight="1">
      <c r="A33" s="21" t="s">
        <v>726</v>
      </c>
      <c r="B33" s="21" t="s">
        <v>703</v>
      </c>
      <c r="C33" s="21" t="s">
        <v>710</v>
      </c>
      <c r="D33" s="21" t="s">
        <v>203</v>
      </c>
      <c r="E33" s="21" t="s">
        <v>464</v>
      </c>
      <c r="F33" s="21">
        <v>2014</v>
      </c>
      <c r="G33" s="21" t="s">
        <v>430</v>
      </c>
      <c r="H33" s="21" t="s">
        <v>135</v>
      </c>
      <c r="I33" s="21" t="s">
        <v>113</v>
      </c>
      <c r="J33" s="21" t="s">
        <v>237</v>
      </c>
      <c r="K33" s="21" t="s">
        <v>95</v>
      </c>
      <c r="L33" s="21" t="s">
        <v>71</v>
      </c>
      <c r="M33" s="23" t="s">
        <v>235</v>
      </c>
      <c r="N33" s="22">
        <v>45000000</v>
      </c>
      <c r="O33" s="21" t="s">
        <v>241</v>
      </c>
      <c r="P33" s="43">
        <v>27</v>
      </c>
    </row>
    <row r="34" spans="1:22" ht="33" customHeight="1">
      <c r="A34" s="21" t="s">
        <v>724</v>
      </c>
      <c r="B34" s="21" t="s">
        <v>674</v>
      </c>
      <c r="C34" s="21" t="s">
        <v>674</v>
      </c>
      <c r="D34" s="21" t="s">
        <v>203</v>
      </c>
      <c r="E34" s="21" t="s">
        <v>464</v>
      </c>
      <c r="F34" s="21">
        <v>2014</v>
      </c>
      <c r="G34" s="21" t="s">
        <v>430</v>
      </c>
      <c r="H34" s="21" t="s">
        <v>135</v>
      </c>
      <c r="I34" s="21" t="s">
        <v>114</v>
      </c>
      <c r="J34" s="21" t="s">
        <v>237</v>
      </c>
      <c r="K34" s="21" t="s">
        <v>214</v>
      </c>
      <c r="L34" s="21" t="s">
        <v>79</v>
      </c>
      <c r="M34" s="23" t="s">
        <v>244</v>
      </c>
      <c r="N34" s="22">
        <v>75000000</v>
      </c>
      <c r="O34" s="21" t="s">
        <v>462</v>
      </c>
      <c r="P34" s="43">
        <v>52</v>
      </c>
    </row>
    <row r="35" spans="1:22" ht="33" customHeight="1">
      <c r="A35" s="21" t="s">
        <v>725</v>
      </c>
      <c r="B35" s="21" t="s">
        <v>682</v>
      </c>
      <c r="C35" s="21" t="s">
        <v>683</v>
      </c>
      <c r="D35" s="21" t="s">
        <v>203</v>
      </c>
      <c r="E35" s="21" t="s">
        <v>464</v>
      </c>
      <c r="F35" s="21">
        <v>2014</v>
      </c>
      <c r="G35" s="21" t="s">
        <v>430</v>
      </c>
      <c r="H35" s="21" t="s">
        <v>135</v>
      </c>
      <c r="I35" s="21" t="s">
        <v>115</v>
      </c>
      <c r="J35" s="21" t="s">
        <v>237</v>
      </c>
      <c r="K35" s="21" t="s">
        <v>215</v>
      </c>
      <c r="L35" s="21" t="s">
        <v>65</v>
      </c>
      <c r="M35" s="23" t="s">
        <v>243</v>
      </c>
      <c r="N35" s="22">
        <v>44800588</v>
      </c>
      <c r="O35" s="21" t="s">
        <v>241</v>
      </c>
      <c r="P35" s="43">
        <v>27</v>
      </c>
    </row>
    <row r="36" spans="1:22" ht="33" customHeight="1">
      <c r="A36" s="21" t="s">
        <v>725</v>
      </c>
      <c r="B36" s="21" t="s">
        <v>682</v>
      </c>
      <c r="C36" s="21" t="s">
        <v>685</v>
      </c>
      <c r="D36" s="21" t="s">
        <v>203</v>
      </c>
      <c r="E36" s="21" t="s">
        <v>464</v>
      </c>
      <c r="F36" s="21">
        <v>2014</v>
      </c>
      <c r="G36" s="21" t="s">
        <v>430</v>
      </c>
      <c r="H36" s="21" t="s">
        <v>135</v>
      </c>
      <c r="I36" s="21" t="s">
        <v>116</v>
      </c>
      <c r="J36" s="21" t="s">
        <v>236</v>
      </c>
      <c r="K36" s="21" t="s">
        <v>215</v>
      </c>
      <c r="L36" s="21" t="s">
        <v>65</v>
      </c>
      <c r="M36" s="23" t="s">
        <v>242</v>
      </c>
      <c r="N36" s="22">
        <v>44873500</v>
      </c>
      <c r="O36" s="21" t="s">
        <v>241</v>
      </c>
      <c r="P36" s="43">
        <v>27</v>
      </c>
    </row>
    <row r="37" spans="1:22" ht="33" customHeight="1">
      <c r="A37" s="21" t="s">
        <v>719</v>
      </c>
      <c r="B37" s="21" t="s">
        <v>49</v>
      </c>
      <c r="C37" s="21" t="s">
        <v>49</v>
      </c>
      <c r="D37" s="21" t="s">
        <v>203</v>
      </c>
      <c r="E37" s="21" t="s">
        <v>137</v>
      </c>
      <c r="F37" s="21">
        <v>2015</v>
      </c>
      <c r="G37" s="21" t="s">
        <v>136</v>
      </c>
      <c r="H37" s="21" t="s">
        <v>45</v>
      </c>
      <c r="I37" s="21" t="s">
        <v>129</v>
      </c>
      <c r="J37" s="21" t="s">
        <v>476</v>
      </c>
      <c r="K37" s="21" t="s">
        <v>216</v>
      </c>
      <c r="L37" s="21" t="s">
        <v>81</v>
      </c>
      <c r="M37" s="23" t="s">
        <v>245</v>
      </c>
      <c r="N37" s="22">
        <v>44495460</v>
      </c>
      <c r="O37" s="21" t="s">
        <v>241</v>
      </c>
      <c r="P37" s="43">
        <v>28</v>
      </c>
    </row>
    <row r="38" spans="1:22" ht="33" customHeight="1">
      <c r="A38" s="21" t="s">
        <v>721</v>
      </c>
      <c r="B38" s="21" t="s">
        <v>677</v>
      </c>
      <c r="C38" s="21" t="s">
        <v>678</v>
      </c>
      <c r="D38" s="21" t="s">
        <v>203</v>
      </c>
      <c r="E38" s="21" t="s">
        <v>137</v>
      </c>
      <c r="F38" s="21">
        <v>2015</v>
      </c>
      <c r="G38" s="21" t="s">
        <v>136</v>
      </c>
      <c r="H38" s="21" t="s">
        <v>45</v>
      </c>
      <c r="I38" s="21" t="s">
        <v>130</v>
      </c>
      <c r="J38" s="21" t="s">
        <v>106</v>
      </c>
      <c r="K38" s="21" t="s">
        <v>95</v>
      </c>
      <c r="L38" s="21" t="s">
        <v>71</v>
      </c>
      <c r="M38" s="23" t="s">
        <v>246</v>
      </c>
      <c r="N38" s="22">
        <v>45000000</v>
      </c>
      <c r="O38" s="21" t="s">
        <v>241</v>
      </c>
      <c r="P38" s="43">
        <v>34</v>
      </c>
    </row>
    <row r="39" spans="1:22" ht="33" customHeight="1">
      <c r="A39" s="21" t="s">
        <v>722</v>
      </c>
      <c r="B39" s="21" t="s">
        <v>660</v>
      </c>
      <c r="C39" s="21" t="s">
        <v>660</v>
      </c>
      <c r="D39" s="21" t="s">
        <v>203</v>
      </c>
      <c r="E39" s="21" t="s">
        <v>137</v>
      </c>
      <c r="F39" s="21">
        <v>2015</v>
      </c>
      <c r="G39" s="21" t="s">
        <v>136</v>
      </c>
      <c r="H39" s="21" t="s">
        <v>45</v>
      </c>
      <c r="I39" s="21" t="s">
        <v>131</v>
      </c>
      <c r="J39" s="21" t="s">
        <v>473</v>
      </c>
      <c r="K39" s="21" t="s">
        <v>128</v>
      </c>
      <c r="L39" s="21" t="s">
        <v>87</v>
      </c>
      <c r="M39" s="23" t="s">
        <v>247</v>
      </c>
      <c r="N39" s="22">
        <v>45000000</v>
      </c>
      <c r="O39" s="21" t="s">
        <v>241</v>
      </c>
      <c r="P39" s="43">
        <v>34</v>
      </c>
    </row>
    <row r="40" spans="1:22" ht="33" customHeight="1">
      <c r="A40" s="21" t="s">
        <v>731</v>
      </c>
      <c r="B40" s="21" t="s">
        <v>700</v>
      </c>
      <c r="C40" s="21" t="s">
        <v>700</v>
      </c>
      <c r="D40" s="21" t="s">
        <v>203</v>
      </c>
      <c r="E40" s="21" t="s">
        <v>137</v>
      </c>
      <c r="F40" s="21">
        <v>2015</v>
      </c>
      <c r="G40" s="21" t="s">
        <v>136</v>
      </c>
      <c r="H40" s="21" t="s">
        <v>45</v>
      </c>
      <c r="I40" s="21" t="s">
        <v>132</v>
      </c>
      <c r="J40" s="21" t="s">
        <v>284</v>
      </c>
      <c r="K40" s="21" t="s">
        <v>218</v>
      </c>
      <c r="L40" s="21" t="s">
        <v>83</v>
      </c>
      <c r="M40" s="23" t="s">
        <v>248</v>
      </c>
      <c r="N40" s="22">
        <v>75999976</v>
      </c>
      <c r="O40" s="21" t="s">
        <v>462</v>
      </c>
      <c r="P40" s="43">
        <v>32</v>
      </c>
    </row>
    <row r="41" spans="1:22" ht="33" customHeight="1">
      <c r="A41" s="21" t="s">
        <v>724</v>
      </c>
      <c r="B41" s="21" t="s">
        <v>674</v>
      </c>
      <c r="C41" s="21" t="s">
        <v>674</v>
      </c>
      <c r="D41" s="21" t="s">
        <v>203</v>
      </c>
      <c r="E41" s="21" t="s">
        <v>137</v>
      </c>
      <c r="F41" s="21">
        <v>2015</v>
      </c>
      <c r="G41" s="21" t="s">
        <v>136</v>
      </c>
      <c r="H41" s="21" t="s">
        <v>45</v>
      </c>
      <c r="I41" s="21" t="s">
        <v>133</v>
      </c>
      <c r="J41" s="21" t="s">
        <v>285</v>
      </c>
      <c r="K41" s="21" t="s">
        <v>98</v>
      </c>
      <c r="L41" s="21" t="s">
        <v>74</v>
      </c>
      <c r="M41" s="23" t="s">
        <v>249</v>
      </c>
      <c r="N41" s="22">
        <v>68668110</v>
      </c>
      <c r="O41" s="21" t="s">
        <v>241</v>
      </c>
      <c r="P41" s="43">
        <v>42</v>
      </c>
    </row>
    <row r="42" spans="1:22" ht="33" customHeight="1">
      <c r="A42" s="21" t="s">
        <v>732</v>
      </c>
      <c r="B42" s="21" t="s">
        <v>711</v>
      </c>
      <c r="C42" s="21" t="s">
        <v>711</v>
      </c>
      <c r="D42" s="21" t="s">
        <v>203</v>
      </c>
      <c r="E42" s="21" t="s">
        <v>148</v>
      </c>
      <c r="F42" s="21">
        <v>2016</v>
      </c>
      <c r="G42" s="21" t="s">
        <v>147</v>
      </c>
      <c r="H42" s="21" t="s">
        <v>44</v>
      </c>
      <c r="I42" s="21" t="s">
        <v>138</v>
      </c>
      <c r="J42" s="21" t="s">
        <v>106</v>
      </c>
      <c r="K42" s="21" t="s">
        <v>122</v>
      </c>
      <c r="L42" s="21" t="s">
        <v>78</v>
      </c>
      <c r="M42" s="23" t="s">
        <v>223</v>
      </c>
      <c r="N42" s="22">
        <v>54000000</v>
      </c>
      <c r="O42" s="21" t="s">
        <v>241</v>
      </c>
      <c r="P42" s="43">
        <v>34</v>
      </c>
    </row>
    <row r="43" spans="1:22" ht="33" customHeight="1">
      <c r="A43" s="21" t="s">
        <v>732</v>
      </c>
      <c r="B43" s="21" t="s">
        <v>712</v>
      </c>
      <c r="C43" s="21" t="s">
        <v>713</v>
      </c>
      <c r="D43" s="21" t="s">
        <v>203</v>
      </c>
      <c r="E43" s="21" t="s">
        <v>148</v>
      </c>
      <c r="F43" s="21">
        <v>2016</v>
      </c>
      <c r="G43" s="21" t="s">
        <v>147</v>
      </c>
      <c r="H43" s="21" t="s">
        <v>44</v>
      </c>
      <c r="I43" s="21" t="s">
        <v>139</v>
      </c>
      <c r="J43" s="21" t="s">
        <v>480</v>
      </c>
      <c r="K43" s="21" t="s">
        <v>224</v>
      </c>
      <c r="L43" s="21" t="s">
        <v>67</v>
      </c>
      <c r="M43" s="23" t="s">
        <v>225</v>
      </c>
      <c r="N43" s="22">
        <v>54000000</v>
      </c>
      <c r="O43" s="21" t="s">
        <v>462</v>
      </c>
      <c r="P43" s="43">
        <v>30</v>
      </c>
      <c r="V43" s="1">
        <v>7</v>
      </c>
    </row>
    <row r="44" spans="1:22" ht="33" customHeight="1">
      <c r="A44" s="21" t="s">
        <v>719</v>
      </c>
      <c r="B44" s="21" t="s">
        <v>656</v>
      </c>
      <c r="C44" s="21" t="s">
        <v>655</v>
      </c>
      <c r="D44" s="21" t="s">
        <v>203</v>
      </c>
      <c r="E44" s="21" t="s">
        <v>148</v>
      </c>
      <c r="F44" s="21">
        <v>2016</v>
      </c>
      <c r="G44" s="21" t="s">
        <v>147</v>
      </c>
      <c r="H44" s="21" t="s">
        <v>44</v>
      </c>
      <c r="I44" s="21" t="s">
        <v>140</v>
      </c>
      <c r="J44" s="21" t="s">
        <v>477</v>
      </c>
      <c r="K44" s="21" t="s">
        <v>216</v>
      </c>
      <c r="L44" s="21" t="s">
        <v>81</v>
      </c>
      <c r="M44" s="23" t="s">
        <v>226</v>
      </c>
      <c r="N44" s="22">
        <v>44850000</v>
      </c>
      <c r="O44" s="21" t="s">
        <v>241</v>
      </c>
      <c r="P44" s="43">
        <v>30</v>
      </c>
    </row>
    <row r="45" spans="1:22" ht="33" customHeight="1">
      <c r="A45" s="21" t="s">
        <v>719</v>
      </c>
      <c r="B45" s="21" t="s">
        <v>49</v>
      </c>
      <c r="C45" s="21" t="s">
        <v>654</v>
      </c>
      <c r="D45" s="21" t="s">
        <v>203</v>
      </c>
      <c r="E45" s="21" t="s">
        <v>148</v>
      </c>
      <c r="F45" s="21">
        <v>2016</v>
      </c>
      <c r="G45" s="21" t="s">
        <v>147</v>
      </c>
      <c r="H45" s="21" t="s">
        <v>44</v>
      </c>
      <c r="I45" s="21" t="s">
        <v>141</v>
      </c>
      <c r="J45" s="21" t="s">
        <v>480</v>
      </c>
      <c r="K45" s="21" t="s">
        <v>107</v>
      </c>
      <c r="L45" s="21" t="s">
        <v>221</v>
      </c>
      <c r="M45" s="23" t="s">
        <v>227</v>
      </c>
      <c r="N45" s="22">
        <v>45000000</v>
      </c>
      <c r="O45" s="21" t="s">
        <v>462</v>
      </c>
      <c r="P45" s="43">
        <v>30</v>
      </c>
    </row>
    <row r="46" spans="1:22" ht="33" customHeight="1">
      <c r="A46" s="21" t="s">
        <v>721</v>
      </c>
      <c r="B46" s="21" t="s">
        <v>659</v>
      </c>
      <c r="C46" s="21" t="s">
        <v>659</v>
      </c>
      <c r="D46" s="21" t="s">
        <v>203</v>
      </c>
      <c r="E46" s="21" t="s">
        <v>148</v>
      </c>
      <c r="F46" s="21">
        <v>2016</v>
      </c>
      <c r="G46" s="21" t="s">
        <v>147</v>
      </c>
      <c r="H46" s="21" t="s">
        <v>44</v>
      </c>
      <c r="I46" s="21" t="s">
        <v>142</v>
      </c>
      <c r="J46" s="21" t="s">
        <v>106</v>
      </c>
      <c r="K46" s="21" t="s">
        <v>122</v>
      </c>
      <c r="L46" s="21" t="s">
        <v>78</v>
      </c>
      <c r="M46" s="23" t="s">
        <v>228</v>
      </c>
      <c r="N46" s="22">
        <v>51750000</v>
      </c>
      <c r="O46" s="21" t="s">
        <v>241</v>
      </c>
      <c r="P46" s="43">
        <v>27</v>
      </c>
    </row>
    <row r="47" spans="1:22" ht="33" customHeight="1">
      <c r="A47" s="21" t="s">
        <v>733</v>
      </c>
      <c r="B47" s="21" t="s">
        <v>52</v>
      </c>
      <c r="C47" s="21" t="s">
        <v>52</v>
      </c>
      <c r="D47" s="21" t="s">
        <v>203</v>
      </c>
      <c r="E47" s="21" t="s">
        <v>148</v>
      </c>
      <c r="F47" s="21">
        <v>2016</v>
      </c>
      <c r="G47" s="21" t="s">
        <v>147</v>
      </c>
      <c r="H47" s="21" t="s">
        <v>44</v>
      </c>
      <c r="I47" s="21" t="s">
        <v>143</v>
      </c>
      <c r="J47" s="21" t="s">
        <v>106</v>
      </c>
      <c r="K47" s="21" t="s">
        <v>119</v>
      </c>
      <c r="L47" s="21" t="s">
        <v>64</v>
      </c>
      <c r="M47" s="23" t="s">
        <v>229</v>
      </c>
      <c r="N47" s="22">
        <v>89192632</v>
      </c>
      <c r="O47" s="21" t="s">
        <v>241</v>
      </c>
      <c r="P47" s="43">
        <v>6</v>
      </c>
    </row>
    <row r="48" spans="1:22" ht="33" customHeight="1">
      <c r="A48" s="21" t="s">
        <v>733</v>
      </c>
      <c r="B48" s="21" t="s">
        <v>52</v>
      </c>
      <c r="C48" s="21" t="s">
        <v>717</v>
      </c>
      <c r="D48" s="21" t="s">
        <v>203</v>
      </c>
      <c r="E48" s="21" t="s">
        <v>148</v>
      </c>
      <c r="F48" s="21">
        <v>2016</v>
      </c>
      <c r="G48" s="21" t="s">
        <v>147</v>
      </c>
      <c r="H48" s="21" t="s">
        <v>44</v>
      </c>
      <c r="I48" s="21" t="s">
        <v>144</v>
      </c>
      <c r="J48" s="21" t="s">
        <v>106</v>
      </c>
      <c r="K48" s="21" t="s">
        <v>95</v>
      </c>
      <c r="L48" s="21" t="s">
        <v>71</v>
      </c>
      <c r="M48" s="23" t="s">
        <v>230</v>
      </c>
      <c r="N48" s="22">
        <v>45000000</v>
      </c>
      <c r="O48" s="21" t="s">
        <v>462</v>
      </c>
      <c r="P48" s="43">
        <v>30</v>
      </c>
    </row>
    <row r="49" spans="1:16" ht="33" customHeight="1">
      <c r="A49" s="21" t="s">
        <v>733</v>
      </c>
      <c r="B49" s="21" t="s">
        <v>52</v>
      </c>
      <c r="C49" s="21" t="s">
        <v>717</v>
      </c>
      <c r="D49" s="21" t="s">
        <v>203</v>
      </c>
      <c r="E49" s="21" t="s">
        <v>148</v>
      </c>
      <c r="F49" s="21">
        <v>2016</v>
      </c>
      <c r="G49" s="21" t="s">
        <v>147</v>
      </c>
      <c r="H49" s="21" t="s">
        <v>44</v>
      </c>
      <c r="I49" s="21" t="s">
        <v>145</v>
      </c>
      <c r="J49" s="21" t="s">
        <v>106</v>
      </c>
      <c r="K49" s="21" t="s">
        <v>119</v>
      </c>
      <c r="L49" s="21" t="s">
        <v>64</v>
      </c>
      <c r="M49" s="23" t="s">
        <v>231</v>
      </c>
      <c r="N49" s="22">
        <v>89192632</v>
      </c>
      <c r="O49" s="21" t="s">
        <v>241</v>
      </c>
      <c r="P49" s="43">
        <v>30</v>
      </c>
    </row>
    <row r="50" spans="1:16" ht="33" customHeight="1">
      <c r="A50" s="21" t="s">
        <v>726</v>
      </c>
      <c r="B50" s="21" t="s">
        <v>704</v>
      </c>
      <c r="C50" s="21" t="s">
        <v>708</v>
      </c>
      <c r="D50" s="21" t="s">
        <v>203</v>
      </c>
      <c r="E50" s="21" t="s">
        <v>148</v>
      </c>
      <c r="F50" s="21">
        <v>2016</v>
      </c>
      <c r="G50" s="21" t="s">
        <v>147</v>
      </c>
      <c r="H50" s="21" t="s">
        <v>44</v>
      </c>
      <c r="I50" s="21" t="s">
        <v>146</v>
      </c>
      <c r="J50" s="21" t="s">
        <v>236</v>
      </c>
      <c r="K50" s="21" t="s">
        <v>104</v>
      </c>
      <c r="L50" s="21" t="s">
        <v>73</v>
      </c>
      <c r="M50" s="23" t="s">
        <v>232</v>
      </c>
      <c r="N50" s="22">
        <v>45000000</v>
      </c>
      <c r="O50" s="21" t="s">
        <v>241</v>
      </c>
      <c r="P50" s="43">
        <v>27</v>
      </c>
    </row>
    <row r="51" spans="1:16" ht="33" customHeight="1">
      <c r="A51" s="21" t="s">
        <v>728</v>
      </c>
      <c r="B51" s="21" t="s">
        <v>691</v>
      </c>
      <c r="C51" s="21" t="s">
        <v>690</v>
      </c>
      <c r="D51" s="21" t="s">
        <v>203</v>
      </c>
      <c r="E51" s="21" t="s">
        <v>149</v>
      </c>
      <c r="F51" s="21">
        <v>2017</v>
      </c>
      <c r="G51" s="21" t="s">
        <v>150</v>
      </c>
      <c r="H51" s="21" t="s">
        <v>46</v>
      </c>
      <c r="I51" s="21" t="s">
        <v>117</v>
      </c>
      <c r="J51" s="21" t="s">
        <v>481</v>
      </c>
      <c r="K51" s="21" t="s">
        <v>119</v>
      </c>
      <c r="L51" s="21" t="s">
        <v>64</v>
      </c>
      <c r="M51" s="23" t="s">
        <v>118</v>
      </c>
      <c r="N51" s="22">
        <v>44956000</v>
      </c>
      <c r="O51" s="21" t="s">
        <v>462</v>
      </c>
      <c r="P51" s="43">
        <v>30</v>
      </c>
    </row>
    <row r="52" spans="1:16" ht="33" customHeight="1">
      <c r="A52" s="21" t="s">
        <v>725</v>
      </c>
      <c r="B52" s="21" t="s">
        <v>681</v>
      </c>
      <c r="C52" s="21" t="s">
        <v>686</v>
      </c>
      <c r="D52" s="21" t="s">
        <v>203</v>
      </c>
      <c r="E52" s="21" t="s">
        <v>149</v>
      </c>
      <c r="F52" s="21">
        <v>2017</v>
      </c>
      <c r="G52" s="21" t="s">
        <v>150</v>
      </c>
      <c r="H52" s="21" t="s">
        <v>46</v>
      </c>
      <c r="I52" s="21" t="s">
        <v>120</v>
      </c>
      <c r="J52" s="21" t="s">
        <v>480</v>
      </c>
      <c r="K52" s="21" t="s">
        <v>122</v>
      </c>
      <c r="L52" s="21" t="s">
        <v>78</v>
      </c>
      <c r="M52" s="23" t="s">
        <v>121</v>
      </c>
      <c r="N52" s="22">
        <v>32473000</v>
      </c>
      <c r="O52" s="21" t="s">
        <v>241</v>
      </c>
      <c r="P52" s="44">
        <v>30</v>
      </c>
    </row>
    <row r="53" spans="1:16" ht="33" customHeight="1">
      <c r="A53" s="21" t="s">
        <v>726</v>
      </c>
      <c r="B53" s="21" t="s">
        <v>703</v>
      </c>
      <c r="C53" s="21" t="s">
        <v>709</v>
      </c>
      <c r="D53" s="21" t="s">
        <v>203</v>
      </c>
      <c r="E53" s="21" t="s">
        <v>149</v>
      </c>
      <c r="F53" s="21">
        <v>2017</v>
      </c>
      <c r="G53" s="21" t="s">
        <v>150</v>
      </c>
      <c r="H53" s="21" t="s">
        <v>46</v>
      </c>
      <c r="I53" s="21" t="s">
        <v>123</v>
      </c>
      <c r="J53" s="21" t="s">
        <v>478</v>
      </c>
      <c r="K53" s="21" t="s">
        <v>125</v>
      </c>
      <c r="L53" s="21" t="s">
        <v>88</v>
      </c>
      <c r="M53" s="23" t="s">
        <v>124</v>
      </c>
      <c r="N53" s="22">
        <v>43470000</v>
      </c>
      <c r="O53" s="21" t="s">
        <v>241</v>
      </c>
      <c r="P53" s="44">
        <v>30</v>
      </c>
    </row>
    <row r="54" spans="1:16" ht="33" customHeight="1">
      <c r="A54" s="21" t="s">
        <v>722</v>
      </c>
      <c r="B54" s="21" t="s">
        <v>665</v>
      </c>
      <c r="C54" s="21" t="s">
        <v>664</v>
      </c>
      <c r="D54" s="21" t="s">
        <v>203</v>
      </c>
      <c r="E54" s="21" t="s">
        <v>149</v>
      </c>
      <c r="F54" s="21">
        <v>2017</v>
      </c>
      <c r="G54" s="21" t="s">
        <v>150</v>
      </c>
      <c r="H54" s="21" t="s">
        <v>46</v>
      </c>
      <c r="I54" s="21" t="s">
        <v>126</v>
      </c>
      <c r="J54" s="21" t="s">
        <v>479</v>
      </c>
      <c r="K54" s="21" t="s">
        <v>128</v>
      </c>
      <c r="L54" s="21" t="s">
        <v>87</v>
      </c>
      <c r="M54" s="23" t="s">
        <v>127</v>
      </c>
      <c r="N54" s="22">
        <v>45000000</v>
      </c>
      <c r="O54" s="21" t="s">
        <v>241</v>
      </c>
      <c r="P54" s="44">
        <v>30</v>
      </c>
    </row>
    <row r="55" spans="1:16" ht="33" customHeight="1">
      <c r="A55" s="21" t="s">
        <v>725</v>
      </c>
      <c r="B55" s="21" t="s">
        <v>681</v>
      </c>
      <c r="C55" s="21" t="s">
        <v>686</v>
      </c>
      <c r="D55" s="21" t="s">
        <v>2</v>
      </c>
      <c r="E55" s="21" t="s">
        <v>149</v>
      </c>
      <c r="F55" s="21">
        <v>2017</v>
      </c>
      <c r="G55" s="21" t="s">
        <v>256</v>
      </c>
      <c r="H55" s="21" t="s">
        <v>38</v>
      </c>
      <c r="I55" s="21" t="s">
        <v>250</v>
      </c>
      <c r="J55" s="21" t="s">
        <v>643</v>
      </c>
      <c r="K55" s="21" t="s">
        <v>215</v>
      </c>
      <c r="L55" s="21" t="s">
        <v>65</v>
      </c>
      <c r="M55" s="23" t="s">
        <v>253</v>
      </c>
      <c r="N55" s="22">
        <v>9433000</v>
      </c>
      <c r="O55" s="21" t="s">
        <v>241</v>
      </c>
      <c r="P55" s="24"/>
    </row>
    <row r="56" spans="1:16" ht="33" customHeight="1">
      <c r="A56" s="21" t="s">
        <v>719</v>
      </c>
      <c r="B56" s="21" t="s">
        <v>49</v>
      </c>
      <c r="C56" s="21" t="s">
        <v>49</v>
      </c>
      <c r="D56" s="21" t="s">
        <v>2</v>
      </c>
      <c r="E56" s="21" t="s">
        <v>149</v>
      </c>
      <c r="F56" s="21">
        <v>2017</v>
      </c>
      <c r="G56" s="21" t="s">
        <v>256</v>
      </c>
      <c r="H56" s="21" t="s">
        <v>38</v>
      </c>
      <c r="I56" s="21" t="s">
        <v>251</v>
      </c>
      <c r="J56" s="21"/>
      <c r="K56" s="21" t="s">
        <v>216</v>
      </c>
      <c r="L56" s="21" t="s">
        <v>81</v>
      </c>
      <c r="M56" s="23" t="s">
        <v>254</v>
      </c>
      <c r="N56" s="22">
        <v>9698000</v>
      </c>
      <c r="O56" s="21" t="s">
        <v>241</v>
      </c>
      <c r="P56" s="24"/>
    </row>
    <row r="57" spans="1:16" ht="33" customHeight="1">
      <c r="A57" s="21" t="s">
        <v>726</v>
      </c>
      <c r="B57" s="21" t="s">
        <v>705</v>
      </c>
      <c r="C57" s="21" t="s">
        <v>706</v>
      </c>
      <c r="D57" s="21" t="s">
        <v>2</v>
      </c>
      <c r="E57" s="21" t="s">
        <v>149</v>
      </c>
      <c r="F57" s="21">
        <v>2017</v>
      </c>
      <c r="G57" s="21" t="s">
        <v>256</v>
      </c>
      <c r="H57" s="21" t="s">
        <v>38</v>
      </c>
      <c r="I57" s="21" t="s">
        <v>252</v>
      </c>
      <c r="J57" s="21"/>
      <c r="K57" s="21" t="s">
        <v>104</v>
      </c>
      <c r="L57" s="21" t="s">
        <v>73</v>
      </c>
      <c r="M57" s="23" t="s">
        <v>255</v>
      </c>
      <c r="N57" s="22">
        <v>10000000</v>
      </c>
      <c r="O57" s="21" t="s">
        <v>241</v>
      </c>
      <c r="P57" s="24"/>
    </row>
    <row r="58" spans="1:16" ht="33" customHeight="1">
      <c r="A58" s="21" t="s">
        <v>722</v>
      </c>
      <c r="B58" s="21" t="s">
        <v>661</v>
      </c>
      <c r="C58" s="21" t="s">
        <v>663</v>
      </c>
      <c r="D58" s="21" t="s">
        <v>2</v>
      </c>
      <c r="E58" s="21" t="s">
        <v>148</v>
      </c>
      <c r="F58" s="21">
        <v>2016</v>
      </c>
      <c r="G58" s="21" t="s">
        <v>258</v>
      </c>
      <c r="H58" s="21" t="s">
        <v>37</v>
      </c>
      <c r="I58" s="21" t="s">
        <v>257</v>
      </c>
      <c r="J58" s="21" t="s">
        <v>479</v>
      </c>
      <c r="K58" s="21" t="s">
        <v>128</v>
      </c>
      <c r="L58" s="21" t="s">
        <v>87</v>
      </c>
      <c r="M58" s="23" t="s">
        <v>469</v>
      </c>
      <c r="N58" s="22">
        <v>10000000</v>
      </c>
      <c r="O58" s="21" t="s">
        <v>241</v>
      </c>
      <c r="P58" s="24"/>
    </row>
    <row r="59" spans="1:16" ht="33" customHeight="1">
      <c r="A59" s="21" t="s">
        <v>722</v>
      </c>
      <c r="B59" s="21" t="s">
        <v>660</v>
      </c>
      <c r="C59" s="21" t="s">
        <v>680</v>
      </c>
      <c r="D59" s="21" t="s">
        <v>2</v>
      </c>
      <c r="E59" s="85" t="s">
        <v>148</v>
      </c>
      <c r="F59" s="85">
        <v>2016</v>
      </c>
      <c r="G59" s="85" t="s">
        <v>260</v>
      </c>
      <c r="H59" s="85" t="s">
        <v>259</v>
      </c>
      <c r="I59" s="85" t="s">
        <v>257</v>
      </c>
      <c r="J59" s="21" t="s">
        <v>479</v>
      </c>
      <c r="K59" s="21" t="s">
        <v>107</v>
      </c>
      <c r="L59" s="21" t="s">
        <v>87</v>
      </c>
      <c r="M59" s="23" t="s">
        <v>470</v>
      </c>
      <c r="N59" s="22">
        <v>56500000</v>
      </c>
      <c r="O59" s="21" t="s">
        <v>241</v>
      </c>
      <c r="P59" s="24"/>
    </row>
    <row r="60" spans="1:16" ht="33" customHeight="1">
      <c r="A60" s="21" t="s">
        <v>721</v>
      </c>
      <c r="B60" s="21" t="s">
        <v>677</v>
      </c>
      <c r="C60" s="21" t="s">
        <v>678</v>
      </c>
      <c r="D60" s="21" t="s">
        <v>2</v>
      </c>
      <c r="E60" s="21" t="s">
        <v>282</v>
      </c>
      <c r="F60" s="21">
        <v>2014</v>
      </c>
      <c r="G60" s="21" t="s">
        <v>278</v>
      </c>
      <c r="H60" s="21" t="s">
        <v>36</v>
      </c>
      <c r="I60" s="21" t="s">
        <v>281</v>
      </c>
      <c r="J60" s="21"/>
      <c r="K60" s="21" t="s">
        <v>452</v>
      </c>
      <c r="L60" s="21" t="s">
        <v>453</v>
      </c>
      <c r="M60" s="23" t="s">
        <v>471</v>
      </c>
      <c r="N60" s="22">
        <v>15000000</v>
      </c>
      <c r="O60" s="21" t="s">
        <v>241</v>
      </c>
      <c r="P60" s="24"/>
    </row>
    <row r="61" spans="1:16" ht="33" customHeight="1">
      <c r="A61" s="21" t="s">
        <v>721</v>
      </c>
      <c r="B61" s="21" t="s">
        <v>679</v>
      </c>
      <c r="C61" s="21" t="s">
        <v>679</v>
      </c>
      <c r="D61" s="85" t="s">
        <v>2</v>
      </c>
      <c r="E61" s="85" t="s">
        <v>282</v>
      </c>
      <c r="F61" s="85">
        <v>2014</v>
      </c>
      <c r="G61" s="85" t="s">
        <v>280</v>
      </c>
      <c r="H61" s="85" t="s">
        <v>279</v>
      </c>
      <c r="I61" s="85" t="s">
        <v>281</v>
      </c>
      <c r="J61" s="21"/>
      <c r="K61" s="21" t="s">
        <v>452</v>
      </c>
      <c r="L61" s="21" t="s">
        <v>453</v>
      </c>
      <c r="M61" s="23" t="s">
        <v>471</v>
      </c>
      <c r="N61" s="22">
        <v>60000000</v>
      </c>
      <c r="O61" s="21" t="s">
        <v>241</v>
      </c>
      <c r="P61" s="24"/>
    </row>
    <row r="62" spans="1:16" ht="33" customHeight="1">
      <c r="A62" s="21" t="s">
        <v>731</v>
      </c>
      <c r="B62" s="21" t="s">
        <v>700</v>
      </c>
      <c r="C62" s="21" t="s">
        <v>700</v>
      </c>
      <c r="D62" s="21" t="s">
        <v>262</v>
      </c>
      <c r="E62" s="21" t="s">
        <v>264</v>
      </c>
      <c r="F62" s="21">
        <v>2016</v>
      </c>
      <c r="G62" s="21" t="s">
        <v>263</v>
      </c>
      <c r="H62" s="21" t="s">
        <v>37</v>
      </c>
      <c r="I62" s="21" t="s">
        <v>261</v>
      </c>
      <c r="J62" s="21" t="s">
        <v>643</v>
      </c>
      <c r="K62" s="21" t="s">
        <v>122</v>
      </c>
      <c r="L62" s="21" t="s">
        <v>78</v>
      </c>
      <c r="M62" s="23" t="s">
        <v>632</v>
      </c>
      <c r="N62" s="22">
        <v>100000000</v>
      </c>
      <c r="O62" s="21" t="s">
        <v>241</v>
      </c>
      <c r="P62" s="24"/>
    </row>
    <row r="63" spans="1:16" ht="33" customHeight="1">
      <c r="A63" s="21" t="s">
        <v>731</v>
      </c>
      <c r="B63" s="21" t="s">
        <v>700</v>
      </c>
      <c r="C63" s="21" t="s">
        <v>700</v>
      </c>
      <c r="D63" s="21" t="s">
        <v>262</v>
      </c>
      <c r="E63" s="21" t="s">
        <v>264</v>
      </c>
      <c r="F63" s="21">
        <v>2016</v>
      </c>
      <c r="G63" s="21" t="s">
        <v>263</v>
      </c>
      <c r="H63" s="21" t="s">
        <v>37</v>
      </c>
      <c r="I63" s="21" t="s">
        <v>265</v>
      </c>
      <c r="J63" s="21" t="s">
        <v>643</v>
      </c>
      <c r="K63" s="21" t="s">
        <v>122</v>
      </c>
      <c r="L63" s="21" t="s">
        <v>78</v>
      </c>
      <c r="M63" s="23" t="s">
        <v>631</v>
      </c>
      <c r="N63" s="22">
        <v>99999000</v>
      </c>
      <c r="O63" s="21" t="s">
        <v>241</v>
      </c>
      <c r="P63" s="24"/>
    </row>
    <row r="64" spans="1:16" ht="33" customHeight="1">
      <c r="A64" s="21" t="s">
        <v>719</v>
      </c>
      <c r="B64" s="21" t="s">
        <v>656</v>
      </c>
      <c r="C64" s="21" t="s">
        <v>653</v>
      </c>
      <c r="D64" s="21" t="s">
        <v>262</v>
      </c>
      <c r="E64" s="21" t="s">
        <v>276</v>
      </c>
      <c r="F64" s="21">
        <v>2017</v>
      </c>
      <c r="G64" s="21" t="s">
        <v>277</v>
      </c>
      <c r="H64" s="21" t="s">
        <v>38</v>
      </c>
      <c r="I64" s="21" t="s">
        <v>266</v>
      </c>
      <c r="J64" s="21" t="s">
        <v>236</v>
      </c>
      <c r="K64" s="21" t="s">
        <v>107</v>
      </c>
      <c r="L64" s="21" t="s">
        <v>221</v>
      </c>
      <c r="M64" s="23" t="s">
        <v>271</v>
      </c>
      <c r="N64" s="22">
        <v>100000000</v>
      </c>
      <c r="O64" s="21" t="s">
        <v>241</v>
      </c>
      <c r="P64" s="24"/>
    </row>
    <row r="65" spans="1:16" ht="33" customHeight="1">
      <c r="A65" s="21" t="s">
        <v>724</v>
      </c>
      <c r="B65" s="21" t="s">
        <v>674</v>
      </c>
      <c r="C65" s="21" t="s">
        <v>674</v>
      </c>
      <c r="D65" s="21" t="s">
        <v>262</v>
      </c>
      <c r="E65" s="21" t="s">
        <v>276</v>
      </c>
      <c r="F65" s="21">
        <v>2017</v>
      </c>
      <c r="G65" s="21" t="s">
        <v>277</v>
      </c>
      <c r="H65" s="21" t="s">
        <v>38</v>
      </c>
      <c r="I65" s="21" t="s">
        <v>267</v>
      </c>
      <c r="J65" s="21" t="s">
        <v>643</v>
      </c>
      <c r="K65" s="21" t="s">
        <v>98</v>
      </c>
      <c r="L65" s="21" t="s">
        <v>74</v>
      </c>
      <c r="M65" s="23" t="s">
        <v>272</v>
      </c>
      <c r="N65" s="22">
        <v>96780000</v>
      </c>
      <c r="O65" s="21" t="s">
        <v>462</v>
      </c>
      <c r="P65" s="24"/>
    </row>
    <row r="66" spans="1:16" ht="33" customHeight="1">
      <c r="A66" s="21" t="s">
        <v>725</v>
      </c>
      <c r="B66" s="21" t="s">
        <v>682</v>
      </c>
      <c r="C66" s="21" t="s">
        <v>684</v>
      </c>
      <c r="D66" s="21" t="s">
        <v>262</v>
      </c>
      <c r="E66" s="21" t="s">
        <v>276</v>
      </c>
      <c r="F66" s="21">
        <v>2017</v>
      </c>
      <c r="G66" s="21" t="s">
        <v>277</v>
      </c>
      <c r="H66" s="21" t="s">
        <v>38</v>
      </c>
      <c r="I66" s="21" t="s">
        <v>268</v>
      </c>
      <c r="J66" s="21" t="s">
        <v>643</v>
      </c>
      <c r="K66" s="21" t="s">
        <v>215</v>
      </c>
      <c r="L66" s="21" t="s">
        <v>65</v>
      </c>
      <c r="M66" s="23" t="s">
        <v>273</v>
      </c>
      <c r="N66" s="22">
        <v>99907000</v>
      </c>
      <c r="O66" s="21" t="s">
        <v>241</v>
      </c>
      <c r="P66" s="24"/>
    </row>
    <row r="67" spans="1:16" ht="33" customHeight="1">
      <c r="A67" s="21" t="s">
        <v>724</v>
      </c>
      <c r="B67" s="21" t="s">
        <v>674</v>
      </c>
      <c r="C67" s="21" t="s">
        <v>676</v>
      </c>
      <c r="D67" s="21" t="s">
        <v>262</v>
      </c>
      <c r="E67" s="21" t="s">
        <v>276</v>
      </c>
      <c r="F67" s="21">
        <v>2017</v>
      </c>
      <c r="G67" s="21" t="s">
        <v>277</v>
      </c>
      <c r="H67" s="21" t="s">
        <v>38</v>
      </c>
      <c r="I67" s="21" t="s">
        <v>269</v>
      </c>
      <c r="J67" s="21" t="s">
        <v>643</v>
      </c>
      <c r="K67" s="21" t="s">
        <v>98</v>
      </c>
      <c r="L67" s="21" t="s">
        <v>74</v>
      </c>
      <c r="M67" s="23" t="s">
        <v>274</v>
      </c>
      <c r="N67" s="22">
        <v>99977000</v>
      </c>
      <c r="O67" s="21" t="s">
        <v>241</v>
      </c>
      <c r="P67" s="24"/>
    </row>
    <row r="68" spans="1:16" ht="33" customHeight="1">
      <c r="A68" s="21" t="s">
        <v>724</v>
      </c>
      <c r="B68" s="21" t="s">
        <v>674</v>
      </c>
      <c r="C68" s="21" t="s">
        <v>673</v>
      </c>
      <c r="D68" s="21" t="s">
        <v>262</v>
      </c>
      <c r="E68" s="21" t="s">
        <v>276</v>
      </c>
      <c r="F68" s="21">
        <v>2017</v>
      </c>
      <c r="G68" s="21" t="s">
        <v>277</v>
      </c>
      <c r="H68" s="21" t="s">
        <v>38</v>
      </c>
      <c r="I68" s="21" t="s">
        <v>270</v>
      </c>
      <c r="J68" s="21" t="s">
        <v>644</v>
      </c>
      <c r="K68" s="21" t="s">
        <v>98</v>
      </c>
      <c r="L68" s="21" t="s">
        <v>74</v>
      </c>
      <c r="M68" s="23" t="s">
        <v>275</v>
      </c>
      <c r="N68" s="22">
        <v>99717000</v>
      </c>
      <c r="O68" s="21" t="s">
        <v>241</v>
      </c>
      <c r="P68" s="24"/>
    </row>
    <row r="69" spans="1:16" ht="33" customHeight="1">
      <c r="A69" s="21" t="s">
        <v>721</v>
      </c>
      <c r="B69" s="21" t="s">
        <v>659</v>
      </c>
      <c r="C69" s="21" t="s">
        <v>659</v>
      </c>
      <c r="D69" s="21" t="s">
        <v>1</v>
      </c>
      <c r="E69" s="21" t="s">
        <v>577</v>
      </c>
      <c r="F69" s="21">
        <v>2011</v>
      </c>
      <c r="G69" s="21" t="s">
        <v>451</v>
      </c>
      <c r="H69" s="21" t="s">
        <v>36</v>
      </c>
      <c r="I69" s="21" t="s">
        <v>450</v>
      </c>
      <c r="J69" s="21" t="s">
        <v>284</v>
      </c>
      <c r="K69" s="21" t="s">
        <v>452</v>
      </c>
      <c r="L69" s="21" t="s">
        <v>453</v>
      </c>
      <c r="M69" s="23" t="s">
        <v>283</v>
      </c>
      <c r="N69" s="22">
        <v>40167522</v>
      </c>
      <c r="O69" s="21" t="s">
        <v>241</v>
      </c>
      <c r="P69" s="24"/>
    </row>
    <row r="70" spans="1:16" ht="33" customHeight="1">
      <c r="A70" s="21" t="s">
        <v>721</v>
      </c>
      <c r="B70" s="21" t="s">
        <v>659</v>
      </c>
      <c r="C70" s="21" t="s">
        <v>659</v>
      </c>
      <c r="D70" s="21" t="s">
        <v>1</v>
      </c>
      <c r="E70" s="21" t="s">
        <v>333</v>
      </c>
      <c r="F70" s="21">
        <v>2012</v>
      </c>
      <c r="G70" s="21" t="s">
        <v>332</v>
      </c>
      <c r="H70" s="21" t="s">
        <v>37</v>
      </c>
      <c r="I70" s="21" t="s">
        <v>331</v>
      </c>
      <c r="J70" s="21" t="s">
        <v>285</v>
      </c>
      <c r="K70" s="21" t="s">
        <v>329</v>
      </c>
      <c r="L70" s="21" t="s">
        <v>330</v>
      </c>
      <c r="M70" s="23" t="s">
        <v>289</v>
      </c>
      <c r="N70" s="22">
        <v>45000000</v>
      </c>
      <c r="O70" s="21" t="s">
        <v>241</v>
      </c>
      <c r="P70" s="24"/>
    </row>
    <row r="71" spans="1:16" ht="33" customHeight="1">
      <c r="A71" s="21" t="s">
        <v>725</v>
      </c>
      <c r="B71" s="21" t="s">
        <v>681</v>
      </c>
      <c r="C71" s="21" t="s">
        <v>686</v>
      </c>
      <c r="D71" s="21" t="s">
        <v>1</v>
      </c>
      <c r="E71" s="21" t="s">
        <v>333</v>
      </c>
      <c r="F71" s="21">
        <v>2012</v>
      </c>
      <c r="G71" s="21" t="s">
        <v>332</v>
      </c>
      <c r="H71" s="21" t="s">
        <v>37</v>
      </c>
      <c r="I71" s="21" t="s">
        <v>334</v>
      </c>
      <c r="J71" s="21" t="s">
        <v>618</v>
      </c>
      <c r="K71" s="21" t="s">
        <v>215</v>
      </c>
      <c r="L71" s="21" t="s">
        <v>65</v>
      </c>
      <c r="M71" s="23" t="s">
        <v>290</v>
      </c>
      <c r="N71" s="22">
        <v>43600000</v>
      </c>
      <c r="O71" s="21" t="s">
        <v>241</v>
      </c>
      <c r="P71" s="24"/>
    </row>
    <row r="72" spans="1:16" ht="33" customHeight="1">
      <c r="A72" s="21" t="s">
        <v>725</v>
      </c>
      <c r="B72" s="21" t="s">
        <v>682</v>
      </c>
      <c r="C72" s="21" t="s">
        <v>683</v>
      </c>
      <c r="D72" s="21" t="s">
        <v>1</v>
      </c>
      <c r="E72" s="21" t="s">
        <v>333</v>
      </c>
      <c r="F72" s="21">
        <v>2012</v>
      </c>
      <c r="G72" s="21" t="s">
        <v>332</v>
      </c>
      <c r="H72" s="21" t="s">
        <v>37</v>
      </c>
      <c r="I72" s="21" t="s">
        <v>335</v>
      </c>
      <c r="J72" s="21" t="s">
        <v>237</v>
      </c>
      <c r="K72" s="21" t="s">
        <v>215</v>
      </c>
      <c r="L72" s="21" t="s">
        <v>65</v>
      </c>
      <c r="M72" s="23" t="s">
        <v>291</v>
      </c>
      <c r="N72" s="22">
        <v>44964000</v>
      </c>
      <c r="O72" s="21" t="s">
        <v>241</v>
      </c>
      <c r="P72" s="24"/>
    </row>
    <row r="73" spans="1:16" ht="33" customHeight="1">
      <c r="A73" s="21" t="s">
        <v>729</v>
      </c>
      <c r="B73" s="21" t="s">
        <v>692</v>
      </c>
      <c r="C73" s="21" t="s">
        <v>694</v>
      </c>
      <c r="D73" s="21" t="s">
        <v>1</v>
      </c>
      <c r="E73" s="21" t="s">
        <v>333</v>
      </c>
      <c r="F73" s="21">
        <v>2012</v>
      </c>
      <c r="G73" s="21" t="s">
        <v>332</v>
      </c>
      <c r="H73" s="21" t="s">
        <v>37</v>
      </c>
      <c r="I73" s="21" t="s">
        <v>338</v>
      </c>
      <c r="J73" s="21" t="s">
        <v>236</v>
      </c>
      <c r="K73" s="21" t="s">
        <v>336</v>
      </c>
      <c r="L73" s="21" t="s">
        <v>337</v>
      </c>
      <c r="M73" s="23" t="s">
        <v>292</v>
      </c>
      <c r="N73" s="22">
        <v>44367630</v>
      </c>
      <c r="O73" s="21" t="s">
        <v>241</v>
      </c>
      <c r="P73" s="24"/>
    </row>
    <row r="74" spans="1:16" ht="33" customHeight="1">
      <c r="A74" s="21" t="s">
        <v>726</v>
      </c>
      <c r="B74" s="21" t="s">
        <v>705</v>
      </c>
      <c r="C74" s="21" t="s">
        <v>706</v>
      </c>
      <c r="D74" s="21" t="s">
        <v>1</v>
      </c>
      <c r="E74" s="21" t="s">
        <v>343</v>
      </c>
      <c r="F74" s="21">
        <v>2013</v>
      </c>
      <c r="G74" s="21" t="s">
        <v>342</v>
      </c>
      <c r="H74" s="21" t="s">
        <v>38</v>
      </c>
      <c r="I74" s="21" t="s">
        <v>339</v>
      </c>
      <c r="J74" s="21" t="s">
        <v>237</v>
      </c>
      <c r="K74" s="21" t="s">
        <v>344</v>
      </c>
      <c r="L74" s="21" t="s">
        <v>345</v>
      </c>
      <c r="M74" s="23" t="s">
        <v>293</v>
      </c>
      <c r="N74" s="22">
        <v>38450000</v>
      </c>
      <c r="O74" s="21" t="s">
        <v>241</v>
      </c>
      <c r="P74" s="24"/>
    </row>
    <row r="75" spans="1:16" ht="33" customHeight="1">
      <c r="A75" s="21" t="s">
        <v>726</v>
      </c>
      <c r="B75" s="21" t="s">
        <v>703</v>
      </c>
      <c r="C75" s="21" t="s">
        <v>709</v>
      </c>
      <c r="D75" s="21" t="s">
        <v>1</v>
      </c>
      <c r="E75" s="21" t="s">
        <v>343</v>
      </c>
      <c r="F75" s="21">
        <v>2013</v>
      </c>
      <c r="G75" s="21" t="s">
        <v>342</v>
      </c>
      <c r="H75" s="21" t="s">
        <v>38</v>
      </c>
      <c r="I75" s="21" t="s">
        <v>340</v>
      </c>
      <c r="J75" s="21" t="s">
        <v>616</v>
      </c>
      <c r="K75" s="21" t="s">
        <v>346</v>
      </c>
      <c r="L75" s="21" t="s">
        <v>347</v>
      </c>
      <c r="M75" s="23" t="s">
        <v>294</v>
      </c>
      <c r="N75" s="22">
        <v>43848082</v>
      </c>
      <c r="O75" s="21" t="s">
        <v>241</v>
      </c>
      <c r="P75" s="24"/>
    </row>
    <row r="76" spans="1:16" ht="33" customHeight="1">
      <c r="A76" s="21" t="s">
        <v>721</v>
      </c>
      <c r="B76" s="21" t="s">
        <v>659</v>
      </c>
      <c r="C76" s="21" t="s">
        <v>659</v>
      </c>
      <c r="D76" s="21" t="s">
        <v>1</v>
      </c>
      <c r="E76" s="21" t="s">
        <v>343</v>
      </c>
      <c r="F76" s="21">
        <v>2013</v>
      </c>
      <c r="G76" s="21" t="s">
        <v>342</v>
      </c>
      <c r="H76" s="21" t="s">
        <v>38</v>
      </c>
      <c r="I76" s="21" t="s">
        <v>341</v>
      </c>
      <c r="J76" s="21" t="s">
        <v>237</v>
      </c>
      <c r="K76" s="21" t="s">
        <v>344</v>
      </c>
      <c r="L76" s="21" t="s">
        <v>345</v>
      </c>
      <c r="M76" s="23" t="s">
        <v>295</v>
      </c>
      <c r="N76" s="22">
        <v>39460000</v>
      </c>
      <c r="O76" s="21" t="s">
        <v>241</v>
      </c>
      <c r="P76" s="24"/>
    </row>
    <row r="77" spans="1:16" ht="33" customHeight="1">
      <c r="A77" s="21" t="s">
        <v>721</v>
      </c>
      <c r="B77" s="21" t="s">
        <v>659</v>
      </c>
      <c r="C77" s="21" t="s">
        <v>659</v>
      </c>
      <c r="D77" s="21" t="s">
        <v>1</v>
      </c>
      <c r="E77" s="21" t="s">
        <v>465</v>
      </c>
      <c r="F77" s="21">
        <v>2014</v>
      </c>
      <c r="G77" s="21" t="s">
        <v>348</v>
      </c>
      <c r="H77" s="21" t="s">
        <v>39</v>
      </c>
      <c r="I77" s="21" t="s">
        <v>307</v>
      </c>
      <c r="J77" s="21" t="s">
        <v>286</v>
      </c>
      <c r="K77" s="21" t="s">
        <v>322</v>
      </c>
      <c r="L77" s="21" t="s">
        <v>323</v>
      </c>
      <c r="M77" s="23" t="s">
        <v>296</v>
      </c>
      <c r="N77" s="22">
        <v>44477150</v>
      </c>
      <c r="O77" s="21" t="s">
        <v>241</v>
      </c>
      <c r="P77" s="24"/>
    </row>
    <row r="78" spans="1:16" ht="33" customHeight="1">
      <c r="A78" s="21" t="s">
        <v>724</v>
      </c>
      <c r="B78" s="21" t="s">
        <v>674</v>
      </c>
      <c r="C78" s="21" t="s">
        <v>676</v>
      </c>
      <c r="D78" s="21" t="s">
        <v>1</v>
      </c>
      <c r="E78" s="21" t="s">
        <v>465</v>
      </c>
      <c r="F78" s="21">
        <v>2014</v>
      </c>
      <c r="G78" s="21" t="s">
        <v>378</v>
      </c>
      <c r="H78" s="21" t="s">
        <v>39</v>
      </c>
      <c r="I78" s="21" t="s">
        <v>308</v>
      </c>
      <c r="J78" s="21" t="s">
        <v>287</v>
      </c>
      <c r="K78" s="21" t="s">
        <v>318</v>
      </c>
      <c r="L78" s="21" t="s">
        <v>69</v>
      </c>
      <c r="M78" s="23" t="s">
        <v>297</v>
      </c>
      <c r="N78" s="22">
        <v>44925000</v>
      </c>
      <c r="O78" s="21" t="s">
        <v>462</v>
      </c>
      <c r="P78" s="24"/>
    </row>
    <row r="79" spans="1:16" ht="33" customHeight="1">
      <c r="A79" s="21" t="s">
        <v>724</v>
      </c>
      <c r="B79" s="21" t="s">
        <v>674</v>
      </c>
      <c r="C79" s="21" t="s">
        <v>674</v>
      </c>
      <c r="D79" s="21" t="s">
        <v>1</v>
      </c>
      <c r="E79" s="21" t="s">
        <v>465</v>
      </c>
      <c r="F79" s="21">
        <v>2014</v>
      </c>
      <c r="G79" s="21" t="s">
        <v>348</v>
      </c>
      <c r="H79" s="21" t="s">
        <v>39</v>
      </c>
      <c r="I79" s="21" t="s">
        <v>309</v>
      </c>
      <c r="J79" s="21" t="s">
        <v>103</v>
      </c>
      <c r="K79" s="21" t="s">
        <v>98</v>
      </c>
      <c r="L79" s="21" t="s">
        <v>74</v>
      </c>
      <c r="M79" s="23" t="s">
        <v>298</v>
      </c>
      <c r="N79" s="22">
        <v>45000000</v>
      </c>
      <c r="O79" s="21" t="s">
        <v>462</v>
      </c>
      <c r="P79" s="24"/>
    </row>
    <row r="80" spans="1:16" ht="33" customHeight="1">
      <c r="A80" s="21" t="s">
        <v>731</v>
      </c>
      <c r="B80" s="21" t="s">
        <v>700</v>
      </c>
      <c r="C80" s="21" t="s">
        <v>700</v>
      </c>
      <c r="D80" s="21" t="s">
        <v>1</v>
      </c>
      <c r="E80" s="21" t="s">
        <v>465</v>
      </c>
      <c r="F80" s="21">
        <v>2014</v>
      </c>
      <c r="G80" s="21" t="s">
        <v>378</v>
      </c>
      <c r="H80" s="21" t="s">
        <v>39</v>
      </c>
      <c r="I80" s="21" t="s">
        <v>310</v>
      </c>
      <c r="J80" s="21" t="s">
        <v>613</v>
      </c>
      <c r="K80" s="21" t="s">
        <v>319</v>
      </c>
      <c r="L80" s="21" t="s">
        <v>78</v>
      </c>
      <c r="M80" s="23" t="s">
        <v>299</v>
      </c>
      <c r="N80" s="22">
        <v>43566000</v>
      </c>
      <c r="O80" s="21" t="s">
        <v>241</v>
      </c>
      <c r="P80" s="24"/>
    </row>
    <row r="81" spans="1:16" ht="33" customHeight="1">
      <c r="A81" s="21" t="s">
        <v>724</v>
      </c>
      <c r="B81" s="21" t="s">
        <v>674</v>
      </c>
      <c r="C81" s="21" t="s">
        <v>674</v>
      </c>
      <c r="D81" s="21" t="s">
        <v>1</v>
      </c>
      <c r="E81" s="21" t="s">
        <v>465</v>
      </c>
      <c r="F81" s="21">
        <v>2014</v>
      </c>
      <c r="G81" s="21" t="s">
        <v>378</v>
      </c>
      <c r="H81" s="21" t="s">
        <v>39</v>
      </c>
      <c r="I81" s="21" t="s">
        <v>311</v>
      </c>
      <c r="J81" s="21" t="s">
        <v>613</v>
      </c>
      <c r="K81" s="21" t="s">
        <v>320</v>
      </c>
      <c r="L81" s="21" t="s">
        <v>71</v>
      </c>
      <c r="M81" s="23" t="s">
        <v>300</v>
      </c>
      <c r="N81" s="22">
        <v>44954818</v>
      </c>
      <c r="O81" s="21" t="s">
        <v>462</v>
      </c>
      <c r="P81" s="24"/>
    </row>
    <row r="82" spans="1:16" ht="33" customHeight="1">
      <c r="A82" s="21" t="s">
        <v>726</v>
      </c>
      <c r="B82" s="21" t="s">
        <v>703</v>
      </c>
      <c r="C82" s="21" t="s">
        <v>709</v>
      </c>
      <c r="D82" s="21" t="s">
        <v>1</v>
      </c>
      <c r="E82" s="21" t="s">
        <v>465</v>
      </c>
      <c r="F82" s="21">
        <v>2014</v>
      </c>
      <c r="G82" s="21" t="s">
        <v>348</v>
      </c>
      <c r="H82" s="21" t="s">
        <v>39</v>
      </c>
      <c r="I82" s="21" t="s">
        <v>312</v>
      </c>
      <c r="J82" s="21" t="s">
        <v>616</v>
      </c>
      <c r="K82" s="21" t="s">
        <v>122</v>
      </c>
      <c r="L82" s="21" t="s">
        <v>78</v>
      </c>
      <c r="M82" s="23" t="s">
        <v>301</v>
      </c>
      <c r="N82" s="22">
        <v>44000000</v>
      </c>
      <c r="O82" s="21" t="s">
        <v>462</v>
      </c>
      <c r="P82" s="24"/>
    </row>
    <row r="83" spans="1:16" ht="33" customHeight="1">
      <c r="A83" s="21" t="s">
        <v>729</v>
      </c>
      <c r="B83" s="21" t="s">
        <v>60</v>
      </c>
      <c r="C83" s="21" t="s">
        <v>697</v>
      </c>
      <c r="D83" s="21" t="s">
        <v>1</v>
      </c>
      <c r="E83" s="21" t="s">
        <v>465</v>
      </c>
      <c r="F83" s="21">
        <v>2014</v>
      </c>
      <c r="G83" s="21" t="s">
        <v>348</v>
      </c>
      <c r="H83" s="21" t="s">
        <v>39</v>
      </c>
      <c r="I83" s="21" t="s">
        <v>313</v>
      </c>
      <c r="J83" s="21" t="s">
        <v>236</v>
      </c>
      <c r="K83" s="21" t="s">
        <v>326</v>
      </c>
      <c r="L83" s="21" t="s">
        <v>325</v>
      </c>
      <c r="M83" s="23" t="s">
        <v>302</v>
      </c>
      <c r="N83" s="22">
        <v>45000000</v>
      </c>
      <c r="O83" s="21" t="s">
        <v>462</v>
      </c>
      <c r="P83" s="24"/>
    </row>
    <row r="84" spans="1:16" ht="33" customHeight="1">
      <c r="A84" s="21" t="s">
        <v>724</v>
      </c>
      <c r="B84" s="21" t="s">
        <v>674</v>
      </c>
      <c r="C84" s="21" t="s">
        <v>674</v>
      </c>
      <c r="D84" s="21" t="s">
        <v>1</v>
      </c>
      <c r="E84" s="21" t="s">
        <v>465</v>
      </c>
      <c r="F84" s="21">
        <v>2014</v>
      </c>
      <c r="G84" s="21" t="s">
        <v>348</v>
      </c>
      <c r="H84" s="21" t="s">
        <v>39</v>
      </c>
      <c r="I84" s="21" t="s">
        <v>314</v>
      </c>
      <c r="J84" s="21" t="s">
        <v>616</v>
      </c>
      <c r="K84" s="21" t="s">
        <v>327</v>
      </c>
      <c r="L84" s="21" t="s">
        <v>324</v>
      </c>
      <c r="M84" s="23" t="s">
        <v>303</v>
      </c>
      <c r="N84" s="22">
        <v>45000000</v>
      </c>
      <c r="O84" s="21" t="s">
        <v>462</v>
      </c>
      <c r="P84" s="24"/>
    </row>
    <row r="85" spans="1:16" ht="33" customHeight="1">
      <c r="A85" s="21" t="s">
        <v>731</v>
      </c>
      <c r="B85" s="21" t="s">
        <v>700</v>
      </c>
      <c r="C85" s="21" t="s">
        <v>701</v>
      </c>
      <c r="D85" s="21" t="s">
        <v>1</v>
      </c>
      <c r="E85" s="21" t="s">
        <v>465</v>
      </c>
      <c r="F85" s="21">
        <v>2014</v>
      </c>
      <c r="G85" s="21" t="s">
        <v>378</v>
      </c>
      <c r="H85" s="21" t="s">
        <v>39</v>
      </c>
      <c r="I85" s="21" t="s">
        <v>315</v>
      </c>
      <c r="J85" s="21" t="s">
        <v>288</v>
      </c>
      <c r="K85" s="21" t="s">
        <v>319</v>
      </c>
      <c r="L85" s="21" t="s">
        <v>78</v>
      </c>
      <c r="M85" s="23" t="s">
        <v>304</v>
      </c>
      <c r="N85" s="22">
        <v>45000000</v>
      </c>
      <c r="O85" s="21" t="s">
        <v>241</v>
      </c>
      <c r="P85" s="24"/>
    </row>
    <row r="86" spans="1:16" ht="33" customHeight="1">
      <c r="A86" s="21" t="s">
        <v>731</v>
      </c>
      <c r="B86" s="21" t="s">
        <v>700</v>
      </c>
      <c r="C86" s="21" t="s">
        <v>701</v>
      </c>
      <c r="D86" s="21" t="s">
        <v>1</v>
      </c>
      <c r="E86" s="21" t="s">
        <v>465</v>
      </c>
      <c r="F86" s="21">
        <v>2014</v>
      </c>
      <c r="G86" s="21" t="s">
        <v>348</v>
      </c>
      <c r="H86" s="21" t="s">
        <v>39</v>
      </c>
      <c r="I86" s="21" t="s">
        <v>316</v>
      </c>
      <c r="J86" s="21" t="s">
        <v>284</v>
      </c>
      <c r="K86" s="21" t="s">
        <v>321</v>
      </c>
      <c r="L86" s="21" t="s">
        <v>328</v>
      </c>
      <c r="M86" s="23" t="s">
        <v>305</v>
      </c>
      <c r="N86" s="22">
        <v>45000000</v>
      </c>
      <c r="O86" s="21" t="s">
        <v>241</v>
      </c>
      <c r="P86" s="24"/>
    </row>
    <row r="87" spans="1:16" ht="33" customHeight="1">
      <c r="A87" s="21" t="s">
        <v>724</v>
      </c>
      <c r="B87" s="21" t="s">
        <v>674</v>
      </c>
      <c r="C87" s="21" t="s">
        <v>674</v>
      </c>
      <c r="D87" s="21" t="s">
        <v>1</v>
      </c>
      <c r="E87" s="21" t="s">
        <v>465</v>
      </c>
      <c r="F87" s="21">
        <v>2014</v>
      </c>
      <c r="G87" s="21" t="s">
        <v>348</v>
      </c>
      <c r="H87" s="21" t="s">
        <v>39</v>
      </c>
      <c r="I87" s="21" t="s">
        <v>317</v>
      </c>
      <c r="J87" s="21" t="s">
        <v>613</v>
      </c>
      <c r="K87" s="21" t="s">
        <v>98</v>
      </c>
      <c r="L87" s="21" t="s">
        <v>74</v>
      </c>
      <c r="M87" s="23" t="s">
        <v>306</v>
      </c>
      <c r="N87" s="22">
        <v>44900000</v>
      </c>
      <c r="O87" s="21" t="s">
        <v>462</v>
      </c>
      <c r="P87" s="24"/>
    </row>
    <row r="88" spans="1:16" ht="33" customHeight="1">
      <c r="A88" s="21" t="s">
        <v>725</v>
      </c>
      <c r="B88" s="21" t="s">
        <v>682</v>
      </c>
      <c r="C88" s="21" t="s">
        <v>683</v>
      </c>
      <c r="D88" s="21" t="s">
        <v>1</v>
      </c>
      <c r="E88" s="21" t="s">
        <v>350</v>
      </c>
      <c r="F88" s="21">
        <v>2015</v>
      </c>
      <c r="G88" s="21" t="s">
        <v>349</v>
      </c>
      <c r="H88" s="21" t="s">
        <v>40</v>
      </c>
      <c r="I88" s="21" t="s">
        <v>351</v>
      </c>
      <c r="J88" s="21" t="s">
        <v>618</v>
      </c>
      <c r="K88" s="21" t="s">
        <v>160</v>
      </c>
      <c r="L88" s="21" t="s">
        <v>65</v>
      </c>
      <c r="M88" s="23" t="s">
        <v>597</v>
      </c>
      <c r="N88" s="22">
        <v>46776996</v>
      </c>
      <c r="O88" s="21" t="s">
        <v>241</v>
      </c>
      <c r="P88" s="24"/>
    </row>
    <row r="89" spans="1:16" ht="33" customHeight="1">
      <c r="A89" s="21" t="s">
        <v>725</v>
      </c>
      <c r="B89" s="21" t="s">
        <v>682</v>
      </c>
      <c r="C89" s="21" t="s">
        <v>683</v>
      </c>
      <c r="D89" s="21" t="s">
        <v>1</v>
      </c>
      <c r="E89" s="21" t="s">
        <v>350</v>
      </c>
      <c r="F89" s="21">
        <v>2015</v>
      </c>
      <c r="G89" s="21" t="s">
        <v>349</v>
      </c>
      <c r="H89" s="21" t="s">
        <v>40</v>
      </c>
      <c r="I89" s="21" t="s">
        <v>352</v>
      </c>
      <c r="J89" s="21" t="s">
        <v>613</v>
      </c>
      <c r="K89" s="21" t="s">
        <v>160</v>
      </c>
      <c r="L89" s="21" t="s">
        <v>65</v>
      </c>
      <c r="M89" s="23" t="s">
        <v>379</v>
      </c>
      <c r="N89" s="22">
        <v>45000000</v>
      </c>
      <c r="O89" s="21" t="s">
        <v>462</v>
      </c>
      <c r="P89" s="24"/>
    </row>
    <row r="90" spans="1:16" ht="33" customHeight="1">
      <c r="A90" s="21" t="s">
        <v>725</v>
      </c>
      <c r="B90" s="21" t="s">
        <v>682</v>
      </c>
      <c r="C90" s="21" t="s">
        <v>683</v>
      </c>
      <c r="D90" s="21" t="s">
        <v>1</v>
      </c>
      <c r="E90" s="21" t="s">
        <v>350</v>
      </c>
      <c r="F90" s="21">
        <v>2015</v>
      </c>
      <c r="G90" s="21" t="s">
        <v>349</v>
      </c>
      <c r="H90" s="21" t="s">
        <v>40</v>
      </c>
      <c r="I90" s="21" t="s">
        <v>357</v>
      </c>
      <c r="J90" s="21" t="s">
        <v>613</v>
      </c>
      <c r="K90" s="21"/>
      <c r="L90" s="21" t="s">
        <v>589</v>
      </c>
      <c r="M90" s="23" t="s">
        <v>380</v>
      </c>
      <c r="N90" s="22">
        <v>43969508</v>
      </c>
      <c r="O90" s="21" t="s">
        <v>241</v>
      </c>
      <c r="P90" s="24"/>
    </row>
    <row r="91" spans="1:16" ht="33" customHeight="1">
      <c r="A91" s="21" t="s">
        <v>725</v>
      </c>
      <c r="B91" s="21" t="s">
        <v>682</v>
      </c>
      <c r="C91" s="21" t="s">
        <v>683</v>
      </c>
      <c r="D91" s="21" t="s">
        <v>1</v>
      </c>
      <c r="E91" s="21" t="s">
        <v>350</v>
      </c>
      <c r="F91" s="21">
        <v>2015</v>
      </c>
      <c r="G91" s="21" t="s">
        <v>349</v>
      </c>
      <c r="H91" s="21" t="s">
        <v>40</v>
      </c>
      <c r="I91" s="21" t="s">
        <v>358</v>
      </c>
      <c r="J91" s="21" t="s">
        <v>594</v>
      </c>
      <c r="K91" s="21"/>
      <c r="L91" s="21" t="s">
        <v>590</v>
      </c>
      <c r="M91" s="23" t="s">
        <v>381</v>
      </c>
      <c r="N91" s="22">
        <v>44963500</v>
      </c>
      <c r="O91" s="21" t="s">
        <v>462</v>
      </c>
      <c r="P91" s="24"/>
    </row>
    <row r="92" spans="1:16" ht="33" customHeight="1">
      <c r="A92" s="21" t="s">
        <v>727</v>
      </c>
      <c r="B92" s="21" t="s">
        <v>689</v>
      </c>
      <c r="C92" s="21" t="s">
        <v>689</v>
      </c>
      <c r="D92" s="21" t="s">
        <v>1</v>
      </c>
      <c r="E92" s="21" t="s">
        <v>350</v>
      </c>
      <c r="F92" s="21">
        <v>2015</v>
      </c>
      <c r="G92" s="21" t="s">
        <v>349</v>
      </c>
      <c r="H92" s="21" t="s">
        <v>40</v>
      </c>
      <c r="I92" s="21" t="s">
        <v>354</v>
      </c>
      <c r="J92" s="21" t="s">
        <v>618</v>
      </c>
      <c r="K92" s="21" t="s">
        <v>592</v>
      </c>
      <c r="L92" s="21" t="s">
        <v>591</v>
      </c>
      <c r="M92" s="23" t="s">
        <v>382</v>
      </c>
      <c r="N92" s="22">
        <v>44891000</v>
      </c>
      <c r="O92" s="21" t="s">
        <v>462</v>
      </c>
      <c r="P92" s="24"/>
    </row>
    <row r="93" spans="1:16" ht="33" customHeight="1">
      <c r="A93" s="21" t="s">
        <v>727</v>
      </c>
      <c r="B93" s="21" t="s">
        <v>687</v>
      </c>
      <c r="C93" s="21" t="s">
        <v>688</v>
      </c>
      <c r="D93" s="21" t="s">
        <v>1</v>
      </c>
      <c r="E93" s="21" t="s">
        <v>350</v>
      </c>
      <c r="F93" s="21">
        <v>2015</v>
      </c>
      <c r="G93" s="21" t="s">
        <v>349</v>
      </c>
      <c r="H93" s="21" t="s">
        <v>40</v>
      </c>
      <c r="I93" s="21" t="s">
        <v>353</v>
      </c>
      <c r="J93" s="21" t="s">
        <v>617</v>
      </c>
      <c r="K93" s="21"/>
      <c r="L93" s="21" t="s">
        <v>70</v>
      </c>
      <c r="M93" s="23" t="s">
        <v>383</v>
      </c>
      <c r="N93" s="22">
        <v>45000000</v>
      </c>
      <c r="O93" s="21" t="s">
        <v>462</v>
      </c>
      <c r="P93" s="24"/>
    </row>
    <row r="94" spans="1:16" ht="33" customHeight="1">
      <c r="A94" s="21" t="s">
        <v>733</v>
      </c>
      <c r="B94" s="21" t="s">
        <v>714</v>
      </c>
      <c r="C94" s="21" t="s">
        <v>715</v>
      </c>
      <c r="D94" s="21" t="s">
        <v>1</v>
      </c>
      <c r="E94" s="21" t="s">
        <v>350</v>
      </c>
      <c r="F94" s="21">
        <v>2015</v>
      </c>
      <c r="G94" s="21" t="s">
        <v>349</v>
      </c>
      <c r="H94" s="21" t="s">
        <v>40</v>
      </c>
      <c r="I94" s="21" t="s">
        <v>359</v>
      </c>
      <c r="J94" s="21" t="s">
        <v>599</v>
      </c>
      <c r="K94" s="21" t="s">
        <v>119</v>
      </c>
      <c r="L94" s="21" t="s">
        <v>362</v>
      </c>
      <c r="M94" s="23" t="s">
        <v>598</v>
      </c>
      <c r="N94" s="22">
        <v>44999850</v>
      </c>
      <c r="O94" s="21" t="s">
        <v>462</v>
      </c>
      <c r="P94" s="24"/>
    </row>
    <row r="95" spans="1:16" ht="33" customHeight="1">
      <c r="A95" s="21" t="s">
        <v>730</v>
      </c>
      <c r="B95" s="21" t="s">
        <v>698</v>
      </c>
      <c r="C95" s="21" t="s">
        <v>699</v>
      </c>
      <c r="D95" s="21" t="s">
        <v>1</v>
      </c>
      <c r="E95" s="21" t="s">
        <v>350</v>
      </c>
      <c r="F95" s="21">
        <v>2015</v>
      </c>
      <c r="G95" s="21" t="s">
        <v>349</v>
      </c>
      <c r="H95" s="21" t="s">
        <v>40</v>
      </c>
      <c r="I95" s="21" t="s">
        <v>356</v>
      </c>
      <c r="J95" s="21" t="s">
        <v>237</v>
      </c>
      <c r="K95" s="21"/>
      <c r="L95" s="21" t="s">
        <v>363</v>
      </c>
      <c r="M95" s="23" t="s">
        <v>384</v>
      </c>
      <c r="N95" s="22">
        <v>45000000</v>
      </c>
      <c r="O95" s="21" t="s">
        <v>462</v>
      </c>
      <c r="P95" s="24"/>
    </row>
    <row r="96" spans="1:16" ht="33" customHeight="1">
      <c r="A96" s="21" t="s">
        <v>724</v>
      </c>
      <c r="B96" s="21" t="s">
        <v>674</v>
      </c>
      <c r="C96" s="21" t="s">
        <v>675</v>
      </c>
      <c r="D96" s="21" t="s">
        <v>1</v>
      </c>
      <c r="E96" s="21" t="s">
        <v>350</v>
      </c>
      <c r="F96" s="21">
        <v>2015</v>
      </c>
      <c r="G96" s="21" t="s">
        <v>349</v>
      </c>
      <c r="H96" s="21" t="s">
        <v>40</v>
      </c>
      <c r="I96" s="21" t="s">
        <v>360</v>
      </c>
      <c r="J96" s="21" t="s">
        <v>619</v>
      </c>
      <c r="K96" s="21"/>
      <c r="L96" s="21" t="s">
        <v>324</v>
      </c>
      <c r="M96" s="23" t="s">
        <v>385</v>
      </c>
      <c r="N96" s="22">
        <v>44999974</v>
      </c>
      <c r="O96" s="21" t="s">
        <v>462</v>
      </c>
      <c r="P96" s="24"/>
    </row>
    <row r="97" spans="1:16" ht="33" customHeight="1">
      <c r="A97" s="21" t="s">
        <v>729</v>
      </c>
      <c r="B97" s="21" t="s">
        <v>692</v>
      </c>
      <c r="C97" s="21" t="s">
        <v>696</v>
      </c>
      <c r="D97" s="21" t="s">
        <v>1</v>
      </c>
      <c r="E97" s="21" t="s">
        <v>350</v>
      </c>
      <c r="F97" s="21">
        <v>2015</v>
      </c>
      <c r="G97" s="21" t="s">
        <v>349</v>
      </c>
      <c r="H97" s="21" t="s">
        <v>40</v>
      </c>
      <c r="I97" s="21" t="s">
        <v>361</v>
      </c>
      <c r="J97" s="21" t="s">
        <v>236</v>
      </c>
      <c r="K97" s="21"/>
      <c r="L97" s="21" t="s">
        <v>325</v>
      </c>
      <c r="M97" s="23" t="s">
        <v>600</v>
      </c>
      <c r="N97" s="22">
        <v>45000000</v>
      </c>
      <c r="O97" s="21" t="s">
        <v>462</v>
      </c>
      <c r="P97" s="24"/>
    </row>
    <row r="98" spans="1:16" ht="33" customHeight="1">
      <c r="A98" s="21" t="s">
        <v>733</v>
      </c>
      <c r="B98" s="21" t="s">
        <v>714</v>
      </c>
      <c r="C98" s="21" t="s">
        <v>715</v>
      </c>
      <c r="D98" s="21" t="s">
        <v>1</v>
      </c>
      <c r="E98" s="21" t="s">
        <v>350</v>
      </c>
      <c r="F98" s="21">
        <v>2015</v>
      </c>
      <c r="G98" s="21" t="s">
        <v>349</v>
      </c>
      <c r="H98" s="21" t="s">
        <v>40</v>
      </c>
      <c r="I98" s="21" t="s">
        <v>355</v>
      </c>
      <c r="J98" s="21" t="s">
        <v>620</v>
      </c>
      <c r="K98" s="21" t="s">
        <v>648</v>
      </c>
      <c r="L98" s="21" t="s">
        <v>364</v>
      </c>
      <c r="M98" s="23" t="s">
        <v>601</v>
      </c>
      <c r="N98" s="22">
        <v>45000000</v>
      </c>
      <c r="O98" s="21" t="s">
        <v>462</v>
      </c>
      <c r="P98" s="24"/>
    </row>
    <row r="99" spans="1:16" ht="33" customHeight="1">
      <c r="A99" s="21" t="s">
        <v>721</v>
      </c>
      <c r="B99" s="21" t="s">
        <v>659</v>
      </c>
      <c r="C99" s="21" t="s">
        <v>659</v>
      </c>
      <c r="D99" s="21" t="s">
        <v>1</v>
      </c>
      <c r="E99" s="21" t="s">
        <v>264</v>
      </c>
      <c r="F99" s="21">
        <v>2016</v>
      </c>
      <c r="G99" s="21" t="s">
        <v>386</v>
      </c>
      <c r="H99" s="21" t="s">
        <v>41</v>
      </c>
      <c r="I99" s="21" t="s">
        <v>365</v>
      </c>
      <c r="J99" s="21" t="s">
        <v>615</v>
      </c>
      <c r="K99" s="21"/>
      <c r="L99" s="21" t="s">
        <v>81</v>
      </c>
      <c r="M99" s="23" t="s">
        <v>602</v>
      </c>
      <c r="N99" s="22">
        <v>45000000</v>
      </c>
      <c r="O99" s="21" t="s">
        <v>241</v>
      </c>
      <c r="P99" s="24"/>
    </row>
    <row r="100" spans="1:16" ht="33" customHeight="1">
      <c r="A100" s="21" t="s">
        <v>733</v>
      </c>
      <c r="B100" s="21" t="s">
        <v>52</v>
      </c>
      <c r="C100" s="21" t="s">
        <v>52</v>
      </c>
      <c r="D100" s="21" t="s">
        <v>1</v>
      </c>
      <c r="E100" s="21" t="s">
        <v>264</v>
      </c>
      <c r="F100" s="21">
        <v>2016</v>
      </c>
      <c r="G100" s="21" t="s">
        <v>386</v>
      </c>
      <c r="H100" s="21" t="s">
        <v>41</v>
      </c>
      <c r="I100" s="21" t="s">
        <v>372</v>
      </c>
      <c r="J100" s="21" t="s">
        <v>615</v>
      </c>
      <c r="K100" s="21" t="s">
        <v>119</v>
      </c>
      <c r="L100" s="21" t="s">
        <v>64</v>
      </c>
      <c r="M100" s="23" t="s">
        <v>603</v>
      </c>
      <c r="N100" s="22">
        <v>44999829</v>
      </c>
      <c r="O100" s="21" t="s">
        <v>462</v>
      </c>
      <c r="P100" s="24"/>
    </row>
    <row r="101" spans="1:16" ht="33" customHeight="1">
      <c r="A101" s="21" t="s">
        <v>733</v>
      </c>
      <c r="B101" s="21" t="s">
        <v>718</v>
      </c>
      <c r="C101" s="21" t="s">
        <v>718</v>
      </c>
      <c r="D101" s="21" t="s">
        <v>1</v>
      </c>
      <c r="E101" s="21" t="s">
        <v>264</v>
      </c>
      <c r="F101" s="21">
        <v>2016</v>
      </c>
      <c r="G101" s="21" t="s">
        <v>386</v>
      </c>
      <c r="H101" s="21" t="s">
        <v>41</v>
      </c>
      <c r="I101" s="21" t="s">
        <v>368</v>
      </c>
      <c r="J101" s="21" t="s">
        <v>613</v>
      </c>
      <c r="K101" s="21" t="s">
        <v>647</v>
      </c>
      <c r="L101" s="21" t="s">
        <v>593</v>
      </c>
      <c r="M101" s="23" t="s">
        <v>604</v>
      </c>
      <c r="N101" s="22">
        <v>44923200</v>
      </c>
      <c r="O101" s="21" t="s">
        <v>462</v>
      </c>
      <c r="P101" s="24"/>
    </row>
    <row r="102" spans="1:16" ht="33" customHeight="1">
      <c r="A102" s="21" t="s">
        <v>726</v>
      </c>
      <c r="B102" s="21" t="s">
        <v>705</v>
      </c>
      <c r="C102" s="21" t="s">
        <v>707</v>
      </c>
      <c r="D102" s="21" t="s">
        <v>1</v>
      </c>
      <c r="E102" s="21" t="s">
        <v>264</v>
      </c>
      <c r="F102" s="21">
        <v>2016</v>
      </c>
      <c r="G102" s="21" t="s">
        <v>386</v>
      </c>
      <c r="H102" s="21" t="s">
        <v>41</v>
      </c>
      <c r="I102" s="21" t="s">
        <v>373</v>
      </c>
      <c r="J102" s="21" t="s">
        <v>614</v>
      </c>
      <c r="K102" s="21"/>
      <c r="L102" s="21" t="s">
        <v>64</v>
      </c>
      <c r="M102" s="23" t="s">
        <v>605</v>
      </c>
      <c r="N102" s="22">
        <v>44866500</v>
      </c>
      <c r="O102" s="21" t="s">
        <v>241</v>
      </c>
      <c r="P102" s="24"/>
    </row>
    <row r="103" spans="1:16" ht="33" customHeight="1">
      <c r="A103" s="21" t="s">
        <v>726</v>
      </c>
      <c r="B103" s="21" t="s">
        <v>703</v>
      </c>
      <c r="C103" s="21" t="s">
        <v>710</v>
      </c>
      <c r="D103" s="21" t="s">
        <v>1</v>
      </c>
      <c r="E103" s="21" t="s">
        <v>264</v>
      </c>
      <c r="F103" s="21">
        <v>2016</v>
      </c>
      <c r="G103" s="21" t="s">
        <v>386</v>
      </c>
      <c r="H103" s="21" t="s">
        <v>41</v>
      </c>
      <c r="I103" s="21" t="s">
        <v>367</v>
      </c>
      <c r="J103" s="21" t="s">
        <v>613</v>
      </c>
      <c r="K103" s="21"/>
      <c r="L103" s="21" t="s">
        <v>64</v>
      </c>
      <c r="M103" s="23" t="s">
        <v>606</v>
      </c>
      <c r="N103" s="22">
        <v>44184000</v>
      </c>
      <c r="O103" s="21" t="s">
        <v>462</v>
      </c>
      <c r="P103" s="24"/>
    </row>
    <row r="104" spans="1:16" ht="33" customHeight="1">
      <c r="A104" s="21" t="s">
        <v>725</v>
      </c>
      <c r="B104" s="21" t="s">
        <v>681</v>
      </c>
      <c r="C104" s="21" t="s">
        <v>686</v>
      </c>
      <c r="D104" s="21" t="s">
        <v>1</v>
      </c>
      <c r="E104" s="21" t="s">
        <v>264</v>
      </c>
      <c r="F104" s="21">
        <v>2016</v>
      </c>
      <c r="G104" s="21" t="s">
        <v>386</v>
      </c>
      <c r="H104" s="21" t="s">
        <v>41</v>
      </c>
      <c r="I104" s="21" t="s">
        <v>374</v>
      </c>
      <c r="J104" s="21" t="s">
        <v>288</v>
      </c>
      <c r="K104" s="21"/>
      <c r="L104" s="21" t="s">
        <v>65</v>
      </c>
      <c r="M104" s="23" t="s">
        <v>607</v>
      </c>
      <c r="N104" s="22">
        <v>44994737</v>
      </c>
      <c r="O104" s="21" t="s">
        <v>462</v>
      </c>
      <c r="P104" s="24"/>
    </row>
    <row r="105" spans="1:16" ht="33" customHeight="1">
      <c r="A105" s="21" t="s">
        <v>725</v>
      </c>
      <c r="B105" s="21" t="s">
        <v>682</v>
      </c>
      <c r="C105" s="21" t="s">
        <v>685</v>
      </c>
      <c r="D105" s="21" t="s">
        <v>1</v>
      </c>
      <c r="E105" s="21" t="s">
        <v>264</v>
      </c>
      <c r="F105" s="21">
        <v>2016</v>
      </c>
      <c r="G105" s="21" t="s">
        <v>386</v>
      </c>
      <c r="H105" s="21" t="s">
        <v>41</v>
      </c>
      <c r="I105" s="21" t="s">
        <v>376</v>
      </c>
      <c r="J105" s="21" t="s">
        <v>236</v>
      </c>
      <c r="K105" s="21"/>
      <c r="L105" s="21" t="s">
        <v>70</v>
      </c>
      <c r="M105" s="23" t="s">
        <v>608</v>
      </c>
      <c r="N105" s="22">
        <v>44980000</v>
      </c>
      <c r="O105" s="21" t="s">
        <v>241</v>
      </c>
      <c r="P105" s="24"/>
    </row>
    <row r="106" spans="1:16" ht="33" customHeight="1">
      <c r="A106" s="21" t="s">
        <v>725</v>
      </c>
      <c r="B106" s="21" t="s">
        <v>681</v>
      </c>
      <c r="C106" s="21" t="s">
        <v>686</v>
      </c>
      <c r="D106" s="21" t="s">
        <v>1</v>
      </c>
      <c r="E106" s="21" t="s">
        <v>264</v>
      </c>
      <c r="F106" s="21">
        <v>2016</v>
      </c>
      <c r="G106" s="21" t="s">
        <v>386</v>
      </c>
      <c r="H106" s="21" t="s">
        <v>41</v>
      </c>
      <c r="I106" s="21" t="s">
        <v>371</v>
      </c>
      <c r="J106" s="21" t="s">
        <v>641</v>
      </c>
      <c r="K106" s="21"/>
      <c r="L106" s="21" t="s">
        <v>70</v>
      </c>
      <c r="M106" s="23" t="s">
        <v>609</v>
      </c>
      <c r="N106" s="22">
        <v>44713200</v>
      </c>
      <c r="O106" s="21" t="s">
        <v>241</v>
      </c>
      <c r="P106" s="24"/>
    </row>
    <row r="107" spans="1:16" ht="33" customHeight="1">
      <c r="A107" s="21" t="s">
        <v>725</v>
      </c>
      <c r="B107" s="21" t="s">
        <v>682</v>
      </c>
      <c r="C107" s="21" t="s">
        <v>683</v>
      </c>
      <c r="D107" s="21" t="s">
        <v>1</v>
      </c>
      <c r="E107" s="21" t="s">
        <v>264</v>
      </c>
      <c r="F107" s="21">
        <v>2016</v>
      </c>
      <c r="G107" s="21" t="s">
        <v>386</v>
      </c>
      <c r="H107" s="21" t="s">
        <v>41</v>
      </c>
      <c r="I107" s="21" t="s">
        <v>366</v>
      </c>
      <c r="J107" s="21" t="s">
        <v>237</v>
      </c>
      <c r="K107" s="21"/>
      <c r="L107" s="21" t="s">
        <v>70</v>
      </c>
      <c r="M107" s="23" t="s">
        <v>610</v>
      </c>
      <c r="N107" s="22">
        <v>44760000</v>
      </c>
      <c r="O107" s="21" t="s">
        <v>241</v>
      </c>
      <c r="P107" s="24"/>
    </row>
    <row r="108" spans="1:16" ht="33" customHeight="1">
      <c r="A108" s="21" t="s">
        <v>725</v>
      </c>
      <c r="B108" s="21" t="s">
        <v>682</v>
      </c>
      <c r="C108" s="21" t="s">
        <v>683</v>
      </c>
      <c r="D108" s="21" t="s">
        <v>1</v>
      </c>
      <c r="E108" s="21" t="s">
        <v>264</v>
      </c>
      <c r="F108" s="21">
        <v>2016</v>
      </c>
      <c r="G108" s="21" t="s">
        <v>386</v>
      </c>
      <c r="H108" s="21" t="s">
        <v>41</v>
      </c>
      <c r="I108" s="21" t="s">
        <v>370</v>
      </c>
      <c r="J108" s="21" t="s">
        <v>237</v>
      </c>
      <c r="K108" s="21"/>
      <c r="L108" s="21" t="s">
        <v>65</v>
      </c>
      <c r="M108" s="23" t="s">
        <v>596</v>
      </c>
      <c r="N108" s="22">
        <v>40320000</v>
      </c>
      <c r="O108" s="21" t="s">
        <v>241</v>
      </c>
      <c r="P108" s="24"/>
    </row>
    <row r="109" spans="1:16" ht="33" customHeight="1">
      <c r="A109" s="21" t="s">
        <v>725</v>
      </c>
      <c r="B109" s="21" t="s">
        <v>682</v>
      </c>
      <c r="C109" s="21" t="s">
        <v>683</v>
      </c>
      <c r="D109" s="21" t="s">
        <v>1</v>
      </c>
      <c r="E109" s="21" t="s">
        <v>264</v>
      </c>
      <c r="F109" s="21">
        <v>2016</v>
      </c>
      <c r="G109" s="21" t="s">
        <v>386</v>
      </c>
      <c r="H109" s="21" t="s">
        <v>41</v>
      </c>
      <c r="I109" s="21" t="s">
        <v>375</v>
      </c>
      <c r="J109" s="21" t="s">
        <v>236</v>
      </c>
      <c r="K109" s="21"/>
      <c r="L109" s="21" t="s">
        <v>65</v>
      </c>
      <c r="M109" s="23" t="s">
        <v>595</v>
      </c>
      <c r="N109" s="22">
        <v>44747640</v>
      </c>
      <c r="O109" s="21" t="s">
        <v>241</v>
      </c>
      <c r="P109" s="24"/>
    </row>
    <row r="110" spans="1:16" ht="33" customHeight="1">
      <c r="A110" s="21" t="s">
        <v>723</v>
      </c>
      <c r="B110" s="21" t="s">
        <v>667</v>
      </c>
      <c r="C110" s="21" t="s">
        <v>670</v>
      </c>
      <c r="D110" s="21" t="s">
        <v>1</v>
      </c>
      <c r="E110" s="21" t="s">
        <v>264</v>
      </c>
      <c r="F110" s="21">
        <v>2016</v>
      </c>
      <c r="G110" s="21" t="s">
        <v>386</v>
      </c>
      <c r="H110" s="21" t="s">
        <v>41</v>
      </c>
      <c r="I110" s="21" t="s">
        <v>369</v>
      </c>
      <c r="J110" s="21" t="s">
        <v>236</v>
      </c>
      <c r="K110" s="21"/>
      <c r="L110" s="21" t="s">
        <v>407</v>
      </c>
      <c r="M110" s="23" t="s">
        <v>611</v>
      </c>
      <c r="N110" s="22">
        <v>45000000</v>
      </c>
      <c r="O110" s="21" t="s">
        <v>462</v>
      </c>
      <c r="P110" s="24"/>
    </row>
    <row r="111" spans="1:16" ht="33" customHeight="1">
      <c r="A111" s="21" t="s">
        <v>725</v>
      </c>
      <c r="B111" s="21" t="s">
        <v>682</v>
      </c>
      <c r="C111" s="21" t="s">
        <v>683</v>
      </c>
      <c r="D111" s="21" t="s">
        <v>1</v>
      </c>
      <c r="E111" s="21" t="s">
        <v>276</v>
      </c>
      <c r="F111" s="21">
        <v>2017</v>
      </c>
      <c r="G111" s="21" t="s">
        <v>388</v>
      </c>
      <c r="H111" s="21" t="s">
        <v>42</v>
      </c>
      <c r="I111" s="21" t="s">
        <v>389</v>
      </c>
      <c r="J111" s="21" t="s">
        <v>613</v>
      </c>
      <c r="K111" s="21" t="s">
        <v>390</v>
      </c>
      <c r="L111" s="21" t="s">
        <v>65</v>
      </c>
      <c r="M111" s="23" t="s">
        <v>400</v>
      </c>
      <c r="N111" s="22">
        <v>44966000</v>
      </c>
      <c r="O111" s="21" t="s">
        <v>462</v>
      </c>
      <c r="P111" s="24"/>
    </row>
    <row r="112" spans="1:16" ht="33" customHeight="1">
      <c r="A112" s="21" t="s">
        <v>725</v>
      </c>
      <c r="B112" s="21" t="s">
        <v>682</v>
      </c>
      <c r="C112" s="21" t="s">
        <v>683</v>
      </c>
      <c r="D112" s="21" t="s">
        <v>1</v>
      </c>
      <c r="E112" s="21" t="s">
        <v>276</v>
      </c>
      <c r="F112" s="21">
        <v>2017</v>
      </c>
      <c r="G112" s="21" t="s">
        <v>388</v>
      </c>
      <c r="H112" s="21" t="s">
        <v>42</v>
      </c>
      <c r="I112" s="21" t="s">
        <v>391</v>
      </c>
      <c r="J112" s="21" t="s">
        <v>613</v>
      </c>
      <c r="K112" s="21" t="s">
        <v>390</v>
      </c>
      <c r="L112" s="21" t="s">
        <v>65</v>
      </c>
      <c r="M112" s="23" t="s">
        <v>399</v>
      </c>
      <c r="N112" s="22">
        <v>44950000</v>
      </c>
      <c r="O112" s="21" t="s">
        <v>462</v>
      </c>
      <c r="P112" s="24"/>
    </row>
    <row r="113" spans="1:16" ht="33" customHeight="1">
      <c r="A113" s="21" t="s">
        <v>725</v>
      </c>
      <c r="B113" s="21" t="s">
        <v>682</v>
      </c>
      <c r="C113" s="21" t="s">
        <v>683</v>
      </c>
      <c r="D113" s="21" t="s">
        <v>1</v>
      </c>
      <c r="E113" s="21" t="s">
        <v>276</v>
      </c>
      <c r="F113" s="21">
        <v>2017</v>
      </c>
      <c r="G113" s="21" t="s">
        <v>388</v>
      </c>
      <c r="H113" s="21" t="s">
        <v>42</v>
      </c>
      <c r="I113" s="21" t="s">
        <v>392</v>
      </c>
      <c r="J113" s="21" t="s">
        <v>613</v>
      </c>
      <c r="K113" s="21" t="s">
        <v>390</v>
      </c>
      <c r="L113" s="21" t="s">
        <v>65</v>
      </c>
      <c r="M113" s="23" t="s">
        <v>398</v>
      </c>
      <c r="N113" s="22">
        <v>45000000</v>
      </c>
      <c r="O113" s="21" t="s">
        <v>241</v>
      </c>
      <c r="P113" s="24"/>
    </row>
    <row r="114" spans="1:16" ht="33" customHeight="1">
      <c r="A114" s="21" t="s">
        <v>729</v>
      </c>
      <c r="B114" s="21" t="s">
        <v>60</v>
      </c>
      <c r="C114" s="21" t="s">
        <v>697</v>
      </c>
      <c r="D114" s="21" t="s">
        <v>1</v>
      </c>
      <c r="E114" s="21" t="s">
        <v>276</v>
      </c>
      <c r="F114" s="21">
        <v>2017</v>
      </c>
      <c r="G114" s="21" t="s">
        <v>388</v>
      </c>
      <c r="H114" s="21" t="s">
        <v>42</v>
      </c>
      <c r="I114" s="21" t="s">
        <v>394</v>
      </c>
      <c r="J114" s="21" t="s">
        <v>236</v>
      </c>
      <c r="K114" s="21" t="s">
        <v>393</v>
      </c>
      <c r="L114" s="21" t="s">
        <v>325</v>
      </c>
      <c r="M114" s="23" t="s">
        <v>397</v>
      </c>
      <c r="N114" s="22">
        <v>43865000</v>
      </c>
      <c r="O114" s="21" t="s">
        <v>241</v>
      </c>
      <c r="P114" s="24"/>
    </row>
    <row r="115" spans="1:16" ht="33" customHeight="1">
      <c r="A115" s="21" t="s">
        <v>725</v>
      </c>
      <c r="B115" s="21" t="s">
        <v>682</v>
      </c>
      <c r="C115" s="21" t="s">
        <v>683</v>
      </c>
      <c r="D115" s="21" t="s">
        <v>1</v>
      </c>
      <c r="E115" s="21" t="s">
        <v>276</v>
      </c>
      <c r="F115" s="21">
        <v>2017</v>
      </c>
      <c r="G115" s="21" t="s">
        <v>388</v>
      </c>
      <c r="H115" s="21" t="s">
        <v>42</v>
      </c>
      <c r="I115" s="21" t="s">
        <v>395</v>
      </c>
      <c r="J115" s="21" t="s">
        <v>236</v>
      </c>
      <c r="K115" s="21" t="s">
        <v>390</v>
      </c>
      <c r="L115" s="21" t="s">
        <v>65</v>
      </c>
      <c r="M115" s="23" t="s">
        <v>396</v>
      </c>
      <c r="N115" s="22">
        <v>44999000</v>
      </c>
      <c r="O115" s="21" t="s">
        <v>241</v>
      </c>
      <c r="P115" s="24"/>
    </row>
    <row r="116" spans="1:16" ht="33" customHeight="1">
      <c r="A116" s="21" t="s">
        <v>729</v>
      </c>
      <c r="B116" s="21" t="s">
        <v>693</v>
      </c>
      <c r="C116" s="21" t="s">
        <v>695</v>
      </c>
      <c r="D116" s="21" t="s">
        <v>1</v>
      </c>
      <c r="E116" s="21" t="s">
        <v>276</v>
      </c>
      <c r="F116" s="21">
        <v>2017</v>
      </c>
      <c r="G116" s="21" t="s">
        <v>388</v>
      </c>
      <c r="H116" s="21" t="s">
        <v>42</v>
      </c>
      <c r="I116" s="21" t="s">
        <v>401</v>
      </c>
      <c r="J116" s="21" t="s">
        <v>236</v>
      </c>
      <c r="K116" s="21" t="s">
        <v>393</v>
      </c>
      <c r="L116" s="21" t="s">
        <v>325</v>
      </c>
      <c r="M116" s="23" t="s">
        <v>402</v>
      </c>
      <c r="N116" s="22">
        <v>45000000</v>
      </c>
      <c r="O116" s="21" t="s">
        <v>462</v>
      </c>
      <c r="P116" s="24"/>
    </row>
    <row r="117" spans="1:16" ht="33" customHeight="1">
      <c r="A117" s="21" t="s">
        <v>723</v>
      </c>
      <c r="B117" s="21" t="s">
        <v>668</v>
      </c>
      <c r="C117" s="21" t="s">
        <v>668</v>
      </c>
      <c r="D117" s="21" t="s">
        <v>1</v>
      </c>
      <c r="E117" s="21" t="s">
        <v>404</v>
      </c>
      <c r="F117" s="21">
        <v>2018</v>
      </c>
      <c r="G117" s="21" t="s">
        <v>403</v>
      </c>
      <c r="H117" s="21" t="s">
        <v>43</v>
      </c>
      <c r="I117" s="21" t="s">
        <v>405</v>
      </c>
      <c r="J117" s="21" t="s">
        <v>236</v>
      </c>
      <c r="K117" s="21"/>
      <c r="L117" s="21" t="s">
        <v>407</v>
      </c>
      <c r="M117" s="23" t="s">
        <v>406</v>
      </c>
      <c r="N117" s="22">
        <v>44986000</v>
      </c>
      <c r="O117" s="21" t="s">
        <v>462</v>
      </c>
      <c r="P117" s="24"/>
    </row>
    <row r="118" spans="1:16" ht="33" customHeight="1">
      <c r="A118" s="21" t="s">
        <v>725</v>
      </c>
      <c r="B118" s="21" t="s">
        <v>681</v>
      </c>
      <c r="C118" s="21" t="s">
        <v>686</v>
      </c>
      <c r="D118" s="21" t="s">
        <v>1</v>
      </c>
      <c r="E118" s="21" t="s">
        <v>404</v>
      </c>
      <c r="F118" s="21">
        <v>2018</v>
      </c>
      <c r="G118" s="21" t="s">
        <v>403</v>
      </c>
      <c r="H118" s="21" t="s">
        <v>43</v>
      </c>
      <c r="I118" s="21" t="s">
        <v>408</v>
      </c>
      <c r="J118" s="21" t="s">
        <v>613</v>
      </c>
      <c r="K118" s="21" t="s">
        <v>185</v>
      </c>
      <c r="L118" s="21" t="s">
        <v>70</v>
      </c>
      <c r="M118" s="23" t="s">
        <v>409</v>
      </c>
      <c r="N118" s="22">
        <v>42797000</v>
      </c>
      <c r="O118" s="21" t="s">
        <v>462</v>
      </c>
      <c r="P118" s="24"/>
    </row>
    <row r="119" spans="1:16" ht="33" customHeight="1">
      <c r="A119" s="21" t="s">
        <v>728</v>
      </c>
      <c r="B119" s="21" t="s">
        <v>691</v>
      </c>
      <c r="C119" s="21" t="s">
        <v>691</v>
      </c>
      <c r="D119" s="21" t="s">
        <v>1</v>
      </c>
      <c r="E119" s="21" t="s">
        <v>404</v>
      </c>
      <c r="F119" s="21">
        <v>2018</v>
      </c>
      <c r="G119" s="21" t="s">
        <v>403</v>
      </c>
      <c r="H119" s="21" t="s">
        <v>43</v>
      </c>
      <c r="I119" s="21" t="s">
        <v>410</v>
      </c>
      <c r="J119" s="21" t="s">
        <v>237</v>
      </c>
      <c r="K119" s="21" t="s">
        <v>411</v>
      </c>
      <c r="L119" s="21" t="s">
        <v>68</v>
      </c>
      <c r="M119" s="23" t="s">
        <v>412</v>
      </c>
      <c r="N119" s="22">
        <v>27975000</v>
      </c>
      <c r="O119" s="21" t="s">
        <v>241</v>
      </c>
      <c r="P119" s="24"/>
    </row>
    <row r="120" spans="1:16" ht="33" customHeight="1">
      <c r="A120" s="21" t="s">
        <v>725</v>
      </c>
      <c r="B120" s="21" t="s">
        <v>681</v>
      </c>
      <c r="C120" s="21" t="s">
        <v>686</v>
      </c>
      <c r="D120" s="21" t="s">
        <v>1</v>
      </c>
      <c r="E120" s="21" t="s">
        <v>404</v>
      </c>
      <c r="F120" s="21">
        <v>2018</v>
      </c>
      <c r="G120" s="21" t="s">
        <v>403</v>
      </c>
      <c r="H120" s="21" t="s">
        <v>43</v>
      </c>
      <c r="I120" s="21" t="s">
        <v>414</v>
      </c>
      <c r="J120" s="21" t="s">
        <v>613</v>
      </c>
      <c r="K120" s="21" t="s">
        <v>390</v>
      </c>
      <c r="L120" s="21" t="s">
        <v>65</v>
      </c>
      <c r="M120" s="23" t="s">
        <v>413</v>
      </c>
      <c r="N120" s="22">
        <v>44976000</v>
      </c>
      <c r="O120" s="21" t="s">
        <v>462</v>
      </c>
      <c r="P120" s="24"/>
    </row>
    <row r="121" spans="1:16" ht="33" customHeight="1">
      <c r="A121" s="21" t="s">
        <v>726</v>
      </c>
      <c r="B121" s="21" t="s">
        <v>703</v>
      </c>
      <c r="C121" s="21" t="s">
        <v>710</v>
      </c>
      <c r="D121" s="21" t="s">
        <v>1</v>
      </c>
      <c r="E121" s="21" t="s">
        <v>404</v>
      </c>
      <c r="F121" s="21">
        <v>2018</v>
      </c>
      <c r="G121" s="21" t="s">
        <v>403</v>
      </c>
      <c r="H121" s="21" t="s">
        <v>43</v>
      </c>
      <c r="I121" s="101" t="s">
        <v>650</v>
      </c>
      <c r="J121" s="21" t="s">
        <v>612</v>
      </c>
      <c r="K121" s="21" t="s">
        <v>122</v>
      </c>
      <c r="L121" s="21" t="s">
        <v>78</v>
      </c>
      <c r="M121" s="23" t="s">
        <v>415</v>
      </c>
      <c r="N121" s="22">
        <v>44965000</v>
      </c>
      <c r="O121" s="21" t="s">
        <v>241</v>
      </c>
      <c r="P121" s="24"/>
    </row>
    <row r="122" spans="1:16" ht="33" customHeight="1">
      <c r="A122" s="21" t="s">
        <v>723</v>
      </c>
      <c r="B122" s="21" t="s">
        <v>666</v>
      </c>
      <c r="C122" s="21" t="s">
        <v>671</v>
      </c>
      <c r="D122" s="21" t="s">
        <v>1</v>
      </c>
      <c r="E122" s="21" t="s">
        <v>404</v>
      </c>
      <c r="F122" s="21">
        <v>2018</v>
      </c>
      <c r="G122" s="21" t="s">
        <v>403</v>
      </c>
      <c r="H122" s="21" t="s">
        <v>43</v>
      </c>
      <c r="I122" s="21" t="s">
        <v>416</v>
      </c>
      <c r="J122" s="21" t="s">
        <v>236</v>
      </c>
      <c r="K122" s="21" t="s">
        <v>411</v>
      </c>
      <c r="L122" s="21" t="s">
        <v>68</v>
      </c>
      <c r="M122" s="23" t="s">
        <v>417</v>
      </c>
      <c r="N122" s="22">
        <v>44970000</v>
      </c>
      <c r="O122" s="21" t="s">
        <v>462</v>
      </c>
      <c r="P122" s="24"/>
    </row>
  </sheetData>
  <autoFilter ref="A3:P122"/>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B1:O13"/>
  <sheetViews>
    <sheetView topLeftCell="J1" zoomScale="70" zoomScaleNormal="70" workbookViewId="0">
      <selection activeCell="E15" sqref="E15"/>
    </sheetView>
  </sheetViews>
  <sheetFormatPr baseColWidth="10" defaultColWidth="124" defaultRowHeight="189.75" customHeight="1"/>
  <cols>
    <col min="1" max="1" width="16.140625" style="47" customWidth="1"/>
    <col min="2" max="2" width="20.5703125" style="47" customWidth="1"/>
    <col min="3" max="3" width="16.140625" style="47" customWidth="1"/>
    <col min="4" max="4" width="29.42578125" style="47" customWidth="1"/>
    <col min="5" max="6" width="23.28515625" style="47" customWidth="1"/>
    <col min="7" max="8" width="69.7109375" style="47" customWidth="1"/>
    <col min="9" max="9" width="60.5703125" style="47" customWidth="1"/>
    <col min="10" max="10" width="124" style="47"/>
    <col min="11" max="11" width="146.140625" style="47" customWidth="1"/>
    <col min="12" max="16384" width="124" style="47"/>
  </cols>
  <sheetData>
    <row r="1" spans="2:15" ht="189.75" customHeight="1">
      <c r="B1" s="47" t="s">
        <v>418</v>
      </c>
      <c r="C1" s="47" t="s">
        <v>35</v>
      </c>
      <c r="I1" s="47" t="s">
        <v>420</v>
      </c>
      <c r="K1" s="47" t="s">
        <v>426</v>
      </c>
      <c r="L1" s="47" t="s">
        <v>427</v>
      </c>
    </row>
    <row r="2" spans="2:15" ht="189.75" customHeight="1">
      <c r="C2" s="47" t="s">
        <v>36</v>
      </c>
      <c r="D2" s="47" t="s">
        <v>50</v>
      </c>
      <c r="E2" s="47">
        <v>12</v>
      </c>
      <c r="F2" s="47">
        <v>45</v>
      </c>
      <c r="G2" s="47" t="s">
        <v>574</v>
      </c>
      <c r="H2" s="47" t="s">
        <v>579</v>
      </c>
      <c r="I2" s="47" t="s">
        <v>578</v>
      </c>
      <c r="K2" s="47" t="s">
        <v>580</v>
      </c>
      <c r="L2" s="47" t="s">
        <v>581</v>
      </c>
    </row>
    <row r="3" spans="2:15" ht="216.75">
      <c r="B3" s="47" t="s">
        <v>448</v>
      </c>
      <c r="C3" s="47" t="s">
        <v>37</v>
      </c>
      <c r="D3" s="47" t="s">
        <v>531</v>
      </c>
      <c r="E3" s="47">
        <v>12</v>
      </c>
      <c r="F3" s="47">
        <v>45</v>
      </c>
      <c r="G3" s="47" t="s">
        <v>574</v>
      </c>
      <c r="H3" s="47" t="s">
        <v>575</v>
      </c>
      <c r="I3" s="47" t="s">
        <v>449</v>
      </c>
      <c r="K3" s="47" t="s">
        <v>582</v>
      </c>
      <c r="L3" s="47" t="s">
        <v>583</v>
      </c>
    </row>
    <row r="4" spans="2:15" ht="189.75" customHeight="1">
      <c r="B4" s="47" t="s">
        <v>448</v>
      </c>
      <c r="C4" s="47" t="s">
        <v>38</v>
      </c>
      <c r="D4" s="47" t="s">
        <v>503</v>
      </c>
      <c r="E4" s="47">
        <v>12</v>
      </c>
      <c r="F4" s="47">
        <v>45</v>
      </c>
      <c r="G4" s="47" t="s">
        <v>574</v>
      </c>
      <c r="H4" s="47" t="s">
        <v>575</v>
      </c>
      <c r="I4" s="47" t="s">
        <v>500</v>
      </c>
      <c r="K4" s="47" t="s">
        <v>501</v>
      </c>
      <c r="L4" s="47" t="s">
        <v>502</v>
      </c>
    </row>
    <row r="5" spans="2:15" ht="189.75" customHeight="1">
      <c r="B5" s="47" t="s">
        <v>448</v>
      </c>
      <c r="C5" s="47" t="s">
        <v>39</v>
      </c>
      <c r="D5" s="47" t="s">
        <v>532</v>
      </c>
      <c r="E5" s="47">
        <v>15</v>
      </c>
      <c r="F5" s="47">
        <v>45</v>
      </c>
      <c r="G5" s="47" t="s">
        <v>570</v>
      </c>
      <c r="H5" s="47" t="s">
        <v>573</v>
      </c>
      <c r="I5" s="47" t="s">
        <v>494</v>
      </c>
      <c r="K5" s="47" t="s">
        <v>495</v>
      </c>
      <c r="L5" s="47" t="s">
        <v>496</v>
      </c>
      <c r="M5" s="47" t="s">
        <v>497</v>
      </c>
      <c r="N5" s="47" t="s">
        <v>499</v>
      </c>
      <c r="O5" s="47" t="s">
        <v>498</v>
      </c>
    </row>
    <row r="6" spans="2:15" ht="189.75" customHeight="1">
      <c r="B6" s="47" t="s">
        <v>448</v>
      </c>
      <c r="C6" s="47" t="s">
        <v>40</v>
      </c>
      <c r="D6" s="47" t="s">
        <v>535</v>
      </c>
      <c r="E6" s="47">
        <v>15</v>
      </c>
      <c r="F6" s="47">
        <v>45</v>
      </c>
      <c r="G6" s="47" t="s">
        <v>570</v>
      </c>
      <c r="H6" s="47" t="s">
        <v>571</v>
      </c>
      <c r="I6" s="47" t="s">
        <v>516</v>
      </c>
      <c r="J6" s="47" t="s">
        <v>517</v>
      </c>
      <c r="K6" s="47" t="s">
        <v>506</v>
      </c>
      <c r="L6" s="47" t="s">
        <v>505</v>
      </c>
      <c r="M6" s="47" t="s">
        <v>504</v>
      </c>
    </row>
    <row r="7" spans="2:15" ht="189.75" customHeight="1">
      <c r="D7" s="47" t="s">
        <v>536</v>
      </c>
      <c r="J7" s="47" t="s">
        <v>518</v>
      </c>
      <c r="K7" s="47" t="s">
        <v>507</v>
      </c>
      <c r="L7" s="47" t="s">
        <v>508</v>
      </c>
      <c r="M7" s="47" t="s">
        <v>509</v>
      </c>
    </row>
    <row r="8" spans="2:15" ht="189.75" customHeight="1">
      <c r="B8" s="47" t="s">
        <v>448</v>
      </c>
      <c r="C8" s="47" t="s">
        <v>41</v>
      </c>
      <c r="D8" s="47" t="s">
        <v>533</v>
      </c>
      <c r="E8" s="47">
        <v>15</v>
      </c>
      <c r="F8" s="47">
        <v>45</v>
      </c>
      <c r="G8" s="47" t="s">
        <v>570</v>
      </c>
      <c r="H8" s="47" t="s">
        <v>572</v>
      </c>
      <c r="I8" s="47" t="s">
        <v>510</v>
      </c>
      <c r="J8" s="47" t="s">
        <v>525</v>
      </c>
      <c r="K8" s="47" t="s">
        <v>511</v>
      </c>
    </row>
    <row r="9" spans="2:15" ht="243.75" customHeight="1">
      <c r="D9" s="47" t="s">
        <v>534</v>
      </c>
      <c r="J9" s="47" t="s">
        <v>526</v>
      </c>
      <c r="K9" s="47" t="s">
        <v>512</v>
      </c>
    </row>
    <row r="10" spans="2:15" ht="189.75" customHeight="1">
      <c r="C10" s="47" t="s">
        <v>42</v>
      </c>
      <c r="D10" s="47" t="s">
        <v>537</v>
      </c>
      <c r="G10" s="47" t="s">
        <v>570</v>
      </c>
      <c r="H10" s="47" t="s">
        <v>522</v>
      </c>
      <c r="I10" s="47" t="s">
        <v>519</v>
      </c>
      <c r="J10" s="47" t="s">
        <v>520</v>
      </c>
      <c r="K10" s="47" t="s">
        <v>523</v>
      </c>
    </row>
    <row r="11" spans="2:15" ht="214.5" customHeight="1">
      <c r="D11" s="47" t="s">
        <v>538</v>
      </c>
      <c r="E11" s="47">
        <v>15</v>
      </c>
      <c r="F11" s="47">
        <v>45</v>
      </c>
      <c r="J11" s="47" t="s">
        <v>521</v>
      </c>
      <c r="K11" s="47" t="s">
        <v>524</v>
      </c>
    </row>
    <row r="12" spans="2:15" ht="174.75" customHeight="1">
      <c r="C12" s="47" t="s">
        <v>43</v>
      </c>
      <c r="G12" s="47" t="s">
        <v>570</v>
      </c>
      <c r="H12" s="47" t="s">
        <v>542</v>
      </c>
      <c r="I12" s="47" t="s">
        <v>539</v>
      </c>
      <c r="J12" s="47" t="s">
        <v>540</v>
      </c>
      <c r="K12" s="47" t="s">
        <v>543</v>
      </c>
    </row>
    <row r="13" spans="2:15" ht="317.25" customHeight="1">
      <c r="J13" s="47" t="s">
        <v>541</v>
      </c>
      <c r="K13" s="47" t="s">
        <v>544</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dimension ref="A1:AE44"/>
  <sheetViews>
    <sheetView topLeftCell="D25" zoomScale="85" zoomScaleNormal="85" workbookViewId="0">
      <selection activeCell="E15" sqref="E15"/>
    </sheetView>
  </sheetViews>
  <sheetFormatPr baseColWidth="10" defaultRowHeight="15"/>
  <cols>
    <col min="1" max="1" width="19.28515625" style="1" customWidth="1"/>
    <col min="2" max="2" width="11.42578125" style="1"/>
    <col min="3" max="3" width="17.140625" style="1" customWidth="1"/>
    <col min="4" max="4" width="31.140625" style="1" customWidth="1"/>
    <col min="5" max="5" width="33.140625" style="1" customWidth="1"/>
    <col min="6" max="6" width="25.7109375" style="1" customWidth="1"/>
    <col min="7" max="7" width="20.7109375" style="1" customWidth="1"/>
    <col min="8" max="8" width="26.28515625" style="1" customWidth="1"/>
    <col min="9" max="9" width="21.140625" style="1" customWidth="1"/>
    <col min="10" max="10" width="24.28515625" style="1" customWidth="1"/>
    <col min="11" max="13" width="22.140625" style="1" customWidth="1"/>
    <col min="14" max="14" width="77.5703125" style="1" customWidth="1"/>
    <col min="15" max="15" width="42.85546875" style="1" customWidth="1"/>
    <col min="16" max="27" width="11.42578125" style="1"/>
    <col min="28" max="28" width="40" style="1" customWidth="1"/>
    <col min="29" max="16384" width="11.42578125" style="1"/>
  </cols>
  <sheetData>
    <row r="1" spans="1:31" ht="57">
      <c r="A1" s="84" t="s">
        <v>467</v>
      </c>
      <c r="B1" s="84" t="s">
        <v>108</v>
      </c>
      <c r="C1" s="84"/>
      <c r="D1" s="84" t="s">
        <v>639</v>
      </c>
      <c r="E1" s="84" t="s">
        <v>633</v>
      </c>
      <c r="F1" s="84" t="s">
        <v>634</v>
      </c>
      <c r="G1" s="84" t="s">
        <v>636</v>
      </c>
      <c r="H1" s="84" t="s">
        <v>637</v>
      </c>
      <c r="I1" s="84" t="s">
        <v>635</v>
      </c>
      <c r="J1" s="84" t="s">
        <v>638</v>
      </c>
      <c r="K1" s="24" t="s">
        <v>5</v>
      </c>
      <c r="L1" s="24" t="s">
        <v>640</v>
      </c>
      <c r="M1" s="24"/>
      <c r="N1" s="24"/>
      <c r="AA1" s="82"/>
      <c r="AB1" s="82"/>
      <c r="AC1" s="82"/>
      <c r="AD1" s="82"/>
      <c r="AE1" s="82"/>
    </row>
    <row r="2" spans="1:31" ht="18">
      <c r="A2" s="84"/>
      <c r="B2" s="24" t="s">
        <v>36</v>
      </c>
      <c r="C2" s="81">
        <v>2011</v>
      </c>
      <c r="D2" s="89" t="s">
        <v>450</v>
      </c>
      <c r="E2" s="48">
        <v>1</v>
      </c>
      <c r="F2" s="48">
        <v>1</v>
      </c>
      <c r="G2" s="87"/>
      <c r="H2" s="48">
        <v>1</v>
      </c>
      <c r="I2" s="48">
        <v>9</v>
      </c>
      <c r="J2" s="48">
        <v>1</v>
      </c>
      <c r="K2" s="24">
        <v>3</v>
      </c>
      <c r="L2" s="24">
        <v>140</v>
      </c>
      <c r="M2" s="24"/>
      <c r="N2" s="24"/>
      <c r="AA2" s="82"/>
      <c r="AB2" s="82"/>
      <c r="AC2" s="82"/>
      <c r="AD2" s="82"/>
      <c r="AE2" s="82"/>
    </row>
    <row r="3" spans="1:31" ht="18">
      <c r="A3" s="84"/>
      <c r="B3" s="24" t="s">
        <v>37</v>
      </c>
      <c r="C3" s="81">
        <v>2012</v>
      </c>
      <c r="D3" s="89">
        <v>1208</v>
      </c>
      <c r="E3" s="48">
        <v>1</v>
      </c>
      <c r="F3" s="48">
        <v>1</v>
      </c>
      <c r="G3" s="87"/>
      <c r="H3" s="48">
        <v>4</v>
      </c>
      <c r="I3" s="48">
        <v>2</v>
      </c>
      <c r="J3" s="48"/>
      <c r="K3" s="24"/>
      <c r="L3" s="24"/>
      <c r="M3" s="24"/>
      <c r="N3" s="24"/>
      <c r="AA3" s="82"/>
      <c r="AB3" s="82"/>
      <c r="AC3" s="82"/>
      <c r="AD3" s="82"/>
      <c r="AE3" s="82"/>
    </row>
    <row r="4" spans="1:31" ht="18">
      <c r="A4" s="84"/>
      <c r="B4" s="24" t="s">
        <v>37</v>
      </c>
      <c r="C4" s="81">
        <v>2012</v>
      </c>
      <c r="D4" s="89">
        <v>1216</v>
      </c>
      <c r="E4" s="48">
        <v>1</v>
      </c>
      <c r="F4" s="48">
        <v>1</v>
      </c>
      <c r="G4" s="87"/>
      <c r="H4" s="48"/>
      <c r="I4" s="48"/>
      <c r="J4" s="48">
        <v>1</v>
      </c>
      <c r="K4" s="24"/>
      <c r="L4" s="24"/>
      <c r="M4" s="24"/>
      <c r="N4" s="24"/>
      <c r="AA4" s="82"/>
      <c r="AB4" s="82"/>
      <c r="AC4" s="82"/>
      <c r="AD4" s="82"/>
      <c r="AE4" s="82"/>
    </row>
    <row r="5" spans="1:31" ht="18">
      <c r="A5" s="84"/>
      <c r="B5" s="24" t="s">
        <v>37</v>
      </c>
      <c r="C5" s="81">
        <v>2012</v>
      </c>
      <c r="D5" s="89">
        <v>1207</v>
      </c>
      <c r="E5" s="48">
        <v>1</v>
      </c>
      <c r="F5" s="48">
        <v>1</v>
      </c>
      <c r="G5" s="87"/>
      <c r="H5" s="48"/>
      <c r="I5" s="48"/>
      <c r="J5" s="48"/>
      <c r="K5" s="24"/>
      <c r="L5" s="24"/>
      <c r="M5" s="24"/>
      <c r="N5" s="24"/>
      <c r="AA5" s="82"/>
      <c r="AB5" s="82"/>
      <c r="AC5" s="82"/>
      <c r="AD5" s="82"/>
      <c r="AE5" s="82"/>
    </row>
    <row r="6" spans="1:31" ht="18">
      <c r="A6" s="84"/>
      <c r="B6" s="24" t="s">
        <v>37</v>
      </c>
      <c r="C6" s="81">
        <v>2012</v>
      </c>
      <c r="D6" s="89">
        <v>1219</v>
      </c>
      <c r="E6" s="48">
        <v>1</v>
      </c>
      <c r="F6" s="48">
        <v>1</v>
      </c>
      <c r="G6" s="87"/>
      <c r="H6" s="48">
        <v>7</v>
      </c>
      <c r="I6" s="48">
        <v>1</v>
      </c>
      <c r="J6" s="48">
        <v>2</v>
      </c>
      <c r="K6" s="24"/>
      <c r="L6" s="24"/>
      <c r="M6" s="24"/>
      <c r="N6" s="24"/>
      <c r="AA6" s="82"/>
      <c r="AB6" s="82"/>
      <c r="AC6" s="82"/>
      <c r="AD6" s="82"/>
      <c r="AE6" s="82"/>
    </row>
    <row r="7" spans="1:31" ht="18">
      <c r="A7" s="84"/>
      <c r="B7" s="24" t="s">
        <v>38</v>
      </c>
      <c r="C7" s="81">
        <v>2013</v>
      </c>
      <c r="D7" s="89" t="s">
        <v>339</v>
      </c>
      <c r="E7" s="48">
        <v>1</v>
      </c>
      <c r="F7" s="48">
        <v>1</v>
      </c>
      <c r="G7" s="87"/>
      <c r="H7" s="48">
        <v>6</v>
      </c>
      <c r="I7" s="48">
        <v>4</v>
      </c>
      <c r="J7" s="48">
        <v>2</v>
      </c>
      <c r="K7" s="24">
        <v>1</v>
      </c>
      <c r="L7" s="24">
        <v>36</v>
      </c>
      <c r="M7" s="24"/>
      <c r="N7" s="24"/>
      <c r="AA7" s="82"/>
      <c r="AB7" s="82"/>
      <c r="AC7" s="82"/>
      <c r="AD7" s="82"/>
      <c r="AE7" s="82"/>
    </row>
    <row r="8" spans="1:31" ht="18">
      <c r="A8" s="84"/>
      <c r="B8" s="24" t="s">
        <v>38</v>
      </c>
      <c r="C8" s="81">
        <v>2013</v>
      </c>
      <c r="D8" s="89" t="s">
        <v>340</v>
      </c>
      <c r="E8" s="86">
        <v>1</v>
      </c>
      <c r="F8" s="86">
        <v>1</v>
      </c>
      <c r="G8" s="91"/>
      <c r="H8" s="86">
        <v>1</v>
      </c>
      <c r="I8" s="86">
        <v>3</v>
      </c>
      <c r="J8" s="86"/>
      <c r="K8" s="24"/>
      <c r="L8" s="24"/>
      <c r="M8" s="24"/>
      <c r="N8" s="24"/>
      <c r="AA8" s="82"/>
      <c r="AB8" s="82"/>
      <c r="AC8" s="82"/>
      <c r="AD8" s="82"/>
      <c r="AE8" s="82"/>
    </row>
    <row r="9" spans="1:31" ht="18">
      <c r="A9" s="84"/>
      <c r="B9" s="24" t="s">
        <v>38</v>
      </c>
      <c r="C9" s="81">
        <v>2013</v>
      </c>
      <c r="D9" s="89" t="s">
        <v>341</v>
      </c>
      <c r="E9" s="48">
        <v>1</v>
      </c>
      <c r="F9" s="48">
        <v>1</v>
      </c>
      <c r="G9" s="87"/>
      <c r="H9" s="48">
        <v>1</v>
      </c>
      <c r="I9" s="48">
        <v>3</v>
      </c>
      <c r="J9" s="48"/>
      <c r="K9" s="24"/>
      <c r="L9" s="24">
        <v>85</v>
      </c>
      <c r="M9" s="24"/>
      <c r="N9" s="24"/>
      <c r="AA9" s="82"/>
      <c r="AB9" s="82"/>
      <c r="AC9" s="82"/>
      <c r="AD9" s="82"/>
      <c r="AE9" s="82"/>
    </row>
    <row r="10" spans="1:31">
      <c r="A10" s="83" t="s">
        <v>50</v>
      </c>
      <c r="B10" s="83" t="s">
        <v>39</v>
      </c>
      <c r="C10" s="81">
        <v>2014</v>
      </c>
      <c r="D10" s="83" t="s">
        <v>307</v>
      </c>
      <c r="E10" s="48">
        <v>1</v>
      </c>
      <c r="F10" s="48">
        <v>1</v>
      </c>
      <c r="G10" s="48">
        <v>1</v>
      </c>
      <c r="H10" s="48">
        <v>6</v>
      </c>
      <c r="I10" s="48"/>
      <c r="J10" s="48">
        <v>4</v>
      </c>
      <c r="K10" s="24"/>
      <c r="L10" s="24"/>
      <c r="M10" s="24"/>
      <c r="N10" s="24"/>
    </row>
    <row r="11" spans="1:31">
      <c r="A11" s="83" t="s">
        <v>55</v>
      </c>
      <c r="B11" s="83" t="s">
        <v>39</v>
      </c>
      <c r="C11" s="81">
        <v>2014</v>
      </c>
      <c r="D11" s="83" t="s">
        <v>308</v>
      </c>
      <c r="E11" s="48">
        <v>1</v>
      </c>
      <c r="F11" s="48">
        <v>1</v>
      </c>
      <c r="G11" s="48">
        <v>1</v>
      </c>
      <c r="H11" s="48">
        <v>3</v>
      </c>
      <c r="I11" s="48">
        <v>6</v>
      </c>
      <c r="J11" s="48">
        <v>2</v>
      </c>
      <c r="K11" s="24"/>
      <c r="L11" s="24"/>
      <c r="M11" s="24"/>
      <c r="N11" s="24"/>
    </row>
    <row r="12" spans="1:31">
      <c r="A12" s="83" t="s">
        <v>55</v>
      </c>
      <c r="B12" s="83" t="s">
        <v>39</v>
      </c>
      <c r="C12" s="81">
        <v>2014</v>
      </c>
      <c r="D12" s="83" t="s">
        <v>309</v>
      </c>
      <c r="E12" s="48">
        <v>1</v>
      </c>
      <c r="F12" s="48">
        <v>1</v>
      </c>
      <c r="G12" s="48">
        <v>1</v>
      </c>
      <c r="H12" s="48">
        <v>14</v>
      </c>
      <c r="I12" s="48">
        <v>10</v>
      </c>
      <c r="J12" s="48">
        <v>1</v>
      </c>
      <c r="K12" s="24"/>
      <c r="L12" s="24"/>
      <c r="M12" s="24"/>
      <c r="N12" s="24"/>
    </row>
    <row r="13" spans="1:31">
      <c r="A13" s="83" t="s">
        <v>63</v>
      </c>
      <c r="B13" s="83" t="s">
        <v>39</v>
      </c>
      <c r="C13" s="81">
        <v>2014</v>
      </c>
      <c r="D13" s="83" t="s">
        <v>310</v>
      </c>
      <c r="E13" s="48">
        <v>1</v>
      </c>
      <c r="F13" s="48">
        <v>1</v>
      </c>
      <c r="G13" s="48">
        <v>1</v>
      </c>
      <c r="H13" s="48">
        <v>4</v>
      </c>
      <c r="I13" s="48">
        <v>12</v>
      </c>
      <c r="J13" s="48">
        <v>2</v>
      </c>
      <c r="K13" s="24">
        <v>23</v>
      </c>
      <c r="L13" s="24">
        <v>80</v>
      </c>
      <c r="M13" s="24"/>
      <c r="N13" s="24"/>
    </row>
    <row r="14" spans="1:31">
      <c r="A14" s="83" t="s">
        <v>55</v>
      </c>
      <c r="B14" s="83" t="s">
        <v>39</v>
      </c>
      <c r="C14" s="81">
        <v>2014</v>
      </c>
      <c r="D14" s="83" t="s">
        <v>311</v>
      </c>
      <c r="E14" s="48">
        <v>1</v>
      </c>
      <c r="F14" s="48">
        <v>1</v>
      </c>
      <c r="G14" s="48">
        <v>1</v>
      </c>
      <c r="H14" s="48">
        <v>3</v>
      </c>
      <c r="I14" s="48"/>
      <c r="J14" s="48">
        <v>5</v>
      </c>
      <c r="K14" s="24">
        <v>5</v>
      </c>
      <c r="L14" s="24">
        <v>40</v>
      </c>
      <c r="M14" s="24"/>
      <c r="N14" s="24"/>
    </row>
    <row r="15" spans="1:31">
      <c r="A15" s="83" t="s">
        <v>53</v>
      </c>
      <c r="B15" s="83" t="s">
        <v>39</v>
      </c>
      <c r="C15" s="81">
        <v>2014</v>
      </c>
      <c r="D15" s="83" t="s">
        <v>312</v>
      </c>
      <c r="E15" s="48">
        <v>1</v>
      </c>
      <c r="F15" s="48">
        <v>1</v>
      </c>
      <c r="G15" s="48">
        <v>1</v>
      </c>
      <c r="H15" s="48">
        <v>2</v>
      </c>
      <c r="I15" s="48"/>
      <c r="J15" s="48">
        <v>1</v>
      </c>
      <c r="K15" s="24">
        <v>2</v>
      </c>
      <c r="L15" s="24">
        <v>10</v>
      </c>
      <c r="M15" s="24"/>
      <c r="N15" s="24"/>
    </row>
    <row r="16" spans="1:31">
      <c r="A16" s="83" t="s">
        <v>60</v>
      </c>
      <c r="B16" s="83" t="s">
        <v>39</v>
      </c>
      <c r="C16" s="81">
        <v>2014</v>
      </c>
      <c r="D16" s="83" t="s">
        <v>313</v>
      </c>
      <c r="E16" s="48">
        <v>1</v>
      </c>
      <c r="F16" s="48">
        <v>1</v>
      </c>
      <c r="G16" s="48">
        <v>1</v>
      </c>
      <c r="H16" s="88">
        <v>3</v>
      </c>
      <c r="I16" s="48"/>
      <c r="J16" s="48">
        <v>5</v>
      </c>
      <c r="K16" s="24">
        <v>4</v>
      </c>
      <c r="L16" s="24">
        <v>17</v>
      </c>
      <c r="M16" s="24"/>
      <c r="N16" s="24"/>
    </row>
    <row r="17" spans="1:28">
      <c r="A17" s="83" t="s">
        <v>55</v>
      </c>
      <c r="B17" s="83" t="s">
        <v>39</v>
      </c>
      <c r="C17" s="81">
        <v>2014</v>
      </c>
      <c r="D17" s="83" t="s">
        <v>314</v>
      </c>
      <c r="E17" s="48">
        <v>1</v>
      </c>
      <c r="F17" s="48">
        <v>1</v>
      </c>
      <c r="G17" s="48">
        <v>1</v>
      </c>
      <c r="H17" s="88">
        <v>5</v>
      </c>
      <c r="I17" s="48">
        <v>5</v>
      </c>
      <c r="J17" s="48">
        <v>1</v>
      </c>
      <c r="K17" s="24">
        <v>3</v>
      </c>
      <c r="L17" s="24"/>
      <c r="M17" s="24"/>
      <c r="N17" s="24"/>
    </row>
    <row r="18" spans="1:28">
      <c r="A18" s="83" t="s">
        <v>63</v>
      </c>
      <c r="B18" s="83" t="s">
        <v>39</v>
      </c>
      <c r="C18" s="81">
        <v>2014</v>
      </c>
      <c r="D18" s="83" t="s">
        <v>315</v>
      </c>
      <c r="E18" s="48">
        <v>1</v>
      </c>
      <c r="F18" s="48">
        <v>1</v>
      </c>
      <c r="G18" s="48">
        <v>1</v>
      </c>
      <c r="H18" s="88">
        <v>3</v>
      </c>
      <c r="I18" s="48"/>
      <c r="J18" s="48">
        <v>1</v>
      </c>
      <c r="K18" s="24">
        <v>2</v>
      </c>
      <c r="L18" s="24">
        <v>5</v>
      </c>
      <c r="M18" s="24"/>
      <c r="N18" s="24"/>
    </row>
    <row r="19" spans="1:28" ht="42.75">
      <c r="A19" s="83" t="s">
        <v>63</v>
      </c>
      <c r="B19" s="83" t="s">
        <v>39</v>
      </c>
      <c r="C19" s="81">
        <v>2014</v>
      </c>
      <c r="D19" s="83" t="s">
        <v>316</v>
      </c>
      <c r="E19" s="48">
        <v>1</v>
      </c>
      <c r="F19" s="48">
        <v>1</v>
      </c>
      <c r="G19" s="48">
        <v>1</v>
      </c>
      <c r="H19" s="88">
        <v>3</v>
      </c>
      <c r="I19" s="48">
        <v>6</v>
      </c>
      <c r="J19" s="48"/>
      <c r="K19" s="24"/>
      <c r="L19" s="24">
        <v>10</v>
      </c>
      <c r="M19" s="24"/>
      <c r="N19" s="24"/>
      <c r="AB19" s="84" t="s">
        <v>633</v>
      </c>
    </row>
    <row r="20" spans="1:28" ht="28.5">
      <c r="A20" s="83" t="s">
        <v>55</v>
      </c>
      <c r="B20" s="83" t="s">
        <v>39</v>
      </c>
      <c r="C20" s="81">
        <v>2014</v>
      </c>
      <c r="D20" s="83" t="s">
        <v>317</v>
      </c>
      <c r="E20" s="48">
        <v>1</v>
      </c>
      <c r="F20" s="48">
        <v>1</v>
      </c>
      <c r="G20" s="48">
        <v>1</v>
      </c>
      <c r="H20" s="88">
        <v>3</v>
      </c>
      <c r="I20" s="48">
        <v>4</v>
      </c>
      <c r="J20" s="48">
        <v>4</v>
      </c>
      <c r="K20" s="24"/>
      <c r="L20" s="24">
        <v>16</v>
      </c>
      <c r="M20" s="24"/>
      <c r="N20" s="24"/>
      <c r="AB20" s="84" t="s">
        <v>634</v>
      </c>
    </row>
    <row r="21" spans="1:28">
      <c r="A21" s="83" t="s">
        <v>56</v>
      </c>
      <c r="B21" s="83" t="s">
        <v>40</v>
      </c>
      <c r="C21" s="81">
        <v>2015</v>
      </c>
      <c r="D21" s="83" t="s">
        <v>351</v>
      </c>
      <c r="E21" s="48">
        <v>1</v>
      </c>
      <c r="F21" s="48">
        <v>1</v>
      </c>
      <c r="G21" s="48">
        <v>1</v>
      </c>
      <c r="H21" s="88">
        <v>7</v>
      </c>
      <c r="I21" s="48">
        <v>2</v>
      </c>
      <c r="J21" s="48"/>
      <c r="K21" s="24">
        <v>5</v>
      </c>
      <c r="L21" s="24">
        <v>30</v>
      </c>
      <c r="M21" s="24"/>
      <c r="N21" s="24"/>
      <c r="AB21" s="84" t="s">
        <v>636</v>
      </c>
    </row>
    <row r="22" spans="1:28" ht="42.75">
      <c r="A22" s="83" t="s">
        <v>56</v>
      </c>
      <c r="B22" s="83" t="s">
        <v>40</v>
      </c>
      <c r="C22" s="81">
        <v>2015</v>
      </c>
      <c r="D22" s="83" t="s">
        <v>352</v>
      </c>
      <c r="E22" s="48">
        <v>1</v>
      </c>
      <c r="F22" s="48">
        <v>1</v>
      </c>
      <c r="G22" s="48">
        <v>1</v>
      </c>
      <c r="H22" s="88">
        <v>3</v>
      </c>
      <c r="I22" s="48">
        <v>6</v>
      </c>
      <c r="J22" s="48">
        <v>1</v>
      </c>
      <c r="K22" s="24">
        <v>2</v>
      </c>
      <c r="L22" s="24">
        <v>12</v>
      </c>
      <c r="M22" s="24"/>
      <c r="N22" s="24"/>
      <c r="AB22" s="84" t="s">
        <v>637</v>
      </c>
    </row>
    <row r="23" spans="1:28" ht="28.5">
      <c r="A23" s="83" t="s">
        <v>56</v>
      </c>
      <c r="B23" s="83" t="s">
        <v>40</v>
      </c>
      <c r="C23" s="81">
        <v>2015</v>
      </c>
      <c r="D23" s="83" t="s">
        <v>357</v>
      </c>
      <c r="E23" s="48">
        <v>1</v>
      </c>
      <c r="F23" s="48">
        <v>1</v>
      </c>
      <c r="G23" s="48">
        <v>1</v>
      </c>
      <c r="H23" s="88">
        <v>13</v>
      </c>
      <c r="I23" s="48">
        <v>8</v>
      </c>
      <c r="J23" s="48">
        <v>2</v>
      </c>
      <c r="K23" s="24">
        <v>7</v>
      </c>
      <c r="L23" s="24">
        <v>198</v>
      </c>
      <c r="M23" s="24"/>
      <c r="N23" s="24"/>
      <c r="AB23" s="84" t="s">
        <v>635</v>
      </c>
    </row>
    <row r="24" spans="1:28" ht="28.5">
      <c r="A24" s="83" t="s">
        <v>56</v>
      </c>
      <c r="B24" s="83" t="s">
        <v>40</v>
      </c>
      <c r="C24" s="81">
        <v>2015</v>
      </c>
      <c r="D24" s="83" t="s">
        <v>358</v>
      </c>
      <c r="E24" s="48">
        <v>1</v>
      </c>
      <c r="F24" s="48">
        <v>1</v>
      </c>
      <c r="G24" s="48">
        <v>1</v>
      </c>
      <c r="H24" s="88">
        <v>3</v>
      </c>
      <c r="I24" s="48">
        <v>7</v>
      </c>
      <c r="J24" s="48">
        <v>1</v>
      </c>
      <c r="K24" s="24">
        <v>9</v>
      </c>
      <c r="L24" s="24"/>
      <c r="M24" s="24"/>
      <c r="N24" s="24"/>
      <c r="AB24" s="84" t="s">
        <v>638</v>
      </c>
    </row>
    <row r="25" spans="1:28">
      <c r="A25" s="83" t="s">
        <v>59</v>
      </c>
      <c r="B25" s="83" t="s">
        <v>40</v>
      </c>
      <c r="C25" s="81">
        <v>2015</v>
      </c>
      <c r="D25" s="83" t="s">
        <v>354</v>
      </c>
      <c r="E25" s="48">
        <v>1</v>
      </c>
      <c r="F25" s="48">
        <v>1</v>
      </c>
      <c r="G25" s="48">
        <v>1</v>
      </c>
      <c r="H25" s="88">
        <v>5</v>
      </c>
      <c r="I25" s="48">
        <v>5</v>
      </c>
      <c r="J25" s="48">
        <v>1</v>
      </c>
      <c r="K25" s="24">
        <v>2</v>
      </c>
      <c r="L25" s="24"/>
      <c r="M25" s="24"/>
      <c r="N25" s="24"/>
    </row>
    <row r="26" spans="1:28">
      <c r="A26" s="83" t="s">
        <v>59</v>
      </c>
      <c r="B26" s="83" t="s">
        <v>40</v>
      </c>
      <c r="C26" s="81">
        <v>2015</v>
      </c>
      <c r="D26" s="83" t="s">
        <v>353</v>
      </c>
      <c r="E26" s="48">
        <v>1</v>
      </c>
      <c r="F26" s="48">
        <v>1</v>
      </c>
      <c r="G26" s="48">
        <v>1</v>
      </c>
      <c r="H26" s="88">
        <v>7</v>
      </c>
      <c r="I26" s="48"/>
      <c r="J26" s="48">
        <v>3</v>
      </c>
      <c r="K26" s="24">
        <v>2</v>
      </c>
      <c r="L26" s="24">
        <v>15</v>
      </c>
      <c r="M26" s="24"/>
      <c r="N26" s="24"/>
    </row>
    <row r="27" spans="1:28">
      <c r="A27" s="83" t="s">
        <v>52</v>
      </c>
      <c r="B27" s="83" t="s">
        <v>40</v>
      </c>
      <c r="C27" s="81">
        <v>2015</v>
      </c>
      <c r="D27" s="83" t="s">
        <v>359</v>
      </c>
      <c r="E27" s="48">
        <v>1</v>
      </c>
      <c r="F27" s="48">
        <v>1</v>
      </c>
      <c r="G27" s="48">
        <v>1</v>
      </c>
      <c r="H27" s="88">
        <v>12</v>
      </c>
      <c r="I27" s="48">
        <v>5</v>
      </c>
      <c r="J27" s="48">
        <v>1</v>
      </c>
      <c r="K27" s="24">
        <v>6</v>
      </c>
      <c r="L27" s="24"/>
      <c r="M27" s="24"/>
      <c r="N27" s="24"/>
    </row>
    <row r="28" spans="1:28">
      <c r="A28" s="83" t="s">
        <v>54</v>
      </c>
      <c r="B28" s="83" t="s">
        <v>40</v>
      </c>
      <c r="C28" s="81">
        <v>2015</v>
      </c>
      <c r="D28" s="83" t="s">
        <v>356</v>
      </c>
      <c r="E28" s="48">
        <v>1</v>
      </c>
      <c r="F28" s="48">
        <v>1</v>
      </c>
      <c r="G28" s="48">
        <v>1</v>
      </c>
      <c r="H28" s="88">
        <v>6</v>
      </c>
      <c r="I28" s="48">
        <v>3</v>
      </c>
      <c r="J28" s="48">
        <v>1</v>
      </c>
      <c r="K28" s="24">
        <v>9</v>
      </c>
      <c r="L28" s="24">
        <v>7</v>
      </c>
      <c r="M28" s="24"/>
      <c r="N28" s="24"/>
    </row>
    <row r="29" spans="1:28">
      <c r="A29" s="83" t="s">
        <v>55</v>
      </c>
      <c r="B29" s="83" t="s">
        <v>40</v>
      </c>
      <c r="C29" s="81">
        <v>2015</v>
      </c>
      <c r="D29" s="83" t="s">
        <v>360</v>
      </c>
      <c r="E29" s="48">
        <v>1</v>
      </c>
      <c r="F29" s="48">
        <v>1</v>
      </c>
      <c r="G29" s="48">
        <v>1</v>
      </c>
      <c r="H29" s="88">
        <v>4</v>
      </c>
      <c r="I29" s="48">
        <v>8</v>
      </c>
      <c r="J29" s="48">
        <v>1</v>
      </c>
      <c r="K29" s="24">
        <v>3</v>
      </c>
      <c r="L29" s="24">
        <v>25</v>
      </c>
      <c r="M29" s="24"/>
      <c r="N29" s="24"/>
    </row>
    <row r="30" spans="1:28">
      <c r="A30" s="83" t="s">
        <v>60</v>
      </c>
      <c r="B30" s="83" t="s">
        <v>40</v>
      </c>
      <c r="C30" s="81">
        <v>2015</v>
      </c>
      <c r="D30" s="83" t="s">
        <v>361</v>
      </c>
      <c r="E30" s="48">
        <v>1</v>
      </c>
      <c r="F30" s="48">
        <v>1</v>
      </c>
      <c r="G30" s="48">
        <v>1</v>
      </c>
      <c r="H30" s="88">
        <v>6</v>
      </c>
      <c r="I30" s="48">
        <v>1</v>
      </c>
      <c r="J30" s="48">
        <v>1</v>
      </c>
      <c r="K30" s="24">
        <v>10</v>
      </c>
      <c r="L30" s="24">
        <v>4</v>
      </c>
      <c r="M30" s="24"/>
      <c r="N30" s="24"/>
    </row>
    <row r="31" spans="1:28">
      <c r="A31" s="83" t="s">
        <v>52</v>
      </c>
      <c r="B31" s="83" t="s">
        <v>40</v>
      </c>
      <c r="C31" s="81">
        <v>2015</v>
      </c>
      <c r="D31" s="83" t="s">
        <v>355</v>
      </c>
      <c r="E31" s="48">
        <v>1</v>
      </c>
      <c r="F31" s="48">
        <v>1</v>
      </c>
      <c r="G31" s="48">
        <v>1</v>
      </c>
      <c r="H31" s="88">
        <v>3</v>
      </c>
      <c r="I31" s="48">
        <v>10</v>
      </c>
      <c r="J31" s="48">
        <v>2</v>
      </c>
      <c r="K31" s="24"/>
      <c r="L31" s="24">
        <v>12</v>
      </c>
      <c r="M31" s="24"/>
      <c r="N31" s="24"/>
    </row>
    <row r="32" spans="1:28">
      <c r="A32" s="83" t="s">
        <v>377</v>
      </c>
      <c r="B32" s="83" t="s">
        <v>41</v>
      </c>
      <c r="C32" s="81">
        <v>2016</v>
      </c>
      <c r="D32" s="83" t="s">
        <v>365</v>
      </c>
      <c r="E32" s="48">
        <v>1</v>
      </c>
      <c r="F32" s="48">
        <v>1</v>
      </c>
      <c r="G32" s="48">
        <v>1</v>
      </c>
      <c r="H32" s="48">
        <v>5</v>
      </c>
      <c r="I32" s="48">
        <v>1</v>
      </c>
      <c r="J32" s="48"/>
      <c r="K32" s="24">
        <v>2</v>
      </c>
      <c r="L32" s="24"/>
      <c r="M32" s="24"/>
      <c r="N32" s="24"/>
    </row>
    <row r="33" spans="1:14">
      <c r="A33" s="83" t="s">
        <v>52</v>
      </c>
      <c r="B33" s="83" t="s">
        <v>41</v>
      </c>
      <c r="C33" s="81">
        <v>2016</v>
      </c>
      <c r="D33" s="83" t="s">
        <v>372</v>
      </c>
      <c r="E33" s="48">
        <v>1</v>
      </c>
      <c r="F33" s="48">
        <v>1</v>
      </c>
      <c r="G33" s="48">
        <v>1</v>
      </c>
      <c r="H33" s="48">
        <v>4</v>
      </c>
      <c r="I33" s="48">
        <v>8</v>
      </c>
      <c r="J33" s="48">
        <v>1</v>
      </c>
      <c r="K33" s="24">
        <v>16</v>
      </c>
      <c r="L33" s="24">
        <v>260</v>
      </c>
      <c r="M33" s="24"/>
      <c r="N33" s="24"/>
    </row>
    <row r="34" spans="1:14">
      <c r="A34" s="83" t="s">
        <v>52</v>
      </c>
      <c r="B34" s="83" t="s">
        <v>41</v>
      </c>
      <c r="C34" s="92">
        <v>2016</v>
      </c>
      <c r="D34" s="93" t="s">
        <v>368</v>
      </c>
      <c r="E34" s="94"/>
      <c r="F34" s="94"/>
      <c r="G34" s="94"/>
      <c r="H34" s="95"/>
      <c r="I34" s="95"/>
      <c r="J34" s="95"/>
      <c r="K34" s="96"/>
      <c r="L34" s="90"/>
      <c r="M34" s="90"/>
      <c r="N34" s="90"/>
    </row>
    <row r="35" spans="1:14">
      <c r="A35" s="83" t="s">
        <v>53</v>
      </c>
      <c r="B35" s="83" t="s">
        <v>41</v>
      </c>
      <c r="C35" s="81">
        <v>2016</v>
      </c>
      <c r="D35" s="83" t="s">
        <v>373</v>
      </c>
      <c r="E35" s="48">
        <v>1</v>
      </c>
      <c r="F35" s="48">
        <v>1</v>
      </c>
      <c r="G35" s="48">
        <v>1</v>
      </c>
      <c r="H35" s="48">
        <v>3</v>
      </c>
      <c r="I35" s="48"/>
      <c r="J35" s="48">
        <v>1</v>
      </c>
      <c r="K35" s="24">
        <v>7</v>
      </c>
      <c r="L35" s="24"/>
      <c r="M35" s="24"/>
      <c r="N35" s="24"/>
    </row>
    <row r="36" spans="1:14">
      <c r="A36" s="83" t="s">
        <v>53</v>
      </c>
      <c r="B36" s="83" t="s">
        <v>41</v>
      </c>
      <c r="C36" s="81">
        <v>2016</v>
      </c>
      <c r="D36" s="83" t="s">
        <v>367</v>
      </c>
      <c r="E36" s="48">
        <v>1</v>
      </c>
      <c r="F36" s="48">
        <v>1</v>
      </c>
      <c r="G36" s="48">
        <v>1</v>
      </c>
      <c r="H36" s="48">
        <v>3</v>
      </c>
      <c r="I36" s="48">
        <v>2</v>
      </c>
      <c r="J36" s="48"/>
      <c r="K36" s="24"/>
      <c r="L36" s="24"/>
      <c r="M36" s="24"/>
      <c r="N36" s="24"/>
    </row>
    <row r="37" spans="1:14">
      <c r="A37" s="83" t="s">
        <v>387</v>
      </c>
      <c r="B37" s="83" t="s">
        <v>41</v>
      </c>
      <c r="C37" s="81">
        <v>2016</v>
      </c>
      <c r="D37" s="83" t="s">
        <v>374</v>
      </c>
      <c r="E37" s="48">
        <v>1</v>
      </c>
      <c r="F37" s="48">
        <v>1</v>
      </c>
      <c r="G37" s="48">
        <v>1</v>
      </c>
      <c r="H37" s="48">
        <v>4</v>
      </c>
      <c r="I37" s="48">
        <v>3</v>
      </c>
      <c r="J37" s="48">
        <v>1</v>
      </c>
      <c r="K37" s="24">
        <v>6</v>
      </c>
      <c r="L37" s="24">
        <v>56</v>
      </c>
      <c r="M37" s="24"/>
      <c r="N37" s="24"/>
    </row>
    <row r="38" spans="1:14">
      <c r="A38" s="83" t="s">
        <v>387</v>
      </c>
      <c r="B38" s="83" t="s">
        <v>41</v>
      </c>
      <c r="C38" s="81">
        <v>2016</v>
      </c>
      <c r="D38" s="83" t="s">
        <v>376</v>
      </c>
      <c r="E38" s="48">
        <v>1</v>
      </c>
      <c r="F38" s="48">
        <v>1</v>
      </c>
      <c r="G38" s="48">
        <v>1</v>
      </c>
      <c r="H38" s="48">
        <v>2</v>
      </c>
      <c r="I38" s="48">
        <v>4</v>
      </c>
      <c r="J38" s="48"/>
      <c r="K38" s="24">
        <v>7</v>
      </c>
      <c r="L38" s="24">
        <v>22</v>
      </c>
      <c r="M38" s="24"/>
      <c r="N38" s="24"/>
    </row>
    <row r="39" spans="1:14">
      <c r="A39" s="83" t="s">
        <v>387</v>
      </c>
      <c r="B39" s="83" t="s">
        <v>41</v>
      </c>
      <c r="C39" s="81">
        <v>2016</v>
      </c>
      <c r="D39" s="83" t="s">
        <v>371</v>
      </c>
      <c r="E39" s="48">
        <v>1</v>
      </c>
      <c r="F39" s="48">
        <v>1</v>
      </c>
      <c r="G39" s="48">
        <v>1</v>
      </c>
      <c r="H39" s="48"/>
      <c r="I39" s="48">
        <v>4</v>
      </c>
      <c r="J39" s="48"/>
      <c r="K39" s="24"/>
      <c r="L39" s="24"/>
      <c r="M39" s="24"/>
      <c r="N39" s="24"/>
    </row>
    <row r="40" spans="1:14">
      <c r="A40" s="83" t="s">
        <v>387</v>
      </c>
      <c r="B40" s="83" t="s">
        <v>41</v>
      </c>
      <c r="C40" s="81">
        <v>2016</v>
      </c>
      <c r="D40" s="83" t="s">
        <v>366</v>
      </c>
      <c r="E40" s="48">
        <v>1</v>
      </c>
      <c r="F40" s="48">
        <v>1</v>
      </c>
      <c r="G40" s="48">
        <v>1</v>
      </c>
      <c r="H40" s="48">
        <v>7</v>
      </c>
      <c r="I40" s="48"/>
      <c r="J40" s="48">
        <v>1</v>
      </c>
      <c r="K40" s="24">
        <v>2</v>
      </c>
      <c r="L40" s="24">
        <v>40</v>
      </c>
      <c r="M40" s="24"/>
      <c r="N40" s="24"/>
    </row>
    <row r="41" spans="1:14">
      <c r="A41" s="83" t="s">
        <v>387</v>
      </c>
      <c r="B41" s="83" t="s">
        <v>41</v>
      </c>
      <c r="C41" s="81">
        <v>2016</v>
      </c>
      <c r="D41" s="83" t="s">
        <v>370</v>
      </c>
      <c r="E41" s="48">
        <v>1</v>
      </c>
      <c r="F41" s="48">
        <v>1</v>
      </c>
      <c r="G41" s="48">
        <v>1</v>
      </c>
      <c r="H41" s="86">
        <v>5</v>
      </c>
      <c r="I41" s="86">
        <v>2</v>
      </c>
      <c r="J41" s="86">
        <v>2</v>
      </c>
      <c r="K41" s="90">
        <v>3</v>
      </c>
      <c r="L41" s="90">
        <v>29</v>
      </c>
      <c r="M41" s="90"/>
      <c r="N41" s="90"/>
    </row>
    <row r="42" spans="1:14">
      <c r="A42" s="83" t="s">
        <v>387</v>
      </c>
      <c r="B42" s="83" t="s">
        <v>41</v>
      </c>
      <c r="C42" s="81">
        <v>2016</v>
      </c>
      <c r="D42" s="83" t="s">
        <v>375</v>
      </c>
      <c r="E42" s="48">
        <v>1</v>
      </c>
      <c r="F42" s="48">
        <v>1</v>
      </c>
      <c r="G42" s="48">
        <v>1</v>
      </c>
      <c r="H42" s="48">
        <v>1</v>
      </c>
      <c r="I42" s="48"/>
      <c r="J42" s="48"/>
      <c r="K42" s="24">
        <v>2</v>
      </c>
      <c r="L42" s="24"/>
      <c r="M42" s="24"/>
      <c r="N42" s="24"/>
    </row>
    <row r="43" spans="1:14">
      <c r="A43" s="83" t="s">
        <v>57</v>
      </c>
      <c r="B43" s="83" t="s">
        <v>41</v>
      </c>
      <c r="C43" s="81">
        <v>2016</v>
      </c>
      <c r="D43" s="83" t="s">
        <v>369</v>
      </c>
      <c r="E43" s="48">
        <v>1</v>
      </c>
      <c r="F43" s="48">
        <v>1</v>
      </c>
      <c r="G43" s="48">
        <v>1</v>
      </c>
      <c r="H43" s="48">
        <v>2</v>
      </c>
      <c r="I43" s="48">
        <v>1</v>
      </c>
      <c r="J43" s="48"/>
      <c r="K43" s="24"/>
      <c r="L43" s="24"/>
      <c r="M43" s="24"/>
      <c r="N43" s="24"/>
    </row>
    <row r="44" spans="1:14">
      <c r="E44" s="1">
        <f>SUM(E2:E43)</f>
        <v>41</v>
      </c>
      <c r="F44" s="1">
        <f t="shared" ref="F44:N44" si="0">SUM(F2:F43)</f>
        <v>41</v>
      </c>
      <c r="G44" s="1">
        <f t="shared" si="0"/>
        <v>33</v>
      </c>
      <c r="H44" s="1">
        <f t="shared" si="0"/>
        <v>174</v>
      </c>
      <c r="I44" s="1">
        <f t="shared" si="0"/>
        <v>145</v>
      </c>
      <c r="J44" s="1">
        <f t="shared" si="0"/>
        <v>52</v>
      </c>
      <c r="K44" s="1">
        <f t="shared" si="0"/>
        <v>143</v>
      </c>
      <c r="L44" s="1">
        <f t="shared" si="0"/>
        <v>1149</v>
      </c>
      <c r="M44" s="1">
        <f t="shared" si="0"/>
        <v>0</v>
      </c>
      <c r="N44" s="1">
        <f t="shared" si="0"/>
        <v>0</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dimension ref="A1:AE3"/>
  <sheetViews>
    <sheetView topLeftCell="D19" zoomScale="85" zoomScaleNormal="85" workbookViewId="0">
      <selection activeCell="E15" sqref="E15"/>
    </sheetView>
  </sheetViews>
  <sheetFormatPr baseColWidth="10" defaultRowHeight="15"/>
  <cols>
    <col min="1" max="1" width="19.28515625" style="1" customWidth="1"/>
    <col min="2" max="2" width="11.42578125" style="1"/>
    <col min="3" max="3" width="17.140625" style="1" customWidth="1"/>
    <col min="4" max="4" width="31.140625" style="1" customWidth="1"/>
    <col min="5" max="5" width="33.140625" style="1" customWidth="1"/>
    <col min="6" max="6" width="25.7109375" style="1" customWidth="1"/>
    <col min="7" max="7" width="20.7109375" style="1" customWidth="1"/>
    <col min="8" max="8" width="26.28515625" style="1" customWidth="1"/>
    <col min="9" max="9" width="21.140625" style="1" customWidth="1"/>
    <col min="10" max="10" width="24.28515625" style="1" customWidth="1"/>
    <col min="11" max="13" width="22.140625" style="1" customWidth="1"/>
    <col min="14" max="14" width="77.5703125" style="1" customWidth="1"/>
    <col min="15" max="15" width="42.85546875" style="1" customWidth="1"/>
    <col min="16" max="27" width="11.42578125" style="1"/>
    <col min="28" max="28" width="40" style="1" customWidth="1"/>
    <col min="29" max="16384" width="11.42578125" style="1"/>
  </cols>
  <sheetData>
    <row r="1" spans="1:31" ht="57">
      <c r="A1" s="84" t="s">
        <v>467</v>
      </c>
      <c r="B1" s="84" t="s">
        <v>108</v>
      </c>
      <c r="C1" s="84"/>
      <c r="D1" s="84" t="s">
        <v>639</v>
      </c>
      <c r="E1" s="84" t="s">
        <v>633</v>
      </c>
      <c r="F1" s="84" t="s">
        <v>634</v>
      </c>
      <c r="G1" s="84" t="s">
        <v>636</v>
      </c>
      <c r="H1" s="84" t="s">
        <v>637</v>
      </c>
      <c r="I1" s="84" t="s">
        <v>635</v>
      </c>
      <c r="J1" s="84" t="s">
        <v>638</v>
      </c>
      <c r="K1" s="24" t="s">
        <v>5</v>
      </c>
      <c r="L1" s="24" t="s">
        <v>640</v>
      </c>
      <c r="M1" s="24"/>
      <c r="N1" s="24"/>
      <c r="AA1" s="82"/>
      <c r="AB1" s="82"/>
      <c r="AC1" s="82"/>
      <c r="AD1" s="82"/>
      <c r="AE1" s="82"/>
    </row>
    <row r="2" spans="1:31" ht="18">
      <c r="A2" s="84"/>
      <c r="B2" s="24" t="s">
        <v>36</v>
      </c>
      <c r="C2" s="81">
        <v>2011</v>
      </c>
      <c r="D2" s="89" t="s">
        <v>450</v>
      </c>
      <c r="E2" s="48">
        <v>1</v>
      </c>
      <c r="F2" s="48">
        <v>1</v>
      </c>
      <c r="G2" s="87"/>
      <c r="H2" s="48">
        <v>1</v>
      </c>
      <c r="I2" s="48">
        <v>9</v>
      </c>
      <c r="J2" s="48">
        <v>1</v>
      </c>
      <c r="K2" s="24">
        <v>3</v>
      </c>
      <c r="L2" s="24">
        <v>140</v>
      </c>
      <c r="M2" s="24"/>
      <c r="N2" s="24"/>
      <c r="AA2" s="82"/>
      <c r="AB2" s="82"/>
      <c r="AC2" s="82"/>
      <c r="AD2" s="82"/>
      <c r="AE2" s="82"/>
    </row>
    <row r="3" spans="1:31" ht="18">
      <c r="A3" s="84"/>
      <c r="B3" s="24" t="s">
        <v>37</v>
      </c>
      <c r="C3" s="81">
        <v>2012</v>
      </c>
      <c r="D3" s="89">
        <v>1208</v>
      </c>
      <c r="E3" s="48">
        <v>1</v>
      </c>
      <c r="F3" s="48">
        <v>1</v>
      </c>
      <c r="G3" s="87"/>
      <c r="H3" s="48">
        <v>4</v>
      </c>
      <c r="I3" s="48">
        <v>2</v>
      </c>
      <c r="J3" s="48"/>
      <c r="K3" s="24"/>
      <c r="L3" s="24"/>
      <c r="M3" s="24"/>
      <c r="N3" s="24"/>
      <c r="AA3" s="82"/>
      <c r="AB3" s="82"/>
      <c r="AC3" s="82"/>
      <c r="AD3" s="82"/>
      <c r="AE3" s="82"/>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dimension ref="B3:J9"/>
  <sheetViews>
    <sheetView topLeftCell="H6" zoomScale="70" zoomScaleNormal="70" workbookViewId="0">
      <selection activeCell="E15" sqref="E15"/>
    </sheetView>
  </sheetViews>
  <sheetFormatPr baseColWidth="10" defaultColWidth="30" defaultRowHeight="12.75"/>
  <cols>
    <col min="1" max="3" width="10.28515625" style="47" customWidth="1"/>
    <col min="4" max="4" width="30" style="47"/>
    <col min="5" max="6" width="14.42578125" style="47" customWidth="1"/>
    <col min="7" max="8" width="30" style="47"/>
    <col min="9" max="10" width="45.5703125" style="47" customWidth="1"/>
    <col min="11" max="16384" width="30" style="47"/>
  </cols>
  <sheetData>
    <row r="3" spans="2:10" ht="25.5">
      <c r="B3" s="47" t="s">
        <v>418</v>
      </c>
      <c r="C3" s="47" t="s">
        <v>35</v>
      </c>
      <c r="I3" s="47" t="s">
        <v>420</v>
      </c>
    </row>
    <row r="5" spans="2:10" ht="247.5" customHeight="1">
      <c r="B5" s="47" t="s">
        <v>513</v>
      </c>
      <c r="C5" s="47" t="s">
        <v>36</v>
      </c>
      <c r="D5" s="47" t="s">
        <v>530</v>
      </c>
      <c r="E5" s="47">
        <v>100</v>
      </c>
      <c r="F5" s="47">
        <v>27</v>
      </c>
      <c r="G5" s="47" t="s">
        <v>564</v>
      </c>
      <c r="H5" s="47" t="s">
        <v>565</v>
      </c>
      <c r="I5" s="47" t="s">
        <v>527</v>
      </c>
      <c r="J5" s="47" t="s">
        <v>566</v>
      </c>
    </row>
    <row r="6" spans="2:10" ht="267.75">
      <c r="B6" s="47" t="s">
        <v>513</v>
      </c>
      <c r="C6" s="47" t="s">
        <v>37</v>
      </c>
      <c r="D6" s="47" t="s">
        <v>515</v>
      </c>
      <c r="E6" s="47">
        <v>100</v>
      </c>
      <c r="F6" s="47">
        <v>27</v>
      </c>
      <c r="G6" s="47" t="s">
        <v>561</v>
      </c>
      <c r="H6" s="47" t="s">
        <v>563</v>
      </c>
      <c r="I6" s="47" t="s">
        <v>514</v>
      </c>
      <c r="J6" s="47" t="s">
        <v>568</v>
      </c>
    </row>
    <row r="7" spans="2:10" ht="110.25" customHeight="1">
      <c r="C7" s="47" t="s">
        <v>38</v>
      </c>
      <c r="D7" s="47" t="s">
        <v>528</v>
      </c>
      <c r="E7" s="47">
        <v>100</v>
      </c>
      <c r="F7" s="47">
        <v>27</v>
      </c>
      <c r="G7" s="47" t="s">
        <v>561</v>
      </c>
      <c r="I7" s="47" t="s">
        <v>529</v>
      </c>
      <c r="J7" s="47" t="s">
        <v>569</v>
      </c>
    </row>
    <row r="8" spans="2:10" ht="371.25" customHeight="1">
      <c r="C8" s="47" t="s">
        <v>39</v>
      </c>
      <c r="D8" s="47" t="s">
        <v>545</v>
      </c>
      <c r="E8" s="47">
        <v>100</v>
      </c>
      <c r="F8" s="47">
        <v>27</v>
      </c>
      <c r="G8" s="47" t="s">
        <v>562</v>
      </c>
      <c r="H8" s="47" t="s">
        <v>563</v>
      </c>
      <c r="I8" s="47" t="s">
        <v>546</v>
      </c>
      <c r="J8" s="47" t="s">
        <v>567</v>
      </c>
    </row>
    <row r="9" spans="2:10" ht="180" customHeight="1"/>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dimension ref="A1"/>
  <sheetViews>
    <sheetView workbookViewId="0">
      <selection activeCell="E15" sqref="E15"/>
    </sheetView>
  </sheetViews>
  <sheetFormatPr baseColWidth="10"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M18"/>
  <sheetViews>
    <sheetView tabSelected="1" workbookViewId="0">
      <selection activeCell="C2" sqref="C2"/>
    </sheetView>
  </sheetViews>
  <sheetFormatPr baseColWidth="10" defaultRowHeight="15"/>
  <cols>
    <col min="1" max="1" width="25.140625" style="1" customWidth="1"/>
    <col min="2" max="13" width="9.85546875" style="1" customWidth="1"/>
    <col min="14" max="16384" width="11.42578125" style="1"/>
  </cols>
  <sheetData>
    <row r="1" spans="1:13">
      <c r="C1" s="1" t="s">
        <v>746</v>
      </c>
    </row>
    <row r="3" spans="1:13" ht="36">
      <c r="A3" s="99" t="s">
        <v>467</v>
      </c>
      <c r="B3" s="102" t="s">
        <v>734</v>
      </c>
      <c r="C3" s="102" t="s">
        <v>738</v>
      </c>
      <c r="D3" s="102" t="s">
        <v>737</v>
      </c>
      <c r="E3" s="102" t="s">
        <v>735</v>
      </c>
      <c r="F3" s="102" t="s">
        <v>739</v>
      </c>
      <c r="G3" s="102" t="s">
        <v>740</v>
      </c>
      <c r="H3" s="102" t="s">
        <v>736</v>
      </c>
      <c r="I3" s="102" t="s">
        <v>741</v>
      </c>
      <c r="J3" s="102" t="s">
        <v>742</v>
      </c>
      <c r="K3" s="102" t="s">
        <v>743</v>
      </c>
      <c r="L3" s="102" t="s">
        <v>744</v>
      </c>
      <c r="M3" s="102" t="s">
        <v>745</v>
      </c>
    </row>
    <row r="4" spans="1:13" ht="22.5">
      <c r="A4" s="21" t="s">
        <v>723</v>
      </c>
      <c r="B4" s="103">
        <v>0</v>
      </c>
      <c r="C4" s="103">
        <v>0</v>
      </c>
      <c r="D4" s="103">
        <v>0</v>
      </c>
      <c r="E4" s="103">
        <v>2</v>
      </c>
      <c r="F4" s="104">
        <v>34615000</v>
      </c>
      <c r="G4" s="104">
        <v>46729000</v>
      </c>
      <c r="H4" s="103">
        <v>0</v>
      </c>
      <c r="I4" s="103">
        <v>0</v>
      </c>
      <c r="J4" s="103">
        <v>0</v>
      </c>
      <c r="K4" s="103">
        <v>3</v>
      </c>
      <c r="L4" s="104">
        <v>134956000</v>
      </c>
      <c r="M4" s="103">
        <v>0</v>
      </c>
    </row>
    <row r="5" spans="1:13">
      <c r="A5" s="21" t="s">
        <v>719</v>
      </c>
      <c r="B5" s="103">
        <v>1</v>
      </c>
      <c r="C5" s="103">
        <v>0</v>
      </c>
      <c r="D5" s="104">
        <v>100000000</v>
      </c>
      <c r="E5" s="103">
        <v>3</v>
      </c>
      <c r="F5" s="104">
        <v>45000000</v>
      </c>
      <c r="G5" s="104">
        <v>89345460</v>
      </c>
      <c r="H5" s="103">
        <v>1</v>
      </c>
      <c r="I5" s="104">
        <v>9698000</v>
      </c>
      <c r="J5" s="104">
        <v>9698000</v>
      </c>
      <c r="K5" s="103">
        <v>0</v>
      </c>
      <c r="L5" s="103">
        <v>0</v>
      </c>
      <c r="M5" s="103">
        <v>0</v>
      </c>
    </row>
    <row r="6" spans="1:13">
      <c r="A6" s="21" t="s">
        <v>720</v>
      </c>
      <c r="B6" s="103">
        <v>0</v>
      </c>
      <c r="C6" s="103">
        <v>0</v>
      </c>
      <c r="D6" s="103">
        <v>0</v>
      </c>
      <c r="E6" s="103">
        <v>2</v>
      </c>
      <c r="F6" s="104">
        <v>22500000</v>
      </c>
      <c r="G6" s="104">
        <v>46729000</v>
      </c>
      <c r="H6" s="103">
        <v>0</v>
      </c>
      <c r="I6" s="103">
        <v>0</v>
      </c>
      <c r="J6" s="103">
        <v>0</v>
      </c>
      <c r="K6" s="103">
        <v>0</v>
      </c>
      <c r="L6" s="103">
        <v>0</v>
      </c>
      <c r="M6" s="103">
        <v>0</v>
      </c>
    </row>
    <row r="7" spans="1:13">
      <c r="A7" s="21" t="s">
        <v>721</v>
      </c>
      <c r="B7" s="103">
        <v>0</v>
      </c>
      <c r="C7" s="103">
        <v>0</v>
      </c>
      <c r="D7" s="103">
        <v>0</v>
      </c>
      <c r="E7" s="103">
        <v>3</v>
      </c>
      <c r="F7" s="104">
        <v>0</v>
      </c>
      <c r="G7" s="104">
        <v>141750000</v>
      </c>
      <c r="H7" s="103">
        <v>2</v>
      </c>
      <c r="I7" s="104">
        <v>75000000</v>
      </c>
      <c r="J7" s="104">
        <v>75000000</v>
      </c>
      <c r="K7" s="103">
        <v>5</v>
      </c>
      <c r="L7" s="103">
        <v>0</v>
      </c>
      <c r="M7" s="104">
        <v>214104672</v>
      </c>
    </row>
    <row r="8" spans="1:13">
      <c r="A8" s="21" t="s">
        <v>722</v>
      </c>
      <c r="B8" s="103">
        <v>0</v>
      </c>
      <c r="C8" s="103">
        <v>0</v>
      </c>
      <c r="D8" s="103">
        <v>0</v>
      </c>
      <c r="E8" s="103">
        <v>4</v>
      </c>
      <c r="F8" s="104">
        <v>88540000</v>
      </c>
      <c r="G8" s="104">
        <v>90000000</v>
      </c>
      <c r="H8" s="103">
        <v>2</v>
      </c>
      <c r="I8" s="104">
        <v>66500000</v>
      </c>
      <c r="J8" s="104">
        <v>66500000</v>
      </c>
      <c r="K8" s="103">
        <v>0</v>
      </c>
      <c r="L8" s="103">
        <v>0</v>
      </c>
      <c r="M8" s="103">
        <v>0</v>
      </c>
    </row>
    <row r="9" spans="1:13">
      <c r="A9" s="21" t="s">
        <v>725</v>
      </c>
      <c r="B9" s="103">
        <v>1</v>
      </c>
      <c r="C9" s="103">
        <v>0</v>
      </c>
      <c r="D9" s="104">
        <v>99907000</v>
      </c>
      <c r="E9" s="103">
        <v>4</v>
      </c>
      <c r="F9" s="104">
        <v>0</v>
      </c>
      <c r="G9" s="104">
        <v>159527088</v>
      </c>
      <c r="H9" s="103">
        <v>1</v>
      </c>
      <c r="I9" s="104">
        <v>9433000</v>
      </c>
      <c r="J9" s="104">
        <v>9433000</v>
      </c>
      <c r="K9" s="103">
        <v>18</v>
      </c>
      <c r="L9" s="104">
        <v>312647237</v>
      </c>
      <c r="M9" s="104">
        <v>488830344</v>
      </c>
    </row>
    <row r="10" spans="1:13">
      <c r="A10" s="21" t="s">
        <v>727</v>
      </c>
      <c r="B10" s="103">
        <v>0</v>
      </c>
      <c r="C10" s="103">
        <v>0</v>
      </c>
      <c r="D10" s="103">
        <v>0</v>
      </c>
      <c r="E10" s="103">
        <v>2</v>
      </c>
      <c r="F10" s="104">
        <v>44990660</v>
      </c>
      <c r="G10" s="104">
        <v>45500000</v>
      </c>
      <c r="H10" s="103">
        <v>0</v>
      </c>
      <c r="I10" s="103">
        <v>0</v>
      </c>
      <c r="J10" s="103">
        <v>0</v>
      </c>
      <c r="K10" s="103">
        <v>2</v>
      </c>
      <c r="L10" s="104">
        <v>89891000</v>
      </c>
      <c r="M10" s="104">
        <v>0</v>
      </c>
    </row>
    <row r="11" spans="1:13">
      <c r="A11" s="21" t="s">
        <v>728</v>
      </c>
      <c r="B11" s="103">
        <v>0</v>
      </c>
      <c r="C11" s="103">
        <v>0</v>
      </c>
      <c r="D11" s="103">
        <v>0</v>
      </c>
      <c r="E11" s="103">
        <v>1</v>
      </c>
      <c r="F11" s="104">
        <v>44956000</v>
      </c>
      <c r="G11" s="103">
        <v>0</v>
      </c>
      <c r="H11" s="103">
        <v>0</v>
      </c>
      <c r="I11" s="103">
        <v>0</v>
      </c>
      <c r="J11" s="103">
        <v>0</v>
      </c>
      <c r="K11" s="103">
        <v>1</v>
      </c>
      <c r="L11" s="104">
        <v>0</v>
      </c>
      <c r="M11" s="104">
        <v>27975000</v>
      </c>
    </row>
    <row r="12" spans="1:13">
      <c r="A12" s="21" t="s">
        <v>729</v>
      </c>
      <c r="B12" s="103">
        <v>0</v>
      </c>
      <c r="C12" s="103">
        <v>0</v>
      </c>
      <c r="D12" s="103">
        <v>0</v>
      </c>
      <c r="E12" s="103">
        <v>2</v>
      </c>
      <c r="F12" s="104">
        <v>39285000</v>
      </c>
      <c r="G12" s="104">
        <v>40000000</v>
      </c>
      <c r="H12" s="103">
        <v>0</v>
      </c>
      <c r="I12" s="103">
        <v>0</v>
      </c>
      <c r="J12" s="103">
        <v>0</v>
      </c>
      <c r="K12" s="103">
        <v>5</v>
      </c>
      <c r="L12" s="104">
        <v>135000000</v>
      </c>
      <c r="M12" s="104">
        <v>88232630</v>
      </c>
    </row>
    <row r="13" spans="1:13">
      <c r="A13" s="21" t="s">
        <v>732</v>
      </c>
      <c r="B13" s="103">
        <v>0</v>
      </c>
      <c r="C13" s="103">
        <v>0</v>
      </c>
      <c r="D13" s="103">
        <v>0</v>
      </c>
      <c r="E13" s="103">
        <v>3</v>
      </c>
      <c r="F13" s="104">
        <v>54000000</v>
      </c>
      <c r="G13" s="104">
        <v>86711000</v>
      </c>
      <c r="H13" s="103">
        <v>0</v>
      </c>
      <c r="I13" s="103">
        <v>0</v>
      </c>
      <c r="J13" s="103">
        <v>0</v>
      </c>
      <c r="K13" s="103">
        <v>0</v>
      </c>
      <c r="L13" s="103">
        <v>0</v>
      </c>
      <c r="M13" s="103">
        <v>0</v>
      </c>
    </row>
    <row r="14" spans="1:13">
      <c r="A14" s="21" t="s">
        <v>733</v>
      </c>
      <c r="B14" s="103">
        <v>0</v>
      </c>
      <c r="C14" s="103">
        <v>0</v>
      </c>
      <c r="D14" s="103">
        <v>0</v>
      </c>
      <c r="E14" s="103">
        <v>5</v>
      </c>
      <c r="F14" s="104">
        <v>85000000</v>
      </c>
      <c r="G14" s="104">
        <v>238385264</v>
      </c>
      <c r="H14" s="103">
        <v>0</v>
      </c>
      <c r="I14" s="103">
        <v>0</v>
      </c>
      <c r="J14" s="103">
        <v>0</v>
      </c>
      <c r="K14" s="103">
        <v>4</v>
      </c>
      <c r="L14" s="104">
        <v>179922879</v>
      </c>
      <c r="M14" s="103">
        <v>0</v>
      </c>
    </row>
    <row r="15" spans="1:13">
      <c r="A15" s="21" t="s">
        <v>724</v>
      </c>
      <c r="B15" s="103">
        <v>3</v>
      </c>
      <c r="C15" s="104">
        <v>96780000</v>
      </c>
      <c r="D15" s="104">
        <v>199694000</v>
      </c>
      <c r="E15" s="103">
        <v>9</v>
      </c>
      <c r="F15" s="104">
        <v>505061000</v>
      </c>
      <c r="G15" s="104">
        <v>136168110</v>
      </c>
      <c r="H15" s="103">
        <v>0</v>
      </c>
      <c r="I15" s="103">
        <v>0</v>
      </c>
      <c r="J15" s="103">
        <v>0</v>
      </c>
      <c r="K15" s="103">
        <v>6</v>
      </c>
      <c r="L15" s="104">
        <v>269779792</v>
      </c>
      <c r="M15" s="103">
        <v>0</v>
      </c>
    </row>
    <row r="16" spans="1:13" ht="22.5">
      <c r="A16" s="21" t="s">
        <v>726</v>
      </c>
      <c r="B16" s="103">
        <v>0</v>
      </c>
      <c r="C16" s="103">
        <v>0</v>
      </c>
      <c r="D16" s="103">
        <v>0</v>
      </c>
      <c r="E16" s="103">
        <v>8</v>
      </c>
      <c r="F16" s="104">
        <v>124620000</v>
      </c>
      <c r="G16" s="104">
        <v>178375413</v>
      </c>
      <c r="H16" s="103">
        <v>1</v>
      </c>
      <c r="I16" s="104">
        <v>10000000</v>
      </c>
      <c r="J16" s="104">
        <v>10000000</v>
      </c>
      <c r="K16" s="103">
        <v>6</v>
      </c>
      <c r="L16" s="104">
        <v>88184000</v>
      </c>
      <c r="M16" s="104">
        <v>172129582</v>
      </c>
    </row>
    <row r="17" spans="1:13">
      <c r="A17" s="21" t="s">
        <v>730</v>
      </c>
      <c r="B17" s="103">
        <v>0</v>
      </c>
      <c r="C17" s="103">
        <v>0</v>
      </c>
      <c r="D17" s="103">
        <v>0</v>
      </c>
      <c r="E17" s="103">
        <v>1</v>
      </c>
      <c r="F17" s="104">
        <v>0</v>
      </c>
      <c r="G17" s="104">
        <v>40000000</v>
      </c>
      <c r="H17" s="103">
        <v>0</v>
      </c>
      <c r="I17" s="103">
        <v>0</v>
      </c>
      <c r="J17" s="103">
        <v>0</v>
      </c>
      <c r="K17" s="103">
        <v>1</v>
      </c>
      <c r="L17" s="104">
        <v>45000000</v>
      </c>
      <c r="M17" s="103">
        <v>0</v>
      </c>
    </row>
    <row r="18" spans="1:13">
      <c r="A18" s="21" t="s">
        <v>731</v>
      </c>
      <c r="B18" s="103">
        <v>2</v>
      </c>
      <c r="C18" s="104">
        <v>199999000</v>
      </c>
      <c r="D18" s="103">
        <v>0</v>
      </c>
      <c r="E18" s="103">
        <v>2</v>
      </c>
      <c r="F18" s="104">
        <v>75999976</v>
      </c>
      <c r="G18" s="104">
        <v>40000000</v>
      </c>
      <c r="H18" s="103">
        <v>0</v>
      </c>
      <c r="I18" s="103">
        <v>0</v>
      </c>
      <c r="J18" s="103">
        <v>0</v>
      </c>
      <c r="K18" s="103">
        <v>3</v>
      </c>
      <c r="L18" s="103">
        <v>0</v>
      </c>
      <c r="M18" s="104">
        <v>133566000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4:C42"/>
  <sheetViews>
    <sheetView workbookViewId="0">
      <selection activeCell="F43" sqref="F43"/>
    </sheetView>
  </sheetViews>
  <sheetFormatPr baseColWidth="10" defaultRowHeight="15"/>
  <cols>
    <col min="1" max="1" width="11.42578125" style="1"/>
    <col min="2" max="2" width="31.28515625" style="1" customWidth="1"/>
    <col min="3" max="3" width="72.85546875" style="1" customWidth="1"/>
    <col min="4" max="16384" width="11.42578125" style="1"/>
  </cols>
  <sheetData>
    <row r="4" spans="2:3" ht="15.75">
      <c r="B4" s="2" t="s">
        <v>0</v>
      </c>
      <c r="C4" s="4" t="s">
        <v>1</v>
      </c>
    </row>
    <row r="5" spans="2:3" ht="44.25" customHeight="1">
      <c r="B5" s="2" t="s">
        <v>3</v>
      </c>
      <c r="C5" s="6" t="s">
        <v>15</v>
      </c>
    </row>
    <row r="6" spans="2:3" ht="15.75">
      <c r="B6" s="2" t="s">
        <v>4</v>
      </c>
      <c r="C6" s="4" t="s">
        <v>13</v>
      </c>
    </row>
    <row r="7" spans="2:3" ht="15.75">
      <c r="B7" s="2" t="s">
        <v>6</v>
      </c>
      <c r="C7" s="4" t="s">
        <v>12</v>
      </c>
    </row>
    <row r="8" spans="2:3" ht="39">
      <c r="B8" s="2" t="s">
        <v>5</v>
      </c>
      <c r="C8" s="3" t="s">
        <v>8</v>
      </c>
    </row>
    <row r="9" spans="2:3" ht="27.75" customHeight="1">
      <c r="B9" s="2"/>
      <c r="C9" s="3" t="s">
        <v>9</v>
      </c>
    </row>
    <row r="10" spans="2:3" ht="39">
      <c r="B10" s="2"/>
      <c r="C10" s="3" t="s">
        <v>10</v>
      </c>
    </row>
    <row r="11" spans="2:3" ht="51">
      <c r="B11" s="7" t="s">
        <v>7</v>
      </c>
      <c r="C11" s="5" t="s">
        <v>14</v>
      </c>
    </row>
    <row r="13" spans="2:3" ht="15.75">
      <c r="B13" s="2" t="s">
        <v>0</v>
      </c>
      <c r="C13" s="4" t="s">
        <v>16</v>
      </c>
    </row>
    <row r="14" spans="2:3" ht="65.25" customHeight="1">
      <c r="B14" s="2" t="s">
        <v>3</v>
      </c>
      <c r="C14" s="3" t="s">
        <v>17</v>
      </c>
    </row>
    <row r="15" spans="2:3" ht="15.75">
      <c r="B15" s="2" t="s">
        <v>4</v>
      </c>
      <c r="C15" s="4" t="s">
        <v>18</v>
      </c>
    </row>
    <row r="16" spans="2:3" ht="15.75">
      <c r="B16" s="2" t="s">
        <v>6</v>
      </c>
      <c r="C16" s="4" t="s">
        <v>19</v>
      </c>
    </row>
    <row r="17" spans="2:3" ht="15.75">
      <c r="B17" s="2" t="s">
        <v>5</v>
      </c>
      <c r="C17" s="3" t="s">
        <v>238</v>
      </c>
    </row>
    <row r="18" spans="2:3" ht="31.5" customHeight="1">
      <c r="B18" s="2"/>
      <c r="C18" s="3" t="s">
        <v>9</v>
      </c>
    </row>
    <row r="19" spans="2:3" ht="75">
      <c r="B19" s="7" t="s">
        <v>7</v>
      </c>
      <c r="C19" s="8" t="s">
        <v>20</v>
      </c>
    </row>
    <row r="22" spans="2:3" ht="15.75">
      <c r="B22" s="2" t="s">
        <v>0</v>
      </c>
      <c r="C22" s="4" t="s">
        <v>239</v>
      </c>
    </row>
    <row r="23" spans="2:3" ht="77.25">
      <c r="B23" s="2" t="s">
        <v>3</v>
      </c>
      <c r="C23" s="3" t="s">
        <v>34</v>
      </c>
    </row>
    <row r="24" spans="2:3" ht="15.75">
      <c r="B24" s="2" t="s">
        <v>4</v>
      </c>
      <c r="C24" s="4" t="s">
        <v>11</v>
      </c>
    </row>
    <row r="25" spans="2:3" ht="15.75">
      <c r="B25" s="2" t="s">
        <v>6</v>
      </c>
      <c r="C25" s="4" t="s">
        <v>22</v>
      </c>
    </row>
    <row r="26" spans="2:3" ht="26.25" customHeight="1">
      <c r="B26" s="2" t="s">
        <v>5</v>
      </c>
      <c r="C26" s="3" t="s">
        <v>21</v>
      </c>
    </row>
    <row r="27" spans="2:3" ht="15.75">
      <c r="B27" s="2"/>
      <c r="C27" s="3"/>
    </row>
    <row r="28" spans="2:3">
      <c r="B28" s="7" t="s">
        <v>7</v>
      </c>
      <c r="C28" s="1" t="s">
        <v>24</v>
      </c>
    </row>
    <row r="29" spans="2:3">
      <c r="C29" s="1" t="s">
        <v>25</v>
      </c>
    </row>
    <row r="30" spans="2:3">
      <c r="C30" s="1" t="s">
        <v>23</v>
      </c>
    </row>
    <row r="31" spans="2:3">
      <c r="C31" s="1" t="s">
        <v>26</v>
      </c>
    </row>
    <row r="32" spans="2:3">
      <c r="C32" s="1" t="s">
        <v>27</v>
      </c>
    </row>
    <row r="33" spans="2:3">
      <c r="C33" s="1" t="s">
        <v>29</v>
      </c>
    </row>
    <row r="34" spans="2:3">
      <c r="C34" s="1" t="s">
        <v>28</v>
      </c>
    </row>
    <row r="36" spans="2:3" ht="15.75">
      <c r="B36" s="2" t="s">
        <v>0</v>
      </c>
      <c r="C36" s="4" t="s">
        <v>2</v>
      </c>
    </row>
    <row r="37" spans="2:3" ht="114" customHeight="1">
      <c r="B37" s="2" t="s">
        <v>3</v>
      </c>
      <c r="C37" s="3" t="s">
        <v>240</v>
      </c>
    </row>
    <row r="38" spans="2:3" ht="15.75">
      <c r="B38" s="2" t="s">
        <v>4</v>
      </c>
      <c r="C38" s="4" t="s">
        <v>31</v>
      </c>
    </row>
    <row r="39" spans="2:3" ht="15.75">
      <c r="B39" s="2" t="s">
        <v>6</v>
      </c>
      <c r="C39" s="4" t="s">
        <v>30</v>
      </c>
    </row>
    <row r="40" spans="2:3" ht="39">
      <c r="B40" s="2" t="s">
        <v>5</v>
      </c>
      <c r="C40" s="3" t="s">
        <v>33</v>
      </c>
    </row>
    <row r="41" spans="2:3" ht="15.75">
      <c r="B41" s="2"/>
      <c r="C41" s="3"/>
    </row>
    <row r="42" spans="2:3" ht="60">
      <c r="B42" s="7" t="s">
        <v>7</v>
      </c>
      <c r="C42" s="9" t="s">
        <v>32</v>
      </c>
    </row>
  </sheetData>
  <pageMargins left="0.7" right="0.7" top="0.75" bottom="0.75" header="0.3" footer="0.3"/>
  <pageSetup scale="31" orientation="portrait" verticalDpi="0" r:id="rId1"/>
</worksheet>
</file>

<file path=xl/worksheets/sheet3.xml><?xml version="1.0" encoding="utf-8"?>
<worksheet xmlns="http://schemas.openxmlformats.org/spreadsheetml/2006/main" xmlns:r="http://schemas.openxmlformats.org/officeDocument/2006/relationships">
  <dimension ref="B5:O35"/>
  <sheetViews>
    <sheetView workbookViewId="0">
      <selection activeCell="F43" sqref="F43"/>
    </sheetView>
  </sheetViews>
  <sheetFormatPr baseColWidth="10" defaultRowHeight="15"/>
  <cols>
    <col min="1" max="1" width="11.42578125" style="1"/>
    <col min="2" max="2" width="20.140625" style="1" customWidth="1"/>
    <col min="3" max="14" width="6.42578125" style="1" customWidth="1"/>
    <col min="15" max="16384" width="11.42578125" style="1"/>
  </cols>
  <sheetData>
    <row r="5" spans="2:14">
      <c r="C5" s="1" t="s">
        <v>35</v>
      </c>
    </row>
    <row r="6" spans="2:14">
      <c r="C6" s="10">
        <v>2009</v>
      </c>
      <c r="D6" s="10">
        <v>2010</v>
      </c>
      <c r="E6" s="10">
        <v>2011</v>
      </c>
      <c r="F6" s="10">
        <v>2012</v>
      </c>
      <c r="G6" s="10">
        <v>2012</v>
      </c>
      <c r="H6" s="10">
        <v>2012</v>
      </c>
      <c r="I6" s="10">
        <v>2012</v>
      </c>
      <c r="J6" s="10">
        <v>2014</v>
      </c>
      <c r="K6" s="10">
        <v>2014</v>
      </c>
      <c r="L6" s="10">
        <v>2015</v>
      </c>
      <c r="M6" s="10">
        <v>2016</v>
      </c>
      <c r="N6" s="10">
        <v>2017</v>
      </c>
    </row>
    <row r="7" spans="2:14">
      <c r="C7" s="11" t="s">
        <v>36</v>
      </c>
      <c r="D7" s="11" t="s">
        <v>37</v>
      </c>
      <c r="E7" s="11" t="s">
        <v>38</v>
      </c>
      <c r="F7" s="11" t="s">
        <v>39</v>
      </c>
      <c r="G7" s="11" t="s">
        <v>40</v>
      </c>
      <c r="H7" s="11" t="s">
        <v>41</v>
      </c>
      <c r="I7" s="11" t="s">
        <v>42</v>
      </c>
      <c r="J7" s="11" t="s">
        <v>43</v>
      </c>
      <c r="K7" s="11" t="s">
        <v>44</v>
      </c>
      <c r="L7" s="11" t="s">
        <v>45</v>
      </c>
      <c r="M7" s="11" t="s">
        <v>44</v>
      </c>
      <c r="N7" s="11" t="s">
        <v>46</v>
      </c>
    </row>
    <row r="8" spans="2:14">
      <c r="B8" s="12" t="s">
        <v>47</v>
      </c>
      <c r="C8" s="15" t="s">
        <v>66</v>
      </c>
      <c r="D8" s="15" t="s">
        <v>66</v>
      </c>
      <c r="E8" s="15"/>
      <c r="F8" s="15"/>
      <c r="G8" s="15"/>
      <c r="H8" s="15"/>
      <c r="I8" s="15"/>
      <c r="J8" s="15"/>
      <c r="K8" s="15"/>
      <c r="L8" s="15"/>
      <c r="M8" s="15"/>
      <c r="N8" s="15"/>
    </row>
    <row r="9" spans="2:14" ht="22.5">
      <c r="B9" s="12" t="s">
        <v>48</v>
      </c>
      <c r="C9" s="15" t="s">
        <v>67</v>
      </c>
      <c r="D9" s="15"/>
      <c r="E9" s="15"/>
      <c r="F9" s="15"/>
      <c r="G9" s="15"/>
      <c r="H9" s="15"/>
      <c r="I9" s="15"/>
      <c r="J9" s="15"/>
      <c r="K9" s="15"/>
      <c r="L9" s="15"/>
      <c r="M9" s="19" t="s">
        <v>84</v>
      </c>
      <c r="N9" s="15"/>
    </row>
    <row r="10" spans="2:14" ht="22.5">
      <c r="B10" s="12" t="s">
        <v>49</v>
      </c>
      <c r="C10" s="15"/>
      <c r="D10" s="15"/>
      <c r="E10" s="15"/>
      <c r="F10" s="15"/>
      <c r="G10" s="15"/>
      <c r="H10" s="15"/>
      <c r="I10" s="15"/>
      <c r="J10" s="15"/>
      <c r="K10" s="15"/>
      <c r="L10" s="15" t="s">
        <v>81</v>
      </c>
      <c r="M10" s="16" t="s">
        <v>85</v>
      </c>
      <c r="N10" s="15"/>
    </row>
    <row r="11" spans="2:14">
      <c r="B11" s="12" t="s">
        <v>50</v>
      </c>
      <c r="C11" s="15"/>
      <c r="D11" s="15"/>
      <c r="E11" s="15"/>
      <c r="F11" s="15"/>
      <c r="G11" s="15"/>
      <c r="H11" s="15"/>
      <c r="I11" s="15"/>
      <c r="J11" s="15"/>
      <c r="K11" s="15" t="s">
        <v>78</v>
      </c>
      <c r="L11" s="15" t="s">
        <v>71</v>
      </c>
      <c r="M11" s="16" t="s">
        <v>78</v>
      </c>
      <c r="N11" s="15"/>
    </row>
    <row r="12" spans="2:14" ht="22.5">
      <c r="B12" s="12" t="s">
        <v>51</v>
      </c>
      <c r="C12" s="15"/>
      <c r="D12" s="15"/>
      <c r="E12" s="15"/>
      <c r="F12" s="15"/>
      <c r="G12" s="15"/>
      <c r="H12" s="15"/>
      <c r="I12" s="15"/>
      <c r="J12" s="16" t="s">
        <v>76</v>
      </c>
      <c r="K12" s="15"/>
      <c r="L12" s="15" t="s">
        <v>82</v>
      </c>
      <c r="M12" s="15"/>
      <c r="N12" s="15" t="s">
        <v>87</v>
      </c>
    </row>
    <row r="13" spans="2:14" ht="33.75">
      <c r="B13" s="12" t="s">
        <v>52</v>
      </c>
      <c r="C13" s="15"/>
      <c r="D13" s="15" t="s">
        <v>69</v>
      </c>
      <c r="E13" s="15" t="s">
        <v>64</v>
      </c>
      <c r="F13" s="15"/>
      <c r="G13" s="15"/>
      <c r="H13" s="15"/>
      <c r="I13" s="15"/>
      <c r="J13" s="15"/>
      <c r="K13" s="15"/>
      <c r="L13" s="15"/>
      <c r="M13" s="20" t="s">
        <v>86</v>
      </c>
      <c r="N13" s="15"/>
    </row>
    <row r="14" spans="2:14">
      <c r="B14" s="12" t="s">
        <v>63</v>
      </c>
      <c r="C14" s="15"/>
      <c r="D14" s="15" t="s">
        <v>69</v>
      </c>
      <c r="E14" s="15"/>
      <c r="F14" s="15"/>
      <c r="G14" s="15"/>
      <c r="H14" s="15"/>
      <c r="I14" s="15"/>
      <c r="J14" s="15"/>
      <c r="K14" s="15"/>
      <c r="L14" s="15" t="s">
        <v>83</v>
      </c>
      <c r="M14" s="15"/>
      <c r="N14" s="15"/>
    </row>
    <row r="15" spans="2:14" ht="33.75">
      <c r="B15" s="14" t="s">
        <v>53</v>
      </c>
      <c r="C15" s="15"/>
      <c r="D15" s="15" t="s">
        <v>69</v>
      </c>
      <c r="E15" s="15"/>
      <c r="F15" s="15"/>
      <c r="G15" s="16" t="s">
        <v>72</v>
      </c>
      <c r="H15" s="15"/>
      <c r="I15" s="15"/>
      <c r="J15" s="15"/>
      <c r="K15" s="16" t="s">
        <v>77</v>
      </c>
      <c r="L15" s="15"/>
      <c r="M15" s="15" t="s">
        <v>73</v>
      </c>
      <c r="N15" s="15" t="s">
        <v>88</v>
      </c>
    </row>
    <row r="16" spans="2:14">
      <c r="B16" s="12" t="s">
        <v>54</v>
      </c>
      <c r="C16" s="15" t="s">
        <v>73</v>
      </c>
      <c r="D16" s="15"/>
      <c r="E16" s="15"/>
      <c r="F16" s="15"/>
      <c r="G16" s="15"/>
      <c r="H16" s="15"/>
      <c r="I16" s="15"/>
      <c r="J16" s="15"/>
      <c r="K16" s="15"/>
      <c r="L16" s="15"/>
      <c r="M16" s="15"/>
      <c r="N16" s="15"/>
    </row>
    <row r="17" spans="2:15">
      <c r="B17" s="12" t="s">
        <v>61</v>
      </c>
      <c r="C17" s="15" t="s">
        <v>65</v>
      </c>
      <c r="D17" s="15"/>
      <c r="E17" s="15"/>
      <c r="F17" s="15"/>
      <c r="G17" s="15"/>
      <c r="H17" s="15"/>
      <c r="I17" s="15"/>
      <c r="J17" s="15"/>
      <c r="K17" s="15"/>
      <c r="L17" s="15"/>
      <c r="M17" s="15"/>
      <c r="N17" s="15"/>
    </row>
    <row r="18" spans="2:15" ht="56.25">
      <c r="B18" s="12" t="s">
        <v>55</v>
      </c>
      <c r="C18" s="15"/>
      <c r="D18" s="15"/>
      <c r="E18" s="15"/>
      <c r="F18" s="15"/>
      <c r="G18" s="15"/>
      <c r="H18" s="15" t="s">
        <v>73</v>
      </c>
      <c r="I18" s="15" t="s">
        <v>74</v>
      </c>
      <c r="J18" s="16" t="s">
        <v>75</v>
      </c>
      <c r="K18" s="17" t="s">
        <v>79</v>
      </c>
      <c r="L18" s="15" t="s">
        <v>74</v>
      </c>
      <c r="M18" s="15"/>
      <c r="N18" s="15"/>
    </row>
    <row r="19" spans="2:15" ht="22.5">
      <c r="B19" s="12" t="s">
        <v>56</v>
      </c>
      <c r="C19" s="15" t="s">
        <v>69</v>
      </c>
      <c r="D19" s="15"/>
      <c r="E19" s="15"/>
      <c r="F19" s="15"/>
      <c r="G19" s="15"/>
      <c r="H19" s="15"/>
      <c r="I19" s="15"/>
      <c r="J19" s="15"/>
      <c r="K19" s="16" t="s">
        <v>80</v>
      </c>
      <c r="L19" s="15"/>
      <c r="M19" s="15"/>
      <c r="N19" s="15" t="s">
        <v>64</v>
      </c>
    </row>
    <row r="20" spans="2:15">
      <c r="B20" s="12" t="s">
        <v>58</v>
      </c>
      <c r="C20" s="15"/>
      <c r="D20" s="15"/>
      <c r="E20" s="15"/>
      <c r="F20" s="15"/>
      <c r="G20" s="15"/>
      <c r="H20" s="15"/>
      <c r="I20" s="15"/>
      <c r="J20" s="15"/>
      <c r="K20" s="15"/>
      <c r="L20" s="15"/>
      <c r="M20" s="15"/>
      <c r="N20" s="17" t="s">
        <v>64</v>
      </c>
    </row>
    <row r="21" spans="2:15">
      <c r="B21" s="12" t="s">
        <v>59</v>
      </c>
      <c r="C21" s="15" t="s">
        <v>68</v>
      </c>
      <c r="D21" s="15" t="s">
        <v>68</v>
      </c>
      <c r="E21" s="15"/>
      <c r="F21" s="15"/>
      <c r="G21" s="15"/>
      <c r="H21" s="15"/>
      <c r="I21" s="15"/>
      <c r="J21" s="15"/>
      <c r="K21" s="15"/>
      <c r="L21" s="15"/>
      <c r="M21" s="15"/>
      <c r="N21" s="15"/>
    </row>
    <row r="22" spans="2:15">
      <c r="B22" s="12" t="s">
        <v>57</v>
      </c>
      <c r="C22" s="15"/>
      <c r="D22" s="15" t="s">
        <v>70</v>
      </c>
      <c r="E22" s="15"/>
      <c r="F22" s="15"/>
      <c r="G22" s="15"/>
      <c r="H22" s="15"/>
      <c r="I22" s="15"/>
      <c r="J22" s="15"/>
      <c r="K22" s="15"/>
      <c r="L22" s="15"/>
      <c r="M22" s="15"/>
      <c r="N22" s="15"/>
    </row>
    <row r="23" spans="2:15">
      <c r="B23" s="12" t="s">
        <v>60</v>
      </c>
      <c r="C23" s="15" t="s">
        <v>68</v>
      </c>
      <c r="D23" s="15"/>
      <c r="E23" s="15"/>
      <c r="F23" s="15" t="s">
        <v>71</v>
      </c>
      <c r="G23" s="15"/>
      <c r="H23" s="15"/>
      <c r="I23" s="15"/>
      <c r="J23" s="15"/>
      <c r="K23" s="15"/>
      <c r="L23" s="15"/>
      <c r="M23" s="15"/>
      <c r="N23" s="15"/>
    </row>
    <row r="24" spans="2:15">
      <c r="B24" s="1" t="s">
        <v>62</v>
      </c>
      <c r="C24" s="18">
        <f>COUNTIF(C8:C23,"*")</f>
        <v>7</v>
      </c>
      <c r="D24" s="18">
        <f t="shared" ref="D24:N24" si="0">COUNTIF(D8:D23,"*")</f>
        <v>6</v>
      </c>
      <c r="E24" s="18">
        <f t="shared" si="0"/>
        <v>1</v>
      </c>
      <c r="F24" s="18">
        <f t="shared" si="0"/>
        <v>1</v>
      </c>
      <c r="G24" s="18">
        <v>3</v>
      </c>
      <c r="H24" s="18">
        <f t="shared" si="0"/>
        <v>1</v>
      </c>
      <c r="I24" s="18">
        <f t="shared" si="0"/>
        <v>1</v>
      </c>
      <c r="J24" s="18">
        <v>7</v>
      </c>
      <c r="K24" s="18">
        <v>6</v>
      </c>
      <c r="L24" s="18">
        <f t="shared" si="0"/>
        <v>5</v>
      </c>
      <c r="M24" s="18">
        <v>9</v>
      </c>
      <c r="N24" s="18">
        <f t="shared" si="0"/>
        <v>4</v>
      </c>
      <c r="O24" s="1">
        <f>SUM(C24:N24)</f>
        <v>51</v>
      </c>
    </row>
    <row r="29" spans="2:15">
      <c r="C29" s="13"/>
      <c r="D29" s="13"/>
      <c r="E29" s="13"/>
      <c r="G29" s="13"/>
    </row>
    <row r="30" spans="2:15">
      <c r="C30" s="13"/>
      <c r="D30" s="13"/>
      <c r="G30" s="13"/>
    </row>
    <row r="31" spans="2:15">
      <c r="C31" s="13"/>
      <c r="D31" s="13"/>
      <c r="G31" s="13"/>
    </row>
    <row r="32" spans="2:15">
      <c r="C32" s="13"/>
      <c r="D32" s="13"/>
    </row>
    <row r="33" spans="3:4">
      <c r="C33" s="13"/>
      <c r="D33" s="13"/>
    </row>
    <row r="34" spans="3:4">
      <c r="C34" s="13"/>
      <c r="D34" s="13"/>
    </row>
    <row r="35" spans="3:4">
      <c r="C35" s="13"/>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1:S29"/>
  <sheetViews>
    <sheetView workbookViewId="0">
      <selection activeCell="F43" sqref="F43"/>
    </sheetView>
  </sheetViews>
  <sheetFormatPr baseColWidth="10" defaultRowHeight="15"/>
  <cols>
    <col min="1" max="1" width="5.28515625" style="1" customWidth="1"/>
    <col min="2" max="2" width="14.42578125" style="1" customWidth="1"/>
    <col min="3" max="3" width="11.85546875" style="1" customWidth="1"/>
    <col min="4" max="6" width="14.85546875" style="1" customWidth="1"/>
    <col min="7" max="8" width="54.7109375" style="1" customWidth="1"/>
    <col min="9" max="9" width="51.140625" style="1" customWidth="1"/>
    <col min="10" max="10" width="40" style="1" customWidth="1"/>
    <col min="11" max="11" width="90.42578125" style="1" customWidth="1"/>
    <col min="12" max="16384" width="11.42578125" style="1"/>
  </cols>
  <sheetData>
    <row r="1" spans="1:19">
      <c r="A1" s="25"/>
      <c r="B1" s="25" t="s">
        <v>418</v>
      </c>
      <c r="C1" s="25" t="s">
        <v>35</v>
      </c>
      <c r="D1" s="25"/>
      <c r="E1" s="25"/>
      <c r="F1" s="25"/>
      <c r="G1" s="25"/>
      <c r="H1" s="25" t="s">
        <v>420</v>
      </c>
      <c r="I1" s="25" t="s">
        <v>426</v>
      </c>
      <c r="J1" s="25" t="s">
        <v>427</v>
      </c>
    </row>
    <row r="2" spans="1:19" ht="99.75" customHeight="1">
      <c r="A2" s="25"/>
      <c r="B2" s="25" t="s">
        <v>419</v>
      </c>
      <c r="C2" s="25" t="s">
        <v>36</v>
      </c>
      <c r="D2" s="25" t="s">
        <v>50</v>
      </c>
      <c r="E2" s="25"/>
      <c r="F2" s="25"/>
      <c r="G2" s="25"/>
      <c r="H2" s="25" t="s">
        <v>421</v>
      </c>
      <c r="I2" s="25"/>
      <c r="J2" s="25"/>
    </row>
    <row r="3" spans="1:19" ht="107.25" customHeight="1">
      <c r="A3" s="25"/>
      <c r="B3" s="25" t="s">
        <v>419</v>
      </c>
      <c r="C3" s="25" t="s">
        <v>37</v>
      </c>
      <c r="D3" s="25" t="s">
        <v>423</v>
      </c>
      <c r="E3" s="25"/>
      <c r="F3" s="25"/>
      <c r="G3" s="25"/>
      <c r="H3" s="25" t="s">
        <v>422</v>
      </c>
      <c r="I3" s="25" t="s">
        <v>428</v>
      </c>
      <c r="J3" s="25" t="s">
        <v>429</v>
      </c>
    </row>
    <row r="4" spans="1:19" ht="101.25">
      <c r="A4" s="25"/>
      <c r="B4" s="25" t="s">
        <v>419</v>
      </c>
      <c r="C4" s="25" t="s">
        <v>38</v>
      </c>
      <c r="D4" s="25" t="s">
        <v>425</v>
      </c>
      <c r="E4" s="25"/>
      <c r="F4" s="25"/>
      <c r="G4" s="25"/>
      <c r="H4" s="25" t="s">
        <v>424</v>
      </c>
      <c r="I4" s="25" t="s">
        <v>428</v>
      </c>
      <c r="J4" s="25" t="s">
        <v>429</v>
      </c>
    </row>
    <row r="5" spans="1:19" ht="236.25">
      <c r="A5" s="25"/>
      <c r="B5" s="25" t="s">
        <v>431</v>
      </c>
      <c r="C5" s="25" t="s">
        <v>36</v>
      </c>
      <c r="D5" s="25"/>
      <c r="E5" s="25"/>
      <c r="F5" s="25"/>
      <c r="G5" s="25"/>
      <c r="H5" s="25" t="s">
        <v>433</v>
      </c>
      <c r="I5" s="25"/>
      <c r="J5" s="25"/>
    </row>
    <row r="6" spans="1:19" ht="236.25">
      <c r="A6" s="25"/>
      <c r="B6" s="25" t="s">
        <v>431</v>
      </c>
      <c r="C6" s="25" t="s">
        <v>37</v>
      </c>
      <c r="D6" s="25"/>
      <c r="E6" s="25"/>
      <c r="F6" s="25"/>
      <c r="G6" s="25"/>
      <c r="H6" s="25" t="s">
        <v>434</v>
      </c>
      <c r="I6" s="25"/>
      <c r="J6" s="25"/>
    </row>
    <row r="7" spans="1:19" ht="157.5">
      <c r="A7" s="25"/>
      <c r="B7" s="25" t="s">
        <v>431</v>
      </c>
      <c r="C7" s="25" t="s">
        <v>38</v>
      </c>
      <c r="D7" s="25"/>
      <c r="E7" s="25"/>
      <c r="F7" s="25"/>
      <c r="G7" s="25"/>
      <c r="H7" s="25" t="s">
        <v>435</v>
      </c>
      <c r="I7" s="25"/>
      <c r="J7" s="25"/>
    </row>
    <row r="8" spans="1:19" ht="180">
      <c r="A8" s="25"/>
      <c r="B8" s="25" t="s">
        <v>431</v>
      </c>
      <c r="C8" s="25" t="s">
        <v>39</v>
      </c>
      <c r="D8" s="25" t="s">
        <v>60</v>
      </c>
      <c r="E8" s="25"/>
      <c r="F8" s="25"/>
      <c r="G8" s="25"/>
      <c r="H8" s="25" t="s">
        <v>436</v>
      </c>
      <c r="I8" s="25"/>
      <c r="J8" s="25"/>
    </row>
    <row r="9" spans="1:19" ht="168.75">
      <c r="B9" s="25" t="s">
        <v>431</v>
      </c>
      <c r="C9" s="25" t="s">
        <v>40</v>
      </c>
      <c r="D9" s="25" t="s">
        <v>53</v>
      </c>
      <c r="E9" s="25"/>
      <c r="F9" s="25"/>
      <c r="G9" s="25"/>
      <c r="H9" s="25" t="s">
        <v>437</v>
      </c>
      <c r="I9" s="25"/>
      <c r="J9" s="25"/>
    </row>
    <row r="10" spans="1:19" ht="90">
      <c r="B10" s="25" t="s">
        <v>431</v>
      </c>
      <c r="C10" s="25" t="s">
        <v>41</v>
      </c>
      <c r="D10" s="25" t="s">
        <v>55</v>
      </c>
      <c r="E10" s="25"/>
      <c r="F10" s="25"/>
      <c r="G10" s="25"/>
      <c r="H10" s="25" t="s">
        <v>438</v>
      </c>
      <c r="I10" s="25"/>
      <c r="J10" s="25"/>
    </row>
    <row r="11" spans="1:19" ht="101.25">
      <c r="B11" s="25" t="s">
        <v>431</v>
      </c>
      <c r="C11" s="25" t="s">
        <v>42</v>
      </c>
      <c r="D11" s="25" t="s">
        <v>55</v>
      </c>
      <c r="E11" s="25"/>
      <c r="F11" s="25"/>
      <c r="G11" s="25"/>
      <c r="H11" s="25" t="s">
        <v>439</v>
      </c>
      <c r="I11" s="25"/>
      <c r="J11" s="25"/>
    </row>
    <row r="12" spans="1:19" ht="90">
      <c r="B12" s="25" t="s">
        <v>431</v>
      </c>
      <c r="C12" s="25" t="s">
        <v>43</v>
      </c>
      <c r="D12" s="25" t="s">
        <v>443</v>
      </c>
      <c r="E12" s="25"/>
      <c r="F12" s="25"/>
      <c r="G12" s="25"/>
      <c r="H12" s="25" t="s">
        <v>440</v>
      </c>
      <c r="I12" s="25" t="s">
        <v>441</v>
      </c>
      <c r="J12" s="25" t="s">
        <v>442</v>
      </c>
    </row>
    <row r="13" spans="1:19" ht="78.75">
      <c r="B13" s="25" t="s">
        <v>431</v>
      </c>
      <c r="C13" s="25" t="s">
        <v>135</v>
      </c>
      <c r="D13" s="25" t="s">
        <v>444</v>
      </c>
      <c r="E13" s="25"/>
      <c r="F13" s="25"/>
      <c r="G13" s="25"/>
      <c r="H13" s="25" t="s">
        <v>432</v>
      </c>
      <c r="I13" s="46" t="s">
        <v>492</v>
      </c>
      <c r="J13" s="46" t="s">
        <v>493</v>
      </c>
    </row>
    <row r="14" spans="1:19" ht="90">
      <c r="B14" s="25" t="s">
        <v>431</v>
      </c>
      <c r="C14" s="25" t="s">
        <v>45</v>
      </c>
      <c r="D14" s="25" t="s">
        <v>445</v>
      </c>
      <c r="E14" s="25"/>
      <c r="F14" s="25"/>
      <c r="G14" s="25"/>
      <c r="H14" s="25" t="s">
        <v>446</v>
      </c>
      <c r="I14" s="25" t="s">
        <v>447</v>
      </c>
      <c r="J14" s="25" t="s">
        <v>487</v>
      </c>
    </row>
    <row r="15" spans="1:19">
      <c r="B15" s="25" t="s">
        <v>431</v>
      </c>
      <c r="C15" s="25" t="s">
        <v>44</v>
      </c>
      <c r="D15" s="25"/>
      <c r="E15" s="25"/>
      <c r="F15" s="25"/>
      <c r="G15" s="25"/>
      <c r="H15" s="25"/>
      <c r="I15" s="25"/>
      <c r="J15" s="25"/>
    </row>
    <row r="16" spans="1:19">
      <c r="A16" s="25"/>
      <c r="B16" s="25" t="s">
        <v>431</v>
      </c>
      <c r="C16" s="25" t="s">
        <v>46</v>
      </c>
      <c r="D16" s="25"/>
      <c r="E16" s="25"/>
      <c r="F16" s="25"/>
      <c r="G16" s="25"/>
      <c r="H16" s="25"/>
      <c r="I16" s="25"/>
      <c r="J16" s="25"/>
      <c r="K16" s="25"/>
      <c r="L16" s="25"/>
      <c r="M16" s="25"/>
      <c r="N16" s="25"/>
      <c r="O16" s="25"/>
      <c r="P16" s="25"/>
      <c r="Q16" s="25"/>
      <c r="R16" s="25"/>
      <c r="S16" s="25"/>
    </row>
    <row r="17" spans="1:19">
      <c r="A17" s="25"/>
      <c r="B17" s="25"/>
      <c r="C17" s="25"/>
      <c r="D17" s="25"/>
      <c r="E17" s="25"/>
      <c r="F17" s="25"/>
      <c r="G17" s="25"/>
      <c r="H17" s="25"/>
      <c r="I17" s="25"/>
      <c r="J17" s="25"/>
      <c r="K17" s="25"/>
      <c r="L17" s="25"/>
      <c r="M17" s="25"/>
      <c r="N17" s="25"/>
      <c r="O17" s="25"/>
      <c r="P17" s="25"/>
      <c r="Q17" s="25"/>
      <c r="R17" s="25"/>
      <c r="S17" s="25"/>
    </row>
    <row r="18" spans="1:19" ht="90">
      <c r="A18" s="25"/>
      <c r="B18" s="25" t="s">
        <v>419</v>
      </c>
      <c r="C18" s="25" t="s">
        <v>36</v>
      </c>
      <c r="D18" s="25" t="s">
        <v>50</v>
      </c>
      <c r="E18" s="25" t="s">
        <v>556</v>
      </c>
      <c r="F18" s="25" t="s">
        <v>555</v>
      </c>
      <c r="G18" s="25" t="s">
        <v>553</v>
      </c>
      <c r="H18" s="25" t="s">
        <v>552</v>
      </c>
      <c r="I18" s="25" t="s">
        <v>554</v>
      </c>
      <c r="J18" s="25"/>
      <c r="K18" s="25"/>
      <c r="L18" s="25"/>
      <c r="M18" s="25"/>
      <c r="N18" s="25"/>
      <c r="O18" s="25"/>
      <c r="P18" s="25"/>
      <c r="Q18" s="25"/>
      <c r="R18" s="25"/>
      <c r="S18" s="25"/>
    </row>
    <row r="19" spans="1:19" ht="146.25">
      <c r="A19" s="25"/>
      <c r="B19" s="25"/>
      <c r="C19" s="25" t="s">
        <v>37</v>
      </c>
      <c r="D19" s="25" t="s">
        <v>548</v>
      </c>
      <c r="E19" s="25" t="s">
        <v>557</v>
      </c>
      <c r="F19" s="25" t="s">
        <v>555</v>
      </c>
      <c r="G19" s="25" t="s">
        <v>551</v>
      </c>
      <c r="H19" s="25" t="s">
        <v>550</v>
      </c>
      <c r="I19" s="25" t="s">
        <v>560</v>
      </c>
      <c r="J19" s="25"/>
      <c r="K19" s="25" t="s">
        <v>547</v>
      </c>
      <c r="L19" s="25"/>
      <c r="M19" s="25"/>
      <c r="N19" s="25"/>
      <c r="O19" s="25"/>
      <c r="P19" s="25"/>
      <c r="Q19" s="25"/>
      <c r="R19" s="25"/>
      <c r="S19" s="25"/>
    </row>
    <row r="20" spans="1:19" ht="90">
      <c r="A20" s="25"/>
      <c r="B20" s="25"/>
      <c r="C20" s="25" t="s">
        <v>38</v>
      </c>
      <c r="D20" s="25" t="s">
        <v>549</v>
      </c>
      <c r="E20" s="25" t="s">
        <v>558</v>
      </c>
      <c r="F20" s="25" t="s">
        <v>559</v>
      </c>
      <c r="G20" s="25" t="s">
        <v>551</v>
      </c>
      <c r="H20" s="25" t="s">
        <v>550</v>
      </c>
      <c r="I20" s="25" t="s">
        <v>560</v>
      </c>
      <c r="J20" s="25"/>
      <c r="K20" s="25"/>
      <c r="L20" s="25"/>
      <c r="M20" s="25"/>
      <c r="N20" s="25"/>
      <c r="O20" s="25"/>
      <c r="P20" s="25"/>
      <c r="Q20" s="25"/>
      <c r="R20" s="25"/>
      <c r="S20" s="25"/>
    </row>
    <row r="21" spans="1:19">
      <c r="A21" s="25"/>
      <c r="B21" s="25"/>
      <c r="C21" s="25"/>
      <c r="D21" s="25"/>
      <c r="E21" s="25"/>
      <c r="F21" s="25"/>
      <c r="G21" s="25"/>
      <c r="H21" s="25"/>
      <c r="I21" s="25"/>
      <c r="J21" s="25"/>
      <c r="K21" s="25"/>
      <c r="L21" s="25"/>
      <c r="M21" s="25"/>
      <c r="N21" s="25"/>
      <c r="O21" s="25"/>
      <c r="P21" s="25"/>
      <c r="Q21" s="25"/>
      <c r="R21" s="25"/>
      <c r="S21" s="25"/>
    </row>
    <row r="22" spans="1:19">
      <c r="A22" s="25"/>
      <c r="B22" s="25"/>
      <c r="C22" s="25"/>
      <c r="D22" s="25"/>
      <c r="E22" s="25"/>
      <c r="F22" s="25"/>
      <c r="G22" s="25"/>
      <c r="H22" s="25"/>
      <c r="I22" s="25"/>
      <c r="J22" s="25"/>
      <c r="K22" s="25"/>
      <c r="L22" s="25"/>
      <c r="M22" s="25"/>
      <c r="N22" s="25"/>
      <c r="O22" s="25"/>
      <c r="P22" s="25"/>
      <c r="Q22" s="25"/>
      <c r="R22" s="25"/>
      <c r="S22" s="25"/>
    </row>
    <row r="23" spans="1:19">
      <c r="A23" s="25"/>
      <c r="B23" s="25"/>
      <c r="C23" s="25"/>
      <c r="D23" s="25"/>
      <c r="E23" s="25"/>
      <c r="F23" s="25"/>
      <c r="G23" s="25"/>
      <c r="H23" s="25"/>
      <c r="I23" s="25"/>
      <c r="J23" s="25"/>
      <c r="K23" s="25"/>
      <c r="L23" s="25"/>
      <c r="M23" s="25"/>
      <c r="N23" s="25"/>
      <c r="O23" s="25"/>
      <c r="P23" s="25"/>
      <c r="Q23" s="25"/>
      <c r="R23" s="25"/>
      <c r="S23" s="25"/>
    </row>
    <row r="24" spans="1:19">
      <c r="A24" s="25"/>
      <c r="B24" s="25"/>
      <c r="C24" s="25"/>
      <c r="D24" s="25"/>
      <c r="E24" s="25"/>
      <c r="F24" s="25"/>
      <c r="G24" s="25"/>
      <c r="H24" s="25"/>
      <c r="I24" s="25"/>
      <c r="J24" s="25"/>
      <c r="K24" s="25"/>
      <c r="L24" s="25"/>
      <c r="M24" s="25"/>
      <c r="N24" s="25"/>
      <c r="O24" s="25"/>
      <c r="P24" s="25"/>
      <c r="Q24" s="25"/>
      <c r="R24" s="25"/>
      <c r="S24" s="25"/>
    </row>
    <row r="25" spans="1:19">
      <c r="A25" s="25"/>
      <c r="B25" s="25"/>
      <c r="C25" s="25"/>
      <c r="D25" s="25"/>
      <c r="E25" s="25"/>
      <c r="F25" s="25"/>
      <c r="G25" s="25"/>
      <c r="H25" s="25"/>
      <c r="I25" s="25"/>
      <c r="J25" s="25"/>
      <c r="K25" s="25"/>
      <c r="L25" s="25"/>
      <c r="M25" s="25"/>
      <c r="N25" s="25"/>
      <c r="O25" s="25"/>
      <c r="P25" s="25"/>
      <c r="Q25" s="25"/>
      <c r="R25" s="25"/>
      <c r="S25" s="25"/>
    </row>
    <row r="26" spans="1:19">
      <c r="A26" s="25"/>
      <c r="B26" s="25"/>
      <c r="C26" s="25"/>
      <c r="D26" s="25"/>
      <c r="E26" s="25"/>
      <c r="F26" s="25"/>
      <c r="G26" s="25"/>
      <c r="H26" s="25"/>
      <c r="I26" s="25"/>
      <c r="J26" s="25"/>
      <c r="K26" s="25"/>
      <c r="L26" s="25"/>
      <c r="M26" s="25"/>
      <c r="N26" s="25"/>
      <c r="O26" s="25"/>
      <c r="P26" s="25"/>
      <c r="Q26" s="25"/>
      <c r="R26" s="25"/>
      <c r="S26" s="25"/>
    </row>
    <row r="27" spans="1:19">
      <c r="A27" s="25"/>
      <c r="B27" s="25"/>
      <c r="C27" s="25"/>
      <c r="D27" s="25"/>
      <c r="E27" s="25"/>
      <c r="F27" s="25"/>
      <c r="G27" s="25"/>
      <c r="H27" s="25"/>
      <c r="I27" s="25"/>
      <c r="J27" s="25"/>
      <c r="K27" s="25"/>
      <c r="L27" s="25"/>
      <c r="M27" s="25"/>
      <c r="N27" s="25"/>
      <c r="O27" s="25"/>
      <c r="P27" s="25"/>
      <c r="Q27" s="25"/>
      <c r="R27" s="25"/>
      <c r="S27" s="25"/>
    </row>
    <row r="28" spans="1:19">
      <c r="A28" s="25"/>
      <c r="B28" s="25"/>
      <c r="C28" s="25"/>
      <c r="D28" s="25"/>
      <c r="E28" s="25"/>
      <c r="F28" s="25"/>
      <c r="G28" s="25"/>
      <c r="H28" s="25"/>
      <c r="I28" s="25"/>
      <c r="J28" s="25"/>
      <c r="K28" s="25"/>
      <c r="L28" s="25"/>
      <c r="M28" s="25"/>
      <c r="N28" s="25"/>
      <c r="O28" s="25"/>
      <c r="P28" s="25"/>
      <c r="Q28" s="25"/>
      <c r="R28" s="25"/>
      <c r="S28" s="25"/>
    </row>
    <row r="29" spans="1:19">
      <c r="A29" s="25"/>
      <c r="B29" s="25"/>
      <c r="C29" s="25"/>
      <c r="D29" s="25"/>
      <c r="E29" s="25"/>
      <c r="F29" s="25"/>
      <c r="G29" s="25"/>
      <c r="H29" s="25"/>
      <c r="I29" s="25"/>
      <c r="J29" s="25"/>
      <c r="K29" s="25"/>
      <c r="L29" s="25"/>
      <c r="M29" s="25"/>
      <c r="N29" s="25"/>
      <c r="O29" s="25"/>
      <c r="P29" s="25"/>
      <c r="Q29" s="25"/>
      <c r="R29" s="25"/>
      <c r="S29" s="25"/>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dimension ref="A2:N161"/>
  <sheetViews>
    <sheetView workbookViewId="0">
      <selection activeCell="F43" sqref="F43"/>
    </sheetView>
  </sheetViews>
  <sheetFormatPr baseColWidth="10" defaultRowHeight="15"/>
  <cols>
    <col min="1" max="1" width="17.5703125" customWidth="1"/>
    <col min="2" max="2" width="22.42578125" customWidth="1"/>
    <col min="3" max="3" width="9.5703125" customWidth="1"/>
    <col min="4" max="4" width="8.7109375" customWidth="1"/>
    <col min="5" max="10" width="9.5703125" customWidth="1"/>
    <col min="11" max="11" width="12.5703125" customWidth="1"/>
    <col min="12" max="12" width="28.5703125" customWidth="1"/>
    <col min="13" max="13" width="29.5703125" customWidth="1"/>
    <col min="14" max="14" width="28.5703125" customWidth="1"/>
    <col min="15" max="15" width="29.5703125" customWidth="1"/>
    <col min="16" max="16" width="28.5703125" customWidth="1"/>
    <col min="17" max="17" width="29.5703125" customWidth="1"/>
    <col min="18" max="18" width="28.5703125" customWidth="1"/>
    <col min="19" max="19" width="29.5703125" customWidth="1"/>
    <col min="20" max="20" width="33.5703125" customWidth="1"/>
    <col min="21" max="21" width="34.5703125" customWidth="1"/>
    <col min="22" max="22" width="5" customWidth="1"/>
    <col min="23" max="23" width="7.5703125" customWidth="1"/>
    <col min="24" max="24" width="5.140625" customWidth="1"/>
    <col min="25" max="25" width="8.140625" customWidth="1"/>
    <col min="26" max="26" width="12.5703125" customWidth="1"/>
    <col min="27" max="28" width="22.42578125" bestFit="1" customWidth="1"/>
    <col min="29" max="29" width="12.5703125" bestFit="1" customWidth="1"/>
  </cols>
  <sheetData>
    <row r="2" spans="1:11">
      <c r="A2" s="26" t="s">
        <v>0</v>
      </c>
      <c r="B2" t="s" vm="1">
        <v>203</v>
      </c>
    </row>
    <row r="4" spans="1:11">
      <c r="A4" s="26" t="s">
        <v>484</v>
      </c>
      <c r="B4" s="26" t="s">
        <v>482</v>
      </c>
    </row>
    <row r="5" spans="1:11">
      <c r="A5" s="26" t="s">
        <v>463</v>
      </c>
      <c r="B5">
        <v>2008</v>
      </c>
      <c r="C5">
        <v>2009</v>
      </c>
      <c r="D5">
        <v>2011</v>
      </c>
      <c r="E5">
        <v>2012</v>
      </c>
      <c r="F5">
        <v>2013</v>
      </c>
      <c r="G5">
        <v>2014</v>
      </c>
      <c r="H5">
        <v>2015</v>
      </c>
      <c r="I5">
        <v>2016</v>
      </c>
      <c r="J5">
        <v>2017</v>
      </c>
      <c r="K5" t="s">
        <v>483</v>
      </c>
    </row>
    <row r="6" spans="1:11">
      <c r="A6" s="29" t="s">
        <v>49</v>
      </c>
      <c r="B6" s="35"/>
      <c r="C6" s="35"/>
      <c r="D6" s="35"/>
      <c r="E6" s="35"/>
      <c r="F6" s="35"/>
      <c r="G6" s="35"/>
      <c r="H6" s="35">
        <v>44495460</v>
      </c>
      <c r="I6" s="35">
        <v>89850000</v>
      </c>
      <c r="J6" s="35"/>
      <c r="K6" s="35">
        <v>134345460</v>
      </c>
    </row>
    <row r="7" spans="1:11">
      <c r="A7" s="29" t="s">
        <v>47</v>
      </c>
      <c r="B7" s="35">
        <v>46729000</v>
      </c>
      <c r="C7" s="35">
        <v>22500000</v>
      </c>
      <c r="D7" s="35"/>
      <c r="E7" s="35"/>
      <c r="F7" s="35"/>
      <c r="G7" s="35"/>
      <c r="H7" s="35"/>
      <c r="I7" s="35"/>
      <c r="J7" s="35"/>
      <c r="K7" s="35">
        <v>69229000</v>
      </c>
    </row>
    <row r="8" spans="1:11">
      <c r="A8" s="29" t="s">
        <v>50</v>
      </c>
      <c r="B8" s="35"/>
      <c r="C8" s="35"/>
      <c r="D8" s="35"/>
      <c r="E8" s="35"/>
      <c r="F8" s="35"/>
      <c r="G8" s="35">
        <v>45000000</v>
      </c>
      <c r="H8" s="35">
        <v>45000000</v>
      </c>
      <c r="I8" s="35">
        <v>51750000</v>
      </c>
      <c r="J8" s="35"/>
      <c r="K8" s="35">
        <v>141750000</v>
      </c>
    </row>
    <row r="9" spans="1:11">
      <c r="A9" s="29" t="s">
        <v>57</v>
      </c>
      <c r="B9" s="35">
        <v>46729000</v>
      </c>
      <c r="C9" s="35">
        <v>34615000</v>
      </c>
      <c r="D9" s="35"/>
      <c r="E9" s="35"/>
      <c r="F9" s="35"/>
      <c r="G9" s="35"/>
      <c r="H9" s="35"/>
      <c r="I9" s="35"/>
      <c r="J9" s="35"/>
      <c r="K9" s="35">
        <v>81344000</v>
      </c>
    </row>
    <row r="10" spans="1:11">
      <c r="A10" s="29" t="s">
        <v>55</v>
      </c>
      <c r="B10" s="35"/>
      <c r="C10" s="35"/>
      <c r="D10" s="35"/>
      <c r="E10" s="35">
        <v>142500000</v>
      </c>
      <c r="F10" s="35">
        <v>355061000</v>
      </c>
      <c r="G10" s="35">
        <v>75000000</v>
      </c>
      <c r="H10" s="35">
        <v>68668110</v>
      </c>
      <c r="I10" s="35"/>
      <c r="J10" s="35"/>
      <c r="K10" s="35">
        <v>641229110</v>
      </c>
    </row>
    <row r="11" spans="1:11">
      <c r="A11" s="29" t="s">
        <v>51</v>
      </c>
      <c r="B11" s="35"/>
      <c r="C11" s="35"/>
      <c r="D11" s="35"/>
      <c r="E11" s="35"/>
      <c r="F11" s="35">
        <v>88540000</v>
      </c>
      <c r="G11" s="35"/>
      <c r="H11" s="35">
        <v>45000000</v>
      </c>
      <c r="I11" s="35"/>
      <c r="J11" s="35">
        <v>45000000</v>
      </c>
      <c r="K11" s="35">
        <v>178540000</v>
      </c>
    </row>
    <row r="12" spans="1:11">
      <c r="A12" s="29" t="s">
        <v>56</v>
      </c>
      <c r="B12" s="35">
        <v>37380000</v>
      </c>
      <c r="C12" s="35"/>
      <c r="D12" s="35"/>
      <c r="E12" s="35"/>
      <c r="F12" s="35"/>
      <c r="G12" s="35">
        <v>89674088</v>
      </c>
      <c r="H12" s="35"/>
      <c r="I12" s="35"/>
      <c r="J12" s="35">
        <v>32473000</v>
      </c>
      <c r="K12" s="35">
        <v>159527088</v>
      </c>
    </row>
    <row r="13" spans="1:11">
      <c r="A13" s="29" t="s">
        <v>59</v>
      </c>
      <c r="B13" s="35">
        <v>45500000</v>
      </c>
      <c r="C13" s="35">
        <v>44990660</v>
      </c>
      <c r="D13" s="35"/>
      <c r="E13" s="35"/>
      <c r="F13" s="35"/>
      <c r="G13" s="35"/>
      <c r="H13" s="35"/>
      <c r="I13" s="35"/>
      <c r="J13" s="35"/>
      <c r="K13" s="35">
        <v>90490660</v>
      </c>
    </row>
    <row r="14" spans="1:11">
      <c r="A14" s="29" t="s">
        <v>58</v>
      </c>
      <c r="B14" s="35"/>
      <c r="C14" s="35"/>
      <c r="D14" s="35"/>
      <c r="E14" s="35"/>
      <c r="F14" s="35"/>
      <c r="G14" s="35"/>
      <c r="H14" s="35"/>
      <c r="I14" s="35"/>
      <c r="J14" s="35">
        <v>44956000</v>
      </c>
      <c r="K14" s="35">
        <v>44956000</v>
      </c>
    </row>
    <row r="15" spans="1:11">
      <c r="A15" s="29" t="s">
        <v>60</v>
      </c>
      <c r="B15" s="35">
        <v>40000000</v>
      </c>
      <c r="C15" s="35"/>
      <c r="D15" s="35">
        <v>39285000</v>
      </c>
      <c r="E15" s="35"/>
      <c r="F15" s="35"/>
      <c r="G15" s="35"/>
      <c r="H15" s="35"/>
      <c r="I15" s="35"/>
      <c r="J15" s="35"/>
      <c r="K15" s="35">
        <v>79285000</v>
      </c>
    </row>
    <row r="16" spans="1:11">
      <c r="A16" s="29" t="s">
        <v>54</v>
      </c>
      <c r="B16" s="35">
        <v>40000000</v>
      </c>
      <c r="C16" s="35"/>
      <c r="D16" s="35"/>
      <c r="E16" s="35"/>
      <c r="F16" s="35"/>
      <c r="G16" s="35"/>
      <c r="H16" s="35"/>
      <c r="I16" s="35"/>
      <c r="J16" s="35"/>
      <c r="K16" s="35">
        <v>40000000</v>
      </c>
    </row>
    <row r="17" spans="1:14">
      <c r="A17" s="29" t="s">
        <v>63</v>
      </c>
      <c r="B17" s="35"/>
      <c r="C17" s="35">
        <v>40000000</v>
      </c>
      <c r="D17" s="35"/>
      <c r="E17" s="35"/>
      <c r="F17" s="35"/>
      <c r="G17" s="35"/>
      <c r="H17" s="35">
        <v>75999976</v>
      </c>
      <c r="I17" s="35"/>
      <c r="J17" s="35"/>
      <c r="K17" s="35">
        <v>115999976</v>
      </c>
    </row>
    <row r="18" spans="1:14">
      <c r="A18" s="29" t="s">
        <v>53</v>
      </c>
      <c r="B18" s="35"/>
      <c r="C18" s="35">
        <v>30000000</v>
      </c>
      <c r="D18" s="35"/>
      <c r="E18" s="35">
        <v>94620000</v>
      </c>
      <c r="F18" s="35"/>
      <c r="G18" s="35">
        <v>89905413</v>
      </c>
      <c r="H18" s="35"/>
      <c r="I18" s="35">
        <v>45000000</v>
      </c>
      <c r="J18" s="35">
        <v>43470000</v>
      </c>
      <c r="K18" s="35">
        <v>302995413</v>
      </c>
    </row>
    <row r="19" spans="1:14">
      <c r="A19" s="29" t="s">
        <v>48</v>
      </c>
      <c r="B19" s="35">
        <v>32711000</v>
      </c>
      <c r="C19" s="35"/>
      <c r="D19" s="35"/>
      <c r="E19" s="35"/>
      <c r="F19" s="35"/>
      <c r="G19" s="35"/>
      <c r="H19" s="35"/>
      <c r="I19" s="35">
        <v>108000000</v>
      </c>
      <c r="J19" s="35"/>
      <c r="K19" s="35">
        <v>140711000</v>
      </c>
    </row>
    <row r="20" spans="1:14">
      <c r="A20" s="29" t="s">
        <v>52</v>
      </c>
      <c r="B20" s="35"/>
      <c r="C20" s="35">
        <v>60000000</v>
      </c>
      <c r="D20" s="35">
        <v>40000000</v>
      </c>
      <c r="E20" s="35"/>
      <c r="F20" s="35"/>
      <c r="G20" s="35"/>
      <c r="H20" s="35"/>
      <c r="I20" s="35">
        <v>223385264</v>
      </c>
      <c r="J20" s="35"/>
      <c r="K20" s="35">
        <v>323385264</v>
      </c>
    </row>
    <row r="21" spans="1:14">
      <c r="A21" s="29" t="s">
        <v>483</v>
      </c>
      <c r="B21" s="35">
        <v>289049000</v>
      </c>
      <c r="C21" s="35">
        <v>232105660</v>
      </c>
      <c r="D21" s="35">
        <v>79285000</v>
      </c>
      <c r="E21" s="35">
        <v>237120000</v>
      </c>
      <c r="F21" s="35">
        <v>443601000</v>
      </c>
      <c r="G21" s="35">
        <v>299579501</v>
      </c>
      <c r="H21" s="35">
        <v>279163546</v>
      </c>
      <c r="I21" s="35">
        <v>517985264</v>
      </c>
      <c r="J21" s="35">
        <v>165899000</v>
      </c>
      <c r="K21" s="35">
        <v>2543787971</v>
      </c>
    </row>
    <row r="28" spans="1:14">
      <c r="N28" t="s">
        <v>468</v>
      </c>
    </row>
    <row r="33" spans="1:11">
      <c r="A33" s="27" t="s">
        <v>463</v>
      </c>
      <c r="B33" s="27">
        <v>2008</v>
      </c>
      <c r="C33" s="27">
        <v>2009</v>
      </c>
      <c r="D33" s="27">
        <v>2011</v>
      </c>
      <c r="E33" s="27">
        <v>2012</v>
      </c>
      <c r="F33" s="27">
        <v>2013</v>
      </c>
      <c r="G33" s="27">
        <v>2014</v>
      </c>
      <c r="H33" s="27">
        <v>2015</v>
      </c>
      <c r="I33" s="27">
        <v>2016</v>
      </c>
      <c r="J33" s="27">
        <v>2017</v>
      </c>
      <c r="K33" s="27" t="s">
        <v>483</v>
      </c>
    </row>
    <row r="34" spans="1:11">
      <c r="A34" s="29" t="s">
        <v>49</v>
      </c>
      <c r="B34" s="35"/>
      <c r="C34" s="35"/>
      <c r="D34" s="35"/>
      <c r="E34" s="35"/>
      <c r="F34" s="35"/>
      <c r="G34" s="35"/>
      <c r="H34" s="35">
        <v>28</v>
      </c>
      <c r="I34" s="35">
        <v>60</v>
      </c>
      <c r="J34" s="35"/>
      <c r="K34" s="35">
        <v>88</v>
      </c>
    </row>
    <row r="35" spans="1:11">
      <c r="A35" s="29" t="s">
        <v>47</v>
      </c>
      <c r="B35" s="35">
        <v>35</v>
      </c>
      <c r="C35" s="35">
        <v>20</v>
      </c>
      <c r="D35" s="35"/>
      <c r="E35" s="35"/>
      <c r="F35" s="35"/>
      <c r="G35" s="35"/>
      <c r="H35" s="35"/>
      <c r="I35" s="35"/>
      <c r="J35" s="35"/>
      <c r="K35" s="35">
        <v>55</v>
      </c>
    </row>
    <row r="36" spans="1:11">
      <c r="A36" s="29" t="s">
        <v>50</v>
      </c>
      <c r="B36" s="35"/>
      <c r="C36" s="35"/>
      <c r="D36" s="35"/>
      <c r="E36" s="35"/>
      <c r="F36" s="35"/>
      <c r="G36" s="35">
        <v>33</v>
      </c>
      <c r="H36" s="35">
        <v>34</v>
      </c>
      <c r="I36" s="35">
        <v>27</v>
      </c>
      <c r="J36" s="35"/>
      <c r="K36" s="35">
        <v>94</v>
      </c>
    </row>
    <row r="37" spans="1:11">
      <c r="A37" s="29" t="s">
        <v>57</v>
      </c>
      <c r="B37" s="35">
        <v>31</v>
      </c>
      <c r="C37" s="35">
        <v>25</v>
      </c>
      <c r="D37" s="35"/>
      <c r="E37" s="35"/>
      <c r="F37" s="35"/>
      <c r="G37" s="35"/>
      <c r="H37" s="35"/>
      <c r="I37" s="35"/>
      <c r="J37" s="35"/>
      <c r="K37" s="35">
        <v>56</v>
      </c>
    </row>
    <row r="38" spans="1:11">
      <c r="A38" s="29" t="s">
        <v>55</v>
      </c>
      <c r="B38" s="35"/>
      <c r="C38" s="35"/>
      <c r="D38" s="35"/>
      <c r="E38" s="35">
        <v>93</v>
      </c>
      <c r="F38" s="35">
        <v>235</v>
      </c>
      <c r="G38" s="35">
        <v>52</v>
      </c>
      <c r="H38" s="35">
        <v>42</v>
      </c>
      <c r="I38" s="35"/>
      <c r="J38" s="35"/>
      <c r="K38" s="35">
        <v>422</v>
      </c>
    </row>
    <row r="39" spans="1:11">
      <c r="A39" s="29" t="s">
        <v>51</v>
      </c>
      <c r="B39" s="35"/>
      <c r="C39" s="35"/>
      <c r="D39" s="35"/>
      <c r="E39" s="35"/>
      <c r="F39" s="35">
        <v>64</v>
      </c>
      <c r="G39" s="35"/>
      <c r="H39" s="35">
        <v>34</v>
      </c>
      <c r="I39" s="35"/>
      <c r="J39" s="35">
        <v>30</v>
      </c>
      <c r="K39" s="35">
        <v>128</v>
      </c>
    </row>
    <row r="40" spans="1:11">
      <c r="A40" s="29" t="s">
        <v>56</v>
      </c>
      <c r="B40" s="35">
        <v>29</v>
      </c>
      <c r="C40" s="35"/>
      <c r="D40" s="35"/>
      <c r="E40" s="35"/>
      <c r="F40" s="35"/>
      <c r="G40" s="35">
        <v>54</v>
      </c>
      <c r="H40" s="35"/>
      <c r="I40" s="35"/>
      <c r="J40" s="35">
        <v>30</v>
      </c>
      <c r="K40" s="35">
        <v>113</v>
      </c>
    </row>
    <row r="41" spans="1:11">
      <c r="A41" s="29" t="s">
        <v>59</v>
      </c>
      <c r="B41" s="35">
        <v>32</v>
      </c>
      <c r="C41" s="35">
        <v>40</v>
      </c>
      <c r="D41" s="35"/>
      <c r="E41" s="35"/>
      <c r="F41" s="35"/>
      <c r="G41" s="35"/>
      <c r="H41" s="35"/>
      <c r="I41" s="35"/>
      <c r="J41" s="35"/>
      <c r="K41" s="35">
        <v>72</v>
      </c>
    </row>
    <row r="42" spans="1:11">
      <c r="A42" s="29" t="s">
        <v>58</v>
      </c>
      <c r="B42" s="35"/>
      <c r="C42" s="35"/>
      <c r="D42" s="35"/>
      <c r="E42" s="35"/>
      <c r="F42" s="35"/>
      <c r="G42" s="35"/>
      <c r="H42" s="35"/>
      <c r="I42" s="35"/>
      <c r="J42" s="35">
        <v>30</v>
      </c>
      <c r="K42" s="35">
        <v>30</v>
      </c>
    </row>
    <row r="43" spans="1:11">
      <c r="A43" s="29" t="s">
        <v>60</v>
      </c>
      <c r="B43" s="35">
        <v>26</v>
      </c>
      <c r="C43" s="35"/>
      <c r="D43" s="35">
        <v>22</v>
      </c>
      <c r="E43" s="35"/>
      <c r="F43" s="35"/>
      <c r="G43" s="35"/>
      <c r="H43" s="35"/>
      <c r="I43" s="35"/>
      <c r="J43" s="35"/>
      <c r="K43" s="35">
        <v>48</v>
      </c>
    </row>
    <row r="44" spans="1:11">
      <c r="A44" s="29" t="s">
        <v>54</v>
      </c>
      <c r="B44" s="35">
        <v>20</v>
      </c>
      <c r="C44" s="35"/>
      <c r="D44" s="35"/>
      <c r="E44" s="35"/>
      <c r="F44" s="35"/>
      <c r="G44" s="35"/>
      <c r="H44" s="35"/>
      <c r="I44" s="35"/>
      <c r="J44" s="35"/>
      <c r="K44" s="35">
        <v>20</v>
      </c>
    </row>
    <row r="45" spans="1:11">
      <c r="A45" s="29" t="s">
        <v>63</v>
      </c>
      <c r="B45" s="35"/>
      <c r="C45" s="35">
        <v>60</v>
      </c>
      <c r="D45" s="35"/>
      <c r="E45" s="35"/>
      <c r="F45" s="35"/>
      <c r="G45" s="35"/>
      <c r="H45" s="35">
        <v>32</v>
      </c>
      <c r="I45" s="35"/>
      <c r="J45" s="35"/>
      <c r="K45" s="35">
        <v>92</v>
      </c>
    </row>
    <row r="46" spans="1:11">
      <c r="A46" s="29" t="s">
        <v>53</v>
      </c>
      <c r="B46" s="35"/>
      <c r="C46" s="35">
        <v>42</v>
      </c>
      <c r="D46" s="35"/>
      <c r="E46" s="35">
        <v>66</v>
      </c>
      <c r="F46" s="35"/>
      <c r="G46" s="35">
        <v>61</v>
      </c>
      <c r="H46" s="35"/>
      <c r="I46" s="35">
        <v>27</v>
      </c>
      <c r="J46" s="35">
        <v>30</v>
      </c>
      <c r="K46" s="35">
        <v>226</v>
      </c>
    </row>
    <row r="47" spans="1:11">
      <c r="A47" s="29" t="s">
        <v>48</v>
      </c>
      <c r="B47" s="35">
        <v>35</v>
      </c>
      <c r="C47" s="35"/>
      <c r="D47" s="35"/>
      <c r="E47" s="35"/>
      <c r="F47" s="35"/>
      <c r="G47" s="35"/>
      <c r="H47" s="35"/>
      <c r="I47" s="35">
        <v>64</v>
      </c>
      <c r="J47" s="35"/>
      <c r="K47" s="35">
        <v>99</v>
      </c>
    </row>
    <row r="48" spans="1:11">
      <c r="A48" s="29" t="s">
        <v>52</v>
      </c>
      <c r="B48" s="35"/>
      <c r="C48" s="35">
        <v>20</v>
      </c>
      <c r="D48" s="35">
        <v>36</v>
      </c>
      <c r="E48" s="35"/>
      <c r="F48" s="35"/>
      <c r="G48" s="35"/>
      <c r="H48" s="35"/>
      <c r="I48" s="35">
        <v>66</v>
      </c>
      <c r="J48" s="35"/>
      <c r="K48" s="35">
        <v>122</v>
      </c>
    </row>
    <row r="49" spans="1:14">
      <c r="A49" s="36" t="s">
        <v>466</v>
      </c>
      <c r="B49" s="37">
        <v>208</v>
      </c>
      <c r="C49" s="37">
        <v>207</v>
      </c>
      <c r="D49" s="37">
        <v>58</v>
      </c>
      <c r="E49" s="37">
        <v>159</v>
      </c>
      <c r="F49" s="37">
        <v>299</v>
      </c>
      <c r="G49" s="37">
        <v>200</v>
      </c>
      <c r="H49" s="37">
        <v>170</v>
      </c>
      <c r="I49" s="37">
        <v>244</v>
      </c>
      <c r="J49" s="37">
        <v>120</v>
      </c>
      <c r="K49" s="37">
        <v>1665</v>
      </c>
    </row>
    <row r="50" spans="1:14">
      <c r="L50" s="28"/>
      <c r="M50" s="28"/>
      <c r="N50" s="28"/>
    </row>
    <row r="51" spans="1:14">
      <c r="A51" s="27" t="s">
        <v>463</v>
      </c>
      <c r="B51" s="27">
        <v>2008</v>
      </c>
      <c r="C51" s="27">
        <v>2009</v>
      </c>
      <c r="D51" s="27">
        <v>2011</v>
      </c>
      <c r="E51" s="27">
        <v>2012</v>
      </c>
      <c r="F51" s="27">
        <v>2013</v>
      </c>
      <c r="G51" s="27">
        <v>2014</v>
      </c>
      <c r="H51" s="27">
        <v>2015</v>
      </c>
      <c r="I51" s="27">
        <v>2016</v>
      </c>
      <c r="J51" s="27">
        <v>2017</v>
      </c>
      <c r="K51" s="27" t="s">
        <v>483</v>
      </c>
    </row>
    <row r="52" spans="1:14">
      <c r="A52" s="29" t="s">
        <v>462</v>
      </c>
      <c r="B52" s="35"/>
      <c r="C52" s="35">
        <v>132105660</v>
      </c>
      <c r="D52" s="35">
        <v>79285000</v>
      </c>
      <c r="E52" s="35">
        <v>237120000</v>
      </c>
      <c r="F52" s="35">
        <v>376101000</v>
      </c>
      <c r="G52" s="35">
        <v>75000000</v>
      </c>
      <c r="H52" s="35"/>
      <c r="I52" s="35">
        <v>144000000</v>
      </c>
      <c r="J52" s="35">
        <v>44956000</v>
      </c>
      <c r="K52" s="35">
        <v>1088567660</v>
      </c>
    </row>
    <row r="53" spans="1:14">
      <c r="A53" s="29" t="s">
        <v>241</v>
      </c>
      <c r="B53" s="35"/>
      <c r="C53" s="35"/>
      <c r="D53" s="35"/>
      <c r="E53" s="35"/>
      <c r="F53" s="35">
        <v>67500000</v>
      </c>
      <c r="G53" s="35">
        <v>224579501</v>
      </c>
      <c r="H53" s="35">
        <v>203163570</v>
      </c>
      <c r="I53" s="35">
        <v>373985264</v>
      </c>
      <c r="J53" s="35">
        <v>120943000</v>
      </c>
      <c r="K53" s="35">
        <v>990171335</v>
      </c>
    </row>
    <row r="54" spans="1:14">
      <c r="A54" s="29" t="s">
        <v>461</v>
      </c>
      <c r="B54" s="35">
        <v>267436000</v>
      </c>
      <c r="C54" s="35">
        <v>100000000</v>
      </c>
      <c r="D54" s="35"/>
      <c r="E54" s="35"/>
      <c r="F54" s="35"/>
      <c r="G54" s="35"/>
      <c r="H54" s="35">
        <v>75999976</v>
      </c>
      <c r="I54" s="35"/>
      <c r="J54" s="35"/>
      <c r="K54" s="35">
        <v>443435976</v>
      </c>
    </row>
    <row r="55" spans="1:14">
      <c r="A55" s="36" t="s">
        <v>483</v>
      </c>
      <c r="B55" s="37">
        <v>267436000</v>
      </c>
      <c r="C55" s="37">
        <v>232105660</v>
      </c>
      <c r="D55" s="37">
        <v>79285000</v>
      </c>
      <c r="E55" s="37">
        <v>237120000</v>
      </c>
      <c r="F55" s="37">
        <v>443601000</v>
      </c>
      <c r="G55" s="37">
        <v>299579501</v>
      </c>
      <c r="H55" s="37">
        <v>279163546</v>
      </c>
      <c r="I55" s="37">
        <v>517985264</v>
      </c>
      <c r="J55" s="37">
        <v>165899000</v>
      </c>
      <c r="K55" s="37">
        <v>2522174971</v>
      </c>
    </row>
    <row r="65" spans="1:11">
      <c r="A65" s="29"/>
      <c r="B65" s="35"/>
      <c r="C65" s="35"/>
      <c r="D65" s="35"/>
      <c r="E65" s="35"/>
      <c r="F65" s="35"/>
      <c r="G65" s="35"/>
      <c r="H65" s="35"/>
      <c r="I65" s="35"/>
      <c r="J65" s="35"/>
      <c r="K65" s="35"/>
    </row>
    <row r="66" spans="1:11">
      <c r="A66" s="29"/>
      <c r="B66" s="35"/>
      <c r="C66" s="35"/>
      <c r="D66" s="35"/>
      <c r="E66" s="35"/>
      <c r="F66" s="35"/>
      <c r="G66" s="35"/>
      <c r="H66" s="35"/>
      <c r="I66" s="35"/>
      <c r="J66" s="35"/>
      <c r="K66" s="35"/>
    </row>
    <row r="67" spans="1:11">
      <c r="A67" s="29"/>
      <c r="B67" s="35"/>
      <c r="C67" s="35"/>
      <c r="D67" s="35"/>
      <c r="E67" s="35"/>
      <c r="F67" s="35"/>
      <c r="G67" s="35"/>
      <c r="H67" s="35"/>
      <c r="I67" s="35"/>
      <c r="J67" s="35"/>
      <c r="K67" s="35"/>
    </row>
    <row r="68" spans="1:11">
      <c r="A68" s="29"/>
      <c r="B68" s="35"/>
      <c r="C68" s="35"/>
      <c r="D68" s="35"/>
      <c r="E68" s="35"/>
      <c r="F68" s="35"/>
      <c r="G68" s="35"/>
      <c r="H68" s="35"/>
      <c r="I68" s="35"/>
      <c r="J68" s="35"/>
      <c r="K68" s="35"/>
    </row>
    <row r="69" spans="1:11">
      <c r="A69" s="29"/>
      <c r="B69" s="35"/>
      <c r="C69" s="35"/>
      <c r="D69" s="35"/>
      <c r="E69" s="35"/>
      <c r="F69" s="35"/>
      <c r="G69" s="35"/>
      <c r="H69" s="35"/>
      <c r="I69" s="35"/>
      <c r="J69" s="35"/>
      <c r="K69" s="35"/>
    </row>
    <row r="70" spans="1:11">
      <c r="A70" s="29"/>
      <c r="B70" s="35"/>
      <c r="C70" s="35"/>
      <c r="D70" s="35"/>
      <c r="E70" s="35"/>
      <c r="F70" s="35"/>
      <c r="G70" s="35"/>
      <c r="H70" s="35"/>
      <c r="I70" s="35"/>
      <c r="J70" s="35"/>
      <c r="K70" s="35"/>
    </row>
    <row r="71" spans="1:11">
      <c r="A71" s="29"/>
      <c r="B71" s="35"/>
      <c r="C71" s="35"/>
      <c r="D71" s="35"/>
      <c r="E71" s="35"/>
      <c r="F71" s="35"/>
      <c r="G71" s="35"/>
      <c r="H71" s="35"/>
      <c r="I71" s="35"/>
      <c r="J71" s="35"/>
      <c r="K71" s="35"/>
    </row>
    <row r="72" spans="1:11">
      <c r="A72" s="27" t="s">
        <v>463</v>
      </c>
      <c r="B72" s="27" t="s">
        <v>484</v>
      </c>
      <c r="C72" s="35"/>
      <c r="D72" s="35"/>
      <c r="E72" s="35"/>
      <c r="F72" s="35"/>
      <c r="G72" s="35"/>
      <c r="H72" s="35"/>
      <c r="I72" s="35"/>
      <c r="J72" s="35"/>
      <c r="K72" s="35"/>
    </row>
    <row r="73" spans="1:11">
      <c r="A73" s="29" t="s">
        <v>462</v>
      </c>
      <c r="B73" s="35">
        <v>1088567660</v>
      </c>
      <c r="C73" s="35"/>
      <c r="D73" s="35"/>
      <c r="E73" s="35"/>
      <c r="F73" s="35"/>
      <c r="G73" s="35"/>
      <c r="H73" s="35"/>
      <c r="I73" s="35"/>
      <c r="J73" s="35"/>
      <c r="K73" s="35"/>
    </row>
    <row r="74" spans="1:11">
      <c r="A74" s="29" t="s">
        <v>241</v>
      </c>
      <c r="B74" s="35">
        <v>1357607335</v>
      </c>
      <c r="C74" s="35"/>
      <c r="D74" s="35"/>
      <c r="E74" s="35"/>
      <c r="F74" s="35"/>
      <c r="G74" s="35"/>
      <c r="H74" s="35"/>
      <c r="I74" s="35"/>
      <c r="J74" s="35"/>
      <c r="K74" s="35"/>
    </row>
    <row r="75" spans="1:11">
      <c r="A75" s="29" t="s">
        <v>461</v>
      </c>
      <c r="B75" s="35">
        <v>75999976</v>
      </c>
      <c r="C75" s="35"/>
      <c r="D75" s="35"/>
      <c r="E75" s="35"/>
      <c r="F75" s="35"/>
      <c r="G75" s="35"/>
      <c r="H75" s="35"/>
      <c r="I75" s="35"/>
      <c r="J75" s="35"/>
      <c r="K75" s="35"/>
    </row>
    <row r="76" spans="1:11">
      <c r="A76" s="36" t="s">
        <v>483</v>
      </c>
      <c r="B76" s="37">
        <v>2522174971</v>
      </c>
      <c r="C76" s="35"/>
      <c r="D76" s="35"/>
      <c r="E76" s="35"/>
      <c r="F76" s="35"/>
      <c r="G76" s="35"/>
      <c r="H76" s="35"/>
      <c r="I76" s="35"/>
      <c r="J76" s="35"/>
      <c r="K76" s="35"/>
    </row>
    <row r="77" spans="1:11">
      <c r="A77" s="29"/>
      <c r="B77" s="35"/>
      <c r="C77" s="35"/>
      <c r="D77" s="35"/>
      <c r="E77" s="35"/>
      <c r="F77" s="35"/>
      <c r="G77" s="35"/>
      <c r="H77" s="35"/>
      <c r="I77" s="35"/>
      <c r="J77" s="35"/>
      <c r="K77" s="35"/>
    </row>
    <row r="78" spans="1:11">
      <c r="A78" s="29" t="s">
        <v>462</v>
      </c>
      <c r="B78" s="35">
        <f>+B73</f>
        <v>1088567660</v>
      </c>
      <c r="C78" s="35"/>
      <c r="D78" s="35"/>
      <c r="E78" s="35"/>
      <c r="F78" s="35"/>
      <c r="G78" s="35"/>
      <c r="H78" s="35"/>
      <c r="I78" s="35"/>
      <c r="J78" s="35"/>
      <c r="K78" s="35"/>
    </row>
    <row r="79" spans="1:11">
      <c r="A79" s="29" t="s">
        <v>241</v>
      </c>
      <c r="B79" s="35">
        <f>+B74+B75</f>
        <v>1433607311</v>
      </c>
      <c r="C79" s="35"/>
      <c r="D79" s="35"/>
      <c r="E79" s="35"/>
      <c r="F79" s="35"/>
      <c r="G79" s="35"/>
      <c r="H79" s="35"/>
      <c r="I79" s="35"/>
      <c r="J79" s="35"/>
      <c r="K79" s="35"/>
    </row>
    <row r="80" spans="1:11">
      <c r="A80" s="29" t="s">
        <v>461</v>
      </c>
      <c r="B80" s="35">
        <v>75999976</v>
      </c>
      <c r="C80" s="35"/>
      <c r="D80" s="35"/>
      <c r="E80" s="35"/>
      <c r="F80" s="35"/>
      <c r="G80" s="35"/>
      <c r="H80" s="35"/>
      <c r="I80" s="35"/>
      <c r="J80" s="35"/>
      <c r="K80" s="35"/>
    </row>
    <row r="81" spans="1:11">
      <c r="A81" s="36" t="s">
        <v>483</v>
      </c>
      <c r="B81" s="37">
        <v>2522174971</v>
      </c>
      <c r="C81" s="35"/>
      <c r="D81" s="35"/>
      <c r="E81" s="35"/>
      <c r="F81" s="35"/>
      <c r="G81" s="35"/>
      <c r="H81" s="35"/>
      <c r="I81" s="35"/>
      <c r="J81" s="35"/>
      <c r="K81" s="35"/>
    </row>
    <row r="84" spans="1:11">
      <c r="A84" s="27" t="s">
        <v>467</v>
      </c>
      <c r="B84" s="32">
        <v>2008</v>
      </c>
      <c r="C84" s="32">
        <v>2009</v>
      </c>
      <c r="D84" s="32">
        <v>2011</v>
      </c>
      <c r="E84" s="32">
        <v>2012</v>
      </c>
      <c r="F84" s="32">
        <v>2013</v>
      </c>
      <c r="G84" s="32">
        <v>2014</v>
      </c>
      <c r="H84" s="32">
        <v>2015</v>
      </c>
      <c r="I84" s="32">
        <v>2016</v>
      </c>
      <c r="J84" s="32">
        <v>2017</v>
      </c>
      <c r="K84" s="30" t="s">
        <v>466</v>
      </c>
    </row>
    <row r="85" spans="1:11">
      <c r="A85" s="29" t="s">
        <v>37</v>
      </c>
      <c r="B85" s="33"/>
      <c r="C85" s="33"/>
      <c r="D85" s="33"/>
      <c r="E85" s="33"/>
      <c r="F85" s="33"/>
      <c r="G85" s="33"/>
      <c r="H85" s="33">
        <v>44495460</v>
      </c>
      <c r="I85" s="33">
        <v>89850000</v>
      </c>
      <c r="J85" s="33"/>
      <c r="K85" s="33">
        <v>134345460</v>
      </c>
    </row>
    <row r="86" spans="1:11">
      <c r="A86" s="29" t="s">
        <v>488</v>
      </c>
      <c r="B86" s="33">
        <v>46729000</v>
      </c>
      <c r="C86" s="33">
        <v>22500000</v>
      </c>
      <c r="D86" s="33"/>
      <c r="E86" s="33"/>
      <c r="F86" s="33"/>
      <c r="G86" s="33"/>
      <c r="H86" s="33"/>
      <c r="I86" s="33"/>
      <c r="J86" s="33"/>
      <c r="K86" s="33">
        <v>69229000</v>
      </c>
    </row>
    <row r="87" spans="1:11">
      <c r="A87" s="29" t="s">
        <v>38</v>
      </c>
      <c r="B87" s="33"/>
      <c r="C87" s="33"/>
      <c r="D87" s="33"/>
      <c r="E87" s="33"/>
      <c r="F87" s="33"/>
      <c r="G87" s="33">
        <v>45000000</v>
      </c>
      <c r="H87" s="33">
        <v>45000000</v>
      </c>
      <c r="I87" s="33">
        <v>51750000</v>
      </c>
      <c r="J87" s="33"/>
      <c r="K87" s="33">
        <v>141750000</v>
      </c>
    </row>
    <row r="88" spans="1:11">
      <c r="A88" s="29" t="s">
        <v>44</v>
      </c>
      <c r="B88" s="33">
        <v>46729000</v>
      </c>
      <c r="C88" s="33">
        <v>34615000</v>
      </c>
      <c r="D88" s="33"/>
      <c r="E88" s="33"/>
      <c r="F88" s="33"/>
      <c r="G88" s="33"/>
      <c r="H88" s="33"/>
      <c r="I88" s="33"/>
      <c r="J88" s="33"/>
      <c r="K88" s="33">
        <v>81344000</v>
      </c>
    </row>
    <row r="89" spans="1:11">
      <c r="A89" s="29" t="s">
        <v>43</v>
      </c>
      <c r="B89" s="33"/>
      <c r="C89" s="33"/>
      <c r="D89" s="33"/>
      <c r="E89" s="33">
        <v>142500000</v>
      </c>
      <c r="F89" s="33">
        <v>355061000</v>
      </c>
      <c r="G89" s="33">
        <v>75000000</v>
      </c>
      <c r="H89" s="33">
        <v>68668110</v>
      </c>
      <c r="I89" s="33"/>
      <c r="J89" s="33"/>
      <c r="K89" s="33">
        <v>641229110</v>
      </c>
    </row>
    <row r="90" spans="1:11">
      <c r="A90" s="29" t="s">
        <v>39</v>
      </c>
      <c r="B90" s="33"/>
      <c r="C90" s="33"/>
      <c r="D90" s="33"/>
      <c r="E90" s="33"/>
      <c r="F90" s="33">
        <v>88540000</v>
      </c>
      <c r="G90" s="33"/>
      <c r="H90" s="33">
        <v>45000000</v>
      </c>
      <c r="I90" s="33"/>
      <c r="J90" s="33">
        <v>45000000</v>
      </c>
      <c r="K90" s="33">
        <v>178540000</v>
      </c>
    </row>
    <row r="91" spans="1:11">
      <c r="A91" s="29" t="s">
        <v>135</v>
      </c>
      <c r="B91" s="33">
        <v>37380000</v>
      </c>
      <c r="C91" s="33"/>
      <c r="D91" s="33"/>
      <c r="E91" s="33"/>
      <c r="F91" s="33"/>
      <c r="G91" s="33">
        <v>89674088</v>
      </c>
      <c r="H91" s="33"/>
      <c r="I91" s="33"/>
      <c r="J91" s="33">
        <v>32473000</v>
      </c>
      <c r="K91" s="33">
        <v>159527088</v>
      </c>
    </row>
    <row r="92" spans="1:11">
      <c r="A92" s="29" t="s">
        <v>45</v>
      </c>
      <c r="B92" s="33">
        <v>45500000</v>
      </c>
      <c r="C92" s="33">
        <v>44990660</v>
      </c>
      <c r="D92" s="33"/>
      <c r="E92" s="33"/>
      <c r="F92" s="33"/>
      <c r="G92" s="33"/>
      <c r="H92" s="33"/>
      <c r="I92" s="33"/>
      <c r="J92" s="33"/>
      <c r="K92" s="33">
        <v>90490660</v>
      </c>
    </row>
    <row r="93" spans="1:11">
      <c r="A93" s="29" t="s">
        <v>489</v>
      </c>
      <c r="B93" s="33"/>
      <c r="C93" s="33"/>
      <c r="D93" s="33"/>
      <c r="E93" s="33"/>
      <c r="F93" s="33"/>
      <c r="G93" s="33"/>
      <c r="H93" s="33"/>
      <c r="I93" s="33"/>
      <c r="J93" s="33">
        <v>44956000</v>
      </c>
      <c r="K93" s="33">
        <v>44956000</v>
      </c>
    </row>
    <row r="94" spans="1:11">
      <c r="A94" s="29" t="s">
        <v>46</v>
      </c>
      <c r="B94" s="33">
        <v>40000000</v>
      </c>
      <c r="C94" s="33"/>
      <c r="D94" s="33">
        <v>39285000</v>
      </c>
      <c r="E94" s="33"/>
      <c r="F94" s="33"/>
      <c r="G94" s="33"/>
      <c r="H94" s="33"/>
      <c r="I94" s="33"/>
      <c r="J94" s="33"/>
      <c r="K94" s="33">
        <v>79285000</v>
      </c>
    </row>
    <row r="95" spans="1:11">
      <c r="A95" s="29" t="s">
        <v>42</v>
      </c>
      <c r="B95" s="33">
        <v>40000000</v>
      </c>
      <c r="C95" s="33"/>
      <c r="D95" s="33"/>
      <c r="E95" s="33"/>
      <c r="F95" s="33"/>
      <c r="G95" s="33"/>
      <c r="H95" s="33"/>
      <c r="I95" s="33"/>
      <c r="J95" s="33"/>
      <c r="K95" s="33">
        <v>18387000</v>
      </c>
    </row>
    <row r="96" spans="1:11">
      <c r="A96" s="29" t="s">
        <v>490</v>
      </c>
      <c r="B96" s="33"/>
      <c r="C96" s="33">
        <v>40000000</v>
      </c>
      <c r="D96" s="33"/>
      <c r="E96" s="33"/>
      <c r="F96" s="33"/>
      <c r="G96" s="33"/>
      <c r="H96" s="33">
        <v>75999976</v>
      </c>
      <c r="I96" s="33"/>
      <c r="J96" s="33"/>
      <c r="K96" s="33">
        <v>115999976</v>
      </c>
    </row>
    <row r="97" spans="1:12">
      <c r="A97" s="29" t="s">
        <v>41</v>
      </c>
      <c r="B97" s="33"/>
      <c r="C97" s="33">
        <v>30000000</v>
      </c>
      <c r="D97" s="33"/>
      <c r="E97" s="33">
        <v>94620000</v>
      </c>
      <c r="F97" s="33"/>
      <c r="G97" s="33">
        <v>89905413</v>
      </c>
      <c r="H97" s="33"/>
      <c r="I97" s="33">
        <v>45000000</v>
      </c>
      <c r="J97" s="33">
        <v>43470000</v>
      </c>
      <c r="K97" s="33">
        <v>302995413</v>
      </c>
    </row>
    <row r="98" spans="1:12">
      <c r="A98" s="29" t="s">
        <v>36</v>
      </c>
      <c r="B98" s="33">
        <v>32711000</v>
      </c>
      <c r="C98" s="33"/>
      <c r="D98" s="33"/>
      <c r="E98" s="33"/>
      <c r="F98" s="33"/>
      <c r="G98" s="33"/>
      <c r="H98" s="33"/>
      <c r="I98" s="33">
        <v>108000000</v>
      </c>
      <c r="J98" s="33"/>
      <c r="K98" s="33">
        <v>140711000</v>
      </c>
    </row>
    <row r="99" spans="1:12">
      <c r="A99" s="29" t="s">
        <v>40</v>
      </c>
      <c r="B99" s="33"/>
      <c r="C99" s="33">
        <v>60000000</v>
      </c>
      <c r="D99" s="33">
        <v>40000000</v>
      </c>
      <c r="E99" s="33"/>
      <c r="F99" s="33"/>
      <c r="G99" s="33"/>
      <c r="H99" s="33"/>
      <c r="I99" s="33">
        <v>223385264</v>
      </c>
      <c r="J99" s="33"/>
      <c r="K99" s="33">
        <v>323385264</v>
      </c>
    </row>
    <row r="100" spans="1:12">
      <c r="A100" s="31" t="s">
        <v>466</v>
      </c>
      <c r="B100" s="34">
        <v>267436000</v>
      </c>
      <c r="C100" s="34">
        <v>232105660</v>
      </c>
      <c r="D100" s="34">
        <v>79285000</v>
      </c>
      <c r="E100" s="34">
        <v>237120000</v>
      </c>
      <c r="F100" s="34">
        <v>443601000</v>
      </c>
      <c r="G100" s="34">
        <v>299579501</v>
      </c>
      <c r="H100" s="34">
        <v>279163546</v>
      </c>
      <c r="I100" s="34">
        <v>517985264</v>
      </c>
      <c r="J100" s="34">
        <v>165899000</v>
      </c>
      <c r="K100" s="34">
        <v>2522174971</v>
      </c>
    </row>
    <row r="103" spans="1:12">
      <c r="A103" s="27" t="s">
        <v>467</v>
      </c>
      <c r="B103" s="32">
        <v>2008</v>
      </c>
      <c r="C103" s="32">
        <v>2009</v>
      </c>
      <c r="D103" s="32">
        <v>2011</v>
      </c>
      <c r="E103" s="32">
        <v>2012</v>
      </c>
      <c r="F103" s="32">
        <v>2013</v>
      </c>
      <c r="G103" s="32">
        <v>2014</v>
      </c>
      <c r="H103" s="32">
        <v>2015</v>
      </c>
      <c r="I103" s="32">
        <v>2016</v>
      </c>
      <c r="J103" s="32">
        <v>2017</v>
      </c>
      <c r="K103" s="30" t="s">
        <v>466</v>
      </c>
    </row>
    <row r="104" spans="1:12">
      <c r="A104" s="29" t="s">
        <v>49</v>
      </c>
      <c r="B104" s="33"/>
      <c r="C104" s="33"/>
      <c r="D104" s="33"/>
      <c r="E104" s="33"/>
      <c r="F104" s="33"/>
      <c r="G104" s="33"/>
      <c r="H104" s="33">
        <v>1</v>
      </c>
      <c r="I104" s="33">
        <v>2</v>
      </c>
      <c r="J104" s="33"/>
      <c r="K104" s="33">
        <v>3</v>
      </c>
      <c r="L104" s="38">
        <f>+K104*100/51</f>
        <v>5.882352941176471</v>
      </c>
    </row>
    <row r="105" spans="1:12">
      <c r="A105" s="29" t="s">
        <v>47</v>
      </c>
      <c r="B105" s="33">
        <v>1</v>
      </c>
      <c r="C105" s="33">
        <v>1</v>
      </c>
      <c r="D105" s="33"/>
      <c r="E105" s="33"/>
      <c r="F105" s="33"/>
      <c r="G105" s="33"/>
      <c r="H105" s="33"/>
      <c r="I105" s="33"/>
      <c r="J105" s="33"/>
      <c r="K105" s="33">
        <v>2</v>
      </c>
      <c r="L105" s="38">
        <f t="shared" ref="L105:L118" si="0">+K105*100/51</f>
        <v>3.9215686274509802</v>
      </c>
    </row>
    <row r="106" spans="1:12">
      <c r="A106" s="29" t="s">
        <v>50</v>
      </c>
      <c r="B106" s="33"/>
      <c r="C106" s="33"/>
      <c r="D106" s="33"/>
      <c r="E106" s="33"/>
      <c r="F106" s="33"/>
      <c r="G106" s="33">
        <v>1</v>
      </c>
      <c r="H106" s="33">
        <v>1</v>
      </c>
      <c r="I106" s="33">
        <v>1</v>
      </c>
      <c r="J106" s="33"/>
      <c r="K106" s="33">
        <v>3</v>
      </c>
      <c r="L106" s="38">
        <f t="shared" si="0"/>
        <v>5.882352941176471</v>
      </c>
    </row>
    <row r="107" spans="1:12">
      <c r="A107" s="29" t="s">
        <v>57</v>
      </c>
      <c r="B107" s="33">
        <v>1</v>
      </c>
      <c r="C107" s="33">
        <v>1</v>
      </c>
      <c r="D107" s="33"/>
      <c r="E107" s="33"/>
      <c r="F107" s="33"/>
      <c r="G107" s="33"/>
      <c r="H107" s="33"/>
      <c r="I107" s="33"/>
      <c r="J107" s="33"/>
      <c r="K107" s="33">
        <v>2</v>
      </c>
      <c r="L107" s="38">
        <f t="shared" si="0"/>
        <v>3.9215686274509802</v>
      </c>
    </row>
    <row r="108" spans="1:12">
      <c r="A108" s="39" t="s">
        <v>55</v>
      </c>
      <c r="B108" s="40"/>
      <c r="C108" s="40"/>
      <c r="D108" s="40"/>
      <c r="E108" s="40">
        <v>2</v>
      </c>
      <c r="F108" s="40">
        <v>5</v>
      </c>
      <c r="G108" s="40">
        <v>1</v>
      </c>
      <c r="H108" s="40">
        <v>1</v>
      </c>
      <c r="I108" s="40"/>
      <c r="J108" s="40"/>
      <c r="K108" s="40">
        <v>9</v>
      </c>
      <c r="L108" s="41">
        <f t="shared" si="0"/>
        <v>17.647058823529413</v>
      </c>
    </row>
    <row r="109" spans="1:12">
      <c r="A109" s="29" t="s">
        <v>51</v>
      </c>
      <c r="B109" s="33"/>
      <c r="C109" s="33"/>
      <c r="D109" s="33"/>
      <c r="E109" s="33"/>
      <c r="F109" s="33">
        <v>2</v>
      </c>
      <c r="G109" s="33"/>
      <c r="H109" s="33">
        <v>1</v>
      </c>
      <c r="I109" s="33"/>
      <c r="J109" s="33">
        <v>1</v>
      </c>
      <c r="K109" s="33">
        <v>4</v>
      </c>
      <c r="L109" s="38">
        <f t="shared" si="0"/>
        <v>7.8431372549019605</v>
      </c>
    </row>
    <row r="110" spans="1:12">
      <c r="A110" s="29" t="s">
        <v>56</v>
      </c>
      <c r="B110" s="33">
        <v>1</v>
      </c>
      <c r="C110" s="33"/>
      <c r="D110" s="33"/>
      <c r="E110" s="33"/>
      <c r="F110" s="33"/>
      <c r="G110" s="33">
        <v>2</v>
      </c>
      <c r="H110" s="33"/>
      <c r="I110" s="33"/>
      <c r="J110" s="33">
        <v>1</v>
      </c>
      <c r="K110" s="33">
        <v>4</v>
      </c>
      <c r="L110" s="38">
        <f t="shared" si="0"/>
        <v>7.8431372549019605</v>
      </c>
    </row>
    <row r="111" spans="1:12">
      <c r="A111" s="29" t="s">
        <v>59</v>
      </c>
      <c r="B111" s="33">
        <v>1</v>
      </c>
      <c r="C111" s="33">
        <v>1</v>
      </c>
      <c r="D111" s="33"/>
      <c r="E111" s="33"/>
      <c r="F111" s="33"/>
      <c r="G111" s="33"/>
      <c r="H111" s="33"/>
      <c r="I111" s="33"/>
      <c r="J111" s="33"/>
      <c r="K111" s="33">
        <v>2</v>
      </c>
      <c r="L111" s="38">
        <f t="shared" si="0"/>
        <v>3.9215686274509802</v>
      </c>
    </row>
    <row r="112" spans="1:12">
      <c r="A112" s="29" t="s">
        <v>58</v>
      </c>
      <c r="B112" s="33"/>
      <c r="C112" s="33"/>
      <c r="D112" s="33"/>
      <c r="E112" s="33"/>
      <c r="F112" s="33"/>
      <c r="G112" s="33"/>
      <c r="H112" s="33"/>
      <c r="I112" s="33"/>
      <c r="J112" s="33">
        <v>1</v>
      </c>
      <c r="K112" s="33">
        <v>1</v>
      </c>
      <c r="L112" s="38">
        <f t="shared" si="0"/>
        <v>1.9607843137254901</v>
      </c>
    </row>
    <row r="113" spans="1:12">
      <c r="A113" s="29" t="s">
        <v>60</v>
      </c>
      <c r="B113" s="33">
        <v>1</v>
      </c>
      <c r="C113" s="33"/>
      <c r="D113" s="33">
        <v>1</v>
      </c>
      <c r="E113" s="33"/>
      <c r="F113" s="33"/>
      <c r="G113" s="33"/>
      <c r="H113" s="33"/>
      <c r="I113" s="33"/>
      <c r="J113" s="33"/>
      <c r="K113" s="33">
        <v>2</v>
      </c>
      <c r="L113" s="38">
        <f t="shared" si="0"/>
        <v>3.9215686274509802</v>
      </c>
    </row>
    <row r="114" spans="1:12">
      <c r="A114" s="29" t="s">
        <v>54</v>
      </c>
      <c r="B114" s="33">
        <v>1</v>
      </c>
      <c r="C114" s="33"/>
      <c r="D114" s="33"/>
      <c r="E114" s="33"/>
      <c r="F114" s="33"/>
      <c r="G114" s="33"/>
      <c r="H114" s="33"/>
      <c r="I114" s="33"/>
      <c r="J114" s="33"/>
      <c r="K114" s="33">
        <v>1</v>
      </c>
      <c r="L114" s="38">
        <f t="shared" si="0"/>
        <v>1.9607843137254901</v>
      </c>
    </row>
    <row r="115" spans="1:12">
      <c r="A115" s="29" t="s">
        <v>63</v>
      </c>
      <c r="B115" s="33"/>
      <c r="C115" s="33">
        <v>1</v>
      </c>
      <c r="D115" s="33"/>
      <c r="E115" s="33"/>
      <c r="F115" s="33"/>
      <c r="G115" s="33"/>
      <c r="H115" s="33">
        <v>1</v>
      </c>
      <c r="I115" s="33"/>
      <c r="J115" s="33"/>
      <c r="K115" s="33">
        <v>2</v>
      </c>
      <c r="L115" s="38">
        <f t="shared" si="0"/>
        <v>3.9215686274509802</v>
      </c>
    </row>
    <row r="116" spans="1:12">
      <c r="A116" s="39" t="s">
        <v>53</v>
      </c>
      <c r="B116" s="40"/>
      <c r="C116" s="40">
        <v>1</v>
      </c>
      <c r="D116" s="40"/>
      <c r="E116" s="40">
        <v>3</v>
      </c>
      <c r="F116" s="40"/>
      <c r="G116" s="40">
        <v>2</v>
      </c>
      <c r="H116" s="40"/>
      <c r="I116" s="40">
        <v>1</v>
      </c>
      <c r="J116" s="40">
        <v>1</v>
      </c>
      <c r="K116" s="40">
        <v>8</v>
      </c>
      <c r="L116" s="41">
        <f t="shared" si="0"/>
        <v>15.686274509803921</v>
      </c>
    </row>
    <row r="117" spans="1:12">
      <c r="A117" s="29" t="s">
        <v>48</v>
      </c>
      <c r="B117" s="33">
        <v>1</v>
      </c>
      <c r="C117" s="33"/>
      <c r="D117" s="33"/>
      <c r="E117" s="33"/>
      <c r="F117" s="33"/>
      <c r="G117" s="33"/>
      <c r="H117" s="33"/>
      <c r="I117" s="33">
        <v>2</v>
      </c>
      <c r="J117" s="33"/>
      <c r="K117" s="33">
        <v>3</v>
      </c>
      <c r="L117" s="38">
        <f t="shared" si="0"/>
        <v>5.882352941176471</v>
      </c>
    </row>
    <row r="118" spans="1:12">
      <c r="A118" s="39" t="s">
        <v>52</v>
      </c>
      <c r="B118" s="40"/>
      <c r="C118" s="40">
        <v>1</v>
      </c>
      <c r="D118" s="40">
        <v>1</v>
      </c>
      <c r="E118" s="40"/>
      <c r="F118" s="40"/>
      <c r="G118" s="40"/>
      <c r="H118" s="40"/>
      <c r="I118" s="40">
        <v>3</v>
      </c>
      <c r="J118" s="40"/>
      <c r="K118" s="40">
        <v>5</v>
      </c>
      <c r="L118" s="41">
        <f t="shared" si="0"/>
        <v>9.8039215686274517</v>
      </c>
    </row>
    <row r="119" spans="1:12">
      <c r="A119" s="31" t="s">
        <v>466</v>
      </c>
      <c r="B119" s="34">
        <v>7</v>
      </c>
      <c r="C119" s="34">
        <v>6</v>
      </c>
      <c r="D119" s="34">
        <v>2</v>
      </c>
      <c r="E119" s="34">
        <v>5</v>
      </c>
      <c r="F119" s="34">
        <v>7</v>
      </c>
      <c r="G119" s="34">
        <v>6</v>
      </c>
      <c r="H119" s="34">
        <v>5</v>
      </c>
      <c r="I119" s="34">
        <v>9</v>
      </c>
      <c r="J119" s="34">
        <v>4</v>
      </c>
      <c r="K119" s="34">
        <v>51</v>
      </c>
    </row>
    <row r="122" spans="1:12">
      <c r="A122" t="s">
        <v>463</v>
      </c>
      <c r="B122">
        <v>2008</v>
      </c>
      <c r="C122">
        <v>2009</v>
      </c>
      <c r="D122">
        <v>2011</v>
      </c>
      <c r="E122">
        <v>2012</v>
      </c>
      <c r="F122">
        <v>2013</v>
      </c>
      <c r="G122">
        <v>2014</v>
      </c>
      <c r="H122">
        <v>2015</v>
      </c>
      <c r="I122">
        <v>2016</v>
      </c>
      <c r="J122">
        <v>2017</v>
      </c>
      <c r="K122" t="s">
        <v>483</v>
      </c>
    </row>
    <row r="123" spans="1:12">
      <c r="A123" s="29" t="s">
        <v>78</v>
      </c>
      <c r="B123" s="35"/>
      <c r="C123" s="35"/>
      <c r="D123" s="35"/>
      <c r="E123" s="35"/>
      <c r="F123" s="35"/>
      <c r="G123" s="35"/>
      <c r="H123" s="35"/>
      <c r="I123" s="35">
        <v>2</v>
      </c>
      <c r="J123" s="35">
        <v>1</v>
      </c>
      <c r="K123" s="35">
        <v>3</v>
      </c>
      <c r="L123" s="38">
        <f>+K123*100/51</f>
        <v>5.882352941176471</v>
      </c>
    </row>
    <row r="124" spans="1:12">
      <c r="A124" s="39" t="s">
        <v>64</v>
      </c>
      <c r="B124" s="42"/>
      <c r="C124" s="42"/>
      <c r="D124" s="42">
        <v>1</v>
      </c>
      <c r="E124" s="42">
        <v>1</v>
      </c>
      <c r="F124" s="42"/>
      <c r="G124" s="42">
        <v>1</v>
      </c>
      <c r="H124" s="42"/>
      <c r="I124" s="42">
        <v>2</v>
      </c>
      <c r="J124" s="42">
        <v>1</v>
      </c>
      <c r="K124" s="42">
        <v>6</v>
      </c>
      <c r="L124" s="41">
        <f t="shared" ref="L124:L141" si="1">+K124*100/51</f>
        <v>11.764705882352942</v>
      </c>
    </row>
    <row r="125" spans="1:12">
      <c r="A125" s="29" t="s">
        <v>68</v>
      </c>
      <c r="B125" s="35">
        <v>2</v>
      </c>
      <c r="C125" s="35">
        <v>1</v>
      </c>
      <c r="D125" s="35"/>
      <c r="E125" s="35"/>
      <c r="F125" s="35"/>
      <c r="G125" s="35"/>
      <c r="H125" s="35"/>
      <c r="I125" s="35"/>
      <c r="J125" s="35"/>
      <c r="K125" s="35">
        <v>3</v>
      </c>
      <c r="L125" s="38">
        <f t="shared" si="1"/>
        <v>5.882352941176471</v>
      </c>
    </row>
    <row r="126" spans="1:12">
      <c r="A126" s="29" t="s">
        <v>81</v>
      </c>
      <c r="B126" s="35"/>
      <c r="C126" s="35"/>
      <c r="D126" s="35"/>
      <c r="E126" s="35"/>
      <c r="F126" s="35"/>
      <c r="G126" s="35"/>
      <c r="H126" s="35">
        <v>1</v>
      </c>
      <c r="I126" s="35">
        <v>1</v>
      </c>
      <c r="J126" s="35"/>
      <c r="K126" s="35">
        <v>2</v>
      </c>
      <c r="L126" s="38">
        <f t="shared" si="1"/>
        <v>3.9215686274509802</v>
      </c>
    </row>
    <row r="127" spans="1:12">
      <c r="A127" s="29" t="s">
        <v>222</v>
      </c>
      <c r="B127" s="35"/>
      <c r="C127" s="35"/>
      <c r="D127" s="35"/>
      <c r="E127" s="35"/>
      <c r="F127" s="35">
        <v>1</v>
      </c>
      <c r="G127" s="35"/>
      <c r="H127" s="35"/>
      <c r="I127" s="35"/>
      <c r="J127" s="35"/>
      <c r="K127" s="35">
        <v>1</v>
      </c>
      <c r="L127" s="38">
        <f t="shared" si="1"/>
        <v>1.9607843137254901</v>
      </c>
    </row>
    <row r="128" spans="1:12">
      <c r="A128" s="29" t="s">
        <v>221</v>
      </c>
      <c r="B128" s="35"/>
      <c r="C128" s="35"/>
      <c r="D128" s="35"/>
      <c r="E128" s="35"/>
      <c r="F128" s="35">
        <v>1</v>
      </c>
      <c r="G128" s="35"/>
      <c r="H128" s="35"/>
      <c r="I128" s="35">
        <v>1</v>
      </c>
      <c r="J128" s="35"/>
      <c r="K128" s="35">
        <v>2</v>
      </c>
      <c r="L128" s="38">
        <f t="shared" si="1"/>
        <v>3.9215686274509802</v>
      </c>
    </row>
    <row r="129" spans="1:12">
      <c r="A129" s="29" t="s">
        <v>220</v>
      </c>
      <c r="B129" s="35"/>
      <c r="C129" s="35"/>
      <c r="D129" s="35"/>
      <c r="E129" s="35"/>
      <c r="F129" s="35">
        <v>1</v>
      </c>
      <c r="G129" s="35"/>
      <c r="H129" s="35"/>
      <c r="I129" s="35"/>
      <c r="J129" s="35"/>
      <c r="K129" s="35">
        <v>1</v>
      </c>
      <c r="L129" s="38">
        <f t="shared" si="1"/>
        <v>1.9607843137254901</v>
      </c>
    </row>
    <row r="130" spans="1:12">
      <c r="A130" s="29" t="s">
        <v>70</v>
      </c>
      <c r="B130" s="35"/>
      <c r="C130" s="35">
        <v>1</v>
      </c>
      <c r="D130" s="35"/>
      <c r="E130" s="35"/>
      <c r="F130" s="35"/>
      <c r="G130" s="35"/>
      <c r="H130" s="35"/>
      <c r="I130" s="35"/>
      <c r="J130" s="35"/>
      <c r="K130" s="35">
        <v>1</v>
      </c>
      <c r="L130" s="38">
        <f t="shared" si="1"/>
        <v>1.9607843137254901</v>
      </c>
    </row>
    <row r="131" spans="1:12">
      <c r="A131" s="29" t="s">
        <v>79</v>
      </c>
      <c r="B131" s="35"/>
      <c r="C131" s="35"/>
      <c r="D131" s="35"/>
      <c r="E131" s="35"/>
      <c r="F131" s="35"/>
      <c r="G131" s="35">
        <v>1</v>
      </c>
      <c r="H131" s="35"/>
      <c r="I131" s="35"/>
      <c r="J131" s="35"/>
      <c r="K131" s="35">
        <v>1</v>
      </c>
      <c r="L131" s="38">
        <f t="shared" si="1"/>
        <v>1.9607843137254901</v>
      </c>
    </row>
    <row r="132" spans="1:12">
      <c r="A132" s="29" t="s">
        <v>74</v>
      </c>
      <c r="B132" s="35"/>
      <c r="C132" s="35"/>
      <c r="D132" s="35"/>
      <c r="E132" s="35">
        <v>1</v>
      </c>
      <c r="F132" s="35">
        <v>1</v>
      </c>
      <c r="G132" s="35"/>
      <c r="H132" s="35">
        <v>1</v>
      </c>
      <c r="I132" s="35"/>
      <c r="J132" s="35"/>
      <c r="K132" s="35">
        <v>3</v>
      </c>
      <c r="L132" s="38">
        <f t="shared" si="1"/>
        <v>5.882352941176471</v>
      </c>
    </row>
    <row r="133" spans="1:12">
      <c r="A133" s="39" t="s">
        <v>65</v>
      </c>
      <c r="B133" s="42">
        <v>1</v>
      </c>
      <c r="C133" s="42"/>
      <c r="D133" s="42"/>
      <c r="E133" s="42">
        <v>2</v>
      </c>
      <c r="F133" s="42"/>
      <c r="G133" s="42">
        <v>3</v>
      </c>
      <c r="H133" s="42"/>
      <c r="I133" s="42"/>
      <c r="J133" s="42"/>
      <c r="K133" s="42">
        <v>6</v>
      </c>
      <c r="L133" s="41">
        <f t="shared" si="1"/>
        <v>11.764705882352942</v>
      </c>
    </row>
    <row r="134" spans="1:12">
      <c r="A134" s="29" t="s">
        <v>87</v>
      </c>
      <c r="B134" s="35"/>
      <c r="C134" s="35"/>
      <c r="D134" s="35"/>
      <c r="E134" s="35"/>
      <c r="F134" s="35"/>
      <c r="G134" s="35"/>
      <c r="H134" s="35">
        <v>1</v>
      </c>
      <c r="I134" s="35"/>
      <c r="J134" s="35">
        <v>1</v>
      </c>
      <c r="K134" s="35">
        <v>2</v>
      </c>
      <c r="L134" s="38">
        <f t="shared" si="1"/>
        <v>3.9215686274509802</v>
      </c>
    </row>
    <row r="135" spans="1:12">
      <c r="A135" s="29" t="s">
        <v>67</v>
      </c>
      <c r="B135" s="35">
        <v>2</v>
      </c>
      <c r="C135" s="35"/>
      <c r="D135" s="35"/>
      <c r="E135" s="35"/>
      <c r="F135" s="35"/>
      <c r="G135" s="35"/>
      <c r="H135" s="35"/>
      <c r="I135" s="35">
        <v>1</v>
      </c>
      <c r="J135" s="35"/>
      <c r="K135" s="35">
        <v>3</v>
      </c>
      <c r="L135" s="38">
        <f t="shared" si="1"/>
        <v>5.882352941176471</v>
      </c>
    </row>
    <row r="136" spans="1:12">
      <c r="A136" s="29" t="s">
        <v>88</v>
      </c>
      <c r="B136" s="35"/>
      <c r="C136" s="35"/>
      <c r="D136" s="35"/>
      <c r="E136" s="35"/>
      <c r="F136" s="35"/>
      <c r="G136" s="35"/>
      <c r="H136" s="35"/>
      <c r="I136" s="35"/>
      <c r="J136" s="35">
        <v>1</v>
      </c>
      <c r="K136" s="35">
        <v>1</v>
      </c>
      <c r="L136" s="38">
        <f t="shared" si="1"/>
        <v>1.9607843137254901</v>
      </c>
    </row>
    <row r="137" spans="1:12">
      <c r="A137" s="29" t="s">
        <v>83</v>
      </c>
      <c r="B137" s="35"/>
      <c r="C137" s="35"/>
      <c r="D137" s="35"/>
      <c r="E137" s="35"/>
      <c r="F137" s="35"/>
      <c r="G137" s="35"/>
      <c r="H137" s="35">
        <v>1</v>
      </c>
      <c r="I137" s="35"/>
      <c r="J137" s="35"/>
      <c r="K137" s="35">
        <v>1</v>
      </c>
      <c r="L137" s="38">
        <f t="shared" si="1"/>
        <v>1.9607843137254901</v>
      </c>
    </row>
    <row r="138" spans="1:12">
      <c r="A138" s="39" t="s">
        <v>69</v>
      </c>
      <c r="B138" s="42">
        <v>1</v>
      </c>
      <c r="C138" s="42">
        <v>3</v>
      </c>
      <c r="D138" s="42"/>
      <c r="E138" s="42"/>
      <c r="F138" s="42">
        <v>1</v>
      </c>
      <c r="G138" s="42"/>
      <c r="H138" s="42"/>
      <c r="I138" s="42"/>
      <c r="J138" s="42"/>
      <c r="K138" s="42">
        <v>5</v>
      </c>
      <c r="L138" s="41">
        <f t="shared" si="1"/>
        <v>9.8039215686274517</v>
      </c>
    </row>
    <row r="139" spans="1:12">
      <c r="A139" s="29" t="s">
        <v>66</v>
      </c>
      <c r="B139" s="35"/>
      <c r="C139" s="35">
        <v>1</v>
      </c>
      <c r="D139" s="35"/>
      <c r="E139" s="35"/>
      <c r="F139" s="35"/>
      <c r="G139" s="35"/>
      <c r="H139" s="35"/>
      <c r="I139" s="35"/>
      <c r="J139" s="35"/>
      <c r="K139" s="35">
        <v>1</v>
      </c>
      <c r="L139" s="38">
        <f t="shared" si="1"/>
        <v>1.9607843137254901</v>
      </c>
    </row>
    <row r="140" spans="1:12">
      <c r="A140" s="29" t="s">
        <v>73</v>
      </c>
      <c r="B140" s="35">
        <v>1</v>
      </c>
      <c r="C140" s="35"/>
      <c r="D140" s="35"/>
      <c r="E140" s="35">
        <v>1</v>
      </c>
      <c r="F140" s="35">
        <v>1</v>
      </c>
      <c r="G140" s="35"/>
      <c r="H140" s="35"/>
      <c r="I140" s="35">
        <v>1</v>
      </c>
      <c r="J140" s="35"/>
      <c r="K140" s="35">
        <v>4</v>
      </c>
      <c r="L140" s="38">
        <f t="shared" si="1"/>
        <v>7.8431372549019605</v>
      </c>
    </row>
    <row r="141" spans="1:12">
      <c r="A141" s="39" t="s">
        <v>71</v>
      </c>
      <c r="B141" s="42"/>
      <c r="C141" s="42"/>
      <c r="D141" s="42">
        <v>1</v>
      </c>
      <c r="E141" s="42"/>
      <c r="F141" s="42">
        <v>1</v>
      </c>
      <c r="G141" s="42">
        <v>1</v>
      </c>
      <c r="H141" s="42">
        <v>1</v>
      </c>
      <c r="I141" s="42">
        <v>1</v>
      </c>
      <c r="J141" s="42"/>
      <c r="K141" s="42">
        <v>5</v>
      </c>
      <c r="L141" s="41">
        <f t="shared" si="1"/>
        <v>9.8039215686274517</v>
      </c>
    </row>
    <row r="142" spans="1:12">
      <c r="A142" s="29" t="s">
        <v>483</v>
      </c>
      <c r="B142" s="35">
        <v>7</v>
      </c>
      <c r="C142" s="35">
        <v>6</v>
      </c>
      <c r="D142" s="35">
        <v>2</v>
      </c>
      <c r="E142" s="35">
        <v>5</v>
      </c>
      <c r="F142" s="35">
        <v>7</v>
      </c>
      <c r="G142" s="35">
        <v>6</v>
      </c>
      <c r="H142" s="35">
        <v>5</v>
      </c>
      <c r="I142" s="35">
        <v>9</v>
      </c>
      <c r="J142" s="35">
        <v>4</v>
      </c>
      <c r="K142" s="35">
        <v>51</v>
      </c>
    </row>
    <row r="145" spans="1:11">
      <c r="A145" s="27" t="s">
        <v>467</v>
      </c>
      <c r="B145" s="32">
        <v>2008</v>
      </c>
      <c r="C145" s="32">
        <v>2009</v>
      </c>
      <c r="D145" s="32">
        <v>2011</v>
      </c>
      <c r="E145" s="32">
        <v>2012</v>
      </c>
      <c r="F145" s="32">
        <v>2013</v>
      </c>
      <c r="G145" s="32">
        <v>2014</v>
      </c>
      <c r="H145" s="32">
        <v>2015</v>
      </c>
      <c r="I145" s="32">
        <v>2016</v>
      </c>
      <c r="J145" s="32">
        <v>2017</v>
      </c>
      <c r="K145" s="30" t="s">
        <v>466</v>
      </c>
    </row>
    <row r="146" spans="1:11">
      <c r="A146" s="29" t="s">
        <v>60</v>
      </c>
      <c r="B146" s="33">
        <v>40</v>
      </c>
      <c r="C146" s="33"/>
      <c r="D146" s="33">
        <v>39.284999999999997</v>
      </c>
      <c r="E146" s="33"/>
      <c r="F146" s="33"/>
      <c r="G146" s="33"/>
      <c r="H146" s="33"/>
      <c r="I146" s="33"/>
      <c r="J146" s="33"/>
      <c r="K146" s="33">
        <v>79.284999999999997</v>
      </c>
    </row>
    <row r="147" spans="1:11">
      <c r="A147" s="29" t="s">
        <v>57</v>
      </c>
      <c r="B147" s="33">
        <v>46.728999999999999</v>
      </c>
      <c r="C147" s="33">
        <v>34.615000000000002</v>
      </c>
      <c r="D147" s="33"/>
      <c r="E147" s="33"/>
      <c r="F147" s="33"/>
      <c r="G147" s="33"/>
      <c r="H147" s="33"/>
      <c r="I147" s="33"/>
      <c r="J147" s="33"/>
      <c r="K147" s="33">
        <v>81.343999999999994</v>
      </c>
    </row>
    <row r="148" spans="1:11">
      <c r="A148" s="29" t="s">
        <v>59</v>
      </c>
      <c r="B148" s="33">
        <v>45.5</v>
      </c>
      <c r="C148" s="33">
        <v>44.990659999999998</v>
      </c>
      <c r="D148" s="33"/>
      <c r="E148" s="33"/>
      <c r="F148" s="33"/>
      <c r="G148" s="33"/>
      <c r="H148" s="33"/>
      <c r="I148" s="33"/>
      <c r="J148" s="33"/>
      <c r="K148" s="33">
        <v>90.490659999999991</v>
      </c>
    </row>
    <row r="149" spans="1:11">
      <c r="A149" s="29" t="s">
        <v>58</v>
      </c>
      <c r="B149" s="33"/>
      <c r="C149" s="33"/>
      <c r="D149" s="33"/>
      <c r="E149" s="33"/>
      <c r="F149" s="33"/>
      <c r="G149" s="33"/>
      <c r="H149" s="33"/>
      <c r="I149" s="33"/>
      <c r="J149" s="33">
        <v>44.956000000000003</v>
      </c>
      <c r="K149" s="33">
        <v>44.956000000000003</v>
      </c>
    </row>
    <row r="150" spans="1:11">
      <c r="A150" s="29" t="s">
        <v>56</v>
      </c>
      <c r="B150" s="33">
        <v>37.380000000000003</v>
      </c>
      <c r="C150" s="33"/>
      <c r="D150" s="33"/>
      <c r="E150" s="33"/>
      <c r="F150" s="33"/>
      <c r="G150" s="33">
        <v>89.674087999999998</v>
      </c>
      <c r="H150" s="33"/>
      <c r="I150" s="33"/>
      <c r="J150" s="33">
        <v>32.472999999999999</v>
      </c>
      <c r="K150" s="33">
        <v>159.52708799999999</v>
      </c>
    </row>
    <row r="151" spans="1:11">
      <c r="A151" s="29" t="s">
        <v>55</v>
      </c>
      <c r="B151" s="33"/>
      <c r="C151" s="33"/>
      <c r="D151" s="33"/>
      <c r="E151" s="33">
        <v>142.5</v>
      </c>
      <c r="F151" s="33">
        <v>355.06099999999998</v>
      </c>
      <c r="G151" s="33">
        <v>75</v>
      </c>
      <c r="H151" s="33">
        <v>68.668109999999999</v>
      </c>
      <c r="I151" s="33"/>
      <c r="J151" s="33"/>
      <c r="K151" s="33">
        <v>641.22910999999988</v>
      </c>
    </row>
    <row r="152" spans="1:11">
      <c r="A152" s="29" t="s">
        <v>54</v>
      </c>
      <c r="B152" s="33">
        <v>40</v>
      </c>
      <c r="C152" s="33"/>
      <c r="D152" s="33"/>
      <c r="E152" s="33"/>
      <c r="F152" s="33"/>
      <c r="G152" s="33"/>
      <c r="H152" s="33"/>
      <c r="I152" s="33"/>
      <c r="J152" s="33"/>
      <c r="K152" s="33">
        <v>40</v>
      </c>
    </row>
    <row r="153" spans="1:11">
      <c r="A153" s="29" t="s">
        <v>53</v>
      </c>
      <c r="B153" s="33"/>
      <c r="C153" s="33">
        <v>30</v>
      </c>
      <c r="D153" s="33"/>
      <c r="E153" s="33">
        <v>94.62</v>
      </c>
      <c r="F153" s="33"/>
      <c r="G153" s="33">
        <v>89.905412999999996</v>
      </c>
      <c r="H153" s="33"/>
      <c r="I153" s="33">
        <v>45</v>
      </c>
      <c r="J153" s="33">
        <v>43.47</v>
      </c>
      <c r="K153" s="33">
        <v>302.99541299999999</v>
      </c>
    </row>
    <row r="154" spans="1:11">
      <c r="A154" s="29" t="s">
        <v>63</v>
      </c>
      <c r="B154" s="33"/>
      <c r="C154" s="33">
        <v>40</v>
      </c>
      <c r="D154" s="33"/>
      <c r="E154" s="33"/>
      <c r="F154" s="33"/>
      <c r="G154" s="33"/>
      <c r="H154" s="33">
        <v>75.999976000000004</v>
      </c>
      <c r="I154" s="33"/>
      <c r="J154" s="33"/>
      <c r="K154" s="33">
        <v>115.999976</v>
      </c>
    </row>
    <row r="155" spans="1:11">
      <c r="A155" s="29" t="s">
        <v>52</v>
      </c>
      <c r="B155" s="33"/>
      <c r="C155" s="33">
        <v>60</v>
      </c>
      <c r="D155" s="33">
        <v>40</v>
      </c>
      <c r="E155" s="33"/>
      <c r="F155" s="33"/>
      <c r="G155" s="33"/>
      <c r="H155" s="33"/>
      <c r="I155" s="33">
        <v>223.38526400000001</v>
      </c>
      <c r="J155" s="33"/>
      <c r="K155" s="33">
        <v>323.38526400000001</v>
      </c>
    </row>
    <row r="156" spans="1:11">
      <c r="A156" s="29" t="s">
        <v>51</v>
      </c>
      <c r="B156" s="33"/>
      <c r="C156" s="33"/>
      <c r="D156" s="33"/>
      <c r="E156" s="33"/>
      <c r="F156" s="33">
        <v>88.54</v>
      </c>
      <c r="G156" s="33"/>
      <c r="H156" s="33">
        <v>45</v>
      </c>
      <c r="I156" s="33"/>
      <c r="J156" s="33">
        <v>45</v>
      </c>
      <c r="K156" s="33">
        <v>178.54000000000002</v>
      </c>
    </row>
    <row r="157" spans="1:11">
      <c r="A157" s="29" t="s">
        <v>50</v>
      </c>
      <c r="B157" s="33"/>
      <c r="C157" s="33"/>
      <c r="D157" s="33"/>
      <c r="E157" s="33"/>
      <c r="F157" s="33"/>
      <c r="G157" s="33">
        <v>45</v>
      </c>
      <c r="H157" s="33">
        <v>45</v>
      </c>
      <c r="I157" s="33">
        <v>51.75</v>
      </c>
      <c r="J157" s="33"/>
      <c r="K157" s="33">
        <v>141.75</v>
      </c>
    </row>
    <row r="158" spans="1:11">
      <c r="A158" s="29" t="s">
        <v>49</v>
      </c>
      <c r="B158" s="33"/>
      <c r="C158" s="33"/>
      <c r="D158" s="33"/>
      <c r="E158" s="33"/>
      <c r="F158" s="33"/>
      <c r="G158" s="33"/>
      <c r="H158" s="33">
        <v>44.495460000000001</v>
      </c>
      <c r="I158" s="33">
        <v>89.85</v>
      </c>
      <c r="J158" s="33"/>
      <c r="K158" s="33">
        <v>134.34546</v>
      </c>
    </row>
    <row r="159" spans="1:11">
      <c r="A159" s="29" t="s">
        <v>48</v>
      </c>
      <c r="B159" s="33">
        <v>32.710999999999999</v>
      </c>
      <c r="C159" s="33"/>
      <c r="D159" s="33"/>
      <c r="E159" s="33"/>
      <c r="F159" s="33"/>
      <c r="G159" s="33"/>
      <c r="H159" s="33"/>
      <c r="I159" s="33">
        <v>108</v>
      </c>
      <c r="J159" s="33"/>
      <c r="K159" s="33">
        <v>140.71100000000001</v>
      </c>
    </row>
    <row r="160" spans="1:11">
      <c r="A160" s="29" t="s">
        <v>47</v>
      </c>
      <c r="B160" s="33">
        <v>46.728999999999999</v>
      </c>
      <c r="C160" s="33">
        <v>22.5</v>
      </c>
      <c r="D160" s="33"/>
      <c r="E160" s="33"/>
      <c r="F160" s="33"/>
      <c r="G160" s="33"/>
      <c r="H160" s="33"/>
      <c r="I160" s="33"/>
      <c r="J160" s="33"/>
      <c r="K160" s="33">
        <v>69.228999999999999</v>
      </c>
    </row>
    <row r="161" spans="1:11">
      <c r="A161" s="31" t="s">
        <v>466</v>
      </c>
      <c r="B161" s="34">
        <v>267436000</v>
      </c>
      <c r="C161" s="34">
        <v>232105660</v>
      </c>
      <c r="D161" s="34">
        <v>79285000</v>
      </c>
      <c r="E161" s="34">
        <v>237120000</v>
      </c>
      <c r="F161" s="34">
        <v>443601000</v>
      </c>
      <c r="G161" s="34">
        <v>299579501</v>
      </c>
      <c r="H161" s="34">
        <v>279163546</v>
      </c>
      <c r="I161" s="34">
        <v>517985264</v>
      </c>
      <c r="J161" s="34">
        <v>165899000</v>
      </c>
      <c r="K161" s="34">
        <f>SUM(K146:K160)</f>
        <v>2543.7879709999993</v>
      </c>
    </row>
  </sheetData>
  <sortState ref="A138:K152">
    <sortCondition descending="1" ref="A138:A152"/>
  </sortState>
  <pageMargins left="0.7" right="0.7" top="0.75" bottom="0.75" header="0.3" footer="0.3"/>
  <pageSetup orientation="portrait" verticalDpi="0" r:id="rId2"/>
  <drawing r:id="rId3"/>
</worksheet>
</file>

<file path=xl/worksheets/sheet6.xml><?xml version="1.0" encoding="utf-8"?>
<worksheet xmlns="http://schemas.openxmlformats.org/spreadsheetml/2006/main" xmlns:r="http://schemas.openxmlformats.org/officeDocument/2006/relationships">
  <dimension ref="A2:N44"/>
  <sheetViews>
    <sheetView workbookViewId="0">
      <selection activeCell="F43" sqref="F43"/>
    </sheetView>
  </sheetViews>
  <sheetFormatPr baseColWidth="10" defaultRowHeight="15"/>
  <cols>
    <col min="1" max="1" width="17.5703125" customWidth="1"/>
    <col min="2" max="2" width="22.42578125" customWidth="1"/>
    <col min="3" max="4" width="8.7109375" customWidth="1"/>
    <col min="5" max="6" width="12.5703125" customWidth="1"/>
    <col min="7" max="7" width="28.5703125" customWidth="1"/>
    <col min="8" max="8" width="16.5703125" customWidth="1"/>
    <col min="9" max="9" width="28.5703125" customWidth="1"/>
    <col min="10" max="10" width="21.5703125" customWidth="1"/>
    <col min="11" max="11" width="33.5703125" customWidth="1"/>
    <col min="12" max="12" width="28.5703125" customWidth="1"/>
    <col min="13" max="13" width="29.5703125" customWidth="1"/>
    <col min="14" max="14" width="28.5703125" customWidth="1"/>
    <col min="15" max="15" width="29.5703125" customWidth="1"/>
    <col min="16" max="16" width="28.5703125" customWidth="1"/>
    <col min="17" max="17" width="29.5703125" customWidth="1"/>
    <col min="18" max="18" width="28.5703125" customWidth="1"/>
    <col min="19" max="19" width="29.5703125" customWidth="1"/>
    <col min="20" max="20" width="33.5703125" customWidth="1"/>
    <col min="21" max="21" width="34.5703125" customWidth="1"/>
    <col min="22" max="22" width="5" customWidth="1"/>
    <col min="23" max="23" width="7.5703125" customWidth="1"/>
    <col min="24" max="24" width="5.140625" customWidth="1"/>
    <col min="25" max="25" width="8.140625" customWidth="1"/>
    <col min="26" max="26" width="12.5703125" customWidth="1"/>
    <col min="27" max="28" width="22.42578125" bestFit="1" customWidth="1"/>
    <col min="29" max="29" width="12.5703125" bestFit="1" customWidth="1"/>
  </cols>
  <sheetData>
    <row r="2" spans="1:5">
      <c r="A2" s="26" t="s">
        <v>0</v>
      </c>
      <c r="B2" t="s" vm="4">
        <v>2</v>
      </c>
    </row>
    <row r="4" spans="1:5">
      <c r="A4" s="26" t="s">
        <v>484</v>
      </c>
      <c r="B4" s="26" t="s">
        <v>482</v>
      </c>
    </row>
    <row r="5" spans="1:5">
      <c r="A5" s="26" t="s">
        <v>463</v>
      </c>
      <c r="B5">
        <v>2014</v>
      </c>
      <c r="C5">
        <v>2016</v>
      </c>
      <c r="D5">
        <v>2017</v>
      </c>
      <c r="E5" t="s">
        <v>483</v>
      </c>
    </row>
    <row r="6" spans="1:5">
      <c r="A6" s="29" t="s">
        <v>642</v>
      </c>
      <c r="B6" s="35">
        <v>75000000</v>
      </c>
      <c r="C6" s="35">
        <v>66500000</v>
      </c>
      <c r="D6" s="35">
        <v>29131000</v>
      </c>
      <c r="E6" s="35">
        <v>170631000</v>
      </c>
    </row>
    <row r="7" spans="1:5">
      <c r="A7" s="29" t="s">
        <v>483</v>
      </c>
      <c r="B7" s="35">
        <v>75000000</v>
      </c>
      <c r="C7" s="35">
        <v>66500000</v>
      </c>
      <c r="D7" s="35">
        <v>29131000</v>
      </c>
      <c r="E7" s="35">
        <v>170631000</v>
      </c>
    </row>
    <row r="14" spans="1:5">
      <c r="A14" s="27" t="s">
        <v>463</v>
      </c>
      <c r="B14" s="27">
        <v>2014</v>
      </c>
      <c r="C14" s="27">
        <v>2016</v>
      </c>
      <c r="D14" s="27">
        <v>2017</v>
      </c>
      <c r="E14" s="27" t="s">
        <v>483</v>
      </c>
    </row>
    <row r="15" spans="1:5">
      <c r="A15" s="29" t="s">
        <v>56</v>
      </c>
      <c r="B15" s="35"/>
      <c r="C15" s="35"/>
      <c r="D15" s="35">
        <v>1</v>
      </c>
      <c r="E15" s="35">
        <f>+E24/1000000</f>
        <v>9.4329999999999998</v>
      </c>
    </row>
    <row r="16" spans="1:5">
      <c r="A16" s="29" t="s">
        <v>53</v>
      </c>
      <c r="B16" s="35"/>
      <c r="C16" s="35"/>
      <c r="D16" s="35">
        <v>1</v>
      </c>
      <c r="E16" s="35">
        <f t="shared" ref="E16:E19" si="0">+E25/1000000</f>
        <v>10</v>
      </c>
    </row>
    <row r="17" spans="1:14">
      <c r="A17" s="29" t="s">
        <v>51</v>
      </c>
      <c r="B17" s="35"/>
      <c r="C17" s="35">
        <v>2</v>
      </c>
      <c r="D17" s="35"/>
      <c r="E17" s="35">
        <f t="shared" si="0"/>
        <v>66.5</v>
      </c>
    </row>
    <row r="18" spans="1:14">
      <c r="A18" s="29" t="s">
        <v>50</v>
      </c>
      <c r="B18" s="35">
        <v>2</v>
      </c>
      <c r="C18" s="35"/>
      <c r="D18" s="35"/>
      <c r="E18" s="35">
        <f t="shared" si="0"/>
        <v>75</v>
      </c>
    </row>
    <row r="19" spans="1:14">
      <c r="A19" s="29" t="s">
        <v>49</v>
      </c>
      <c r="B19" s="35"/>
      <c r="C19" s="35"/>
      <c r="D19" s="35">
        <v>1</v>
      </c>
      <c r="E19" s="35">
        <f t="shared" si="0"/>
        <v>9.6980000000000004</v>
      </c>
    </row>
    <row r="20" spans="1:14">
      <c r="A20" s="36" t="s">
        <v>483</v>
      </c>
      <c r="B20" s="37">
        <v>2</v>
      </c>
      <c r="C20" s="37">
        <v>2</v>
      </c>
      <c r="D20" s="37">
        <v>3</v>
      </c>
      <c r="E20" s="37">
        <f>SUM(E15:E19)</f>
        <v>170.631</v>
      </c>
    </row>
    <row r="23" spans="1:14">
      <c r="A23" s="27" t="s">
        <v>463</v>
      </c>
      <c r="B23" s="27">
        <v>2014</v>
      </c>
      <c r="C23" s="27">
        <v>2016</v>
      </c>
      <c r="D23" s="27">
        <v>2017</v>
      </c>
      <c r="E23" s="27" t="s">
        <v>483</v>
      </c>
    </row>
    <row r="24" spans="1:14">
      <c r="A24" s="29" t="s">
        <v>56</v>
      </c>
      <c r="B24" s="35"/>
      <c r="C24" s="35"/>
      <c r="D24" s="35">
        <v>1</v>
      </c>
      <c r="E24" s="35">
        <v>9433000</v>
      </c>
    </row>
    <row r="25" spans="1:14">
      <c r="A25" s="29" t="s">
        <v>53</v>
      </c>
      <c r="B25" s="35"/>
      <c r="C25" s="35"/>
      <c r="D25" s="35">
        <v>1</v>
      </c>
      <c r="E25" s="35">
        <v>10000000</v>
      </c>
    </row>
    <row r="26" spans="1:14">
      <c r="A26" s="29" t="s">
        <v>51</v>
      </c>
      <c r="B26" s="35"/>
      <c r="C26" s="35">
        <v>2</v>
      </c>
      <c r="D26" s="35"/>
      <c r="E26" s="35">
        <v>66500000</v>
      </c>
    </row>
    <row r="27" spans="1:14">
      <c r="A27" s="29" t="s">
        <v>50</v>
      </c>
      <c r="B27" s="35">
        <v>2</v>
      </c>
      <c r="C27" s="35"/>
      <c r="D27" s="35"/>
      <c r="E27" s="35">
        <v>75000000</v>
      </c>
    </row>
    <row r="28" spans="1:14">
      <c r="A28" s="29" t="s">
        <v>49</v>
      </c>
      <c r="B28" s="35"/>
      <c r="C28" s="35"/>
      <c r="D28" s="35">
        <v>1</v>
      </c>
      <c r="E28" s="35">
        <v>9698000</v>
      </c>
      <c r="N28" t="s">
        <v>468</v>
      </c>
    </row>
    <row r="29" spans="1:14">
      <c r="A29" s="36" t="s">
        <v>483</v>
      </c>
      <c r="B29" s="37">
        <v>2</v>
      </c>
      <c r="C29" s="37">
        <v>2</v>
      </c>
      <c r="D29" s="37">
        <v>3</v>
      </c>
      <c r="E29" s="37">
        <f>SUM(E24:E28)</f>
        <v>170631000</v>
      </c>
    </row>
    <row r="33" spans="1:6">
      <c r="A33" s="27" t="s">
        <v>463</v>
      </c>
      <c r="B33" s="27">
        <v>2014</v>
      </c>
      <c r="C33" s="27">
        <v>2015</v>
      </c>
      <c r="D33" s="27">
        <v>2016</v>
      </c>
      <c r="E33" s="27">
        <v>2017</v>
      </c>
      <c r="F33" s="27" t="s">
        <v>483</v>
      </c>
    </row>
    <row r="34" spans="1:6">
      <c r="A34" s="29" t="s">
        <v>241</v>
      </c>
      <c r="B34" s="35">
        <v>15000000</v>
      </c>
      <c r="C34" s="35">
        <v>60000000</v>
      </c>
      <c r="D34" s="35">
        <v>66500000</v>
      </c>
      <c r="E34" s="35">
        <v>29131000</v>
      </c>
      <c r="F34" s="35">
        <v>170631000</v>
      </c>
    </row>
    <row r="35" spans="1:6">
      <c r="A35" s="36" t="s">
        <v>483</v>
      </c>
      <c r="B35" s="37">
        <v>15000000</v>
      </c>
      <c r="C35" s="37">
        <v>60000000</v>
      </c>
      <c r="D35" s="37">
        <v>66500000</v>
      </c>
      <c r="E35" s="37">
        <v>29131000</v>
      </c>
      <c r="F35" s="37">
        <v>170631000</v>
      </c>
    </row>
    <row r="38" spans="1:6">
      <c r="A38" s="27" t="s">
        <v>463</v>
      </c>
      <c r="B38" s="27">
        <v>2014</v>
      </c>
      <c r="C38" s="27">
        <v>2015</v>
      </c>
      <c r="D38" s="27">
        <v>2016</v>
      </c>
      <c r="E38" s="27">
        <v>2017</v>
      </c>
      <c r="F38" s="27" t="s">
        <v>483</v>
      </c>
    </row>
    <row r="39" spans="1:6">
      <c r="A39" s="29" t="s">
        <v>49</v>
      </c>
      <c r="B39" s="35"/>
      <c r="C39" s="35"/>
      <c r="D39" s="35"/>
      <c r="E39" s="35">
        <v>9698000</v>
      </c>
      <c r="F39" s="35">
        <v>9698000</v>
      </c>
    </row>
    <row r="40" spans="1:6">
      <c r="A40" s="29" t="s">
        <v>50</v>
      </c>
      <c r="B40" s="35">
        <v>15000000</v>
      </c>
      <c r="C40" s="35">
        <v>60000000</v>
      </c>
      <c r="D40" s="35"/>
      <c r="E40" s="35"/>
      <c r="F40" s="35">
        <v>75000000</v>
      </c>
    </row>
    <row r="41" spans="1:6">
      <c r="A41" s="29" t="s">
        <v>51</v>
      </c>
      <c r="B41" s="35"/>
      <c r="C41" s="35"/>
      <c r="D41" s="35">
        <v>66500000</v>
      </c>
      <c r="E41" s="35"/>
      <c r="F41" s="35">
        <v>66500000</v>
      </c>
    </row>
    <row r="42" spans="1:6">
      <c r="A42" s="29" t="s">
        <v>56</v>
      </c>
      <c r="B42" s="35"/>
      <c r="C42" s="35"/>
      <c r="D42" s="35"/>
      <c r="E42" s="35">
        <v>9433000</v>
      </c>
      <c r="F42" s="35">
        <v>9433000</v>
      </c>
    </row>
    <row r="43" spans="1:6">
      <c r="A43" s="29" t="s">
        <v>53</v>
      </c>
      <c r="B43" s="35"/>
      <c r="C43" s="35"/>
      <c r="D43" s="35"/>
      <c r="E43" s="35">
        <v>10000000</v>
      </c>
      <c r="F43" s="35">
        <v>10000000</v>
      </c>
    </row>
    <row r="44" spans="1:6">
      <c r="A44" s="36" t="s">
        <v>483</v>
      </c>
      <c r="B44" s="37">
        <v>15000000</v>
      </c>
      <c r="C44" s="37">
        <v>60000000</v>
      </c>
      <c r="D44" s="37">
        <v>66500000</v>
      </c>
      <c r="E44" s="37">
        <v>29131000</v>
      </c>
      <c r="F44" s="37">
        <v>170631000</v>
      </c>
    </row>
  </sheetData>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dimension ref="A2:N153"/>
  <sheetViews>
    <sheetView workbookViewId="0">
      <selection activeCell="F43" sqref="F43"/>
    </sheetView>
  </sheetViews>
  <sheetFormatPr baseColWidth="10" defaultRowHeight="15"/>
  <cols>
    <col min="1" max="1" width="23.5703125" customWidth="1"/>
    <col min="2" max="2" width="16.5703125" customWidth="1"/>
    <col min="3" max="3" width="9.5703125" customWidth="1"/>
    <col min="4" max="4" width="8.7109375" customWidth="1"/>
    <col min="5" max="10" width="9.5703125" customWidth="1"/>
    <col min="11" max="11" width="12.5703125" customWidth="1"/>
    <col min="12" max="12" width="28.5703125" customWidth="1"/>
    <col min="13" max="13" width="29.5703125" customWidth="1"/>
    <col min="14" max="14" width="28.5703125" customWidth="1"/>
    <col min="15" max="15" width="29.5703125" customWidth="1"/>
    <col min="16" max="16" width="28.5703125" customWidth="1"/>
    <col min="17" max="17" width="29.5703125" customWidth="1"/>
    <col min="18" max="18" width="28.5703125" customWidth="1"/>
    <col min="19" max="19" width="29.5703125" customWidth="1"/>
    <col min="20" max="20" width="33.5703125" customWidth="1"/>
    <col min="21" max="21" width="34.5703125" customWidth="1"/>
    <col min="22" max="22" width="5" customWidth="1"/>
    <col min="23" max="23" width="7.5703125" customWidth="1"/>
    <col min="24" max="24" width="5.140625" customWidth="1"/>
    <col min="25" max="25" width="8.140625" customWidth="1"/>
    <col min="26" max="26" width="12.5703125" customWidth="1"/>
    <col min="27" max="28" width="22.42578125" bestFit="1" customWidth="1"/>
    <col min="29" max="29" width="12.5703125" bestFit="1" customWidth="1"/>
  </cols>
  <sheetData>
    <row r="2" spans="1:2">
      <c r="A2" s="26" t="s">
        <v>0</v>
      </c>
      <c r="B2" t="s" vm="1">
        <v>203</v>
      </c>
    </row>
    <row r="4" spans="1:2">
      <c r="A4" s="26" t="s">
        <v>463</v>
      </c>
      <c r="B4" t="s">
        <v>484</v>
      </c>
    </row>
    <row r="5" spans="1:2">
      <c r="A5" s="29" t="s">
        <v>462</v>
      </c>
      <c r="B5" s="35">
        <v>1088567660</v>
      </c>
    </row>
    <row r="6" spans="1:2">
      <c r="A6" s="29" t="s">
        <v>241</v>
      </c>
      <c r="B6" s="35">
        <v>1379220335</v>
      </c>
    </row>
    <row r="7" spans="1:2">
      <c r="A7" s="29" t="s">
        <v>461</v>
      </c>
      <c r="B7" s="35">
        <v>75999976</v>
      </c>
    </row>
    <row r="8" spans="1:2">
      <c r="A8" s="29" t="s">
        <v>483</v>
      </c>
      <c r="B8" s="35">
        <v>2543787971</v>
      </c>
    </row>
    <row r="11" spans="1:2" ht="30">
      <c r="A11" s="45" t="s">
        <v>645</v>
      </c>
      <c r="B11" s="35">
        <v>1088567660</v>
      </c>
    </row>
    <row r="12" spans="1:2">
      <c r="A12" s="29" t="s">
        <v>241</v>
      </c>
      <c r="B12" s="35">
        <f>+GETPIVOTDATA("[Measures].[Suma de Monto $]",$A$4,"[Rango].[Financiamiento]","[Rango].[Financiamiento].&amp;[FIC-R]")+GETPIVOTDATA("[Measures].[Suma de Monto $]",$A$4,"[Rango].[Financiamiento]","[Rango].[Financiamiento].&amp;[FIC-RCONICYT- Regional]")</f>
        <v>1455220311</v>
      </c>
    </row>
    <row r="13" spans="1:2">
      <c r="A13" s="29"/>
      <c r="B13" s="35"/>
    </row>
    <row r="14" spans="1:2">
      <c r="A14" s="45" t="s">
        <v>646</v>
      </c>
      <c r="B14" s="35">
        <f>+B11/1000000</f>
        <v>1088.5676599999999</v>
      </c>
    </row>
    <row r="15" spans="1:2">
      <c r="A15" s="29" t="s">
        <v>241</v>
      </c>
      <c r="B15" s="35">
        <f>+B12/1000000</f>
        <v>1455.220311</v>
      </c>
    </row>
    <row r="20" spans="1:14">
      <c r="N20" t="s">
        <v>468</v>
      </c>
    </row>
    <row r="25" spans="1:14">
      <c r="A25" s="27" t="s">
        <v>463</v>
      </c>
      <c r="B25" s="27">
        <v>2008</v>
      </c>
      <c r="C25" s="27">
        <v>2009</v>
      </c>
      <c r="D25" s="27">
        <v>2011</v>
      </c>
      <c r="E25" s="27">
        <v>2012</v>
      </c>
      <c r="F25" s="27">
        <v>2013</v>
      </c>
      <c r="G25" s="27">
        <v>2014</v>
      </c>
      <c r="H25" s="27">
        <v>2015</v>
      </c>
      <c r="I25" s="27">
        <v>2016</v>
      </c>
      <c r="J25" s="27">
        <v>2017</v>
      </c>
      <c r="K25" s="27" t="s">
        <v>483</v>
      </c>
    </row>
    <row r="26" spans="1:14">
      <c r="A26" s="29" t="s">
        <v>49</v>
      </c>
      <c r="B26" s="35"/>
      <c r="C26" s="35"/>
      <c r="D26" s="35"/>
      <c r="E26" s="35"/>
      <c r="F26" s="35"/>
      <c r="G26" s="35"/>
      <c r="H26" s="35">
        <v>28</v>
      </c>
      <c r="I26" s="35">
        <v>60</v>
      </c>
      <c r="J26" s="35"/>
      <c r="K26" s="35">
        <v>88</v>
      </c>
    </row>
    <row r="27" spans="1:14">
      <c r="A27" s="29" t="s">
        <v>47</v>
      </c>
      <c r="B27" s="35">
        <v>35</v>
      </c>
      <c r="C27" s="35">
        <v>20</v>
      </c>
      <c r="D27" s="35"/>
      <c r="E27" s="35"/>
      <c r="F27" s="35"/>
      <c r="G27" s="35"/>
      <c r="H27" s="35"/>
      <c r="I27" s="35"/>
      <c r="J27" s="35"/>
      <c r="K27" s="35">
        <v>55</v>
      </c>
    </row>
    <row r="28" spans="1:14">
      <c r="A28" s="29" t="s">
        <v>50</v>
      </c>
      <c r="B28" s="35"/>
      <c r="C28" s="35"/>
      <c r="D28" s="35"/>
      <c r="E28" s="35"/>
      <c r="F28" s="35"/>
      <c r="G28" s="35">
        <v>33</v>
      </c>
      <c r="H28" s="35">
        <v>34</v>
      </c>
      <c r="I28" s="35">
        <v>27</v>
      </c>
      <c r="J28" s="35"/>
      <c r="K28" s="35">
        <v>94</v>
      </c>
    </row>
    <row r="29" spans="1:14">
      <c r="A29" s="29" t="s">
        <v>57</v>
      </c>
      <c r="B29" s="35">
        <v>31</v>
      </c>
      <c r="C29" s="35">
        <v>25</v>
      </c>
      <c r="D29" s="35"/>
      <c r="E29" s="35"/>
      <c r="F29" s="35"/>
      <c r="G29" s="35"/>
      <c r="H29" s="35"/>
      <c r="I29" s="35"/>
      <c r="J29" s="35"/>
      <c r="K29" s="35">
        <v>56</v>
      </c>
    </row>
    <row r="30" spans="1:14">
      <c r="A30" s="29" t="s">
        <v>55</v>
      </c>
      <c r="B30" s="35"/>
      <c r="C30" s="35"/>
      <c r="D30" s="35"/>
      <c r="E30" s="35">
        <v>93</v>
      </c>
      <c r="F30" s="35">
        <v>235</v>
      </c>
      <c r="G30" s="35">
        <v>52</v>
      </c>
      <c r="H30" s="35">
        <v>42</v>
      </c>
      <c r="I30" s="35"/>
      <c r="J30" s="35"/>
      <c r="K30" s="35">
        <v>422</v>
      </c>
    </row>
    <row r="31" spans="1:14">
      <c r="A31" s="29" t="s">
        <v>51</v>
      </c>
      <c r="B31" s="35"/>
      <c r="C31" s="35"/>
      <c r="D31" s="35"/>
      <c r="E31" s="35"/>
      <c r="F31" s="35">
        <v>64</v>
      </c>
      <c r="G31" s="35"/>
      <c r="H31" s="35">
        <v>34</v>
      </c>
      <c r="I31" s="35"/>
      <c r="J31" s="35">
        <v>30</v>
      </c>
      <c r="K31" s="35">
        <v>128</v>
      </c>
    </row>
    <row r="32" spans="1:14">
      <c r="A32" s="29" t="s">
        <v>56</v>
      </c>
      <c r="B32" s="35">
        <v>29</v>
      </c>
      <c r="C32" s="35"/>
      <c r="D32" s="35"/>
      <c r="E32" s="35"/>
      <c r="F32" s="35"/>
      <c r="G32" s="35">
        <v>54</v>
      </c>
      <c r="H32" s="35"/>
      <c r="I32" s="35"/>
      <c r="J32" s="35">
        <v>30</v>
      </c>
      <c r="K32" s="35">
        <v>113</v>
      </c>
    </row>
    <row r="33" spans="1:14">
      <c r="A33" s="29" t="s">
        <v>59</v>
      </c>
      <c r="B33" s="35">
        <v>32</v>
      </c>
      <c r="C33" s="35">
        <v>40</v>
      </c>
      <c r="D33" s="35"/>
      <c r="E33" s="35"/>
      <c r="F33" s="35"/>
      <c r="G33" s="35"/>
      <c r="H33" s="35"/>
      <c r="I33" s="35"/>
      <c r="J33" s="35"/>
      <c r="K33" s="35">
        <v>72</v>
      </c>
    </row>
    <row r="34" spans="1:14">
      <c r="A34" s="29" t="s">
        <v>58</v>
      </c>
      <c r="B34" s="35"/>
      <c r="C34" s="35"/>
      <c r="D34" s="35"/>
      <c r="E34" s="35"/>
      <c r="F34" s="35"/>
      <c r="G34" s="35"/>
      <c r="H34" s="35"/>
      <c r="I34" s="35"/>
      <c r="J34" s="35">
        <v>30</v>
      </c>
      <c r="K34" s="35">
        <v>30</v>
      </c>
    </row>
    <row r="35" spans="1:14">
      <c r="A35" s="29" t="s">
        <v>60</v>
      </c>
      <c r="B35" s="35">
        <v>26</v>
      </c>
      <c r="C35" s="35"/>
      <c r="D35" s="35">
        <v>22</v>
      </c>
      <c r="E35" s="35"/>
      <c r="F35" s="35"/>
      <c r="G35" s="35"/>
      <c r="H35" s="35"/>
      <c r="I35" s="35"/>
      <c r="J35" s="35"/>
      <c r="K35" s="35">
        <v>48</v>
      </c>
    </row>
    <row r="36" spans="1:14">
      <c r="A36" s="29" t="s">
        <v>54</v>
      </c>
      <c r="B36" s="35">
        <v>20</v>
      </c>
      <c r="C36" s="35"/>
      <c r="D36" s="35"/>
      <c r="E36" s="35"/>
      <c r="F36" s="35"/>
      <c r="G36" s="35"/>
      <c r="H36" s="35"/>
      <c r="I36" s="35"/>
      <c r="J36" s="35"/>
      <c r="K36" s="35">
        <v>20</v>
      </c>
    </row>
    <row r="37" spans="1:14">
      <c r="A37" s="29" t="s">
        <v>63</v>
      </c>
      <c r="B37" s="35"/>
      <c r="C37" s="35">
        <v>60</v>
      </c>
      <c r="D37" s="35"/>
      <c r="E37" s="35"/>
      <c r="F37" s="35"/>
      <c r="G37" s="35"/>
      <c r="H37" s="35">
        <v>32</v>
      </c>
      <c r="I37" s="35"/>
      <c r="J37" s="35"/>
      <c r="K37" s="35">
        <v>92</v>
      </c>
    </row>
    <row r="38" spans="1:14">
      <c r="A38" s="29" t="s">
        <v>53</v>
      </c>
      <c r="B38" s="35"/>
      <c r="C38" s="35">
        <v>42</v>
      </c>
      <c r="D38" s="35"/>
      <c r="E38" s="35">
        <v>66</v>
      </c>
      <c r="F38" s="35"/>
      <c r="G38" s="35">
        <v>61</v>
      </c>
      <c r="H38" s="35"/>
      <c r="I38" s="35">
        <v>27</v>
      </c>
      <c r="J38" s="35">
        <v>30</v>
      </c>
      <c r="K38" s="35">
        <v>226</v>
      </c>
    </row>
    <row r="39" spans="1:14">
      <c r="A39" s="29" t="s">
        <v>48</v>
      </c>
      <c r="B39" s="35">
        <v>35</v>
      </c>
      <c r="C39" s="35"/>
      <c r="D39" s="35"/>
      <c r="E39" s="35"/>
      <c r="F39" s="35"/>
      <c r="G39" s="35"/>
      <c r="H39" s="35"/>
      <c r="I39" s="35">
        <v>64</v>
      </c>
      <c r="J39" s="35"/>
      <c r="K39" s="35">
        <v>99</v>
      </c>
    </row>
    <row r="40" spans="1:14">
      <c r="A40" s="29" t="s">
        <v>52</v>
      </c>
      <c r="B40" s="35"/>
      <c r="C40" s="35">
        <v>20</v>
      </c>
      <c r="D40" s="35">
        <v>36</v>
      </c>
      <c r="E40" s="35"/>
      <c r="F40" s="35"/>
      <c r="G40" s="35"/>
      <c r="H40" s="35"/>
      <c r="I40" s="35">
        <v>66</v>
      </c>
      <c r="J40" s="35"/>
      <c r="K40" s="35">
        <v>122</v>
      </c>
    </row>
    <row r="41" spans="1:14">
      <c r="A41" s="36" t="s">
        <v>466</v>
      </c>
      <c r="B41" s="37">
        <v>208</v>
      </c>
      <c r="C41" s="37">
        <v>207</v>
      </c>
      <c r="D41" s="37">
        <v>58</v>
      </c>
      <c r="E41" s="37">
        <v>159</v>
      </c>
      <c r="F41" s="37">
        <v>299</v>
      </c>
      <c r="G41" s="37">
        <v>200</v>
      </c>
      <c r="H41" s="37">
        <v>170</v>
      </c>
      <c r="I41" s="37">
        <v>244</v>
      </c>
      <c r="J41" s="37">
        <v>120</v>
      </c>
      <c r="K41" s="37">
        <v>1665</v>
      </c>
    </row>
    <row r="42" spans="1:14">
      <c r="L42" s="28"/>
      <c r="M42" s="28"/>
      <c r="N42" s="28"/>
    </row>
    <row r="57" spans="1:11">
      <c r="A57" s="29"/>
      <c r="B57" s="35"/>
      <c r="C57" s="35"/>
      <c r="D57" s="35"/>
      <c r="E57" s="35"/>
      <c r="F57" s="35"/>
      <c r="G57" s="35"/>
      <c r="H57" s="35"/>
      <c r="I57" s="35"/>
      <c r="J57" s="35"/>
      <c r="K57" s="35"/>
    </row>
    <row r="58" spans="1:11">
      <c r="A58" s="29"/>
      <c r="B58" s="35"/>
      <c r="C58" s="35"/>
      <c r="D58" s="35"/>
      <c r="E58" s="35"/>
      <c r="F58" s="35"/>
      <c r="G58" s="35"/>
      <c r="H58" s="35"/>
      <c r="I58" s="35"/>
      <c r="J58" s="35"/>
      <c r="K58" s="35"/>
    </row>
    <row r="59" spans="1:11">
      <c r="A59" s="29"/>
      <c r="B59" s="35"/>
      <c r="C59" s="35"/>
      <c r="D59" s="35"/>
      <c r="E59" s="35"/>
      <c r="F59" s="35"/>
      <c r="G59" s="35"/>
      <c r="H59" s="35"/>
      <c r="I59" s="35"/>
      <c r="J59" s="35"/>
      <c r="K59" s="35"/>
    </row>
    <row r="60" spans="1:11">
      <c r="A60" s="29"/>
      <c r="B60" s="35"/>
      <c r="C60" s="35"/>
      <c r="D60" s="35"/>
      <c r="E60" s="35"/>
      <c r="F60" s="35"/>
      <c r="G60" s="35"/>
      <c r="H60" s="35"/>
      <c r="I60" s="35"/>
      <c r="J60" s="35"/>
      <c r="K60" s="35"/>
    </row>
    <row r="61" spans="1:11">
      <c r="A61" s="29"/>
      <c r="B61" s="35"/>
      <c r="C61" s="35"/>
      <c r="D61" s="35"/>
      <c r="E61" s="35"/>
      <c r="F61" s="35"/>
      <c r="G61" s="35"/>
      <c r="H61" s="35"/>
      <c r="I61" s="35"/>
      <c r="J61" s="35"/>
      <c r="K61" s="35"/>
    </row>
    <row r="62" spans="1:11">
      <c r="A62" s="29"/>
      <c r="B62" s="35"/>
      <c r="C62" s="35"/>
      <c r="D62" s="35"/>
      <c r="E62" s="35"/>
      <c r="F62" s="35"/>
      <c r="G62" s="35"/>
      <c r="H62" s="35"/>
      <c r="I62" s="35"/>
      <c r="J62" s="35"/>
      <c r="K62" s="35"/>
    </row>
    <row r="63" spans="1:11">
      <c r="A63" s="29"/>
      <c r="B63" s="35"/>
      <c r="C63" s="35"/>
      <c r="D63" s="35"/>
      <c r="E63" s="35"/>
      <c r="F63" s="35"/>
      <c r="G63" s="35"/>
      <c r="H63" s="35"/>
      <c r="I63" s="35"/>
      <c r="J63" s="35"/>
      <c r="K63" s="35"/>
    </row>
    <row r="64" spans="1:11">
      <c r="A64" s="27" t="s">
        <v>463</v>
      </c>
      <c r="B64" s="27" t="s">
        <v>484</v>
      </c>
      <c r="C64" s="35"/>
      <c r="D64" s="35"/>
      <c r="E64" s="35"/>
      <c r="F64" s="35"/>
      <c r="G64" s="35"/>
      <c r="H64" s="35"/>
      <c r="I64" s="35"/>
      <c r="J64" s="35"/>
      <c r="K64" s="35"/>
    </row>
    <row r="65" spans="1:11">
      <c r="A65" s="29" t="s">
        <v>462</v>
      </c>
      <c r="B65" s="35">
        <v>1088567660</v>
      </c>
      <c r="C65" s="35"/>
      <c r="D65" s="35"/>
      <c r="E65" s="35"/>
      <c r="F65" s="35"/>
      <c r="G65" s="35"/>
      <c r="H65" s="35"/>
      <c r="I65" s="35"/>
      <c r="J65" s="35"/>
      <c r="K65" s="35"/>
    </row>
    <row r="66" spans="1:11">
      <c r="A66" s="29" t="s">
        <v>241</v>
      </c>
      <c r="B66" s="35">
        <v>990171335</v>
      </c>
      <c r="C66" s="35"/>
      <c r="D66" s="35"/>
      <c r="E66" s="35"/>
      <c r="F66" s="35"/>
      <c r="G66" s="35"/>
      <c r="H66" s="35"/>
      <c r="I66" s="35"/>
      <c r="J66" s="35"/>
      <c r="K66" s="35"/>
    </row>
    <row r="67" spans="1:11">
      <c r="A67" s="45" t="s">
        <v>491</v>
      </c>
      <c r="B67" s="35">
        <v>443435976</v>
      </c>
      <c r="C67" s="35"/>
      <c r="D67" s="35"/>
      <c r="E67" s="35"/>
      <c r="F67" s="35"/>
      <c r="G67" s="35"/>
      <c r="H67" s="35"/>
      <c r="I67" s="35"/>
      <c r="J67" s="35"/>
      <c r="K67" s="35"/>
    </row>
    <row r="68" spans="1:11">
      <c r="A68" s="36" t="s">
        <v>483</v>
      </c>
      <c r="B68" s="37">
        <v>2522174971</v>
      </c>
      <c r="C68" s="35"/>
      <c r="D68" s="35"/>
      <c r="E68" s="35"/>
      <c r="F68" s="35"/>
      <c r="G68" s="35"/>
      <c r="H68" s="35"/>
      <c r="I68" s="35"/>
      <c r="J68" s="35"/>
      <c r="K68" s="35"/>
    </row>
    <row r="69" spans="1:11">
      <c r="A69" s="29"/>
      <c r="B69" s="35"/>
      <c r="C69" s="35"/>
      <c r="D69" s="35"/>
      <c r="E69" s="35"/>
      <c r="F69" s="35"/>
      <c r="G69" s="35"/>
      <c r="H69" s="35"/>
      <c r="I69" s="35"/>
      <c r="J69" s="35"/>
      <c r="K69" s="35"/>
    </row>
    <row r="70" spans="1:11">
      <c r="A70" s="29"/>
      <c r="B70" s="35"/>
      <c r="C70" s="35"/>
      <c r="D70" s="35"/>
      <c r="E70" s="35"/>
      <c r="F70" s="35"/>
      <c r="G70" s="35"/>
      <c r="H70" s="35"/>
      <c r="I70" s="35"/>
      <c r="J70" s="35"/>
      <c r="K70" s="35"/>
    </row>
    <row r="71" spans="1:11">
      <c r="A71" s="29"/>
      <c r="B71" s="35"/>
      <c r="C71" s="35"/>
      <c r="D71" s="35"/>
      <c r="E71" s="35"/>
      <c r="F71" s="35"/>
      <c r="G71" s="35"/>
      <c r="H71" s="35"/>
      <c r="I71" s="35"/>
      <c r="J71" s="35"/>
      <c r="K71" s="35"/>
    </row>
    <row r="72" spans="1:11">
      <c r="A72" s="29"/>
      <c r="B72" s="35"/>
      <c r="C72" s="35"/>
      <c r="D72" s="35"/>
      <c r="E72" s="35"/>
      <c r="F72" s="35"/>
      <c r="G72" s="35"/>
      <c r="H72" s="35"/>
      <c r="I72" s="35"/>
      <c r="J72" s="35"/>
      <c r="K72" s="35"/>
    </row>
    <row r="73" spans="1:11">
      <c r="A73" s="29"/>
      <c r="B73" s="35"/>
      <c r="C73" s="35"/>
      <c r="D73" s="35"/>
      <c r="E73" s="35"/>
      <c r="F73" s="35"/>
      <c r="G73" s="35"/>
      <c r="H73" s="35"/>
      <c r="I73" s="35"/>
      <c r="J73" s="35"/>
      <c r="K73" s="35"/>
    </row>
    <row r="76" spans="1:11">
      <c r="A76" s="27" t="s">
        <v>467</v>
      </c>
      <c r="B76" s="32">
        <v>2008</v>
      </c>
      <c r="C76" s="32">
        <v>2009</v>
      </c>
      <c r="D76" s="32">
        <v>2011</v>
      </c>
      <c r="E76" s="32">
        <v>2012</v>
      </c>
      <c r="F76" s="32">
        <v>2013</v>
      </c>
      <c r="G76" s="32">
        <v>2014</v>
      </c>
      <c r="H76" s="32">
        <v>2015</v>
      </c>
      <c r="I76" s="32">
        <v>2016</v>
      </c>
      <c r="J76" s="32">
        <v>2017</v>
      </c>
      <c r="K76" s="30" t="s">
        <v>466</v>
      </c>
    </row>
    <row r="77" spans="1:11">
      <c r="A77" s="29" t="s">
        <v>37</v>
      </c>
      <c r="B77" s="33"/>
      <c r="C77" s="33"/>
      <c r="D77" s="33"/>
      <c r="E77" s="33"/>
      <c r="F77" s="33"/>
      <c r="G77" s="33"/>
      <c r="H77" s="33">
        <v>44495460</v>
      </c>
      <c r="I77" s="33">
        <v>89850000</v>
      </c>
      <c r="J77" s="33"/>
      <c r="K77" s="33">
        <v>134345460</v>
      </c>
    </row>
    <row r="78" spans="1:11">
      <c r="A78" s="29" t="s">
        <v>488</v>
      </c>
      <c r="B78" s="33">
        <v>46729000</v>
      </c>
      <c r="C78" s="33">
        <v>22500000</v>
      </c>
      <c r="D78" s="33"/>
      <c r="E78" s="33"/>
      <c r="F78" s="33"/>
      <c r="G78" s="33"/>
      <c r="H78" s="33"/>
      <c r="I78" s="33"/>
      <c r="J78" s="33"/>
      <c r="K78" s="33">
        <v>69229000</v>
      </c>
    </row>
    <row r="79" spans="1:11">
      <c r="A79" s="29" t="s">
        <v>38</v>
      </c>
      <c r="B79" s="33"/>
      <c r="C79" s="33"/>
      <c r="D79" s="33"/>
      <c r="E79" s="33"/>
      <c r="F79" s="33"/>
      <c r="G79" s="33">
        <v>45000000</v>
      </c>
      <c r="H79" s="33">
        <v>45000000</v>
      </c>
      <c r="I79" s="33">
        <v>51750000</v>
      </c>
      <c r="J79" s="33"/>
      <c r="K79" s="33">
        <v>141750000</v>
      </c>
    </row>
    <row r="80" spans="1:11">
      <c r="A80" s="29" t="s">
        <v>44</v>
      </c>
      <c r="B80" s="33">
        <v>46729000</v>
      </c>
      <c r="C80" s="33">
        <v>34615000</v>
      </c>
      <c r="D80" s="33"/>
      <c r="E80" s="33"/>
      <c r="F80" s="33"/>
      <c r="G80" s="33"/>
      <c r="H80" s="33"/>
      <c r="I80" s="33"/>
      <c r="J80" s="33"/>
      <c r="K80" s="33">
        <v>81344000</v>
      </c>
    </row>
    <row r="81" spans="1:12">
      <c r="A81" s="29" t="s">
        <v>43</v>
      </c>
      <c r="B81" s="33"/>
      <c r="C81" s="33"/>
      <c r="D81" s="33"/>
      <c r="E81" s="33">
        <v>142500000</v>
      </c>
      <c r="F81" s="33">
        <v>355061000</v>
      </c>
      <c r="G81" s="33">
        <v>75000000</v>
      </c>
      <c r="H81" s="33">
        <v>68668110</v>
      </c>
      <c r="I81" s="33"/>
      <c r="J81" s="33"/>
      <c r="K81" s="33">
        <v>641229110</v>
      </c>
    </row>
    <row r="82" spans="1:12">
      <c r="A82" s="29" t="s">
        <v>39</v>
      </c>
      <c r="B82" s="33"/>
      <c r="C82" s="33"/>
      <c r="D82" s="33"/>
      <c r="E82" s="33"/>
      <c r="F82" s="33">
        <v>88540000</v>
      </c>
      <c r="G82" s="33"/>
      <c r="H82" s="33">
        <v>45000000</v>
      </c>
      <c r="I82" s="33"/>
      <c r="J82" s="33">
        <v>45000000</v>
      </c>
      <c r="K82" s="33">
        <v>178540000</v>
      </c>
    </row>
    <row r="83" spans="1:12">
      <c r="A83" s="29" t="s">
        <v>135</v>
      </c>
      <c r="B83" s="33">
        <v>37380000</v>
      </c>
      <c r="C83" s="33"/>
      <c r="D83" s="33"/>
      <c r="E83" s="33"/>
      <c r="F83" s="33"/>
      <c r="G83" s="33">
        <v>89674088</v>
      </c>
      <c r="H83" s="33"/>
      <c r="I83" s="33"/>
      <c r="J83" s="33">
        <v>32473000</v>
      </c>
      <c r="K83" s="33">
        <v>159527088</v>
      </c>
    </row>
    <row r="84" spans="1:12">
      <c r="A84" s="29" t="s">
        <v>45</v>
      </c>
      <c r="B84" s="33">
        <v>45500000</v>
      </c>
      <c r="C84" s="33">
        <v>44990660</v>
      </c>
      <c r="D84" s="33"/>
      <c r="E84" s="33"/>
      <c r="F84" s="33"/>
      <c r="G84" s="33"/>
      <c r="H84" s="33"/>
      <c r="I84" s="33"/>
      <c r="J84" s="33"/>
      <c r="K84" s="33">
        <v>90490660</v>
      </c>
    </row>
    <row r="85" spans="1:12">
      <c r="A85" s="29" t="s">
        <v>489</v>
      </c>
      <c r="B85" s="33"/>
      <c r="C85" s="33"/>
      <c r="D85" s="33"/>
      <c r="E85" s="33"/>
      <c r="F85" s="33"/>
      <c r="G85" s="33"/>
      <c r="H85" s="33"/>
      <c r="I85" s="33"/>
      <c r="J85" s="33">
        <v>44956000</v>
      </c>
      <c r="K85" s="33">
        <v>44956000</v>
      </c>
    </row>
    <row r="86" spans="1:12">
      <c r="A86" s="29" t="s">
        <v>46</v>
      </c>
      <c r="B86" s="33">
        <v>40000000</v>
      </c>
      <c r="C86" s="33"/>
      <c r="D86" s="33">
        <v>39285000</v>
      </c>
      <c r="E86" s="33"/>
      <c r="F86" s="33"/>
      <c r="G86" s="33"/>
      <c r="H86" s="33"/>
      <c r="I86" s="33"/>
      <c r="J86" s="33"/>
      <c r="K86" s="33">
        <v>79285000</v>
      </c>
    </row>
    <row r="87" spans="1:12">
      <c r="A87" s="29" t="s">
        <v>43</v>
      </c>
      <c r="B87" s="33">
        <v>18387000</v>
      </c>
      <c r="C87" s="33"/>
      <c r="D87" s="33"/>
      <c r="E87" s="33"/>
      <c r="F87" s="33"/>
      <c r="G87" s="33"/>
      <c r="H87" s="33"/>
      <c r="I87" s="33"/>
      <c r="J87" s="33"/>
      <c r="K87" s="33">
        <v>18387000</v>
      </c>
    </row>
    <row r="88" spans="1:12">
      <c r="A88" s="29" t="s">
        <v>490</v>
      </c>
      <c r="B88" s="33"/>
      <c r="C88" s="33">
        <v>40000000</v>
      </c>
      <c r="D88" s="33"/>
      <c r="E88" s="33"/>
      <c r="F88" s="33"/>
      <c r="G88" s="33"/>
      <c r="H88" s="33">
        <v>75999976</v>
      </c>
      <c r="I88" s="33"/>
      <c r="J88" s="33"/>
      <c r="K88" s="33">
        <v>115999976</v>
      </c>
    </row>
    <row r="89" spans="1:12">
      <c r="A89" s="29" t="s">
        <v>41</v>
      </c>
      <c r="B89" s="33"/>
      <c r="C89" s="33">
        <v>30000000</v>
      </c>
      <c r="D89" s="33"/>
      <c r="E89" s="33">
        <v>94620000</v>
      </c>
      <c r="F89" s="33"/>
      <c r="G89" s="33">
        <v>89905413</v>
      </c>
      <c r="H89" s="33"/>
      <c r="I89" s="33">
        <v>45000000</v>
      </c>
      <c r="J89" s="33">
        <v>43470000</v>
      </c>
      <c r="K89" s="33">
        <v>302995413</v>
      </c>
    </row>
    <row r="90" spans="1:12">
      <c r="A90" s="29" t="s">
        <v>36</v>
      </c>
      <c r="B90" s="33">
        <v>32711000</v>
      </c>
      <c r="C90" s="33"/>
      <c r="D90" s="33"/>
      <c r="E90" s="33"/>
      <c r="F90" s="33"/>
      <c r="G90" s="33"/>
      <c r="H90" s="33"/>
      <c r="I90" s="33">
        <v>108000000</v>
      </c>
      <c r="J90" s="33"/>
      <c r="K90" s="33">
        <v>140711000</v>
      </c>
    </row>
    <row r="91" spans="1:12">
      <c r="A91" s="29" t="s">
        <v>40</v>
      </c>
      <c r="B91" s="33"/>
      <c r="C91" s="33">
        <v>60000000</v>
      </c>
      <c r="D91" s="33">
        <v>40000000</v>
      </c>
      <c r="E91" s="33"/>
      <c r="F91" s="33"/>
      <c r="G91" s="33"/>
      <c r="H91" s="33"/>
      <c r="I91" s="33">
        <v>223385264</v>
      </c>
      <c r="J91" s="33"/>
      <c r="K91" s="33">
        <v>323385264</v>
      </c>
    </row>
    <row r="92" spans="1:12">
      <c r="A92" s="31" t="s">
        <v>466</v>
      </c>
      <c r="B92" s="34">
        <v>267436000</v>
      </c>
      <c r="C92" s="34">
        <v>232105660</v>
      </c>
      <c r="D92" s="34">
        <v>79285000</v>
      </c>
      <c r="E92" s="34">
        <v>237120000</v>
      </c>
      <c r="F92" s="34">
        <v>443601000</v>
      </c>
      <c r="G92" s="34">
        <v>299579501</v>
      </c>
      <c r="H92" s="34">
        <v>279163546</v>
      </c>
      <c r="I92" s="34">
        <v>517985264</v>
      </c>
      <c r="J92" s="34">
        <v>165899000</v>
      </c>
      <c r="K92" s="34">
        <v>2522174971</v>
      </c>
    </row>
    <row r="95" spans="1:12">
      <c r="A95" s="27" t="s">
        <v>467</v>
      </c>
      <c r="B95" s="32">
        <v>2008</v>
      </c>
      <c r="C95" s="32">
        <v>2009</v>
      </c>
      <c r="D95" s="32">
        <v>2011</v>
      </c>
      <c r="E95" s="32">
        <v>2012</v>
      </c>
      <c r="F95" s="32">
        <v>2013</v>
      </c>
      <c r="G95" s="32">
        <v>2014</v>
      </c>
      <c r="H95" s="32">
        <v>2015</v>
      </c>
      <c r="I95" s="32">
        <v>2016</v>
      </c>
      <c r="J95" s="32">
        <v>2017</v>
      </c>
      <c r="K95" s="30" t="s">
        <v>466</v>
      </c>
    </row>
    <row r="96" spans="1:12">
      <c r="A96" s="29" t="s">
        <v>49</v>
      </c>
      <c r="B96" s="33"/>
      <c r="C96" s="33"/>
      <c r="D96" s="33"/>
      <c r="E96" s="33"/>
      <c r="F96" s="33"/>
      <c r="G96" s="33"/>
      <c r="H96" s="33">
        <v>1</v>
      </c>
      <c r="I96" s="33">
        <v>2</v>
      </c>
      <c r="J96" s="33"/>
      <c r="K96" s="33">
        <v>3</v>
      </c>
      <c r="L96" s="38">
        <f>+K96*100/51</f>
        <v>5.882352941176471</v>
      </c>
    </row>
    <row r="97" spans="1:12">
      <c r="A97" s="29" t="s">
        <v>47</v>
      </c>
      <c r="B97" s="33">
        <v>1</v>
      </c>
      <c r="C97" s="33">
        <v>1</v>
      </c>
      <c r="D97" s="33"/>
      <c r="E97" s="33"/>
      <c r="F97" s="33"/>
      <c r="G97" s="33"/>
      <c r="H97" s="33"/>
      <c r="I97" s="33"/>
      <c r="J97" s="33"/>
      <c r="K97" s="33">
        <v>2</v>
      </c>
      <c r="L97" s="38">
        <f t="shared" ref="L97:L110" si="0">+K97*100/51</f>
        <v>3.9215686274509802</v>
      </c>
    </row>
    <row r="98" spans="1:12">
      <c r="A98" s="29" t="s">
        <v>50</v>
      </c>
      <c r="B98" s="33"/>
      <c r="C98" s="33"/>
      <c r="D98" s="33"/>
      <c r="E98" s="33"/>
      <c r="F98" s="33"/>
      <c r="G98" s="33">
        <v>1</v>
      </c>
      <c r="H98" s="33">
        <v>1</v>
      </c>
      <c r="I98" s="33">
        <v>1</v>
      </c>
      <c r="J98" s="33"/>
      <c r="K98" s="33">
        <v>3</v>
      </c>
      <c r="L98" s="38">
        <f t="shared" si="0"/>
        <v>5.882352941176471</v>
      </c>
    </row>
    <row r="99" spans="1:12">
      <c r="A99" s="29" t="s">
        <v>57</v>
      </c>
      <c r="B99" s="33">
        <v>1</v>
      </c>
      <c r="C99" s="33">
        <v>1</v>
      </c>
      <c r="D99" s="33"/>
      <c r="E99" s="33"/>
      <c r="F99" s="33"/>
      <c r="G99" s="33"/>
      <c r="H99" s="33"/>
      <c r="I99" s="33"/>
      <c r="J99" s="33"/>
      <c r="K99" s="33">
        <v>2</v>
      </c>
      <c r="L99" s="38">
        <f t="shared" si="0"/>
        <v>3.9215686274509802</v>
      </c>
    </row>
    <row r="100" spans="1:12">
      <c r="A100" s="39" t="s">
        <v>55</v>
      </c>
      <c r="B100" s="40"/>
      <c r="C100" s="40"/>
      <c r="D100" s="40"/>
      <c r="E100" s="40">
        <v>2</v>
      </c>
      <c r="F100" s="40">
        <v>5</v>
      </c>
      <c r="G100" s="40">
        <v>1</v>
      </c>
      <c r="H100" s="40">
        <v>1</v>
      </c>
      <c r="I100" s="40"/>
      <c r="J100" s="40"/>
      <c r="K100" s="40">
        <v>9</v>
      </c>
      <c r="L100" s="41">
        <f t="shared" si="0"/>
        <v>17.647058823529413</v>
      </c>
    </row>
    <row r="101" spans="1:12">
      <c r="A101" s="29" t="s">
        <v>51</v>
      </c>
      <c r="B101" s="33"/>
      <c r="C101" s="33"/>
      <c r="D101" s="33"/>
      <c r="E101" s="33"/>
      <c r="F101" s="33">
        <v>2</v>
      </c>
      <c r="G101" s="33"/>
      <c r="H101" s="33">
        <v>1</v>
      </c>
      <c r="I101" s="33"/>
      <c r="J101" s="33">
        <v>1</v>
      </c>
      <c r="K101" s="33">
        <v>4</v>
      </c>
      <c r="L101" s="38">
        <f t="shared" si="0"/>
        <v>7.8431372549019605</v>
      </c>
    </row>
    <row r="102" spans="1:12">
      <c r="A102" s="29" t="s">
        <v>56</v>
      </c>
      <c r="B102" s="33">
        <v>1</v>
      </c>
      <c r="C102" s="33"/>
      <c r="D102" s="33"/>
      <c r="E102" s="33"/>
      <c r="F102" s="33"/>
      <c r="G102" s="33">
        <v>2</v>
      </c>
      <c r="H102" s="33"/>
      <c r="I102" s="33"/>
      <c r="J102" s="33">
        <v>1</v>
      </c>
      <c r="K102" s="33">
        <v>4</v>
      </c>
      <c r="L102" s="38">
        <f t="shared" si="0"/>
        <v>7.8431372549019605</v>
      </c>
    </row>
    <row r="103" spans="1:12">
      <c r="A103" s="29" t="s">
        <v>59</v>
      </c>
      <c r="B103" s="33">
        <v>1</v>
      </c>
      <c r="C103" s="33">
        <v>1</v>
      </c>
      <c r="D103" s="33"/>
      <c r="E103" s="33"/>
      <c r="F103" s="33"/>
      <c r="G103" s="33"/>
      <c r="H103" s="33"/>
      <c r="I103" s="33"/>
      <c r="J103" s="33"/>
      <c r="K103" s="33">
        <v>2</v>
      </c>
      <c r="L103" s="38">
        <f t="shared" si="0"/>
        <v>3.9215686274509802</v>
      </c>
    </row>
    <row r="104" spans="1:12">
      <c r="A104" s="29" t="s">
        <v>58</v>
      </c>
      <c r="B104" s="33"/>
      <c r="C104" s="33"/>
      <c r="D104" s="33"/>
      <c r="E104" s="33"/>
      <c r="F104" s="33"/>
      <c r="G104" s="33"/>
      <c r="H104" s="33"/>
      <c r="I104" s="33"/>
      <c r="J104" s="33">
        <v>1</v>
      </c>
      <c r="K104" s="33">
        <v>1</v>
      </c>
      <c r="L104" s="38">
        <f t="shared" si="0"/>
        <v>1.9607843137254901</v>
      </c>
    </row>
    <row r="105" spans="1:12">
      <c r="A105" s="29" t="s">
        <v>60</v>
      </c>
      <c r="B105" s="33">
        <v>1</v>
      </c>
      <c r="C105" s="33"/>
      <c r="D105" s="33">
        <v>1</v>
      </c>
      <c r="E105" s="33"/>
      <c r="F105" s="33"/>
      <c r="G105" s="33"/>
      <c r="H105" s="33"/>
      <c r="I105" s="33"/>
      <c r="J105" s="33"/>
      <c r="K105" s="33">
        <v>2</v>
      </c>
      <c r="L105" s="38">
        <f t="shared" si="0"/>
        <v>3.9215686274509802</v>
      </c>
    </row>
    <row r="106" spans="1:12">
      <c r="A106" s="29" t="s">
        <v>54</v>
      </c>
      <c r="B106" s="33">
        <v>1</v>
      </c>
      <c r="C106" s="33"/>
      <c r="D106" s="33"/>
      <c r="E106" s="33"/>
      <c r="F106" s="33"/>
      <c r="G106" s="33"/>
      <c r="H106" s="33"/>
      <c r="I106" s="33"/>
      <c r="J106" s="33"/>
      <c r="K106" s="33">
        <v>1</v>
      </c>
      <c r="L106" s="38">
        <f t="shared" si="0"/>
        <v>1.9607843137254901</v>
      </c>
    </row>
    <row r="107" spans="1:12">
      <c r="A107" s="29" t="s">
        <v>63</v>
      </c>
      <c r="B107" s="33"/>
      <c r="C107" s="33">
        <v>1</v>
      </c>
      <c r="D107" s="33"/>
      <c r="E107" s="33"/>
      <c r="F107" s="33"/>
      <c r="G107" s="33"/>
      <c r="H107" s="33">
        <v>1</v>
      </c>
      <c r="I107" s="33"/>
      <c r="J107" s="33"/>
      <c r="K107" s="33">
        <v>2</v>
      </c>
      <c r="L107" s="38">
        <f t="shared" si="0"/>
        <v>3.9215686274509802</v>
      </c>
    </row>
    <row r="108" spans="1:12">
      <c r="A108" s="39" t="s">
        <v>53</v>
      </c>
      <c r="B108" s="40"/>
      <c r="C108" s="40">
        <v>1</v>
      </c>
      <c r="D108" s="40"/>
      <c r="E108" s="40">
        <v>3</v>
      </c>
      <c r="F108" s="40"/>
      <c r="G108" s="40">
        <v>2</v>
      </c>
      <c r="H108" s="40"/>
      <c r="I108" s="40">
        <v>1</v>
      </c>
      <c r="J108" s="40">
        <v>1</v>
      </c>
      <c r="K108" s="40">
        <v>8</v>
      </c>
      <c r="L108" s="41">
        <f t="shared" si="0"/>
        <v>15.686274509803921</v>
      </c>
    </row>
    <row r="109" spans="1:12">
      <c r="A109" s="29" t="s">
        <v>48</v>
      </c>
      <c r="B109" s="33">
        <v>1</v>
      </c>
      <c r="C109" s="33"/>
      <c r="D109" s="33"/>
      <c r="E109" s="33"/>
      <c r="F109" s="33"/>
      <c r="G109" s="33"/>
      <c r="H109" s="33"/>
      <c r="I109" s="33">
        <v>2</v>
      </c>
      <c r="J109" s="33"/>
      <c r="K109" s="33">
        <v>3</v>
      </c>
      <c r="L109" s="38">
        <f t="shared" si="0"/>
        <v>5.882352941176471</v>
      </c>
    </row>
    <row r="110" spans="1:12">
      <c r="A110" s="39" t="s">
        <v>52</v>
      </c>
      <c r="B110" s="40"/>
      <c r="C110" s="40">
        <v>1</v>
      </c>
      <c r="D110" s="40">
        <v>1</v>
      </c>
      <c r="E110" s="40"/>
      <c r="F110" s="40"/>
      <c r="G110" s="40"/>
      <c r="H110" s="40"/>
      <c r="I110" s="40">
        <v>3</v>
      </c>
      <c r="J110" s="40"/>
      <c r="K110" s="40">
        <v>5</v>
      </c>
      <c r="L110" s="41">
        <f t="shared" si="0"/>
        <v>9.8039215686274517</v>
      </c>
    </row>
    <row r="111" spans="1:12">
      <c r="A111" s="31" t="s">
        <v>466</v>
      </c>
      <c r="B111" s="34">
        <v>7</v>
      </c>
      <c r="C111" s="34">
        <v>6</v>
      </c>
      <c r="D111" s="34">
        <v>2</v>
      </c>
      <c r="E111" s="34">
        <v>5</v>
      </c>
      <c r="F111" s="34">
        <v>7</v>
      </c>
      <c r="G111" s="34">
        <v>6</v>
      </c>
      <c r="H111" s="34">
        <v>5</v>
      </c>
      <c r="I111" s="34">
        <v>9</v>
      </c>
      <c r="J111" s="34">
        <v>4</v>
      </c>
      <c r="K111" s="34">
        <v>51</v>
      </c>
    </row>
    <row r="114" spans="1:12">
      <c r="A114" t="s">
        <v>463</v>
      </c>
      <c r="B114">
        <v>2008</v>
      </c>
      <c r="C114">
        <v>2009</v>
      </c>
      <c r="D114">
        <v>2011</v>
      </c>
      <c r="E114">
        <v>2012</v>
      </c>
      <c r="F114">
        <v>2013</v>
      </c>
      <c r="G114">
        <v>2014</v>
      </c>
      <c r="H114">
        <v>2015</v>
      </c>
      <c r="I114">
        <v>2016</v>
      </c>
      <c r="J114">
        <v>2017</v>
      </c>
      <c r="K114" t="s">
        <v>483</v>
      </c>
    </row>
    <row r="115" spans="1:12">
      <c r="A115" s="29" t="s">
        <v>78</v>
      </c>
      <c r="B115" s="35"/>
      <c r="C115" s="35"/>
      <c r="D115" s="35"/>
      <c r="E115" s="35"/>
      <c r="F115" s="35"/>
      <c r="G115" s="35"/>
      <c r="H115" s="35"/>
      <c r="I115" s="35">
        <v>2</v>
      </c>
      <c r="J115" s="35">
        <v>1</v>
      </c>
      <c r="K115" s="35">
        <v>3</v>
      </c>
      <c r="L115" s="38">
        <f>+K115*100/51</f>
        <v>5.882352941176471</v>
      </c>
    </row>
    <row r="116" spans="1:12">
      <c r="A116" s="39" t="s">
        <v>64</v>
      </c>
      <c r="B116" s="42"/>
      <c r="C116" s="42"/>
      <c r="D116" s="42">
        <v>1</v>
      </c>
      <c r="E116" s="42">
        <v>1</v>
      </c>
      <c r="F116" s="42"/>
      <c r="G116" s="42">
        <v>1</v>
      </c>
      <c r="H116" s="42"/>
      <c r="I116" s="42">
        <v>2</v>
      </c>
      <c r="J116" s="42">
        <v>1</v>
      </c>
      <c r="K116" s="42">
        <v>6</v>
      </c>
      <c r="L116" s="41">
        <f t="shared" ref="L116:L133" si="1">+K116*100/51</f>
        <v>11.764705882352942</v>
      </c>
    </row>
    <row r="117" spans="1:12">
      <c r="A117" s="29" t="s">
        <v>68</v>
      </c>
      <c r="B117" s="35">
        <v>2</v>
      </c>
      <c r="C117" s="35">
        <v>1</v>
      </c>
      <c r="D117" s="35"/>
      <c r="E117" s="35"/>
      <c r="F117" s="35"/>
      <c r="G117" s="35"/>
      <c r="H117" s="35"/>
      <c r="I117" s="35"/>
      <c r="J117" s="35"/>
      <c r="K117" s="35">
        <v>3</v>
      </c>
      <c r="L117" s="38">
        <f t="shared" si="1"/>
        <v>5.882352941176471</v>
      </c>
    </row>
    <row r="118" spans="1:12">
      <c r="A118" s="29" t="s">
        <v>81</v>
      </c>
      <c r="B118" s="35"/>
      <c r="C118" s="35"/>
      <c r="D118" s="35"/>
      <c r="E118" s="35"/>
      <c r="F118" s="35"/>
      <c r="G118" s="35"/>
      <c r="H118" s="35">
        <v>1</v>
      </c>
      <c r="I118" s="35">
        <v>1</v>
      </c>
      <c r="J118" s="35"/>
      <c r="K118" s="35">
        <v>2</v>
      </c>
      <c r="L118" s="38">
        <f t="shared" si="1"/>
        <v>3.9215686274509802</v>
      </c>
    </row>
    <row r="119" spans="1:12">
      <c r="A119" s="29" t="s">
        <v>222</v>
      </c>
      <c r="B119" s="35"/>
      <c r="C119" s="35"/>
      <c r="D119" s="35"/>
      <c r="E119" s="35"/>
      <c r="F119" s="35">
        <v>1</v>
      </c>
      <c r="G119" s="35"/>
      <c r="H119" s="35"/>
      <c r="I119" s="35"/>
      <c r="J119" s="35"/>
      <c r="K119" s="35">
        <v>1</v>
      </c>
      <c r="L119" s="38">
        <f t="shared" si="1"/>
        <v>1.9607843137254901</v>
      </c>
    </row>
    <row r="120" spans="1:12">
      <c r="A120" s="29" t="s">
        <v>221</v>
      </c>
      <c r="B120" s="35"/>
      <c r="C120" s="35"/>
      <c r="D120" s="35"/>
      <c r="E120" s="35"/>
      <c r="F120" s="35">
        <v>1</v>
      </c>
      <c r="G120" s="35"/>
      <c r="H120" s="35"/>
      <c r="I120" s="35">
        <v>1</v>
      </c>
      <c r="J120" s="35"/>
      <c r="K120" s="35">
        <v>2</v>
      </c>
      <c r="L120" s="38">
        <f t="shared" si="1"/>
        <v>3.9215686274509802</v>
      </c>
    </row>
    <row r="121" spans="1:12">
      <c r="A121" s="29" t="s">
        <v>220</v>
      </c>
      <c r="B121" s="35"/>
      <c r="C121" s="35"/>
      <c r="D121" s="35"/>
      <c r="E121" s="35"/>
      <c r="F121" s="35">
        <v>1</v>
      </c>
      <c r="G121" s="35"/>
      <c r="H121" s="35"/>
      <c r="I121" s="35"/>
      <c r="J121" s="35"/>
      <c r="K121" s="35">
        <v>1</v>
      </c>
      <c r="L121" s="38">
        <f t="shared" si="1"/>
        <v>1.9607843137254901</v>
      </c>
    </row>
    <row r="122" spans="1:12">
      <c r="A122" s="29" t="s">
        <v>70</v>
      </c>
      <c r="B122" s="35"/>
      <c r="C122" s="35">
        <v>1</v>
      </c>
      <c r="D122" s="35"/>
      <c r="E122" s="35"/>
      <c r="F122" s="35"/>
      <c r="G122" s="35"/>
      <c r="H122" s="35"/>
      <c r="I122" s="35"/>
      <c r="J122" s="35"/>
      <c r="K122" s="35">
        <v>1</v>
      </c>
      <c r="L122" s="38">
        <f t="shared" si="1"/>
        <v>1.9607843137254901</v>
      </c>
    </row>
    <row r="123" spans="1:12">
      <c r="A123" s="29" t="s">
        <v>79</v>
      </c>
      <c r="B123" s="35"/>
      <c r="C123" s="35"/>
      <c r="D123" s="35"/>
      <c r="E123" s="35"/>
      <c r="F123" s="35"/>
      <c r="G123" s="35">
        <v>1</v>
      </c>
      <c r="H123" s="35"/>
      <c r="I123" s="35"/>
      <c r="J123" s="35"/>
      <c r="K123" s="35">
        <v>1</v>
      </c>
      <c r="L123" s="38">
        <f t="shared" si="1"/>
        <v>1.9607843137254901</v>
      </c>
    </row>
    <row r="124" spans="1:12">
      <c r="A124" s="29" t="s">
        <v>74</v>
      </c>
      <c r="B124" s="35"/>
      <c r="C124" s="35"/>
      <c r="D124" s="35"/>
      <c r="E124" s="35">
        <v>1</v>
      </c>
      <c r="F124" s="35">
        <v>1</v>
      </c>
      <c r="G124" s="35"/>
      <c r="H124" s="35">
        <v>1</v>
      </c>
      <c r="I124" s="35"/>
      <c r="J124" s="35"/>
      <c r="K124" s="35">
        <v>3</v>
      </c>
      <c r="L124" s="38">
        <f t="shared" si="1"/>
        <v>5.882352941176471</v>
      </c>
    </row>
    <row r="125" spans="1:12">
      <c r="A125" s="39" t="s">
        <v>65</v>
      </c>
      <c r="B125" s="42">
        <v>1</v>
      </c>
      <c r="C125" s="42"/>
      <c r="D125" s="42"/>
      <c r="E125" s="42">
        <v>2</v>
      </c>
      <c r="F125" s="42"/>
      <c r="G125" s="42">
        <v>3</v>
      </c>
      <c r="H125" s="42"/>
      <c r="I125" s="42"/>
      <c r="J125" s="42"/>
      <c r="K125" s="42">
        <v>6</v>
      </c>
      <c r="L125" s="41">
        <f t="shared" si="1"/>
        <v>11.764705882352942</v>
      </c>
    </row>
    <row r="126" spans="1:12">
      <c r="A126" s="29" t="s">
        <v>87</v>
      </c>
      <c r="B126" s="35"/>
      <c r="C126" s="35"/>
      <c r="D126" s="35"/>
      <c r="E126" s="35"/>
      <c r="F126" s="35"/>
      <c r="G126" s="35"/>
      <c r="H126" s="35">
        <v>1</v>
      </c>
      <c r="I126" s="35"/>
      <c r="J126" s="35">
        <v>1</v>
      </c>
      <c r="K126" s="35">
        <v>2</v>
      </c>
      <c r="L126" s="38">
        <f t="shared" si="1"/>
        <v>3.9215686274509802</v>
      </c>
    </row>
    <row r="127" spans="1:12">
      <c r="A127" s="29" t="s">
        <v>67</v>
      </c>
      <c r="B127" s="35">
        <v>2</v>
      </c>
      <c r="C127" s="35"/>
      <c r="D127" s="35"/>
      <c r="E127" s="35"/>
      <c r="F127" s="35"/>
      <c r="G127" s="35"/>
      <c r="H127" s="35"/>
      <c r="I127" s="35">
        <v>1</v>
      </c>
      <c r="J127" s="35"/>
      <c r="K127" s="35">
        <v>3</v>
      </c>
      <c r="L127" s="38">
        <f t="shared" si="1"/>
        <v>5.882352941176471</v>
      </c>
    </row>
    <row r="128" spans="1:12">
      <c r="A128" s="29" t="s">
        <v>88</v>
      </c>
      <c r="B128" s="35"/>
      <c r="C128" s="35"/>
      <c r="D128" s="35"/>
      <c r="E128" s="35"/>
      <c r="F128" s="35"/>
      <c r="G128" s="35"/>
      <c r="H128" s="35"/>
      <c r="I128" s="35"/>
      <c r="J128" s="35">
        <v>1</v>
      </c>
      <c r="K128" s="35">
        <v>1</v>
      </c>
      <c r="L128" s="38">
        <f t="shared" si="1"/>
        <v>1.9607843137254901</v>
      </c>
    </row>
    <row r="129" spans="1:12">
      <c r="A129" s="29" t="s">
        <v>83</v>
      </c>
      <c r="B129" s="35"/>
      <c r="C129" s="35"/>
      <c r="D129" s="35"/>
      <c r="E129" s="35"/>
      <c r="F129" s="35"/>
      <c r="G129" s="35"/>
      <c r="H129" s="35">
        <v>1</v>
      </c>
      <c r="I129" s="35"/>
      <c r="J129" s="35"/>
      <c r="K129" s="35">
        <v>1</v>
      </c>
      <c r="L129" s="38">
        <f t="shared" si="1"/>
        <v>1.9607843137254901</v>
      </c>
    </row>
    <row r="130" spans="1:12">
      <c r="A130" s="39" t="s">
        <v>69</v>
      </c>
      <c r="B130" s="42">
        <v>1</v>
      </c>
      <c r="C130" s="42">
        <v>3</v>
      </c>
      <c r="D130" s="42"/>
      <c r="E130" s="42"/>
      <c r="F130" s="42">
        <v>1</v>
      </c>
      <c r="G130" s="42"/>
      <c r="H130" s="42"/>
      <c r="I130" s="42"/>
      <c r="J130" s="42"/>
      <c r="K130" s="42">
        <v>5</v>
      </c>
      <c r="L130" s="41">
        <f t="shared" si="1"/>
        <v>9.8039215686274517</v>
      </c>
    </row>
    <row r="131" spans="1:12">
      <c r="A131" s="29" t="s">
        <v>66</v>
      </c>
      <c r="B131" s="35"/>
      <c r="C131" s="35">
        <v>1</v>
      </c>
      <c r="D131" s="35"/>
      <c r="E131" s="35"/>
      <c r="F131" s="35"/>
      <c r="G131" s="35"/>
      <c r="H131" s="35"/>
      <c r="I131" s="35"/>
      <c r="J131" s="35"/>
      <c r="K131" s="35">
        <v>1</v>
      </c>
      <c r="L131" s="38">
        <f t="shared" si="1"/>
        <v>1.9607843137254901</v>
      </c>
    </row>
    <row r="132" spans="1:12">
      <c r="A132" s="29" t="s">
        <v>73</v>
      </c>
      <c r="B132" s="35">
        <v>1</v>
      </c>
      <c r="C132" s="35"/>
      <c r="D132" s="35"/>
      <c r="E132" s="35">
        <v>1</v>
      </c>
      <c r="F132" s="35">
        <v>1</v>
      </c>
      <c r="G132" s="35"/>
      <c r="H132" s="35"/>
      <c r="I132" s="35">
        <v>1</v>
      </c>
      <c r="J132" s="35"/>
      <c r="K132" s="35">
        <v>4</v>
      </c>
      <c r="L132" s="38">
        <f t="shared" si="1"/>
        <v>7.8431372549019605</v>
      </c>
    </row>
    <row r="133" spans="1:12">
      <c r="A133" s="39" t="s">
        <v>71</v>
      </c>
      <c r="B133" s="42"/>
      <c r="C133" s="42"/>
      <c r="D133" s="42">
        <v>1</v>
      </c>
      <c r="E133" s="42"/>
      <c r="F133" s="42">
        <v>1</v>
      </c>
      <c r="G133" s="42">
        <v>1</v>
      </c>
      <c r="H133" s="42">
        <v>1</v>
      </c>
      <c r="I133" s="42">
        <v>1</v>
      </c>
      <c r="J133" s="42"/>
      <c r="K133" s="42">
        <v>5</v>
      </c>
      <c r="L133" s="41">
        <f t="shared" si="1"/>
        <v>9.8039215686274517</v>
      </c>
    </row>
    <row r="134" spans="1:12">
      <c r="A134" s="29" t="s">
        <v>483</v>
      </c>
      <c r="B134" s="35">
        <v>7</v>
      </c>
      <c r="C134" s="35">
        <v>6</v>
      </c>
      <c r="D134" s="35">
        <v>2</v>
      </c>
      <c r="E134" s="35">
        <v>5</v>
      </c>
      <c r="F134" s="35">
        <v>7</v>
      </c>
      <c r="G134" s="35">
        <v>6</v>
      </c>
      <c r="H134" s="35">
        <v>5</v>
      </c>
      <c r="I134" s="35">
        <v>9</v>
      </c>
      <c r="J134" s="35">
        <v>4</v>
      </c>
      <c r="K134" s="35">
        <v>51</v>
      </c>
    </row>
    <row r="137" spans="1:12">
      <c r="A137" s="27" t="s">
        <v>467</v>
      </c>
      <c r="B137" s="32">
        <v>2008</v>
      </c>
      <c r="C137" s="32">
        <v>2009</v>
      </c>
      <c r="D137" s="32">
        <v>2011</v>
      </c>
      <c r="E137" s="32">
        <v>2012</v>
      </c>
      <c r="F137" s="32">
        <v>2013</v>
      </c>
      <c r="G137" s="32">
        <v>2014</v>
      </c>
      <c r="H137" s="32">
        <v>2015</v>
      </c>
      <c r="I137" s="32">
        <v>2016</v>
      </c>
      <c r="J137" s="32">
        <v>2017</v>
      </c>
      <c r="K137" s="30" t="s">
        <v>466</v>
      </c>
    </row>
    <row r="138" spans="1:12">
      <c r="A138" s="29" t="s">
        <v>37</v>
      </c>
      <c r="B138" s="33"/>
      <c r="C138" s="33"/>
      <c r="D138" s="33"/>
      <c r="E138" s="33"/>
      <c r="F138" s="33"/>
      <c r="G138" s="33"/>
      <c r="H138" s="33">
        <f>+H77/1000000</f>
        <v>44.495460000000001</v>
      </c>
      <c r="I138" s="33">
        <f>+I77/1000000</f>
        <v>89.85</v>
      </c>
      <c r="J138" s="33"/>
      <c r="K138" s="33">
        <f t="shared" ref="K138:K152" si="2">SUM(B138:J138)</f>
        <v>134.34546</v>
      </c>
    </row>
    <row r="139" spans="1:12">
      <c r="A139" s="29" t="s">
        <v>488</v>
      </c>
      <c r="B139" s="33">
        <f>+B78/1000000</f>
        <v>46.728999999999999</v>
      </c>
      <c r="C139" s="33">
        <f>+C78/1000000</f>
        <v>22.5</v>
      </c>
      <c r="D139" s="33"/>
      <c r="E139" s="33"/>
      <c r="F139" s="33"/>
      <c r="G139" s="33"/>
      <c r="H139" s="33"/>
      <c r="I139" s="33"/>
      <c r="J139" s="33"/>
      <c r="K139" s="33">
        <f t="shared" si="2"/>
        <v>69.228999999999999</v>
      </c>
    </row>
    <row r="140" spans="1:12">
      <c r="A140" s="29" t="s">
        <v>38</v>
      </c>
      <c r="B140" s="33"/>
      <c r="C140" s="33"/>
      <c r="D140" s="33"/>
      <c r="E140" s="33"/>
      <c r="F140" s="33"/>
      <c r="G140" s="33">
        <f>+G79/1000000</f>
        <v>45</v>
      </c>
      <c r="H140" s="33">
        <f>+H79/1000000</f>
        <v>45</v>
      </c>
      <c r="I140" s="33">
        <f>+I79/1000000</f>
        <v>51.75</v>
      </c>
      <c r="J140" s="33"/>
      <c r="K140" s="33">
        <f t="shared" si="2"/>
        <v>141.75</v>
      </c>
    </row>
    <row r="141" spans="1:12">
      <c r="A141" s="29" t="s">
        <v>44</v>
      </c>
      <c r="B141" s="33">
        <f>+B80/1000000</f>
        <v>46.728999999999999</v>
      </c>
      <c r="C141" s="33">
        <f>+C80/1000000</f>
        <v>34.615000000000002</v>
      </c>
      <c r="D141" s="33"/>
      <c r="E141" s="33"/>
      <c r="F141" s="33"/>
      <c r="G141" s="33"/>
      <c r="H141" s="33"/>
      <c r="I141" s="33"/>
      <c r="J141" s="33"/>
      <c r="K141" s="33">
        <f t="shared" si="2"/>
        <v>81.343999999999994</v>
      </c>
    </row>
    <row r="142" spans="1:12">
      <c r="A142" s="29" t="s">
        <v>43</v>
      </c>
      <c r="B142" s="33"/>
      <c r="C142" s="33"/>
      <c r="D142" s="33"/>
      <c r="E142" s="33">
        <f>+E81/1000000</f>
        <v>142.5</v>
      </c>
      <c r="F142" s="33">
        <f>+F81/1000000</f>
        <v>355.06099999999998</v>
      </c>
      <c r="G142" s="33">
        <f>+G81/1000000</f>
        <v>75</v>
      </c>
      <c r="H142" s="33">
        <f>+H81/1000000</f>
        <v>68.668109999999999</v>
      </c>
      <c r="I142" s="33"/>
      <c r="J142" s="33"/>
      <c r="K142" s="33">
        <f t="shared" si="2"/>
        <v>641.22910999999988</v>
      </c>
    </row>
    <row r="143" spans="1:12">
      <c r="A143" s="29" t="s">
        <v>39</v>
      </c>
      <c r="B143" s="33"/>
      <c r="C143" s="33"/>
      <c r="D143" s="33"/>
      <c r="E143" s="33"/>
      <c r="F143" s="33">
        <f>+F82/1000000</f>
        <v>88.54</v>
      </c>
      <c r="G143" s="33"/>
      <c r="H143" s="33">
        <f>+H82/1000000</f>
        <v>45</v>
      </c>
      <c r="I143" s="33"/>
      <c r="J143" s="33">
        <f>+J82/1000000</f>
        <v>45</v>
      </c>
      <c r="K143" s="33">
        <f t="shared" si="2"/>
        <v>178.54000000000002</v>
      </c>
    </row>
    <row r="144" spans="1:12">
      <c r="A144" s="29" t="s">
        <v>135</v>
      </c>
      <c r="B144" s="33">
        <f>+B83/1000000</f>
        <v>37.380000000000003</v>
      </c>
      <c r="C144" s="33"/>
      <c r="D144" s="33"/>
      <c r="E144" s="33"/>
      <c r="F144" s="33"/>
      <c r="G144" s="33">
        <f>+G83/1000000</f>
        <v>89.674087999999998</v>
      </c>
      <c r="H144" s="33"/>
      <c r="I144" s="33"/>
      <c r="J144" s="33">
        <f>+J83/1000000</f>
        <v>32.472999999999999</v>
      </c>
      <c r="K144" s="33">
        <f t="shared" si="2"/>
        <v>159.52708799999999</v>
      </c>
    </row>
    <row r="145" spans="1:11">
      <c r="A145" s="29" t="s">
        <v>45</v>
      </c>
      <c r="B145" s="33">
        <f>+B84/1000000</f>
        <v>45.5</v>
      </c>
      <c r="C145" s="33">
        <f>+C84/1000000</f>
        <v>44.990659999999998</v>
      </c>
      <c r="D145" s="33"/>
      <c r="E145" s="33"/>
      <c r="F145" s="33"/>
      <c r="G145" s="33"/>
      <c r="H145" s="33"/>
      <c r="I145" s="33"/>
      <c r="J145" s="33"/>
      <c r="K145" s="33">
        <f t="shared" si="2"/>
        <v>90.490659999999991</v>
      </c>
    </row>
    <row r="146" spans="1:11">
      <c r="A146" s="29" t="s">
        <v>489</v>
      </c>
      <c r="B146" s="33"/>
      <c r="C146" s="33"/>
      <c r="D146" s="33"/>
      <c r="E146" s="33"/>
      <c r="F146" s="33"/>
      <c r="G146" s="33"/>
      <c r="H146" s="33"/>
      <c r="I146" s="33"/>
      <c r="J146" s="33">
        <f>+J85/1000000</f>
        <v>44.956000000000003</v>
      </c>
      <c r="K146" s="33">
        <f t="shared" si="2"/>
        <v>44.956000000000003</v>
      </c>
    </row>
    <row r="147" spans="1:11">
      <c r="A147" s="29" t="s">
        <v>46</v>
      </c>
      <c r="B147" s="33">
        <f>+B86/1000000</f>
        <v>40</v>
      </c>
      <c r="C147" s="33"/>
      <c r="D147" s="33">
        <f>+D86/1000000</f>
        <v>39.284999999999997</v>
      </c>
      <c r="E147" s="33"/>
      <c r="F147" s="33"/>
      <c r="G147" s="33"/>
      <c r="H147" s="33"/>
      <c r="I147" s="33"/>
      <c r="J147" s="33"/>
      <c r="K147" s="33">
        <f t="shared" si="2"/>
        <v>79.284999999999997</v>
      </c>
    </row>
    <row r="148" spans="1:11">
      <c r="A148" s="29" t="s">
        <v>43</v>
      </c>
      <c r="B148" s="33">
        <f>+B87/1000000</f>
        <v>18.387</v>
      </c>
      <c r="C148" s="33"/>
      <c r="D148" s="33"/>
      <c r="E148" s="33"/>
      <c r="F148" s="33"/>
      <c r="G148" s="33"/>
      <c r="H148" s="33"/>
      <c r="I148" s="33"/>
      <c r="J148" s="33"/>
      <c r="K148" s="33">
        <f t="shared" si="2"/>
        <v>18.387</v>
      </c>
    </row>
    <row r="149" spans="1:11">
      <c r="A149" s="29" t="s">
        <v>490</v>
      </c>
      <c r="B149" s="33"/>
      <c r="C149" s="33">
        <f>+C88/1000000</f>
        <v>40</v>
      </c>
      <c r="D149" s="33"/>
      <c r="E149" s="33"/>
      <c r="F149" s="33"/>
      <c r="G149" s="33"/>
      <c r="H149" s="33">
        <f>+H88/1000000</f>
        <v>75.999976000000004</v>
      </c>
      <c r="I149" s="33"/>
      <c r="J149" s="33"/>
      <c r="K149" s="33">
        <f t="shared" si="2"/>
        <v>115.999976</v>
      </c>
    </row>
    <row r="150" spans="1:11">
      <c r="A150" s="29" t="s">
        <v>41</v>
      </c>
      <c r="B150" s="33"/>
      <c r="C150" s="33">
        <f>+C89/1000000</f>
        <v>30</v>
      </c>
      <c r="D150" s="33"/>
      <c r="E150" s="33">
        <f>+E89/1000000</f>
        <v>94.62</v>
      </c>
      <c r="F150" s="33"/>
      <c r="G150" s="33">
        <f>+G89/1000000</f>
        <v>89.905412999999996</v>
      </c>
      <c r="H150" s="33"/>
      <c r="I150" s="33">
        <f>+I89/1000000</f>
        <v>45</v>
      </c>
      <c r="J150" s="33">
        <f>+J89/1000000</f>
        <v>43.47</v>
      </c>
      <c r="K150" s="33">
        <f t="shared" si="2"/>
        <v>302.99541299999999</v>
      </c>
    </row>
    <row r="151" spans="1:11">
      <c r="A151" s="29" t="s">
        <v>36</v>
      </c>
      <c r="B151" s="33">
        <f>+B90/1000000</f>
        <v>32.710999999999999</v>
      </c>
      <c r="C151" s="33"/>
      <c r="D151" s="33"/>
      <c r="E151" s="33"/>
      <c r="F151" s="33"/>
      <c r="G151" s="33"/>
      <c r="H151" s="33"/>
      <c r="I151" s="33">
        <f>+I90/1000000</f>
        <v>108</v>
      </c>
      <c r="J151" s="33"/>
      <c r="K151" s="33">
        <f t="shared" si="2"/>
        <v>140.71100000000001</v>
      </c>
    </row>
    <row r="152" spans="1:11">
      <c r="A152" s="29" t="s">
        <v>40</v>
      </c>
      <c r="B152" s="33"/>
      <c r="C152" s="33">
        <f>+C91/1000000</f>
        <v>60</v>
      </c>
      <c r="D152" s="33">
        <f>+D91/1000000</f>
        <v>40</v>
      </c>
      <c r="E152" s="33"/>
      <c r="F152" s="33"/>
      <c r="G152" s="33"/>
      <c r="H152" s="33"/>
      <c r="I152" s="33">
        <f>+I91/1000000</f>
        <v>223.38526400000001</v>
      </c>
      <c r="J152" s="33"/>
      <c r="K152" s="33">
        <f t="shared" si="2"/>
        <v>323.38526400000001</v>
      </c>
    </row>
    <row r="153" spans="1:11">
      <c r="A153" s="31" t="s">
        <v>466</v>
      </c>
      <c r="B153" s="34">
        <v>267436000</v>
      </c>
      <c r="C153" s="34">
        <v>232105660</v>
      </c>
      <c r="D153" s="34">
        <v>79285000</v>
      </c>
      <c r="E153" s="34">
        <v>237120000</v>
      </c>
      <c r="F153" s="34">
        <v>443601000</v>
      </c>
      <c r="G153" s="34">
        <v>299579501</v>
      </c>
      <c r="H153" s="34">
        <v>279163546</v>
      </c>
      <c r="I153" s="34">
        <v>517985264</v>
      </c>
      <c r="J153" s="34">
        <v>165899000</v>
      </c>
      <c r="K153" s="34">
        <f>SUM(K138:K152)</f>
        <v>2522.1749709999999</v>
      </c>
    </row>
  </sheetData>
  <pageMargins left="0.7" right="0.7" top="0.75" bottom="0.75" header="0.3" footer="0.3"/>
  <pageSetup orientation="portrait" verticalDpi="0" r:id="rId2"/>
  <drawing r:id="rId3"/>
</worksheet>
</file>

<file path=xl/worksheets/sheet8.xml><?xml version="1.0" encoding="utf-8"?>
<worksheet xmlns="http://schemas.openxmlformats.org/spreadsheetml/2006/main" xmlns:r="http://schemas.openxmlformats.org/officeDocument/2006/relationships">
  <dimension ref="A2:W179"/>
  <sheetViews>
    <sheetView zoomScale="85" zoomScaleNormal="85" workbookViewId="0">
      <selection activeCell="A14" sqref="A6:A25"/>
      <pivotSelection pane="bottomRight" showHeader="1" axis="axisRow" activeRow="13" previousRow="13" click="1" r:id="rId1">
        <pivotArea dataOnly="0" labelOnly="1" fieldPosition="0">
          <references count="1">
            <reference field="2" count="0"/>
          </references>
        </pivotArea>
      </pivotSelection>
    </sheetView>
  </sheetViews>
  <sheetFormatPr baseColWidth="10" defaultRowHeight="15"/>
  <cols>
    <col min="1" max="1" width="28.5703125" customWidth="1"/>
    <col min="2" max="2" width="30.7109375" customWidth="1"/>
    <col min="3" max="9" width="5.140625" customWidth="1"/>
    <col min="10" max="10" width="12.5703125" customWidth="1"/>
    <col min="11" max="11" width="16.5703125" customWidth="1"/>
    <col min="12" max="12" width="26.7109375" customWidth="1"/>
    <col min="13" max="13" width="16.5703125" customWidth="1"/>
    <col min="14" max="14" width="26.7109375" customWidth="1"/>
    <col min="15" max="15" width="16.5703125" customWidth="1"/>
    <col min="16" max="16" width="26.7109375" customWidth="1"/>
    <col min="17" max="17" width="16.5703125" customWidth="1"/>
    <col min="18" max="18" width="31.7109375" customWidth="1"/>
    <col min="19" max="19" width="21.5703125" customWidth="1"/>
    <col min="20" max="20" width="19" customWidth="1"/>
    <col min="21" max="21" width="5.5703125" customWidth="1"/>
    <col min="22" max="22" width="9.85546875" customWidth="1"/>
    <col min="23" max="23" width="12.5703125" customWidth="1"/>
    <col min="24" max="24" width="5.140625" customWidth="1"/>
    <col min="25" max="25" width="8.140625" customWidth="1"/>
    <col min="26" max="26" width="12.5703125" customWidth="1"/>
    <col min="27" max="28" width="22.42578125" bestFit="1" customWidth="1"/>
    <col min="29" max="29" width="12.5703125" bestFit="1" customWidth="1"/>
  </cols>
  <sheetData>
    <row r="2" spans="1:10">
      <c r="A2" s="26" t="s">
        <v>0</v>
      </c>
      <c r="B2" t="s" vm="2">
        <v>1</v>
      </c>
    </row>
    <row r="4" spans="1:10">
      <c r="A4" s="26" t="s">
        <v>630</v>
      </c>
      <c r="B4" s="26" t="s">
        <v>482</v>
      </c>
    </row>
    <row r="5" spans="1:10">
      <c r="A5" s="26" t="s">
        <v>463</v>
      </c>
      <c r="B5">
        <v>2011</v>
      </c>
      <c r="C5">
        <v>2012</v>
      </c>
      <c r="D5">
        <v>2013</v>
      </c>
      <c r="E5">
        <v>2014</v>
      </c>
      <c r="F5">
        <v>2015</v>
      </c>
      <c r="G5">
        <v>2016</v>
      </c>
      <c r="H5">
        <v>2017</v>
      </c>
      <c r="I5">
        <v>2018</v>
      </c>
      <c r="J5" t="s">
        <v>483</v>
      </c>
    </row>
    <row r="6" spans="1:10">
      <c r="A6" s="29" t="s">
        <v>617</v>
      </c>
      <c r="B6" s="35"/>
      <c r="C6" s="35"/>
      <c r="D6" s="35"/>
      <c r="E6" s="35"/>
      <c r="F6" s="35">
        <v>1</v>
      </c>
      <c r="G6" s="35"/>
      <c r="H6" s="35"/>
      <c r="I6" s="35"/>
      <c r="J6" s="35">
        <v>1</v>
      </c>
    </row>
    <row r="7" spans="1:10">
      <c r="A7" s="29" t="s">
        <v>612</v>
      </c>
      <c r="B7" s="35"/>
      <c r="C7" s="35"/>
      <c r="D7" s="35"/>
      <c r="E7" s="35"/>
      <c r="F7" s="35"/>
      <c r="G7" s="35"/>
      <c r="H7" s="35"/>
      <c r="I7" s="35">
        <v>1</v>
      </c>
      <c r="J7" s="35">
        <v>1</v>
      </c>
    </row>
    <row r="8" spans="1:10">
      <c r="A8" s="29" t="s">
        <v>613</v>
      </c>
      <c r="B8" s="35"/>
      <c r="C8" s="35"/>
      <c r="D8" s="35"/>
      <c r="E8" s="35">
        <v>3</v>
      </c>
      <c r="F8" s="35">
        <v>2</v>
      </c>
      <c r="G8" s="35">
        <v>2</v>
      </c>
      <c r="H8" s="35">
        <v>3</v>
      </c>
      <c r="I8" s="35">
        <v>2</v>
      </c>
      <c r="J8" s="35">
        <v>12</v>
      </c>
    </row>
    <row r="9" spans="1:10">
      <c r="A9" s="29" t="s">
        <v>237</v>
      </c>
      <c r="B9" s="35"/>
      <c r="C9" s="35">
        <v>1</v>
      </c>
      <c r="D9" s="35">
        <v>2</v>
      </c>
      <c r="E9" s="35"/>
      <c r="F9" s="35">
        <v>1</v>
      </c>
      <c r="G9" s="35">
        <v>2</v>
      </c>
      <c r="H9" s="35"/>
      <c r="I9" s="35">
        <v>1</v>
      </c>
      <c r="J9" s="35">
        <v>7</v>
      </c>
    </row>
    <row r="10" spans="1:10">
      <c r="A10" s="29" t="s">
        <v>287</v>
      </c>
      <c r="B10" s="35"/>
      <c r="C10" s="35"/>
      <c r="D10" s="35"/>
      <c r="E10" s="35">
        <v>1</v>
      </c>
      <c r="F10" s="35"/>
      <c r="G10" s="35"/>
      <c r="H10" s="35"/>
      <c r="I10" s="35"/>
      <c r="J10" s="35">
        <v>1</v>
      </c>
    </row>
    <row r="11" spans="1:10">
      <c r="A11" s="29" t="s">
        <v>599</v>
      </c>
      <c r="B11" s="35"/>
      <c r="C11" s="35"/>
      <c r="D11" s="35"/>
      <c r="E11" s="35"/>
      <c r="F11" s="35">
        <v>1</v>
      </c>
      <c r="G11" s="35"/>
      <c r="H11" s="35"/>
      <c r="I11" s="35"/>
      <c r="J11" s="35">
        <v>1</v>
      </c>
    </row>
    <row r="12" spans="1:10">
      <c r="A12" s="29" t="s">
        <v>103</v>
      </c>
      <c r="B12" s="35"/>
      <c r="C12" s="35"/>
      <c r="D12" s="35"/>
      <c r="E12" s="35">
        <v>1</v>
      </c>
      <c r="F12" s="35"/>
      <c r="G12" s="35"/>
      <c r="H12" s="35"/>
      <c r="I12" s="35"/>
      <c r="J12" s="35">
        <v>1</v>
      </c>
    </row>
    <row r="13" spans="1:10">
      <c r="A13" s="29" t="s">
        <v>620</v>
      </c>
      <c r="B13" s="35"/>
      <c r="C13" s="35"/>
      <c r="D13" s="35"/>
      <c r="E13" s="35"/>
      <c r="F13" s="35">
        <v>1</v>
      </c>
      <c r="G13" s="35"/>
      <c r="H13" s="35"/>
      <c r="I13" s="35"/>
      <c r="J13" s="35">
        <v>1</v>
      </c>
    </row>
    <row r="14" spans="1:10">
      <c r="A14" s="29" t="s">
        <v>614</v>
      </c>
      <c r="B14" s="35"/>
      <c r="C14" s="35"/>
      <c r="D14" s="35"/>
      <c r="E14" s="35"/>
      <c r="F14" s="35"/>
      <c r="G14" s="35">
        <v>1</v>
      </c>
      <c r="H14" s="35"/>
      <c r="I14" s="35"/>
      <c r="J14" s="35">
        <v>1</v>
      </c>
    </row>
    <row r="15" spans="1:10">
      <c r="A15" s="29" t="s">
        <v>618</v>
      </c>
      <c r="B15" s="35"/>
      <c r="C15" s="35">
        <v>1</v>
      </c>
      <c r="D15" s="35"/>
      <c r="E15" s="35"/>
      <c r="F15" s="35">
        <v>2</v>
      </c>
      <c r="G15" s="35"/>
      <c r="H15" s="35"/>
      <c r="I15" s="35"/>
      <c r="J15" s="35">
        <v>3</v>
      </c>
    </row>
    <row r="16" spans="1:10">
      <c r="A16" s="29" t="s">
        <v>616</v>
      </c>
      <c r="B16" s="35"/>
      <c r="C16" s="35"/>
      <c r="D16" s="35">
        <v>1</v>
      </c>
      <c r="E16" s="35">
        <v>2</v>
      </c>
      <c r="F16" s="35"/>
      <c r="G16" s="35"/>
      <c r="H16" s="35"/>
      <c r="I16" s="35"/>
      <c r="J16" s="35">
        <v>3</v>
      </c>
    </row>
    <row r="17" spans="1:10">
      <c r="A17" s="29" t="s">
        <v>619</v>
      </c>
      <c r="B17" s="35"/>
      <c r="C17" s="35"/>
      <c r="D17" s="35"/>
      <c r="E17" s="35"/>
      <c r="F17" s="35">
        <v>1</v>
      </c>
      <c r="G17" s="35"/>
      <c r="H17" s="35"/>
      <c r="I17" s="35"/>
      <c r="J17" s="35">
        <v>1</v>
      </c>
    </row>
    <row r="18" spans="1:10">
      <c r="A18" s="29" t="s">
        <v>288</v>
      </c>
      <c r="B18" s="35"/>
      <c r="C18" s="35"/>
      <c r="D18" s="35"/>
      <c r="E18" s="35">
        <v>1</v>
      </c>
      <c r="F18" s="35"/>
      <c r="G18" s="35">
        <v>1</v>
      </c>
      <c r="H18" s="35"/>
      <c r="I18" s="35"/>
      <c r="J18" s="35">
        <v>2</v>
      </c>
    </row>
    <row r="19" spans="1:10">
      <c r="A19" s="29" t="s">
        <v>286</v>
      </c>
      <c r="B19" s="35"/>
      <c r="C19" s="35"/>
      <c r="D19" s="35"/>
      <c r="E19" s="35">
        <v>1</v>
      </c>
      <c r="F19" s="35"/>
      <c r="G19" s="35"/>
      <c r="H19" s="35"/>
      <c r="I19" s="35"/>
      <c r="J19" s="35">
        <v>1</v>
      </c>
    </row>
    <row r="20" spans="1:10">
      <c r="A20" s="29" t="s">
        <v>641</v>
      </c>
      <c r="B20" s="35"/>
      <c r="C20" s="35"/>
      <c r="D20" s="35"/>
      <c r="E20" s="35"/>
      <c r="F20" s="35"/>
      <c r="G20" s="35">
        <v>1</v>
      </c>
      <c r="H20" s="35"/>
      <c r="I20" s="35"/>
      <c r="J20" s="35">
        <v>1</v>
      </c>
    </row>
    <row r="21" spans="1:10">
      <c r="A21" s="29" t="s">
        <v>594</v>
      </c>
      <c r="B21" s="35"/>
      <c r="C21" s="35"/>
      <c r="D21" s="35"/>
      <c r="E21" s="35"/>
      <c r="F21" s="35">
        <v>1</v>
      </c>
      <c r="G21" s="35"/>
      <c r="H21" s="35"/>
      <c r="I21" s="35"/>
      <c r="J21" s="35">
        <v>1</v>
      </c>
    </row>
    <row r="22" spans="1:10">
      <c r="A22" s="29" t="s">
        <v>615</v>
      </c>
      <c r="B22" s="35"/>
      <c r="C22" s="35"/>
      <c r="D22" s="35"/>
      <c r="E22" s="35"/>
      <c r="F22" s="35"/>
      <c r="G22" s="35">
        <v>2</v>
      </c>
      <c r="H22" s="35"/>
      <c r="I22" s="35"/>
      <c r="J22" s="35">
        <v>2</v>
      </c>
    </row>
    <row r="23" spans="1:10">
      <c r="A23" s="29" t="s">
        <v>285</v>
      </c>
      <c r="B23" s="35"/>
      <c r="C23" s="35">
        <v>1</v>
      </c>
      <c r="D23" s="35"/>
      <c r="E23" s="35"/>
      <c r="F23" s="35"/>
      <c r="G23" s="35"/>
      <c r="H23" s="35"/>
      <c r="I23" s="35"/>
      <c r="J23" s="35">
        <v>1</v>
      </c>
    </row>
    <row r="24" spans="1:10">
      <c r="A24" s="29" t="s">
        <v>284</v>
      </c>
      <c r="B24" s="35">
        <v>1</v>
      </c>
      <c r="C24" s="35"/>
      <c r="D24" s="35"/>
      <c r="E24" s="35">
        <v>1</v>
      </c>
      <c r="F24" s="35"/>
      <c r="G24" s="35"/>
      <c r="H24" s="35"/>
      <c r="I24" s="35"/>
      <c r="J24" s="35">
        <v>2</v>
      </c>
    </row>
    <row r="25" spans="1:10">
      <c r="A25" s="29" t="s">
        <v>236</v>
      </c>
      <c r="B25" s="35"/>
      <c r="C25" s="35">
        <v>1</v>
      </c>
      <c r="D25" s="35"/>
      <c r="E25" s="35">
        <v>1</v>
      </c>
      <c r="F25" s="35">
        <v>1</v>
      </c>
      <c r="G25" s="35">
        <v>3</v>
      </c>
      <c r="H25" s="35">
        <v>3</v>
      </c>
      <c r="I25" s="35">
        <v>2</v>
      </c>
      <c r="J25" s="35">
        <v>11</v>
      </c>
    </row>
    <row r="26" spans="1:10">
      <c r="A26" s="29" t="s">
        <v>483</v>
      </c>
      <c r="B26" s="35">
        <v>1</v>
      </c>
      <c r="C26" s="35">
        <v>4</v>
      </c>
      <c r="D26" s="35">
        <v>3</v>
      </c>
      <c r="E26" s="35">
        <v>11</v>
      </c>
      <c r="F26" s="35">
        <v>11</v>
      </c>
      <c r="G26" s="35">
        <v>12</v>
      </c>
      <c r="H26" s="35">
        <v>6</v>
      </c>
      <c r="I26" s="35">
        <v>6</v>
      </c>
      <c r="J26" s="35">
        <v>54</v>
      </c>
    </row>
    <row r="48" spans="1:14">
      <c r="A48" s="27" t="s">
        <v>463</v>
      </c>
      <c r="B48" s="27">
        <v>2011</v>
      </c>
      <c r="C48" s="27">
        <v>2012</v>
      </c>
      <c r="D48" s="27">
        <v>2013</v>
      </c>
      <c r="E48" s="27">
        <v>2014</v>
      </c>
      <c r="F48" s="27">
        <v>2015</v>
      </c>
      <c r="G48" s="27">
        <v>2016</v>
      </c>
      <c r="H48" s="27">
        <v>2017</v>
      </c>
      <c r="I48" s="27">
        <v>2018</v>
      </c>
      <c r="J48" s="27" t="s">
        <v>483</v>
      </c>
      <c r="N48" t="s">
        <v>468</v>
      </c>
    </row>
    <row r="49" spans="1:10">
      <c r="A49" s="45" t="s">
        <v>646</v>
      </c>
      <c r="B49" s="35"/>
      <c r="C49" s="35"/>
      <c r="D49" s="35"/>
      <c r="E49" s="35">
        <v>313779818</v>
      </c>
      <c r="F49" s="35">
        <v>404854324</v>
      </c>
      <c r="G49" s="35">
        <v>224101766</v>
      </c>
      <c r="H49" s="35">
        <v>134916000</v>
      </c>
      <c r="I49" s="35">
        <v>177729000</v>
      </c>
      <c r="J49" s="35">
        <v>1255380908</v>
      </c>
    </row>
    <row r="50" spans="1:10">
      <c r="A50" s="67" t="s">
        <v>241</v>
      </c>
      <c r="B50" s="68">
        <v>40167522</v>
      </c>
      <c r="C50" s="68">
        <v>177931630</v>
      </c>
      <c r="D50" s="68">
        <v>121758082</v>
      </c>
      <c r="E50" s="68">
        <v>178043150</v>
      </c>
      <c r="F50" s="68">
        <v>90746504</v>
      </c>
      <c r="G50" s="68">
        <v>309387340</v>
      </c>
      <c r="H50" s="68">
        <v>133864000</v>
      </c>
      <c r="I50" s="68">
        <v>72940000</v>
      </c>
      <c r="J50" s="35">
        <v>1124838228</v>
      </c>
    </row>
    <row r="51" spans="1:10">
      <c r="A51" s="36" t="s">
        <v>483</v>
      </c>
      <c r="B51" s="37">
        <v>40167522</v>
      </c>
      <c r="C51" s="37">
        <v>177931630</v>
      </c>
      <c r="D51" s="37">
        <v>121758082</v>
      </c>
      <c r="E51" s="37">
        <v>491822968</v>
      </c>
      <c r="F51" s="37">
        <v>495600828</v>
      </c>
      <c r="G51" s="37">
        <v>533489106</v>
      </c>
      <c r="H51" s="37">
        <v>268780000</v>
      </c>
      <c r="I51" s="37">
        <v>250669000</v>
      </c>
      <c r="J51" s="37">
        <v>2380219136</v>
      </c>
    </row>
    <row r="56" spans="1:10">
      <c r="A56" s="27" t="s">
        <v>463</v>
      </c>
      <c r="B56" s="27">
        <v>2011</v>
      </c>
      <c r="C56" s="27">
        <v>2012</v>
      </c>
      <c r="D56" s="27">
        <v>2013</v>
      </c>
      <c r="E56" s="27">
        <v>2014</v>
      </c>
      <c r="F56" s="27">
        <v>2015</v>
      </c>
      <c r="G56" s="27">
        <v>2016</v>
      </c>
      <c r="H56" s="27">
        <v>2017</v>
      </c>
      <c r="I56" s="27">
        <v>2018</v>
      </c>
      <c r="J56" s="27" t="s">
        <v>483</v>
      </c>
    </row>
    <row r="57" spans="1:10">
      <c r="A57" s="29" t="s">
        <v>617</v>
      </c>
      <c r="B57" s="35"/>
      <c r="C57" s="35"/>
      <c r="D57" s="35"/>
      <c r="E57" s="35"/>
      <c r="F57" s="35">
        <v>1</v>
      </c>
      <c r="G57" s="35"/>
      <c r="H57" s="35"/>
      <c r="I57" s="35"/>
      <c r="J57" s="35">
        <v>1</v>
      </c>
    </row>
    <row r="58" spans="1:10">
      <c r="A58" s="29" t="s">
        <v>612</v>
      </c>
      <c r="B58" s="35"/>
      <c r="C58" s="35"/>
      <c r="D58" s="35"/>
      <c r="E58" s="35"/>
      <c r="F58" s="35"/>
      <c r="G58" s="35"/>
      <c r="H58" s="35"/>
      <c r="I58" s="35">
        <v>1</v>
      </c>
      <c r="J58" s="35">
        <v>1</v>
      </c>
    </row>
    <row r="59" spans="1:10">
      <c r="A59" s="29" t="s">
        <v>613</v>
      </c>
      <c r="B59" s="35"/>
      <c r="C59" s="35"/>
      <c r="D59" s="35"/>
      <c r="E59" s="35">
        <v>3</v>
      </c>
      <c r="F59" s="35">
        <v>2</v>
      </c>
      <c r="G59" s="35">
        <v>2</v>
      </c>
      <c r="H59" s="35">
        <v>3</v>
      </c>
      <c r="I59" s="35">
        <v>2</v>
      </c>
      <c r="J59" s="35">
        <v>12</v>
      </c>
    </row>
    <row r="60" spans="1:10">
      <c r="A60" s="29" t="s">
        <v>237</v>
      </c>
      <c r="B60" s="35"/>
      <c r="C60" s="35">
        <v>1</v>
      </c>
      <c r="D60" s="35">
        <v>2</v>
      </c>
      <c r="E60" s="35"/>
      <c r="F60" s="35">
        <v>1</v>
      </c>
      <c r="G60" s="35">
        <v>2</v>
      </c>
      <c r="H60" s="35"/>
      <c r="I60" s="35">
        <v>1</v>
      </c>
      <c r="J60" s="35">
        <v>7</v>
      </c>
    </row>
    <row r="61" spans="1:10">
      <c r="A61" s="29" t="s">
        <v>287</v>
      </c>
      <c r="B61" s="35"/>
      <c r="C61" s="35"/>
      <c r="D61" s="35"/>
      <c r="E61" s="35">
        <v>1</v>
      </c>
      <c r="F61" s="35"/>
      <c r="G61" s="35"/>
      <c r="H61" s="35"/>
      <c r="I61" s="35"/>
      <c r="J61" s="35">
        <v>1</v>
      </c>
    </row>
    <row r="62" spans="1:10">
      <c r="A62" s="29" t="s">
        <v>599</v>
      </c>
      <c r="B62" s="35"/>
      <c r="C62" s="35"/>
      <c r="D62" s="35"/>
      <c r="E62" s="35"/>
      <c r="F62" s="35">
        <v>1</v>
      </c>
      <c r="G62" s="35"/>
      <c r="H62" s="35"/>
      <c r="I62" s="35"/>
      <c r="J62" s="35">
        <v>1</v>
      </c>
    </row>
    <row r="63" spans="1:10">
      <c r="A63" s="29" t="s">
        <v>103</v>
      </c>
      <c r="B63" s="35"/>
      <c r="C63" s="35"/>
      <c r="D63" s="35"/>
      <c r="E63" s="35">
        <v>1</v>
      </c>
      <c r="F63" s="35"/>
      <c r="G63" s="35"/>
      <c r="H63" s="35"/>
      <c r="I63" s="35"/>
      <c r="J63" s="35">
        <v>1</v>
      </c>
    </row>
    <row r="64" spans="1:10">
      <c r="A64" s="29" t="s">
        <v>620</v>
      </c>
      <c r="B64" s="35"/>
      <c r="C64" s="35"/>
      <c r="D64" s="35"/>
      <c r="E64" s="35"/>
      <c r="F64" s="35">
        <v>1</v>
      </c>
      <c r="G64" s="35"/>
      <c r="H64" s="35"/>
      <c r="I64" s="35"/>
      <c r="J64" s="35">
        <v>1</v>
      </c>
    </row>
    <row r="65" spans="1:10">
      <c r="A65" s="29" t="s">
        <v>614</v>
      </c>
      <c r="B65" s="35"/>
      <c r="C65" s="35"/>
      <c r="D65" s="35"/>
      <c r="E65" s="35"/>
      <c r="F65" s="35"/>
      <c r="G65" s="35">
        <v>1</v>
      </c>
      <c r="H65" s="35"/>
      <c r="I65" s="35"/>
      <c r="J65" s="35">
        <v>1</v>
      </c>
    </row>
    <row r="66" spans="1:10">
      <c r="A66" s="29" t="s">
        <v>618</v>
      </c>
      <c r="B66" s="35"/>
      <c r="C66" s="35">
        <v>1</v>
      </c>
      <c r="D66" s="35"/>
      <c r="E66" s="35"/>
      <c r="F66" s="35">
        <v>2</v>
      </c>
      <c r="G66" s="35"/>
      <c r="H66" s="35"/>
      <c r="I66" s="35"/>
      <c r="J66" s="35">
        <v>3</v>
      </c>
    </row>
    <row r="67" spans="1:10">
      <c r="A67" s="29" t="s">
        <v>616</v>
      </c>
      <c r="B67" s="35"/>
      <c r="C67" s="35"/>
      <c r="D67" s="35">
        <v>1</v>
      </c>
      <c r="E67" s="35">
        <v>2</v>
      </c>
      <c r="F67" s="35"/>
      <c r="G67" s="35"/>
      <c r="H67" s="35"/>
      <c r="I67" s="35"/>
      <c r="J67" s="35">
        <v>3</v>
      </c>
    </row>
    <row r="68" spans="1:10">
      <c r="A68" s="29" t="s">
        <v>619</v>
      </c>
      <c r="B68" s="35"/>
      <c r="C68" s="35"/>
      <c r="D68" s="35"/>
      <c r="E68" s="35"/>
      <c r="F68" s="35">
        <v>1</v>
      </c>
      <c r="G68" s="35"/>
      <c r="H68" s="35"/>
      <c r="I68" s="35"/>
      <c r="J68" s="35">
        <v>1</v>
      </c>
    </row>
    <row r="69" spans="1:10">
      <c r="A69" s="29" t="s">
        <v>288</v>
      </c>
      <c r="B69" s="35"/>
      <c r="C69" s="35"/>
      <c r="D69" s="35"/>
      <c r="E69" s="35">
        <v>1</v>
      </c>
      <c r="F69" s="35"/>
      <c r="G69" s="35">
        <v>1</v>
      </c>
      <c r="H69" s="35"/>
      <c r="I69" s="35"/>
      <c r="J69" s="35">
        <v>2</v>
      </c>
    </row>
    <row r="70" spans="1:10">
      <c r="A70" s="29" t="s">
        <v>286</v>
      </c>
      <c r="B70" s="35"/>
      <c r="C70" s="35"/>
      <c r="D70" s="35"/>
      <c r="E70" s="35">
        <v>1</v>
      </c>
      <c r="F70" s="35"/>
      <c r="G70" s="35"/>
      <c r="H70" s="35"/>
      <c r="I70" s="35"/>
      <c r="J70" s="35">
        <v>1</v>
      </c>
    </row>
    <row r="71" spans="1:10">
      <c r="A71" s="29" t="s">
        <v>641</v>
      </c>
      <c r="B71" s="35"/>
      <c r="C71" s="35"/>
      <c r="D71" s="35"/>
      <c r="E71" s="35"/>
      <c r="F71" s="35"/>
      <c r="G71" s="35">
        <v>1</v>
      </c>
      <c r="H71" s="35"/>
      <c r="I71" s="35"/>
      <c r="J71" s="35">
        <v>1</v>
      </c>
    </row>
    <row r="72" spans="1:10">
      <c r="A72" s="29" t="s">
        <v>594</v>
      </c>
      <c r="B72" s="35"/>
      <c r="C72" s="35"/>
      <c r="D72" s="35"/>
      <c r="E72" s="35"/>
      <c r="F72" s="35">
        <v>1</v>
      </c>
      <c r="G72" s="35"/>
      <c r="H72" s="35"/>
      <c r="I72" s="35"/>
      <c r="J72" s="35">
        <v>1</v>
      </c>
    </row>
    <row r="73" spans="1:10">
      <c r="A73" s="29" t="s">
        <v>615</v>
      </c>
      <c r="B73" s="35"/>
      <c r="C73" s="35"/>
      <c r="D73" s="35"/>
      <c r="E73" s="35"/>
      <c r="F73" s="35"/>
      <c r="G73" s="35">
        <v>2</v>
      </c>
      <c r="H73" s="35"/>
      <c r="I73" s="35"/>
      <c r="J73" s="35">
        <v>2</v>
      </c>
    </row>
    <row r="74" spans="1:10">
      <c r="A74" s="29" t="s">
        <v>285</v>
      </c>
      <c r="B74" s="35"/>
      <c r="C74" s="35">
        <v>1</v>
      </c>
      <c r="D74" s="35"/>
      <c r="E74" s="35"/>
      <c r="F74" s="35"/>
      <c r="G74" s="35"/>
      <c r="H74" s="35"/>
      <c r="I74" s="35"/>
      <c r="J74" s="35">
        <v>1</v>
      </c>
    </row>
    <row r="75" spans="1:10">
      <c r="A75" s="29" t="s">
        <v>284</v>
      </c>
      <c r="B75" s="35">
        <v>1</v>
      </c>
      <c r="C75" s="35"/>
      <c r="D75" s="35"/>
      <c r="E75" s="35">
        <v>1</v>
      </c>
      <c r="F75" s="35"/>
      <c r="G75" s="35"/>
      <c r="H75" s="35"/>
      <c r="I75" s="35"/>
      <c r="J75" s="35">
        <v>2</v>
      </c>
    </row>
    <row r="76" spans="1:10">
      <c r="A76" s="29" t="s">
        <v>236</v>
      </c>
      <c r="B76" s="35"/>
      <c r="C76" s="35">
        <v>1</v>
      </c>
      <c r="D76" s="35"/>
      <c r="E76" s="35">
        <v>1</v>
      </c>
      <c r="F76" s="35">
        <v>1</v>
      </c>
      <c r="G76" s="35">
        <v>3</v>
      </c>
      <c r="H76" s="35">
        <v>3</v>
      </c>
      <c r="I76" s="35">
        <v>2</v>
      </c>
      <c r="J76" s="35">
        <v>11</v>
      </c>
    </row>
    <row r="77" spans="1:10">
      <c r="A77" s="36" t="s">
        <v>483</v>
      </c>
      <c r="B77" s="37">
        <v>1</v>
      </c>
      <c r="C77" s="37">
        <v>4</v>
      </c>
      <c r="D77" s="37">
        <v>3</v>
      </c>
      <c r="E77" s="37">
        <v>11</v>
      </c>
      <c r="F77" s="37">
        <v>11</v>
      </c>
      <c r="G77" s="37">
        <v>12</v>
      </c>
      <c r="H77" s="37">
        <v>6</v>
      </c>
      <c r="I77" s="37">
        <v>6</v>
      </c>
      <c r="J77" s="37">
        <v>54</v>
      </c>
    </row>
    <row r="79" spans="1:10">
      <c r="A79" s="27" t="s">
        <v>463</v>
      </c>
      <c r="B79" s="27">
        <v>2011</v>
      </c>
      <c r="C79" s="27">
        <v>2012</v>
      </c>
      <c r="D79" s="27">
        <v>2013</v>
      </c>
      <c r="E79" s="27">
        <v>2014</v>
      </c>
      <c r="F79" s="27">
        <v>2015</v>
      </c>
      <c r="G79" s="27">
        <v>2016</v>
      </c>
      <c r="H79" s="27">
        <v>2017</v>
      </c>
      <c r="I79" s="27">
        <v>2018</v>
      </c>
      <c r="J79" s="27" t="s">
        <v>483</v>
      </c>
    </row>
    <row r="80" spans="1:10">
      <c r="A80" s="29" t="s">
        <v>617</v>
      </c>
      <c r="B80" s="35"/>
      <c r="C80" s="35"/>
      <c r="D80" s="35"/>
      <c r="E80" s="35"/>
      <c r="F80" s="35">
        <v>1</v>
      </c>
      <c r="G80" s="35"/>
      <c r="H80" s="35"/>
      <c r="I80" s="35"/>
      <c r="J80" s="35">
        <v>1</v>
      </c>
    </row>
    <row r="81" spans="1:10">
      <c r="A81" s="29" t="s">
        <v>612</v>
      </c>
      <c r="B81" s="35"/>
      <c r="C81" s="35"/>
      <c r="D81" s="35"/>
      <c r="E81" s="35"/>
      <c r="F81" s="35"/>
      <c r="G81" s="35"/>
      <c r="H81" s="35"/>
      <c r="I81" s="35">
        <v>1</v>
      </c>
      <c r="J81" s="35">
        <v>1</v>
      </c>
    </row>
    <row r="82" spans="1:10">
      <c r="A82" s="29" t="s">
        <v>613</v>
      </c>
      <c r="B82" s="35"/>
      <c r="C82" s="35"/>
      <c r="D82" s="35"/>
      <c r="E82" s="35">
        <v>3</v>
      </c>
      <c r="F82" s="35">
        <v>2</v>
      </c>
      <c r="G82" s="35">
        <v>2</v>
      </c>
      <c r="H82" s="35">
        <v>3</v>
      </c>
      <c r="I82" s="35">
        <v>2</v>
      </c>
      <c r="J82" s="35">
        <v>12</v>
      </c>
    </row>
    <row r="83" spans="1:10">
      <c r="A83" s="29" t="s">
        <v>237</v>
      </c>
      <c r="B83" s="35"/>
      <c r="C83" s="35">
        <v>1</v>
      </c>
      <c r="D83" s="35">
        <v>2</v>
      </c>
      <c r="E83" s="35"/>
      <c r="F83" s="35">
        <v>1</v>
      </c>
      <c r="G83" s="35">
        <v>2</v>
      </c>
      <c r="H83" s="35"/>
      <c r="I83" s="35">
        <v>1</v>
      </c>
      <c r="J83" s="35">
        <v>7</v>
      </c>
    </row>
    <row r="84" spans="1:10">
      <c r="A84" s="29" t="s">
        <v>287</v>
      </c>
      <c r="B84" s="35"/>
      <c r="C84" s="35"/>
      <c r="D84" s="35"/>
      <c r="E84" s="35">
        <v>1</v>
      </c>
      <c r="F84" s="35"/>
      <c r="G84" s="35"/>
      <c r="H84" s="35"/>
      <c r="I84" s="35"/>
      <c r="J84" s="35">
        <v>1</v>
      </c>
    </row>
    <row r="85" spans="1:10">
      <c r="A85" s="29" t="s">
        <v>599</v>
      </c>
      <c r="B85" s="35"/>
      <c r="C85" s="35"/>
      <c r="D85" s="35"/>
      <c r="E85" s="35"/>
      <c r="F85" s="35">
        <v>1</v>
      </c>
      <c r="G85" s="35"/>
      <c r="H85" s="35"/>
      <c r="I85" s="35"/>
      <c r="J85" s="35">
        <v>1</v>
      </c>
    </row>
    <row r="86" spans="1:10">
      <c r="A86" s="29" t="s">
        <v>103</v>
      </c>
      <c r="B86" s="35"/>
      <c r="C86" s="35"/>
      <c r="D86" s="35"/>
      <c r="E86" s="35">
        <v>1</v>
      </c>
      <c r="F86" s="35"/>
      <c r="G86" s="35"/>
      <c r="H86" s="35"/>
      <c r="I86" s="35"/>
      <c r="J86" s="35">
        <v>1</v>
      </c>
    </row>
    <row r="87" spans="1:10">
      <c r="A87" s="29" t="s">
        <v>620</v>
      </c>
      <c r="B87" s="35"/>
      <c r="C87" s="35"/>
      <c r="D87" s="35"/>
      <c r="E87" s="35"/>
      <c r="F87" s="35">
        <v>1</v>
      </c>
      <c r="G87" s="35"/>
      <c r="H87" s="35"/>
      <c r="I87" s="35"/>
      <c r="J87" s="35">
        <v>1</v>
      </c>
    </row>
    <row r="88" spans="1:10">
      <c r="A88" s="29" t="s">
        <v>614</v>
      </c>
      <c r="B88" s="35"/>
      <c r="C88" s="35"/>
      <c r="D88" s="35"/>
      <c r="E88" s="35"/>
      <c r="F88" s="35"/>
      <c r="G88" s="35">
        <v>1</v>
      </c>
      <c r="H88" s="35"/>
      <c r="I88" s="35"/>
      <c r="J88" s="35">
        <v>1</v>
      </c>
    </row>
    <row r="89" spans="1:10">
      <c r="A89" s="29" t="s">
        <v>618</v>
      </c>
      <c r="B89" s="35"/>
      <c r="C89" s="35">
        <v>1</v>
      </c>
      <c r="D89" s="35"/>
      <c r="E89" s="35"/>
      <c r="F89" s="35">
        <v>2</v>
      </c>
      <c r="G89" s="35"/>
      <c r="H89" s="35"/>
      <c r="I89" s="35"/>
      <c r="J89" s="35">
        <v>3</v>
      </c>
    </row>
    <row r="90" spans="1:10">
      <c r="A90" s="29" t="s">
        <v>616</v>
      </c>
      <c r="B90" s="35"/>
      <c r="C90" s="35"/>
      <c r="D90" s="35">
        <v>1</v>
      </c>
      <c r="E90" s="35">
        <v>2</v>
      </c>
      <c r="F90" s="35"/>
      <c r="G90" s="35"/>
      <c r="H90" s="35"/>
      <c r="I90" s="35"/>
      <c r="J90" s="35">
        <v>3</v>
      </c>
    </row>
    <row r="91" spans="1:10">
      <c r="A91" s="29" t="s">
        <v>619</v>
      </c>
      <c r="B91" s="35"/>
      <c r="C91" s="35"/>
      <c r="D91" s="35"/>
      <c r="E91" s="35"/>
      <c r="F91" s="35">
        <v>1</v>
      </c>
      <c r="G91" s="35"/>
      <c r="H91" s="35"/>
      <c r="I91" s="35"/>
      <c r="J91" s="35">
        <v>1</v>
      </c>
    </row>
    <row r="92" spans="1:10">
      <c r="A92" s="29" t="s">
        <v>288</v>
      </c>
      <c r="B92" s="35"/>
      <c r="C92" s="35"/>
      <c r="D92" s="35"/>
      <c r="E92" s="35">
        <v>1</v>
      </c>
      <c r="F92" s="35"/>
      <c r="G92" s="35">
        <v>1</v>
      </c>
      <c r="H92" s="35"/>
      <c r="I92" s="35"/>
      <c r="J92" s="35">
        <v>2</v>
      </c>
    </row>
    <row r="93" spans="1:10">
      <c r="A93" s="29" t="s">
        <v>286</v>
      </c>
      <c r="B93" s="35"/>
      <c r="C93" s="35"/>
      <c r="D93" s="35"/>
      <c r="E93" s="35">
        <v>1</v>
      </c>
      <c r="F93" s="35"/>
      <c r="G93" s="35"/>
      <c r="H93" s="35"/>
      <c r="I93" s="35"/>
      <c r="J93" s="35">
        <v>1</v>
      </c>
    </row>
    <row r="94" spans="1:10">
      <c r="A94" s="29" t="s">
        <v>641</v>
      </c>
      <c r="B94" s="35"/>
      <c r="C94" s="35"/>
      <c r="D94" s="35"/>
      <c r="E94" s="35"/>
      <c r="F94" s="35"/>
      <c r="G94" s="35">
        <v>1</v>
      </c>
      <c r="H94" s="35"/>
      <c r="I94" s="35"/>
      <c r="J94" s="35">
        <v>1</v>
      </c>
    </row>
    <row r="95" spans="1:10">
      <c r="A95" s="29" t="s">
        <v>594</v>
      </c>
      <c r="B95" s="35"/>
      <c r="C95" s="35"/>
      <c r="D95" s="35"/>
      <c r="E95" s="35"/>
      <c r="F95" s="35">
        <v>1</v>
      </c>
      <c r="G95" s="35"/>
      <c r="H95" s="35"/>
      <c r="I95" s="35"/>
      <c r="J95" s="35">
        <v>1</v>
      </c>
    </row>
    <row r="96" spans="1:10">
      <c r="A96" s="29" t="s">
        <v>615</v>
      </c>
      <c r="B96" s="35"/>
      <c r="C96" s="35"/>
      <c r="D96" s="35"/>
      <c r="E96" s="35"/>
      <c r="F96" s="35"/>
      <c r="G96" s="35">
        <v>2</v>
      </c>
      <c r="H96" s="35"/>
      <c r="I96" s="35"/>
      <c r="J96" s="35">
        <v>2</v>
      </c>
    </row>
    <row r="97" spans="1:10">
      <c r="A97" s="29" t="s">
        <v>285</v>
      </c>
      <c r="B97" s="35"/>
      <c r="C97" s="35">
        <v>1</v>
      </c>
      <c r="D97" s="35"/>
      <c r="E97" s="35"/>
      <c r="F97" s="35"/>
      <c r="G97" s="35"/>
      <c r="H97" s="35"/>
      <c r="I97" s="35"/>
      <c r="J97" s="35">
        <v>1</v>
      </c>
    </row>
    <row r="98" spans="1:10">
      <c r="A98" s="29" t="s">
        <v>284</v>
      </c>
      <c r="B98" s="35">
        <v>1</v>
      </c>
      <c r="C98" s="35"/>
      <c r="D98" s="35"/>
      <c r="E98" s="35">
        <v>1</v>
      </c>
      <c r="F98" s="35"/>
      <c r="G98" s="35"/>
      <c r="H98" s="35"/>
      <c r="I98" s="35"/>
      <c r="J98" s="35">
        <v>2</v>
      </c>
    </row>
    <row r="99" spans="1:10">
      <c r="A99" s="29" t="s">
        <v>236</v>
      </c>
      <c r="B99" s="35"/>
      <c r="C99" s="35">
        <v>1</v>
      </c>
      <c r="D99" s="35"/>
      <c r="E99" s="35">
        <v>1</v>
      </c>
      <c r="F99" s="35">
        <v>1</v>
      </c>
      <c r="G99" s="35">
        <v>3</v>
      </c>
      <c r="H99" s="35">
        <v>3</v>
      </c>
      <c r="I99" s="35">
        <v>2</v>
      </c>
      <c r="J99" s="35">
        <v>11</v>
      </c>
    </row>
    <row r="100" spans="1:10">
      <c r="A100" s="36" t="s">
        <v>483</v>
      </c>
      <c r="B100" s="37">
        <v>1</v>
      </c>
      <c r="C100" s="37">
        <v>4</v>
      </c>
      <c r="D100" s="37">
        <v>3</v>
      </c>
      <c r="E100" s="37">
        <v>11</v>
      </c>
      <c r="F100" s="37">
        <v>11</v>
      </c>
      <c r="G100" s="37">
        <v>12</v>
      </c>
      <c r="H100" s="37">
        <v>6</v>
      </c>
      <c r="I100" s="37">
        <v>6</v>
      </c>
      <c r="J100" s="37">
        <v>54</v>
      </c>
    </row>
    <row r="101" spans="1:10">
      <c r="A101" s="97"/>
      <c r="B101" s="98"/>
      <c r="C101" s="98"/>
      <c r="D101" s="98"/>
      <c r="E101" s="98"/>
      <c r="F101" s="98"/>
      <c r="G101" s="98"/>
      <c r="H101" s="98"/>
      <c r="I101" s="98"/>
      <c r="J101" s="98"/>
    </row>
    <row r="102" spans="1:10">
      <c r="A102" s="97"/>
      <c r="B102" s="98"/>
      <c r="C102" s="98"/>
      <c r="D102" s="98"/>
      <c r="E102" s="98"/>
      <c r="F102" s="98"/>
      <c r="G102" s="98"/>
      <c r="H102" s="98"/>
      <c r="I102" s="98"/>
      <c r="J102" s="98"/>
    </row>
    <row r="103" spans="1:10">
      <c r="A103" s="27" t="s">
        <v>463</v>
      </c>
      <c r="B103" s="27">
        <v>2011</v>
      </c>
      <c r="C103" s="27">
        <v>2012</v>
      </c>
      <c r="D103" s="27">
        <v>2013</v>
      </c>
      <c r="E103" s="27">
        <v>2014</v>
      </c>
      <c r="F103" s="27">
        <v>2015</v>
      </c>
      <c r="G103" s="27">
        <v>2016</v>
      </c>
      <c r="H103" s="27">
        <v>2017</v>
      </c>
      <c r="I103" s="27">
        <v>2018</v>
      </c>
      <c r="J103" s="27" t="s">
        <v>483</v>
      </c>
    </row>
    <row r="104" spans="1:10">
      <c r="A104" s="29" t="s">
        <v>462</v>
      </c>
      <c r="B104" s="35"/>
      <c r="C104" s="35"/>
      <c r="D104" s="35"/>
      <c r="E104" s="35">
        <v>7</v>
      </c>
      <c r="F104" s="35">
        <v>9</v>
      </c>
      <c r="G104" s="35">
        <v>5</v>
      </c>
      <c r="H104" s="35">
        <v>3</v>
      </c>
      <c r="I104" s="35">
        <v>4</v>
      </c>
      <c r="J104" s="35">
        <v>28</v>
      </c>
    </row>
    <row r="105" spans="1:10">
      <c r="A105" s="29" t="s">
        <v>241</v>
      </c>
      <c r="B105" s="35">
        <v>1</v>
      </c>
      <c r="C105" s="35">
        <v>4</v>
      </c>
      <c r="D105" s="35">
        <v>3</v>
      </c>
      <c r="E105" s="35">
        <v>4</v>
      </c>
      <c r="F105" s="35">
        <v>2</v>
      </c>
      <c r="G105" s="35">
        <v>7</v>
      </c>
      <c r="H105" s="35">
        <v>3</v>
      </c>
      <c r="I105" s="35">
        <v>2</v>
      </c>
      <c r="J105" s="35">
        <v>26</v>
      </c>
    </row>
    <row r="106" spans="1:10">
      <c r="A106" s="36" t="s">
        <v>483</v>
      </c>
      <c r="B106" s="37">
        <v>1</v>
      </c>
      <c r="C106" s="37">
        <v>4</v>
      </c>
      <c r="D106" s="37">
        <v>3</v>
      </c>
      <c r="E106" s="37">
        <v>11</v>
      </c>
      <c r="F106" s="37">
        <v>11</v>
      </c>
      <c r="G106" s="37">
        <v>12</v>
      </c>
      <c r="H106" s="37">
        <v>6</v>
      </c>
      <c r="I106" s="37">
        <v>6</v>
      </c>
      <c r="J106" s="37">
        <v>54</v>
      </c>
    </row>
    <row r="109" spans="1:10">
      <c r="A109" s="27" t="s">
        <v>463</v>
      </c>
      <c r="B109" s="27">
        <v>2011</v>
      </c>
      <c r="C109" s="27">
        <v>2012</v>
      </c>
      <c r="D109" s="27">
        <v>2013</v>
      </c>
      <c r="E109" s="27">
        <v>2014</v>
      </c>
      <c r="F109" s="27">
        <v>2015</v>
      </c>
      <c r="G109" s="27">
        <v>2016</v>
      </c>
      <c r="H109" s="27">
        <v>2017</v>
      </c>
      <c r="I109" s="27">
        <v>2018</v>
      </c>
      <c r="J109" s="27" t="s">
        <v>483</v>
      </c>
    </row>
    <row r="110" spans="1:10">
      <c r="A110" s="29" t="s">
        <v>50</v>
      </c>
      <c r="B110" s="35">
        <v>40167522</v>
      </c>
      <c r="C110" s="35">
        <v>45000000</v>
      </c>
      <c r="D110" s="35">
        <v>39460000</v>
      </c>
      <c r="E110" s="35">
        <v>44477150</v>
      </c>
      <c r="F110" s="35"/>
      <c r="G110" s="35">
        <v>45000000</v>
      </c>
      <c r="H110" s="35"/>
      <c r="I110" s="35"/>
      <c r="J110" s="35">
        <v>214104672</v>
      </c>
    </row>
    <row r="111" spans="1:10">
      <c r="A111" s="29" t="s">
        <v>57</v>
      </c>
      <c r="B111" s="35"/>
      <c r="C111" s="35"/>
      <c r="D111" s="35"/>
      <c r="E111" s="35"/>
      <c r="F111" s="35"/>
      <c r="G111" s="35">
        <v>45000000</v>
      </c>
      <c r="H111" s="35"/>
      <c r="I111" s="35">
        <v>89956000</v>
      </c>
      <c r="J111" s="35">
        <v>134956000</v>
      </c>
    </row>
    <row r="112" spans="1:10">
      <c r="A112" s="29" t="s">
        <v>55</v>
      </c>
      <c r="B112" s="35"/>
      <c r="C112" s="35"/>
      <c r="D112" s="35"/>
      <c r="E112" s="35">
        <v>224779818</v>
      </c>
      <c r="F112" s="35">
        <v>44999974</v>
      </c>
      <c r="G112" s="35"/>
      <c r="H112" s="35"/>
      <c r="I112" s="35"/>
      <c r="J112" s="35">
        <v>269779792</v>
      </c>
    </row>
    <row r="113" spans="1:13">
      <c r="A113" s="29" t="s">
        <v>56</v>
      </c>
      <c r="B113" s="35"/>
      <c r="C113" s="35">
        <v>88564000</v>
      </c>
      <c r="D113" s="35"/>
      <c r="E113" s="35"/>
      <c r="F113" s="35">
        <v>180710004</v>
      </c>
      <c r="G113" s="35">
        <v>264515577</v>
      </c>
      <c r="H113" s="35">
        <v>179915000</v>
      </c>
      <c r="I113" s="35">
        <v>87773000</v>
      </c>
      <c r="J113" s="35">
        <v>801477581</v>
      </c>
    </row>
    <row r="114" spans="1:13">
      <c r="A114" s="29" t="s">
        <v>59</v>
      </c>
      <c r="B114" s="35"/>
      <c r="C114" s="35"/>
      <c r="D114" s="35"/>
      <c r="E114" s="35"/>
      <c r="F114" s="35">
        <v>89891000</v>
      </c>
      <c r="G114" s="35"/>
      <c r="H114" s="35"/>
      <c r="I114" s="35"/>
      <c r="J114" s="35">
        <v>89891000</v>
      </c>
    </row>
    <row r="115" spans="1:13">
      <c r="A115" s="29" t="s">
        <v>58</v>
      </c>
      <c r="B115" s="35"/>
      <c r="C115" s="35"/>
      <c r="D115" s="35"/>
      <c r="E115" s="35"/>
      <c r="F115" s="35"/>
      <c r="G115" s="35"/>
      <c r="H115" s="35"/>
      <c r="I115" s="35">
        <v>27975000</v>
      </c>
      <c r="J115" s="35">
        <v>27975000</v>
      </c>
    </row>
    <row r="116" spans="1:13">
      <c r="A116" s="29" t="s">
        <v>60</v>
      </c>
      <c r="B116" s="35"/>
      <c r="C116" s="35">
        <v>44367630</v>
      </c>
      <c r="D116" s="35"/>
      <c r="E116" s="35">
        <v>45000000</v>
      </c>
      <c r="F116" s="35">
        <v>45000000</v>
      </c>
      <c r="G116" s="35"/>
      <c r="H116" s="35">
        <v>88865000</v>
      </c>
      <c r="I116" s="35"/>
      <c r="J116" s="35">
        <v>223232630</v>
      </c>
    </row>
    <row r="117" spans="1:13">
      <c r="A117" s="29" t="s">
        <v>54</v>
      </c>
      <c r="B117" s="35"/>
      <c r="C117" s="35"/>
      <c r="D117" s="35"/>
      <c r="E117" s="35"/>
      <c r="F117" s="35">
        <v>45000000</v>
      </c>
      <c r="G117" s="35"/>
      <c r="H117" s="35"/>
      <c r="I117" s="35"/>
      <c r="J117" s="35">
        <v>45000000</v>
      </c>
    </row>
    <row r="118" spans="1:13">
      <c r="A118" s="29" t="s">
        <v>63</v>
      </c>
      <c r="B118" s="35"/>
      <c r="C118" s="35"/>
      <c r="D118" s="35"/>
      <c r="E118" s="35">
        <v>133566000</v>
      </c>
      <c r="F118" s="35"/>
      <c r="G118" s="35"/>
      <c r="H118" s="35"/>
      <c r="I118" s="35"/>
      <c r="J118" s="35">
        <v>133566000</v>
      </c>
      <c r="M118" s="69"/>
    </row>
    <row r="119" spans="1:13">
      <c r="A119" s="29" t="s">
        <v>53</v>
      </c>
      <c r="B119" s="35"/>
      <c r="C119" s="35"/>
      <c r="D119" s="35">
        <v>82298082</v>
      </c>
      <c r="E119" s="35">
        <v>44000000</v>
      </c>
      <c r="F119" s="35"/>
      <c r="G119" s="35">
        <v>89050500</v>
      </c>
      <c r="H119" s="35"/>
      <c r="I119" s="35">
        <v>44965000</v>
      </c>
      <c r="J119" s="35">
        <v>260313582</v>
      </c>
    </row>
    <row r="120" spans="1:13">
      <c r="A120" s="29" t="s">
        <v>52</v>
      </c>
      <c r="B120" s="35"/>
      <c r="C120" s="35"/>
      <c r="D120" s="35"/>
      <c r="E120" s="35"/>
      <c r="F120" s="35">
        <v>89999850</v>
      </c>
      <c r="G120" s="35">
        <v>89923029</v>
      </c>
      <c r="H120" s="35"/>
      <c r="I120" s="35"/>
      <c r="J120" s="35">
        <v>179922879</v>
      </c>
    </row>
    <row r="121" spans="1:13">
      <c r="A121" s="36" t="s">
        <v>483</v>
      </c>
      <c r="B121" s="37">
        <v>40167522</v>
      </c>
      <c r="C121" s="37">
        <v>177931630</v>
      </c>
      <c r="D121" s="37">
        <v>121758082</v>
      </c>
      <c r="E121" s="37">
        <v>491822968</v>
      </c>
      <c r="F121" s="37">
        <v>495600828</v>
      </c>
      <c r="G121" s="37">
        <v>533489106</v>
      </c>
      <c r="H121" s="37">
        <v>268780000</v>
      </c>
      <c r="I121" s="37">
        <v>250669000</v>
      </c>
      <c r="J121" s="37">
        <v>2380219136</v>
      </c>
    </row>
    <row r="124" spans="1:13">
      <c r="A124" s="27" t="s">
        <v>463</v>
      </c>
      <c r="B124" s="27">
        <v>2011</v>
      </c>
      <c r="C124" s="27">
        <v>2012</v>
      </c>
      <c r="D124" s="27">
        <v>2013</v>
      </c>
      <c r="E124" s="27">
        <v>2014</v>
      </c>
      <c r="F124" s="27">
        <v>2015</v>
      </c>
      <c r="G124" s="27">
        <v>2016</v>
      </c>
      <c r="H124" s="27">
        <v>2017</v>
      </c>
      <c r="I124" s="27">
        <v>2018</v>
      </c>
      <c r="J124" s="27" t="s">
        <v>483</v>
      </c>
    </row>
    <row r="125" spans="1:13">
      <c r="A125" s="29" t="s">
        <v>60</v>
      </c>
      <c r="B125" s="35"/>
      <c r="C125" s="35">
        <f>+C116/1000000</f>
        <v>44.367629999999998</v>
      </c>
      <c r="D125" s="35"/>
      <c r="E125" s="35">
        <f>+E116/1000000</f>
        <v>45</v>
      </c>
      <c r="F125" s="35">
        <f>+F116/1000000</f>
        <v>45</v>
      </c>
      <c r="G125" s="35"/>
      <c r="H125" s="35">
        <f>+H116/1000000</f>
        <v>88.864999999999995</v>
      </c>
      <c r="I125" s="35"/>
      <c r="J125" s="35">
        <f>SUM(B125:I125)</f>
        <v>223.23262999999997</v>
      </c>
    </row>
    <row r="126" spans="1:13">
      <c r="A126" s="29" t="s">
        <v>57</v>
      </c>
      <c r="B126" s="35"/>
      <c r="C126" s="35"/>
      <c r="D126" s="35"/>
      <c r="E126" s="35"/>
      <c r="F126" s="35"/>
      <c r="G126" s="35">
        <f t="shared" ref="G126:I126" si="0">+G111/1000000</f>
        <v>45</v>
      </c>
      <c r="H126" s="35"/>
      <c r="I126" s="35">
        <f t="shared" si="0"/>
        <v>89.956000000000003</v>
      </c>
      <c r="J126" s="35">
        <f t="shared" ref="J126:J132" si="1">SUM(B126:I126)</f>
        <v>134.95600000000002</v>
      </c>
    </row>
    <row r="127" spans="1:13">
      <c r="A127" s="29" t="s">
        <v>59</v>
      </c>
      <c r="B127" s="35"/>
      <c r="C127" s="35"/>
      <c r="D127" s="35"/>
      <c r="E127" s="35"/>
      <c r="F127" s="35">
        <f>+F114/1000000</f>
        <v>89.891000000000005</v>
      </c>
      <c r="G127" s="35"/>
      <c r="H127" s="35"/>
      <c r="I127" s="35"/>
      <c r="J127" s="35">
        <f t="shared" si="1"/>
        <v>89.891000000000005</v>
      </c>
    </row>
    <row r="128" spans="1:13">
      <c r="A128" s="29" t="s">
        <v>58</v>
      </c>
      <c r="B128" s="35"/>
      <c r="C128" s="35"/>
      <c r="D128" s="35"/>
      <c r="E128" s="35"/>
      <c r="F128" s="35"/>
      <c r="G128" s="35"/>
      <c r="H128" s="35"/>
      <c r="I128" s="35">
        <f>+I115/1000000</f>
        <v>27.975000000000001</v>
      </c>
      <c r="J128" s="35">
        <f t="shared" si="1"/>
        <v>27.975000000000001</v>
      </c>
    </row>
    <row r="129" spans="1:10">
      <c r="A129" s="29" t="s">
        <v>56</v>
      </c>
      <c r="B129" s="35"/>
      <c r="C129" s="35">
        <f>+C113/1000000</f>
        <v>88.563999999999993</v>
      </c>
      <c r="D129" s="35"/>
      <c r="E129" s="35"/>
      <c r="F129" s="35">
        <f>+F113/1000000</f>
        <v>180.710004</v>
      </c>
      <c r="G129" s="35">
        <f>+G113/1000000</f>
        <v>264.51557700000001</v>
      </c>
      <c r="H129" s="35">
        <f>+H113/1000000</f>
        <v>179.91499999999999</v>
      </c>
      <c r="I129" s="35">
        <f>+I113/1000000</f>
        <v>87.772999999999996</v>
      </c>
      <c r="J129" s="35">
        <f>SUM(B129:I129)</f>
        <v>801.47758099999999</v>
      </c>
    </row>
    <row r="130" spans="1:10">
      <c r="A130" s="29" t="s">
        <v>55</v>
      </c>
      <c r="B130" s="35"/>
      <c r="C130" s="35"/>
      <c r="D130" s="35"/>
      <c r="E130" s="35">
        <f>+E112/1000000</f>
        <v>224.77981800000001</v>
      </c>
      <c r="F130" s="35">
        <f>+F112/1000000</f>
        <v>44.999974000000002</v>
      </c>
      <c r="G130" s="35"/>
      <c r="H130" s="35"/>
      <c r="I130" s="35"/>
      <c r="J130" s="35">
        <f>SUM(B130:I130)</f>
        <v>269.77979199999999</v>
      </c>
    </row>
    <row r="131" spans="1:10">
      <c r="A131" s="29" t="s">
        <v>54</v>
      </c>
      <c r="B131" s="35"/>
      <c r="C131" s="35"/>
      <c r="D131" s="35"/>
      <c r="E131" s="35"/>
      <c r="F131" s="35">
        <f>+F117/1000000</f>
        <v>45</v>
      </c>
      <c r="G131" s="35"/>
      <c r="H131" s="35"/>
      <c r="I131" s="35"/>
      <c r="J131" s="35">
        <f>SUM(B131:I131)</f>
        <v>45</v>
      </c>
    </row>
    <row r="132" spans="1:10">
      <c r="A132" s="29" t="s">
        <v>53</v>
      </c>
      <c r="B132" s="35"/>
      <c r="C132" s="35"/>
      <c r="D132" s="35">
        <f>+D119/1000000</f>
        <v>82.298081999999994</v>
      </c>
      <c r="E132" s="35">
        <f>+E119/1000000</f>
        <v>44</v>
      </c>
      <c r="F132" s="35"/>
      <c r="G132" s="35">
        <f>+G119/1000000</f>
        <v>89.0505</v>
      </c>
      <c r="H132" s="35"/>
      <c r="I132" s="35">
        <f>+I119/1000000</f>
        <v>44.965000000000003</v>
      </c>
      <c r="J132" s="35">
        <f t="shared" si="1"/>
        <v>260.313582</v>
      </c>
    </row>
    <row r="133" spans="1:10">
      <c r="A133" s="29" t="s">
        <v>63</v>
      </c>
      <c r="B133" s="35"/>
      <c r="C133" s="35"/>
      <c r="D133" s="35"/>
      <c r="E133" s="35">
        <f>+E118/1000000</f>
        <v>133.566</v>
      </c>
      <c r="F133" s="35"/>
      <c r="G133" s="35"/>
      <c r="H133" s="35"/>
      <c r="I133" s="35"/>
      <c r="J133" s="35">
        <f>SUM(B133:I133)</f>
        <v>133.566</v>
      </c>
    </row>
    <row r="134" spans="1:10">
      <c r="A134" s="29" t="s">
        <v>52</v>
      </c>
      <c r="B134" s="35"/>
      <c r="C134" s="35"/>
      <c r="D134" s="35"/>
      <c r="E134" s="35"/>
      <c r="F134" s="35">
        <f>+F120/1000000</f>
        <v>89.999849999999995</v>
      </c>
      <c r="G134" s="35">
        <f>+G120/1000000</f>
        <v>89.923029</v>
      </c>
      <c r="H134" s="35"/>
      <c r="I134" s="35"/>
      <c r="J134" s="35">
        <f>SUM(B134:I134)</f>
        <v>179.92287899999999</v>
      </c>
    </row>
    <row r="135" spans="1:10">
      <c r="A135" s="29" t="s">
        <v>50</v>
      </c>
      <c r="B135" s="35">
        <f>+B110/1000000</f>
        <v>40.167521999999998</v>
      </c>
      <c r="C135" s="35">
        <f>+C110/1000000</f>
        <v>45</v>
      </c>
      <c r="D135" s="35">
        <f>+D110/1000000</f>
        <v>39.46</v>
      </c>
      <c r="E135" s="35">
        <f>+E110/1000000</f>
        <v>44.477150000000002</v>
      </c>
      <c r="F135" s="35"/>
      <c r="G135" s="35">
        <f>+G110/1000000</f>
        <v>45</v>
      </c>
      <c r="H135" s="35"/>
      <c r="I135" s="35"/>
      <c r="J135" s="35">
        <f>SUM(B135:I135)</f>
        <v>214.10467199999999</v>
      </c>
    </row>
    <row r="136" spans="1:10">
      <c r="A136" s="36" t="s">
        <v>483</v>
      </c>
      <c r="B136" s="37">
        <f t="shared" ref="B136:I136" si="2">SUM(B126:B135)</f>
        <v>40.167521999999998</v>
      </c>
      <c r="C136" s="37">
        <f t="shared" si="2"/>
        <v>133.56399999999999</v>
      </c>
      <c r="D136" s="37">
        <f t="shared" si="2"/>
        <v>121.758082</v>
      </c>
      <c r="E136" s="37">
        <f t="shared" si="2"/>
        <v>446.822968</v>
      </c>
      <c r="F136" s="37">
        <f t="shared" si="2"/>
        <v>450.60082799999998</v>
      </c>
      <c r="G136" s="37">
        <f t="shared" si="2"/>
        <v>533.48910599999999</v>
      </c>
      <c r="H136" s="37">
        <f t="shared" si="2"/>
        <v>179.91499999999999</v>
      </c>
      <c r="I136" s="37">
        <f t="shared" si="2"/>
        <v>250.66900000000001</v>
      </c>
      <c r="J136" s="37">
        <f>SUM(J125:J135)</f>
        <v>2380.2191360000002</v>
      </c>
    </row>
    <row r="137" spans="1:10">
      <c r="A137" s="29"/>
      <c r="B137" s="35"/>
      <c r="C137" s="35"/>
      <c r="D137" s="35"/>
      <c r="E137" s="35"/>
      <c r="F137" s="35"/>
      <c r="G137" s="35"/>
      <c r="H137" s="35"/>
      <c r="I137" s="35"/>
      <c r="J137" s="35"/>
    </row>
    <row r="138" spans="1:10">
      <c r="A138" s="29"/>
      <c r="B138" s="35"/>
      <c r="C138" s="35"/>
      <c r="D138" s="35"/>
      <c r="E138" s="35"/>
      <c r="F138" s="35"/>
      <c r="G138" s="35"/>
      <c r="H138" s="35"/>
      <c r="I138" s="35"/>
      <c r="J138" s="35"/>
    </row>
    <row r="139" spans="1:10">
      <c r="A139" s="29"/>
      <c r="B139" s="35"/>
      <c r="C139" s="35"/>
      <c r="D139" s="35"/>
      <c r="E139" s="35"/>
      <c r="F139" s="35"/>
      <c r="G139" s="35"/>
      <c r="H139" s="35"/>
      <c r="I139" s="35"/>
      <c r="J139" s="35"/>
    </row>
    <row r="140" spans="1:10">
      <c r="A140" s="29"/>
      <c r="B140" s="35"/>
      <c r="C140" s="35"/>
      <c r="D140" s="35"/>
      <c r="E140" s="35"/>
      <c r="F140" s="35"/>
      <c r="G140" s="35"/>
      <c r="H140" s="35"/>
      <c r="I140" s="35"/>
      <c r="J140" s="35"/>
    </row>
    <row r="141" spans="1:10">
      <c r="A141" s="29"/>
      <c r="B141" s="35"/>
      <c r="C141" s="35"/>
      <c r="D141" s="35"/>
      <c r="E141" s="35"/>
      <c r="F141" s="35"/>
      <c r="G141" s="35"/>
      <c r="H141" s="35"/>
      <c r="I141" s="35"/>
      <c r="J141" s="35"/>
    </row>
    <row r="142" spans="1:10">
      <c r="A142" s="29"/>
      <c r="B142" s="35"/>
      <c r="C142" s="35"/>
      <c r="D142" s="35"/>
      <c r="E142" s="35"/>
      <c r="F142" s="35"/>
      <c r="G142" s="35"/>
      <c r="H142" s="35"/>
      <c r="I142" s="35"/>
      <c r="J142" s="35"/>
    </row>
    <row r="143" spans="1:10">
      <c r="A143" s="29"/>
      <c r="B143" s="35"/>
      <c r="C143" s="35"/>
      <c r="D143" s="35"/>
      <c r="E143" s="35"/>
      <c r="F143" s="35"/>
      <c r="G143" s="35"/>
      <c r="H143" s="35"/>
      <c r="I143" s="35"/>
      <c r="J143" s="35"/>
    </row>
    <row r="144" spans="1:10">
      <c r="A144" s="29"/>
      <c r="B144" s="35"/>
      <c r="C144" s="35"/>
      <c r="D144" s="35"/>
      <c r="E144" s="35"/>
      <c r="F144" s="35"/>
      <c r="G144" s="35"/>
      <c r="H144" s="35"/>
      <c r="I144" s="35"/>
      <c r="J144" s="35"/>
    </row>
    <row r="145" spans="1:23">
      <c r="A145" s="29"/>
      <c r="B145" s="35"/>
      <c r="C145" s="35"/>
      <c r="D145" s="35"/>
      <c r="E145" s="35"/>
      <c r="F145" s="35"/>
      <c r="G145" s="35"/>
      <c r="H145" s="35"/>
      <c r="I145" s="35"/>
      <c r="J145" s="35"/>
    </row>
    <row r="146" spans="1:23">
      <c r="A146" s="29"/>
      <c r="B146" s="35"/>
      <c r="C146" s="35"/>
      <c r="D146" s="35"/>
      <c r="E146" s="35"/>
      <c r="F146" s="35"/>
      <c r="G146" s="35"/>
      <c r="H146" s="35"/>
      <c r="I146" s="35"/>
      <c r="J146" s="42"/>
    </row>
    <row r="147" spans="1:23">
      <c r="A147" s="29"/>
      <c r="B147" s="35"/>
      <c r="C147" s="35"/>
      <c r="D147" s="35"/>
      <c r="E147" s="35"/>
      <c r="F147" s="35"/>
      <c r="G147" s="35"/>
      <c r="H147" s="35"/>
      <c r="I147" s="35"/>
      <c r="J147" s="35"/>
    </row>
    <row r="148" spans="1:23">
      <c r="A148" s="29"/>
      <c r="B148" s="35"/>
      <c r="C148" s="35"/>
      <c r="D148" s="35"/>
      <c r="E148" s="35"/>
      <c r="F148" s="35"/>
      <c r="G148" s="35"/>
      <c r="H148" s="35"/>
      <c r="I148" s="35"/>
      <c r="J148" s="35"/>
    </row>
    <row r="149" spans="1:23">
      <c r="A149" s="66"/>
      <c r="B149" s="66">
        <v>2011</v>
      </c>
      <c r="C149" s="70" t="s">
        <v>622</v>
      </c>
      <c r="D149" s="66">
        <v>2012</v>
      </c>
      <c r="E149" s="70" t="s">
        <v>623</v>
      </c>
      <c r="F149" s="66">
        <v>2013</v>
      </c>
      <c r="G149" s="70" t="s">
        <v>624</v>
      </c>
      <c r="H149" s="66">
        <v>2014</v>
      </c>
      <c r="I149" s="66"/>
      <c r="J149" s="70" t="s">
        <v>625</v>
      </c>
      <c r="K149" s="66">
        <v>2015</v>
      </c>
      <c r="L149" s="66"/>
      <c r="M149" s="70" t="s">
        <v>626</v>
      </c>
      <c r="N149" s="66">
        <v>2016</v>
      </c>
      <c r="O149" s="66"/>
      <c r="P149" s="70" t="s">
        <v>627</v>
      </c>
      <c r="Q149" s="66">
        <v>2017</v>
      </c>
      <c r="R149" s="66"/>
      <c r="S149" s="70" t="s">
        <v>628</v>
      </c>
      <c r="T149" s="66">
        <v>2018</v>
      </c>
      <c r="U149" s="66"/>
      <c r="V149" s="70" t="s">
        <v>629</v>
      </c>
      <c r="W149" s="66" t="s">
        <v>483</v>
      </c>
    </row>
    <row r="150" spans="1:23">
      <c r="A150" s="27" t="s">
        <v>463</v>
      </c>
      <c r="B150" s="73" t="s">
        <v>241</v>
      </c>
      <c r="C150" s="71"/>
      <c r="D150" s="27" t="s">
        <v>241</v>
      </c>
      <c r="E150" s="71"/>
      <c r="F150" s="27" t="s">
        <v>241</v>
      </c>
      <c r="G150" s="71"/>
      <c r="H150" s="27" t="s">
        <v>462</v>
      </c>
      <c r="I150" s="27" t="s">
        <v>241</v>
      </c>
      <c r="J150" s="71"/>
      <c r="K150" s="27" t="s">
        <v>462</v>
      </c>
      <c r="L150" s="27" t="s">
        <v>241</v>
      </c>
      <c r="M150" s="71"/>
      <c r="N150" s="27" t="s">
        <v>462</v>
      </c>
      <c r="O150" s="73" t="s">
        <v>241</v>
      </c>
      <c r="P150" s="71"/>
      <c r="Q150" s="27" t="s">
        <v>462</v>
      </c>
      <c r="R150" s="27" t="s">
        <v>241</v>
      </c>
      <c r="S150" s="71"/>
      <c r="T150" s="27" t="s">
        <v>462</v>
      </c>
      <c r="U150" s="27" t="s">
        <v>241</v>
      </c>
      <c r="V150" s="71"/>
      <c r="W150" s="27"/>
    </row>
    <row r="151" spans="1:23">
      <c r="A151" s="29" t="s">
        <v>50</v>
      </c>
      <c r="B151" s="68">
        <v>1</v>
      </c>
      <c r="C151" s="72">
        <v>1</v>
      </c>
      <c r="D151" s="68">
        <v>1</v>
      </c>
      <c r="E151" s="72">
        <v>1</v>
      </c>
      <c r="F151" s="68">
        <v>1</v>
      </c>
      <c r="G151" s="72">
        <v>1</v>
      </c>
      <c r="H151" s="35"/>
      <c r="I151" s="68">
        <v>1</v>
      </c>
      <c r="J151" s="72">
        <v>1</v>
      </c>
      <c r="K151" s="35"/>
      <c r="L151" s="68"/>
      <c r="M151" s="72"/>
      <c r="N151" s="35"/>
      <c r="O151" s="68">
        <v>1</v>
      </c>
      <c r="P151" s="72">
        <v>1</v>
      </c>
      <c r="Q151" s="35"/>
      <c r="R151" s="68"/>
      <c r="S151" s="72"/>
      <c r="T151" s="35"/>
      <c r="U151" s="68"/>
      <c r="V151" s="72"/>
      <c r="W151" s="35">
        <v>5</v>
      </c>
    </row>
    <row r="152" spans="1:23">
      <c r="A152" s="29" t="s">
        <v>57</v>
      </c>
      <c r="B152" s="68"/>
      <c r="C152" s="72"/>
      <c r="D152" s="68"/>
      <c r="E152" s="72"/>
      <c r="F152" s="68"/>
      <c r="G152" s="72"/>
      <c r="H152" s="35"/>
      <c r="I152" s="68"/>
      <c r="J152" s="72"/>
      <c r="K152" s="35"/>
      <c r="L152" s="68"/>
      <c r="M152" s="72"/>
      <c r="N152" s="35">
        <v>1</v>
      </c>
      <c r="O152" s="68"/>
      <c r="P152" s="72">
        <v>1</v>
      </c>
      <c r="Q152" s="35"/>
      <c r="R152" s="68"/>
      <c r="S152" s="72"/>
      <c r="T152" s="35">
        <v>2</v>
      </c>
      <c r="U152" s="68"/>
      <c r="V152" s="72">
        <v>2</v>
      </c>
      <c r="W152" s="35">
        <v>3</v>
      </c>
    </row>
    <row r="153" spans="1:23">
      <c r="A153" s="29" t="s">
        <v>55</v>
      </c>
      <c r="B153" s="68"/>
      <c r="C153" s="72"/>
      <c r="D153" s="68"/>
      <c r="E153" s="72"/>
      <c r="F153" s="68"/>
      <c r="G153" s="72"/>
      <c r="H153" s="35">
        <v>5</v>
      </c>
      <c r="I153" s="68"/>
      <c r="J153" s="72">
        <v>5</v>
      </c>
      <c r="K153" s="35">
        <v>1</v>
      </c>
      <c r="L153" s="68"/>
      <c r="M153" s="72">
        <v>1</v>
      </c>
      <c r="N153" s="35"/>
      <c r="O153" s="68"/>
      <c r="P153" s="72"/>
      <c r="Q153" s="35"/>
      <c r="R153" s="68"/>
      <c r="S153" s="72"/>
      <c r="T153" s="35"/>
      <c r="U153" s="68"/>
      <c r="V153" s="72"/>
      <c r="W153" s="35">
        <v>6</v>
      </c>
    </row>
    <row r="154" spans="1:23">
      <c r="A154" s="29" t="s">
        <v>56</v>
      </c>
      <c r="B154" s="68"/>
      <c r="C154" s="72"/>
      <c r="D154" s="68">
        <v>2</v>
      </c>
      <c r="E154" s="72">
        <v>2</v>
      </c>
      <c r="F154" s="68"/>
      <c r="G154" s="72"/>
      <c r="H154" s="35"/>
      <c r="I154" s="68"/>
      <c r="J154" s="72"/>
      <c r="K154" s="35">
        <v>2</v>
      </c>
      <c r="L154" s="68">
        <v>2</v>
      </c>
      <c r="M154" s="72">
        <v>4</v>
      </c>
      <c r="N154" s="35">
        <v>1</v>
      </c>
      <c r="O154" s="68">
        <v>5</v>
      </c>
      <c r="P154" s="72">
        <v>6</v>
      </c>
      <c r="Q154" s="35">
        <v>2</v>
      </c>
      <c r="R154" s="68">
        <v>2</v>
      </c>
      <c r="S154" s="72">
        <v>4</v>
      </c>
      <c r="T154" s="35">
        <v>2</v>
      </c>
      <c r="U154" s="68"/>
      <c r="V154" s="72">
        <v>2</v>
      </c>
      <c r="W154" s="35">
        <v>18</v>
      </c>
    </row>
    <row r="155" spans="1:23">
      <c r="A155" s="29" t="s">
        <v>59</v>
      </c>
      <c r="B155" s="68"/>
      <c r="C155" s="72"/>
      <c r="D155" s="68"/>
      <c r="E155" s="72"/>
      <c r="F155" s="68"/>
      <c r="G155" s="72"/>
      <c r="H155" s="35"/>
      <c r="I155" s="68"/>
      <c r="J155" s="72"/>
      <c r="K155" s="35">
        <v>2</v>
      </c>
      <c r="L155" s="68"/>
      <c r="M155" s="72">
        <v>2</v>
      </c>
      <c r="N155" s="35"/>
      <c r="O155" s="68"/>
      <c r="P155" s="72"/>
      <c r="Q155" s="35"/>
      <c r="R155" s="68"/>
      <c r="S155" s="72"/>
      <c r="T155" s="35"/>
      <c r="U155" s="68"/>
      <c r="V155" s="72"/>
      <c r="W155" s="35">
        <v>2</v>
      </c>
    </row>
    <row r="156" spans="1:23">
      <c r="A156" s="29" t="s">
        <v>58</v>
      </c>
      <c r="B156" s="68"/>
      <c r="C156" s="72"/>
      <c r="D156" s="68"/>
      <c r="E156" s="72"/>
      <c r="F156" s="68"/>
      <c r="G156" s="72"/>
      <c r="H156" s="35"/>
      <c r="I156" s="68"/>
      <c r="J156" s="72"/>
      <c r="K156" s="35"/>
      <c r="L156" s="68"/>
      <c r="M156" s="72"/>
      <c r="N156" s="35"/>
      <c r="O156" s="68"/>
      <c r="P156" s="72"/>
      <c r="Q156" s="35"/>
      <c r="R156" s="68"/>
      <c r="S156" s="72"/>
      <c r="T156" s="35"/>
      <c r="U156" s="68">
        <v>1</v>
      </c>
      <c r="V156" s="72">
        <v>1</v>
      </c>
      <c r="W156" s="35">
        <v>1</v>
      </c>
    </row>
    <row r="157" spans="1:23">
      <c r="A157" s="29" t="s">
        <v>60</v>
      </c>
      <c r="B157" s="68"/>
      <c r="C157" s="72"/>
      <c r="D157" s="68">
        <v>1</v>
      </c>
      <c r="E157" s="72">
        <v>1</v>
      </c>
      <c r="F157" s="68"/>
      <c r="G157" s="72"/>
      <c r="H157" s="35">
        <v>1</v>
      </c>
      <c r="I157" s="68"/>
      <c r="J157" s="72">
        <v>1</v>
      </c>
      <c r="K157" s="35">
        <v>1</v>
      </c>
      <c r="L157" s="68"/>
      <c r="M157" s="72">
        <v>1</v>
      </c>
      <c r="N157" s="35"/>
      <c r="O157" s="68"/>
      <c r="P157" s="72"/>
      <c r="Q157" s="35">
        <v>1</v>
      </c>
      <c r="R157" s="68">
        <v>1</v>
      </c>
      <c r="S157" s="72">
        <v>2</v>
      </c>
      <c r="T157" s="35"/>
      <c r="U157" s="68"/>
      <c r="V157" s="72"/>
      <c r="W157" s="35">
        <v>5</v>
      </c>
    </row>
    <row r="158" spans="1:23">
      <c r="A158" s="29" t="s">
        <v>54</v>
      </c>
      <c r="B158" s="68"/>
      <c r="C158" s="72"/>
      <c r="D158" s="68"/>
      <c r="E158" s="72"/>
      <c r="F158" s="68"/>
      <c r="G158" s="72"/>
      <c r="H158" s="35"/>
      <c r="I158" s="68"/>
      <c r="J158" s="72"/>
      <c r="K158" s="35">
        <v>1</v>
      </c>
      <c r="L158" s="68"/>
      <c r="M158" s="72">
        <v>1</v>
      </c>
      <c r="N158" s="35"/>
      <c r="O158" s="68"/>
      <c r="P158" s="72"/>
      <c r="Q158" s="35"/>
      <c r="R158" s="68"/>
      <c r="S158" s="72"/>
      <c r="T158" s="35"/>
      <c r="U158" s="68"/>
      <c r="V158" s="72"/>
      <c r="W158" s="35">
        <v>1</v>
      </c>
    </row>
    <row r="159" spans="1:23">
      <c r="A159" s="29" t="s">
        <v>63</v>
      </c>
      <c r="B159" s="68"/>
      <c r="C159" s="72"/>
      <c r="D159" s="68"/>
      <c r="E159" s="72"/>
      <c r="F159" s="68"/>
      <c r="G159" s="72"/>
      <c r="H159" s="35"/>
      <c r="I159" s="68">
        <v>3</v>
      </c>
      <c r="J159" s="72">
        <v>3</v>
      </c>
      <c r="K159" s="35"/>
      <c r="L159" s="68"/>
      <c r="M159" s="72"/>
      <c r="N159" s="35"/>
      <c r="O159" s="68"/>
      <c r="P159" s="72"/>
      <c r="Q159" s="35"/>
      <c r="R159" s="68"/>
      <c r="S159" s="72"/>
      <c r="T159" s="35"/>
      <c r="U159" s="68"/>
      <c r="V159" s="72"/>
      <c r="W159" s="35">
        <v>3</v>
      </c>
    </row>
    <row r="160" spans="1:23">
      <c r="A160" s="29" t="s">
        <v>53</v>
      </c>
      <c r="B160" s="68"/>
      <c r="C160" s="72"/>
      <c r="D160" s="68"/>
      <c r="E160" s="72"/>
      <c r="F160" s="68">
        <v>2</v>
      </c>
      <c r="G160" s="72">
        <v>2</v>
      </c>
      <c r="H160" s="35">
        <v>1</v>
      </c>
      <c r="I160" s="68"/>
      <c r="J160" s="72">
        <v>1</v>
      </c>
      <c r="K160" s="35"/>
      <c r="L160" s="68"/>
      <c r="M160" s="72"/>
      <c r="N160" s="35">
        <v>1</v>
      </c>
      <c r="O160" s="68">
        <v>1</v>
      </c>
      <c r="P160" s="72">
        <v>2</v>
      </c>
      <c r="Q160" s="35"/>
      <c r="R160" s="68"/>
      <c r="S160" s="72"/>
      <c r="T160" s="35"/>
      <c r="U160" s="68">
        <v>1</v>
      </c>
      <c r="V160" s="72">
        <v>1</v>
      </c>
      <c r="W160" s="35">
        <v>6</v>
      </c>
    </row>
    <row r="161" spans="1:23">
      <c r="A161" s="29" t="s">
        <v>52</v>
      </c>
      <c r="B161" s="68"/>
      <c r="C161" s="72"/>
      <c r="D161" s="68"/>
      <c r="E161" s="72"/>
      <c r="F161" s="68"/>
      <c r="G161" s="72"/>
      <c r="H161" s="35"/>
      <c r="I161" s="68"/>
      <c r="J161" s="72"/>
      <c r="K161" s="35">
        <v>2</v>
      </c>
      <c r="L161" s="68"/>
      <c r="M161" s="72">
        <v>2</v>
      </c>
      <c r="N161" s="35">
        <v>2</v>
      </c>
      <c r="O161" s="68"/>
      <c r="P161" s="72">
        <v>2</v>
      </c>
      <c r="Q161" s="35"/>
      <c r="R161" s="68"/>
      <c r="S161" s="72"/>
      <c r="T161" s="35"/>
      <c r="U161" s="68"/>
      <c r="V161" s="72"/>
      <c r="W161" s="35">
        <v>4</v>
      </c>
    </row>
    <row r="162" spans="1:23">
      <c r="A162" s="36" t="s">
        <v>483</v>
      </c>
      <c r="B162" s="74">
        <v>1</v>
      </c>
      <c r="C162" s="37">
        <v>1</v>
      </c>
      <c r="D162" s="74">
        <v>4</v>
      </c>
      <c r="E162" s="37">
        <v>4</v>
      </c>
      <c r="F162" s="74">
        <v>3</v>
      </c>
      <c r="G162" s="37">
        <v>3</v>
      </c>
      <c r="H162" s="37">
        <v>7</v>
      </c>
      <c r="I162" s="74">
        <v>4</v>
      </c>
      <c r="J162" s="37">
        <v>11</v>
      </c>
      <c r="K162" s="37">
        <v>9</v>
      </c>
      <c r="L162" s="74">
        <v>2</v>
      </c>
      <c r="M162" s="37">
        <v>11</v>
      </c>
      <c r="N162" s="37">
        <v>5</v>
      </c>
      <c r="O162" s="74">
        <v>7</v>
      </c>
      <c r="P162" s="37">
        <v>12</v>
      </c>
      <c r="Q162" s="37">
        <v>3</v>
      </c>
      <c r="R162" s="74">
        <v>3</v>
      </c>
      <c r="S162" s="37">
        <v>6</v>
      </c>
      <c r="T162" s="37">
        <v>4</v>
      </c>
      <c r="U162" s="74">
        <v>2</v>
      </c>
      <c r="V162" s="37">
        <v>6</v>
      </c>
      <c r="W162" s="37">
        <v>54</v>
      </c>
    </row>
    <row r="165" spans="1:23">
      <c r="A165" s="66" t="s">
        <v>621</v>
      </c>
      <c r="B165" s="66" t="s">
        <v>482</v>
      </c>
      <c r="C165" s="66"/>
      <c r="D165" s="66"/>
      <c r="E165" s="66"/>
      <c r="F165" s="66"/>
      <c r="G165" s="66"/>
      <c r="H165" s="66"/>
      <c r="I165" s="66"/>
      <c r="J165" s="66"/>
      <c r="K165" s="66"/>
      <c r="L165" s="66"/>
      <c r="M165" s="66"/>
      <c r="N165" s="66"/>
      <c r="O165" s="66"/>
      <c r="P165" s="66"/>
      <c r="Q165" s="66"/>
      <c r="R165" s="66"/>
      <c r="S165" s="66"/>
      <c r="T165" s="66"/>
      <c r="U165" s="66"/>
      <c r="V165" s="66"/>
      <c r="W165" s="66"/>
    </row>
    <row r="166" spans="1:23">
      <c r="A166" s="66"/>
      <c r="B166" s="66">
        <v>2011</v>
      </c>
      <c r="C166" s="70" t="s">
        <v>622</v>
      </c>
      <c r="D166" s="66">
        <v>2012</v>
      </c>
      <c r="E166" s="70" t="s">
        <v>623</v>
      </c>
      <c r="F166" s="66">
        <v>2013</v>
      </c>
      <c r="G166" s="70" t="s">
        <v>624</v>
      </c>
      <c r="H166" s="66">
        <v>2014</v>
      </c>
      <c r="I166" s="66"/>
      <c r="J166" s="70" t="s">
        <v>625</v>
      </c>
      <c r="K166" s="66">
        <v>2015</v>
      </c>
      <c r="L166" s="66"/>
      <c r="M166" s="70" t="s">
        <v>626</v>
      </c>
      <c r="N166" s="66">
        <v>2016</v>
      </c>
      <c r="O166" s="66"/>
      <c r="P166" s="70" t="s">
        <v>627</v>
      </c>
      <c r="Q166" s="66">
        <v>2017</v>
      </c>
      <c r="R166" s="66"/>
      <c r="S166" s="70" t="s">
        <v>628</v>
      </c>
      <c r="T166" s="66">
        <v>2018</v>
      </c>
      <c r="U166" s="66"/>
      <c r="V166" s="70" t="s">
        <v>629</v>
      </c>
      <c r="W166" s="66" t="s">
        <v>483</v>
      </c>
    </row>
    <row r="167" spans="1:23">
      <c r="A167" s="27" t="s">
        <v>463</v>
      </c>
      <c r="B167" s="73" t="s">
        <v>241</v>
      </c>
      <c r="C167" s="71"/>
      <c r="D167" s="27" t="s">
        <v>241</v>
      </c>
      <c r="E167" s="71"/>
      <c r="F167" s="27" t="s">
        <v>241</v>
      </c>
      <c r="G167" s="71"/>
      <c r="H167" s="27" t="s">
        <v>462</v>
      </c>
      <c r="I167" s="27" t="s">
        <v>241</v>
      </c>
      <c r="J167" s="71"/>
      <c r="K167" s="27" t="s">
        <v>462</v>
      </c>
      <c r="L167" s="27" t="s">
        <v>241</v>
      </c>
      <c r="M167" s="71"/>
      <c r="N167" s="27" t="s">
        <v>462</v>
      </c>
      <c r="O167" s="73" t="s">
        <v>241</v>
      </c>
      <c r="P167" s="71"/>
      <c r="Q167" s="27" t="s">
        <v>462</v>
      </c>
      <c r="R167" s="27" t="s">
        <v>241</v>
      </c>
      <c r="S167" s="71"/>
      <c r="T167" s="27" t="s">
        <v>462</v>
      </c>
      <c r="U167" s="27" t="s">
        <v>241</v>
      </c>
      <c r="V167" s="71"/>
      <c r="W167" s="27"/>
    </row>
    <row r="168" spans="1:23">
      <c r="A168" s="29" t="s">
        <v>50</v>
      </c>
      <c r="B168" s="68">
        <v>1</v>
      </c>
      <c r="C168" s="72">
        <v>1</v>
      </c>
      <c r="D168" s="68">
        <v>1</v>
      </c>
      <c r="E168" s="72">
        <v>1</v>
      </c>
      <c r="F168" s="68">
        <v>1</v>
      </c>
      <c r="G168" s="72">
        <v>1</v>
      </c>
      <c r="H168" s="35"/>
      <c r="I168" s="68">
        <v>1</v>
      </c>
      <c r="J168" s="72">
        <v>1</v>
      </c>
      <c r="K168" s="35"/>
      <c r="L168" s="68"/>
      <c r="M168" s="72"/>
      <c r="N168" s="35"/>
      <c r="O168" s="68">
        <v>1</v>
      </c>
      <c r="P168" s="72">
        <v>1</v>
      </c>
      <c r="Q168" s="35"/>
      <c r="R168" s="68"/>
      <c r="S168" s="72"/>
      <c r="T168" s="35"/>
      <c r="U168" s="68"/>
      <c r="V168" s="72"/>
      <c r="W168" s="35">
        <v>5</v>
      </c>
    </row>
    <row r="169" spans="1:23">
      <c r="A169" s="29" t="s">
        <v>57</v>
      </c>
      <c r="B169" s="68"/>
      <c r="C169" s="72"/>
      <c r="D169" s="68"/>
      <c r="E169" s="72"/>
      <c r="F169" s="68"/>
      <c r="G169" s="72"/>
      <c r="H169" s="35"/>
      <c r="I169" s="68"/>
      <c r="J169" s="72"/>
      <c r="K169" s="35"/>
      <c r="L169" s="68"/>
      <c r="M169" s="72"/>
      <c r="N169" s="35">
        <v>1</v>
      </c>
      <c r="O169" s="68"/>
      <c r="P169" s="72">
        <v>1</v>
      </c>
      <c r="Q169" s="35"/>
      <c r="R169" s="68"/>
      <c r="S169" s="72"/>
      <c r="T169" s="35">
        <v>2</v>
      </c>
      <c r="U169" s="68"/>
      <c r="V169" s="72">
        <v>2</v>
      </c>
      <c r="W169" s="35">
        <v>3</v>
      </c>
    </row>
    <row r="170" spans="1:23">
      <c r="A170" s="29" t="s">
        <v>55</v>
      </c>
      <c r="B170" s="68"/>
      <c r="C170" s="72"/>
      <c r="D170" s="68"/>
      <c r="E170" s="72"/>
      <c r="F170" s="68"/>
      <c r="G170" s="72"/>
      <c r="H170" s="35">
        <v>5</v>
      </c>
      <c r="I170" s="68"/>
      <c r="J170" s="72">
        <v>5</v>
      </c>
      <c r="K170" s="35">
        <v>1</v>
      </c>
      <c r="L170" s="68"/>
      <c r="M170" s="72">
        <v>1</v>
      </c>
      <c r="N170" s="35"/>
      <c r="O170" s="68"/>
      <c r="P170" s="72"/>
      <c r="Q170" s="35"/>
      <c r="R170" s="68"/>
      <c r="S170" s="72"/>
      <c r="T170" s="35"/>
      <c r="U170" s="68"/>
      <c r="V170" s="72"/>
      <c r="W170" s="35">
        <v>6</v>
      </c>
    </row>
    <row r="171" spans="1:23">
      <c r="A171" s="29" t="s">
        <v>56</v>
      </c>
      <c r="B171" s="68"/>
      <c r="C171" s="72"/>
      <c r="D171" s="68">
        <v>2</v>
      </c>
      <c r="E171" s="72">
        <v>2</v>
      </c>
      <c r="F171" s="68"/>
      <c r="G171" s="72"/>
      <c r="H171" s="35"/>
      <c r="I171" s="68"/>
      <c r="J171" s="72"/>
      <c r="K171" s="35">
        <v>2</v>
      </c>
      <c r="L171" s="68">
        <v>2</v>
      </c>
      <c r="M171" s="72">
        <v>4</v>
      </c>
      <c r="N171" s="35">
        <v>1</v>
      </c>
      <c r="O171" s="68">
        <v>5</v>
      </c>
      <c r="P171" s="72">
        <v>6</v>
      </c>
      <c r="Q171" s="35">
        <v>2</v>
      </c>
      <c r="R171" s="68">
        <v>2</v>
      </c>
      <c r="S171" s="72">
        <v>4</v>
      </c>
      <c r="T171" s="35">
        <v>2</v>
      </c>
      <c r="U171" s="68"/>
      <c r="V171" s="72">
        <v>2</v>
      </c>
      <c r="W171" s="35">
        <v>18</v>
      </c>
    </row>
    <row r="172" spans="1:23">
      <c r="A172" s="29" t="s">
        <v>59</v>
      </c>
      <c r="B172" s="68"/>
      <c r="C172" s="72"/>
      <c r="D172" s="68"/>
      <c r="E172" s="72"/>
      <c r="F172" s="68"/>
      <c r="G172" s="72"/>
      <c r="H172" s="35"/>
      <c r="I172" s="68"/>
      <c r="J172" s="72"/>
      <c r="K172" s="35">
        <v>2</v>
      </c>
      <c r="L172" s="68"/>
      <c r="M172" s="72">
        <v>2</v>
      </c>
      <c r="N172" s="35"/>
      <c r="O172" s="68"/>
      <c r="P172" s="72"/>
      <c r="Q172" s="35"/>
      <c r="R172" s="68"/>
      <c r="S172" s="72"/>
      <c r="T172" s="35"/>
      <c r="U172" s="68"/>
      <c r="V172" s="72"/>
      <c r="W172" s="35">
        <v>2</v>
      </c>
    </row>
    <row r="173" spans="1:23">
      <c r="A173" s="29" t="s">
        <v>58</v>
      </c>
      <c r="B173" s="68"/>
      <c r="C173" s="72"/>
      <c r="D173" s="68"/>
      <c r="E173" s="72"/>
      <c r="F173" s="68"/>
      <c r="G173" s="72"/>
      <c r="H173" s="35"/>
      <c r="I173" s="68"/>
      <c r="J173" s="72"/>
      <c r="K173" s="35"/>
      <c r="L173" s="68"/>
      <c r="M173" s="72"/>
      <c r="N173" s="35"/>
      <c r="O173" s="68"/>
      <c r="P173" s="72"/>
      <c r="Q173" s="35"/>
      <c r="R173" s="68"/>
      <c r="S173" s="72"/>
      <c r="T173" s="35"/>
      <c r="U173" s="68">
        <v>1</v>
      </c>
      <c r="V173" s="72">
        <v>1</v>
      </c>
      <c r="W173" s="35">
        <v>1</v>
      </c>
    </row>
    <row r="174" spans="1:23">
      <c r="A174" s="29" t="s">
        <v>60</v>
      </c>
      <c r="B174" s="68"/>
      <c r="C174" s="72"/>
      <c r="D174" s="68">
        <v>1</v>
      </c>
      <c r="E174" s="72">
        <v>1</v>
      </c>
      <c r="F174" s="68"/>
      <c r="G174" s="72"/>
      <c r="H174" s="35">
        <v>1</v>
      </c>
      <c r="I174" s="68"/>
      <c r="J174" s="72">
        <v>1</v>
      </c>
      <c r="K174" s="35">
        <v>1</v>
      </c>
      <c r="L174" s="68"/>
      <c r="M174" s="72">
        <v>1</v>
      </c>
      <c r="N174" s="35"/>
      <c r="O174" s="68"/>
      <c r="P174" s="72"/>
      <c r="Q174" s="35">
        <v>1</v>
      </c>
      <c r="R174" s="68">
        <v>1</v>
      </c>
      <c r="S174" s="72">
        <v>2</v>
      </c>
      <c r="T174" s="35"/>
      <c r="U174" s="68"/>
      <c r="V174" s="72"/>
      <c r="W174" s="35">
        <v>5</v>
      </c>
    </row>
    <row r="175" spans="1:23">
      <c r="A175" s="29" t="s">
        <v>54</v>
      </c>
      <c r="B175" s="68"/>
      <c r="C175" s="72"/>
      <c r="D175" s="68"/>
      <c r="E175" s="72"/>
      <c r="F175" s="68"/>
      <c r="G175" s="72"/>
      <c r="H175" s="35"/>
      <c r="I175" s="68"/>
      <c r="J175" s="72"/>
      <c r="K175" s="35">
        <v>1</v>
      </c>
      <c r="L175" s="68"/>
      <c r="M175" s="72">
        <v>1</v>
      </c>
      <c r="N175" s="35"/>
      <c r="O175" s="68"/>
      <c r="P175" s="72"/>
      <c r="Q175" s="35"/>
      <c r="R175" s="68"/>
      <c r="S175" s="72"/>
      <c r="T175" s="35"/>
      <c r="U175" s="68"/>
      <c r="V175" s="72"/>
      <c r="W175" s="35">
        <v>1</v>
      </c>
    </row>
    <row r="176" spans="1:23">
      <c r="A176" s="29" t="s">
        <v>63</v>
      </c>
      <c r="B176" s="68"/>
      <c r="C176" s="72"/>
      <c r="D176" s="68"/>
      <c r="E176" s="72"/>
      <c r="F176" s="68"/>
      <c r="G176" s="72"/>
      <c r="H176" s="35"/>
      <c r="I176" s="68">
        <v>3</v>
      </c>
      <c r="J176" s="72">
        <v>3</v>
      </c>
      <c r="K176" s="35"/>
      <c r="L176" s="68"/>
      <c r="M176" s="72"/>
      <c r="N176" s="35"/>
      <c r="O176" s="68"/>
      <c r="P176" s="72"/>
      <c r="Q176" s="35"/>
      <c r="R176" s="68"/>
      <c r="S176" s="72"/>
      <c r="T176" s="35"/>
      <c r="U176" s="68"/>
      <c r="V176" s="72"/>
      <c r="W176" s="35">
        <v>3</v>
      </c>
    </row>
    <row r="177" spans="1:23">
      <c r="A177" s="29" t="s">
        <v>53</v>
      </c>
      <c r="B177" s="68"/>
      <c r="C177" s="72"/>
      <c r="D177" s="68"/>
      <c r="E177" s="72"/>
      <c r="F177" s="68">
        <v>2</v>
      </c>
      <c r="G177" s="72">
        <v>2</v>
      </c>
      <c r="H177" s="35">
        <v>1</v>
      </c>
      <c r="I177" s="68"/>
      <c r="J177" s="72">
        <v>1</v>
      </c>
      <c r="K177" s="35"/>
      <c r="L177" s="68"/>
      <c r="M177" s="72"/>
      <c r="N177" s="35">
        <v>1</v>
      </c>
      <c r="O177" s="68">
        <v>1</v>
      </c>
      <c r="P177" s="72">
        <v>2</v>
      </c>
      <c r="Q177" s="35"/>
      <c r="R177" s="68"/>
      <c r="S177" s="72"/>
      <c r="T177" s="35"/>
      <c r="U177" s="68">
        <v>1</v>
      </c>
      <c r="V177" s="72">
        <v>1</v>
      </c>
      <c r="W177" s="35">
        <v>6</v>
      </c>
    </row>
    <row r="178" spans="1:23">
      <c r="A178" s="29" t="s">
        <v>52</v>
      </c>
      <c r="B178" s="68"/>
      <c r="C178" s="72"/>
      <c r="D178" s="68"/>
      <c r="E178" s="72"/>
      <c r="F178" s="68"/>
      <c r="G178" s="72"/>
      <c r="H178" s="35"/>
      <c r="I178" s="68"/>
      <c r="J178" s="72"/>
      <c r="K178" s="35">
        <v>2</v>
      </c>
      <c r="L178" s="68"/>
      <c r="M178" s="72">
        <v>2</v>
      </c>
      <c r="N178" s="35">
        <v>2</v>
      </c>
      <c r="O178" s="68"/>
      <c r="P178" s="72">
        <v>2</v>
      </c>
      <c r="Q178" s="35"/>
      <c r="R178" s="68"/>
      <c r="S178" s="72"/>
      <c r="T178" s="35"/>
      <c r="U178" s="68"/>
      <c r="V178" s="72"/>
      <c r="W178" s="35">
        <v>4</v>
      </c>
    </row>
    <row r="179" spans="1:23">
      <c r="A179" s="36" t="s">
        <v>483</v>
      </c>
      <c r="B179" s="74">
        <v>1</v>
      </c>
      <c r="C179" s="37">
        <v>1</v>
      </c>
      <c r="D179" s="74">
        <v>4</v>
      </c>
      <c r="E179" s="37">
        <v>4</v>
      </c>
      <c r="F179" s="74">
        <v>3</v>
      </c>
      <c r="G179" s="37">
        <v>3</v>
      </c>
      <c r="H179" s="37">
        <v>7</v>
      </c>
      <c r="I179" s="74">
        <v>4</v>
      </c>
      <c r="J179" s="37">
        <v>11</v>
      </c>
      <c r="K179" s="37">
        <v>9</v>
      </c>
      <c r="L179" s="74">
        <v>2</v>
      </c>
      <c r="M179" s="37">
        <v>11</v>
      </c>
      <c r="N179" s="37">
        <v>5</v>
      </c>
      <c r="O179" s="74">
        <v>7</v>
      </c>
      <c r="P179" s="37">
        <v>12</v>
      </c>
      <c r="Q179" s="37">
        <v>3</v>
      </c>
      <c r="R179" s="74">
        <v>3</v>
      </c>
      <c r="S179" s="37">
        <v>6</v>
      </c>
      <c r="T179" s="37">
        <v>4</v>
      </c>
      <c r="U179" s="74">
        <v>2</v>
      </c>
      <c r="V179" s="37">
        <v>6</v>
      </c>
      <c r="W179" s="37">
        <v>54</v>
      </c>
    </row>
  </sheetData>
  <pageMargins left="0.7" right="0.7" top="0.75" bottom="0.75" header="0.3" footer="0.3"/>
  <pageSetup orientation="portrait" verticalDpi="0" r:id="rId2"/>
  <drawing r:id="rId3"/>
</worksheet>
</file>

<file path=xl/worksheets/sheet9.xml><?xml version="1.0" encoding="utf-8"?>
<worksheet xmlns="http://schemas.openxmlformats.org/spreadsheetml/2006/main" xmlns:r="http://schemas.openxmlformats.org/officeDocument/2006/relationships">
  <dimension ref="A2:D76"/>
  <sheetViews>
    <sheetView topLeftCell="A28" zoomScale="70" zoomScaleNormal="70" workbookViewId="0">
      <selection activeCell="F43" sqref="F43"/>
    </sheetView>
  </sheetViews>
  <sheetFormatPr baseColWidth="10" defaultRowHeight="15"/>
  <cols>
    <col min="1" max="1" width="36.7109375" customWidth="1"/>
    <col min="2" max="2" width="29.7109375" customWidth="1"/>
    <col min="3" max="3" width="7.42578125" customWidth="1"/>
    <col min="4" max="4" width="16.7109375" customWidth="1"/>
    <col min="5" max="5" width="6.7109375" customWidth="1"/>
    <col min="6" max="6" width="12" customWidth="1"/>
    <col min="7" max="7" width="9.85546875" customWidth="1"/>
    <col min="8" max="8" width="12.5703125" customWidth="1"/>
    <col min="9" max="9" width="13.42578125" customWidth="1"/>
    <col min="10" max="10" width="14.5703125" customWidth="1"/>
    <col min="11" max="11" width="16.5703125" customWidth="1"/>
    <col min="12" max="12" width="26.7109375" customWidth="1"/>
    <col min="13" max="13" width="16.5703125" customWidth="1"/>
    <col min="14" max="14" width="26.7109375" customWidth="1"/>
    <col min="15" max="15" width="16.5703125" customWidth="1"/>
    <col min="16" max="16" width="26.7109375" customWidth="1"/>
    <col min="17" max="17" width="16.5703125" customWidth="1"/>
    <col min="18" max="18" width="31.7109375" customWidth="1"/>
    <col min="19" max="19" width="21.5703125" customWidth="1"/>
    <col min="20" max="20" width="19" customWidth="1"/>
    <col min="21" max="21" width="5.5703125" customWidth="1"/>
    <col min="22" max="22" width="9.85546875" customWidth="1"/>
    <col min="23" max="23" width="12.5703125" customWidth="1"/>
    <col min="24" max="24" width="5.140625" customWidth="1"/>
    <col min="25" max="25" width="8.140625" customWidth="1"/>
    <col min="26" max="26" width="12.5703125" customWidth="1"/>
    <col min="27" max="28" width="22.42578125" bestFit="1" customWidth="1"/>
    <col min="29" max="29" width="12.5703125" bestFit="1" customWidth="1"/>
  </cols>
  <sheetData>
    <row r="2" spans="1:4">
      <c r="A2" s="26" t="s">
        <v>0</v>
      </c>
      <c r="B2" t="s" vm="3">
        <v>262</v>
      </c>
    </row>
    <row r="4" spans="1:4">
      <c r="A4" s="26" t="s">
        <v>630</v>
      </c>
      <c r="B4" s="26" t="s">
        <v>482</v>
      </c>
    </row>
    <row r="5" spans="1:4">
      <c r="A5" s="26" t="s">
        <v>463</v>
      </c>
      <c r="B5">
        <v>2016</v>
      </c>
      <c r="C5">
        <v>2017</v>
      </c>
      <c r="D5" t="s">
        <v>483</v>
      </c>
    </row>
    <row r="6" spans="1:4">
      <c r="A6" s="29" t="s">
        <v>643</v>
      </c>
      <c r="B6" s="35">
        <v>2</v>
      </c>
      <c r="C6" s="35">
        <v>3</v>
      </c>
      <c r="D6" s="35">
        <v>5</v>
      </c>
    </row>
    <row r="7" spans="1:4">
      <c r="A7" s="29" t="s">
        <v>644</v>
      </c>
      <c r="B7" s="35"/>
      <c r="C7" s="35">
        <v>1</v>
      </c>
      <c r="D7" s="35">
        <v>1</v>
      </c>
    </row>
    <row r="8" spans="1:4">
      <c r="A8" s="29" t="s">
        <v>236</v>
      </c>
      <c r="B8" s="35"/>
      <c r="C8" s="35">
        <v>1</v>
      </c>
      <c r="D8" s="35">
        <v>1</v>
      </c>
    </row>
    <row r="9" spans="1:4">
      <c r="A9" s="29" t="s">
        <v>483</v>
      </c>
      <c r="B9" s="35">
        <v>2</v>
      </c>
      <c r="C9" s="35">
        <v>5</v>
      </c>
      <c r="D9" s="35">
        <v>7</v>
      </c>
    </row>
    <row r="24" spans="1:4">
      <c r="A24" s="27" t="s">
        <v>463</v>
      </c>
      <c r="B24" s="27">
        <v>2016</v>
      </c>
      <c r="C24" s="27">
        <v>2017</v>
      </c>
      <c r="D24" s="27" t="s">
        <v>483</v>
      </c>
    </row>
    <row r="25" spans="1:4">
      <c r="A25" s="29" t="s">
        <v>643</v>
      </c>
      <c r="B25" s="35">
        <v>2</v>
      </c>
      <c r="C25" s="35">
        <v>3</v>
      </c>
      <c r="D25" s="35">
        <v>5</v>
      </c>
    </row>
    <row r="26" spans="1:4">
      <c r="A26" s="29" t="s">
        <v>644</v>
      </c>
      <c r="B26" s="35"/>
      <c r="C26" s="35">
        <v>1</v>
      </c>
      <c r="D26" s="35">
        <v>1</v>
      </c>
    </row>
    <row r="27" spans="1:4">
      <c r="A27" s="29" t="s">
        <v>236</v>
      </c>
      <c r="B27" s="35"/>
      <c r="C27" s="35">
        <v>1</v>
      </c>
      <c r="D27" s="35">
        <v>1</v>
      </c>
    </row>
    <row r="28" spans="1:4">
      <c r="A28" s="36" t="s">
        <v>483</v>
      </c>
      <c r="B28" s="37">
        <v>2</v>
      </c>
      <c r="C28" s="37">
        <v>5</v>
      </c>
      <c r="D28" s="37">
        <v>7</v>
      </c>
    </row>
    <row r="32" spans="1:4">
      <c r="A32" s="27" t="s">
        <v>463</v>
      </c>
      <c r="B32" s="27">
        <v>2016</v>
      </c>
      <c r="C32" s="27">
        <v>2017</v>
      </c>
      <c r="D32" s="27" t="s">
        <v>483</v>
      </c>
    </row>
    <row r="33" spans="1:4">
      <c r="A33" s="29" t="s">
        <v>646</v>
      </c>
      <c r="B33" s="35"/>
      <c r="C33" s="35">
        <v>96780000</v>
      </c>
      <c r="D33" s="35">
        <v>96780000</v>
      </c>
    </row>
    <row r="34" spans="1:4">
      <c r="A34" s="76" t="s">
        <v>241</v>
      </c>
      <c r="B34" s="77">
        <v>199999000</v>
      </c>
      <c r="C34" s="77">
        <v>399601000</v>
      </c>
      <c r="D34" s="35">
        <v>599600000</v>
      </c>
    </row>
    <row r="35" spans="1:4">
      <c r="A35" s="36" t="s">
        <v>483</v>
      </c>
      <c r="B35" s="37">
        <v>199999000</v>
      </c>
      <c r="C35" s="37">
        <v>496381000</v>
      </c>
      <c r="D35" s="37">
        <v>696380000</v>
      </c>
    </row>
    <row r="37" spans="1:4">
      <c r="A37" s="27" t="s">
        <v>463</v>
      </c>
      <c r="B37" s="27">
        <v>2016</v>
      </c>
      <c r="C37" s="27">
        <v>2017</v>
      </c>
      <c r="D37" s="27" t="s">
        <v>483</v>
      </c>
    </row>
    <row r="38" spans="1:4">
      <c r="A38" s="29" t="s">
        <v>49</v>
      </c>
      <c r="B38" s="35"/>
      <c r="C38" s="35">
        <v>1</v>
      </c>
      <c r="D38" s="35">
        <v>1</v>
      </c>
    </row>
    <row r="39" spans="1:4">
      <c r="A39" s="29" t="s">
        <v>55</v>
      </c>
      <c r="B39" s="35"/>
      <c r="C39" s="35">
        <v>3</v>
      </c>
      <c r="D39" s="35">
        <v>3</v>
      </c>
    </row>
    <row r="40" spans="1:4">
      <c r="A40" s="29" t="s">
        <v>56</v>
      </c>
      <c r="B40" s="35"/>
      <c r="C40" s="35">
        <v>1</v>
      </c>
      <c r="D40" s="35">
        <v>1</v>
      </c>
    </row>
    <row r="41" spans="1:4">
      <c r="A41" s="29" t="s">
        <v>63</v>
      </c>
      <c r="B41" s="35">
        <v>2</v>
      </c>
      <c r="C41" s="35"/>
      <c r="D41" s="35">
        <v>2</v>
      </c>
    </row>
    <row r="42" spans="1:4">
      <c r="A42" s="36" t="s">
        <v>483</v>
      </c>
      <c r="B42" s="37">
        <v>2</v>
      </c>
      <c r="C42" s="37">
        <v>5</v>
      </c>
      <c r="D42" s="37">
        <v>7</v>
      </c>
    </row>
    <row r="45" spans="1:4">
      <c r="A45" s="27" t="s">
        <v>463</v>
      </c>
      <c r="B45" s="27">
        <v>2016</v>
      </c>
      <c r="C45" s="27">
        <v>2017</v>
      </c>
      <c r="D45" s="27" t="s">
        <v>483</v>
      </c>
    </row>
    <row r="46" spans="1:4">
      <c r="A46" s="29" t="s">
        <v>78</v>
      </c>
      <c r="B46" s="35">
        <v>2</v>
      </c>
      <c r="C46" s="35"/>
      <c r="D46" s="35">
        <v>2</v>
      </c>
    </row>
    <row r="47" spans="1:4">
      <c r="A47" s="29" t="s">
        <v>221</v>
      </c>
      <c r="B47" s="35"/>
      <c r="C47" s="35">
        <v>1</v>
      </c>
      <c r="D47" s="35">
        <v>1</v>
      </c>
    </row>
    <row r="48" spans="1:4">
      <c r="A48" s="29" t="s">
        <v>74</v>
      </c>
      <c r="B48" s="35"/>
      <c r="C48" s="35">
        <v>3</v>
      </c>
      <c r="D48" s="35">
        <v>3</v>
      </c>
    </row>
    <row r="49" spans="1:4">
      <c r="A49" s="29" t="s">
        <v>65</v>
      </c>
      <c r="B49" s="35"/>
      <c r="C49" s="35">
        <v>1</v>
      </c>
      <c r="D49" s="35">
        <v>1</v>
      </c>
    </row>
    <row r="50" spans="1:4">
      <c r="A50" s="36" t="s">
        <v>483</v>
      </c>
      <c r="B50" s="37">
        <v>2</v>
      </c>
      <c r="C50" s="37">
        <v>5</v>
      </c>
      <c r="D50" s="37">
        <v>7</v>
      </c>
    </row>
    <row r="53" spans="1:4">
      <c r="A53" s="27" t="s">
        <v>463</v>
      </c>
      <c r="B53" s="27">
        <v>2016</v>
      </c>
      <c r="C53" s="27">
        <v>2017</v>
      </c>
      <c r="D53" s="27" t="s">
        <v>483</v>
      </c>
    </row>
    <row r="54" spans="1:4">
      <c r="A54" s="79" t="s">
        <v>462</v>
      </c>
      <c r="B54" s="80"/>
      <c r="C54" s="80">
        <v>1</v>
      </c>
      <c r="D54" s="80">
        <v>1</v>
      </c>
    </row>
    <row r="55" spans="1:4">
      <c r="A55" s="78" t="s">
        <v>55</v>
      </c>
      <c r="B55" s="35"/>
      <c r="C55" s="35">
        <v>1</v>
      </c>
      <c r="D55" s="35">
        <v>1</v>
      </c>
    </row>
    <row r="56" spans="1:4">
      <c r="A56" s="79" t="s">
        <v>241</v>
      </c>
      <c r="B56" s="80">
        <v>2</v>
      </c>
      <c r="C56" s="80">
        <v>4</v>
      </c>
      <c r="D56" s="80">
        <v>6</v>
      </c>
    </row>
    <row r="57" spans="1:4">
      <c r="A57" s="78" t="s">
        <v>49</v>
      </c>
      <c r="B57" s="35"/>
      <c r="C57" s="35">
        <v>1</v>
      </c>
      <c r="D57" s="35">
        <v>1</v>
      </c>
    </row>
    <row r="58" spans="1:4">
      <c r="A58" s="78" t="s">
        <v>55</v>
      </c>
      <c r="B58" s="35"/>
      <c r="C58" s="35">
        <v>2</v>
      </c>
      <c r="D58" s="35">
        <v>2</v>
      </c>
    </row>
    <row r="59" spans="1:4">
      <c r="A59" s="78" t="s">
        <v>56</v>
      </c>
      <c r="B59" s="35"/>
      <c r="C59" s="35">
        <v>1</v>
      </c>
      <c r="D59" s="35">
        <v>1</v>
      </c>
    </row>
    <row r="60" spans="1:4">
      <c r="A60" s="78" t="s">
        <v>63</v>
      </c>
      <c r="B60" s="35">
        <v>2</v>
      </c>
      <c r="C60" s="35"/>
      <c r="D60" s="35">
        <v>2</v>
      </c>
    </row>
    <row r="61" spans="1:4">
      <c r="A61" s="36" t="s">
        <v>483</v>
      </c>
      <c r="B61" s="37">
        <v>2</v>
      </c>
      <c r="C61" s="37">
        <v>5</v>
      </c>
      <c r="D61" s="37">
        <v>7</v>
      </c>
    </row>
    <row r="63" spans="1:4">
      <c r="A63" s="27" t="s">
        <v>463</v>
      </c>
      <c r="B63" s="27">
        <v>2016</v>
      </c>
      <c r="C63" s="27">
        <v>2017</v>
      </c>
      <c r="D63" s="27" t="s">
        <v>483</v>
      </c>
    </row>
    <row r="64" spans="1:4">
      <c r="A64" s="29" t="s">
        <v>49</v>
      </c>
      <c r="B64" s="35"/>
      <c r="C64" s="35">
        <v>100000000</v>
      </c>
      <c r="D64" s="35">
        <v>100000000</v>
      </c>
    </row>
    <row r="65" spans="1:4">
      <c r="A65" s="29" t="s">
        <v>55</v>
      </c>
      <c r="B65" s="35"/>
      <c r="C65" s="35">
        <v>296474000</v>
      </c>
      <c r="D65" s="35">
        <v>296474000</v>
      </c>
    </row>
    <row r="66" spans="1:4">
      <c r="A66" s="29" t="s">
        <v>56</v>
      </c>
      <c r="B66" s="35"/>
      <c r="C66" s="35">
        <v>99907000</v>
      </c>
      <c r="D66" s="35">
        <v>99907000</v>
      </c>
    </row>
    <row r="67" spans="1:4">
      <c r="A67" s="29" t="s">
        <v>63</v>
      </c>
      <c r="B67" s="35">
        <v>199999000</v>
      </c>
      <c r="C67" s="35"/>
      <c r="D67" s="35">
        <v>199999000</v>
      </c>
    </row>
    <row r="68" spans="1:4">
      <c r="A68" s="36" t="s">
        <v>483</v>
      </c>
      <c r="B68" s="37">
        <v>199999000</v>
      </c>
      <c r="C68" s="37">
        <v>496381000</v>
      </c>
      <c r="D68" s="37">
        <v>696380000</v>
      </c>
    </row>
    <row r="71" spans="1:4">
      <c r="A71" s="27" t="s">
        <v>463</v>
      </c>
      <c r="B71" s="27">
        <v>2016</v>
      </c>
      <c r="C71" s="27">
        <v>2017</v>
      </c>
      <c r="D71" s="27" t="s">
        <v>483</v>
      </c>
    </row>
    <row r="72" spans="1:4">
      <c r="A72" s="29" t="s">
        <v>56</v>
      </c>
      <c r="B72" s="35"/>
      <c r="C72" s="35">
        <f>+C66/1000000</f>
        <v>99.906999999999996</v>
      </c>
      <c r="D72" s="35">
        <f>+D66/1000000</f>
        <v>99.906999999999996</v>
      </c>
    </row>
    <row r="73" spans="1:4">
      <c r="A73" s="29" t="s">
        <v>55</v>
      </c>
      <c r="B73" s="35"/>
      <c r="C73" s="35">
        <f>+C65/1000000</f>
        <v>296.47399999999999</v>
      </c>
      <c r="D73" s="35">
        <f>+D65/1000000</f>
        <v>296.47399999999999</v>
      </c>
    </row>
    <row r="74" spans="1:4">
      <c r="A74" s="29" t="s">
        <v>63</v>
      </c>
      <c r="B74" s="35">
        <f>+B67/1000000</f>
        <v>199.999</v>
      </c>
      <c r="C74" s="35"/>
      <c r="D74" s="35">
        <f>+D67/1000000</f>
        <v>199.999</v>
      </c>
    </row>
    <row r="75" spans="1:4">
      <c r="A75" s="29" t="s">
        <v>49</v>
      </c>
      <c r="B75" s="35"/>
      <c r="C75" s="35">
        <f>+C64/1000000</f>
        <v>100</v>
      </c>
      <c r="D75" s="35">
        <f>+D64/1000000</f>
        <v>100</v>
      </c>
    </row>
    <row r="76" spans="1:4">
      <c r="A76" s="36" t="s">
        <v>483</v>
      </c>
      <c r="B76" s="37">
        <v>199999000</v>
      </c>
      <c r="C76" s="37">
        <v>496381000</v>
      </c>
      <c r="D76" s="37">
        <v>696380000</v>
      </c>
    </row>
  </sheetData>
  <pageMargins left="0.7" right="0.7" top="0.75" bottom="0.75" header="0.3" footer="0.3"/>
  <pageSetup orientation="portrait"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K 2 U z U r D Q B S F X y U M Z N k k b V 1 o a V L S C F p I U a q I 2 9 v J J B 2 c z q 0 z k / 7 4 a i 5 8 J F / B m 1 a 6 E E G E W Y Q Q O P f L m Z O T + / n + M Z 7 s 1 y r Y C m M l 6 p T 1 o 4 Q F Q n O s p G 5 S 1 r q 6 d 8 k m 2 X h K j y W 4 E n U B f C U C G t J 2 t L d V y l b O b U Z x v N v t o t 0 w Q t P E g y T p x 8 / z 8 o G U a 2 B n s f x b 3 J P a O t B c s G w 8 s 6 f J 8 9 R a c o M W a x d V 4 C D a S t u C k m / g y H r U C B x W c e e f J o O X l E 0 4 t t q Z w 0 I 0 3 d F y I z m E g + R A 1 z 0 Y q Y G j A x I / g W p F s O I p q 0 H Z 7 s U 3 A h f C o m o 7 s A 3 i b B w f R X S f / Q 6 f Q w N K g R b W F 1 A 4 g x t U k s L w Z T L X D m s y S g F 7 c p k f b F g M w / x K e w J S z B s w c I R e W / R E f S T k B v i R 2 v f E L P C 1 l e u l L 4 s l W u r l 4 n R w 9 N Y i a F V X a B 8 V n 0 p c f t v z R C y 7 3 z E 3 0 H L Q J 7 K v X p 7 S L K H x l u R d W A z C 6 c W t b B r a U J 4 C y B 1 w o A X 5 / w 8 U z y w t o x 9 L O f s C y T u L 2 8 8 F 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P a s e o   1 "   I d = " { E 9 5 8 F 8 1 4 - B B 3 5 - 4 D 6 4 - 9 6 0 2 - 8 9 B 4 7 8 D 9 F 2 2 B } "   T o u r I d = " e 3 8 0 2 5 7 e - 6 0 4 c - 4 d e 9 - 8 9 2 b - e 0 9 3 4 2 7 9 c 6 c 4 "   X m l V e r = " 5 "   M i n X m l V e r = " 3 " > < D e s c r i p t i o n > L a   d e s c r i p c i � n   d e l   p a s e o   v a   a q u � < / D e s c r i p t i o n > < I m a g e > i V B O R w 0 K G g o A A A A N S U h E U g A A A N Q A A A B 1 C A Y A A A A 2 n s 9 T A A A A A X N S R 0 I A r s 4 c 6 Q A A A A R n Q U 1 B A A C x j w v 8 Y Q U A A A A J c E h Z c w A A A m U A A A J l A T 7 N 0 u g A A C h I S U R B V H h e 7 Z 2 J d x z H d e 5 v z w b M g n 2 H u A E k u A A S t Z K S S F o S K c m S p T h O 7 G P 7 n M T K c 0 6 c O H H e 3 5 X z X l 6 8 y N o o c R G p l R I X c Z U I k C A B E P u O w T b 7 v P v d 6 p r p G Q x A Q A R A o d E f e V H V 3 Y P B T F f 9 + t 6 q r q o 2 3 j 5 7 L k 2 O H D l a F b n M 1 J E j R 6 s g 4 6 + f f O V 4 K E e O V k m O h 3 L k a B X l A O X I 0 S q K Q 7 6 v n Z D v B 6 B A W Q 2 5 P C E q L y u n 6 o C b 5 m J E / V M G x R M 4 q o v I U D 8 5 c f G l 8 M k t a S r 3 p 2 h g b I q 6 + o d p P D w t x x 0 9 P B n v f O o A t d 4 q D l W S r 3 Q n x R g a b 2 q e j u x O U y K Z Y l z S l E 5 n i 0 P n P + / 0 0 W x M w a R l g C p T y M N c T B n M 4 z H I 5 y O a H r x M q W T c f J W j 9 Z A D 1 D o p V L 2 H E l R K i U S K k s m k w N J c G a X m m h S l O A 8 8 w E 8 i l S a 3 w R k G Z G j K R f V l K f n 9 o b B B d a V p i s Q N + u Q 2 0 2 J R I b g 0 Y G 6 3 m 8 0 g N 0 3 R 7 G i H + S p H a y U G 6 r w D 1 B r p x a f a q C T g o U Q 8 J g C l U i m 6 0 O 2 i 0 R k 3 v b o 3 Q v E k e y g 3 S X j n 9 6 p i m G d P 5 P e l i R 0 W 7 z c Y I C K f J 0 0 D U 2 7 q H n f T w R 1 x O t + d C 5 R V S 8 E F 8 / I f D B T H a L z 3 q v k q R 6 s p 4 9 3 P H K B W U 6 i 8 b x x 6 k v r G I l R b w t 6 H I Q J M V t N C D t V / c p 6 o r D i 7 H z C N z R h 0 u c / D W 6 r f y M 2 h 4 e H d L i r 2 E n s 0 / B 2 i H g a s f Q i v y c o K F K S 3 N V g w F R Z 6 q K j I o N m h C 3 L c 0 e r I A W q V F P I X 0 5 5 d b V R V N E M I 0 t I M U p S 9 i 9 e t Q j Y N k h U o q 6 5 e v U b 7 9 z 9 G f f 3 9 9 E h j o + y 7 1 J W g + W Q x P b 4 l S V c Z r p k o 4 O L w M M 2 Q G u z a l i E r Y P l w 6 Z D Q 5 3 N T b A L t L e k B c f Q A c o B 6 Q H m 4 Q v 7 4 2 T Y K z y X p 9 k C M m i r m q L N n m L o i 2 2 i y 7 y b 9 / O h O D r P g R d L k M u v 2 3 O w s T Y X D N B 2 e J o / P R 4 8 0 1 J O v q E g 8 z 0 f X 0 / T c T h e H f U S f c V s p u Y L S s c J T S P l w 5 Y N V V O S m y O j F R a F 3 d H 8 Z 7 3 5 + w T l 7 3 1 N v c m g 3 P j b E V 3 i f h F B z 0 R S 5 0 9 x e Y u / x a W c x H d 0 d p f / 6 6 A 7 9 8 m W G y p 2 m y x 3 j 1 D s 4 Q W / + q F l + X 1 f c k + 3 F n J f s q m s x y P R + n Q I q 5 P E 9 A g E 3 z Q x d l P 2 O V i b j P Q e o F e t A 6 y 7 y c c X z e 1 M U i c y z B / J J W w l C J 8 I 8 W 7 k / T Y l E k s b m P P T t t 9 / R 4 a d 3 U Z p D q k Q y S X 6 / n y b G x q i i q p r u D E W p a 6 p U 2 k 1 r r U J w F Q I L 5 v V 6 + f t N 0 c x o p + x 3 t D w 5 Q K 1 Q b x x 6 n G Z n w h I i x a J R M s w r O y w e j 9 O X X X 5 6 u m G S i o q L a X T W R W W + K I d S R e Z v Z / X R d w v 3 r Z f u B 5 Y 2 e K v i Y o + E g Y 6 W J w b q o g P U M t T a t I W 2 1 o T k H h J s b m 6 W K 5 t f j s V i M b m i S 9 x m V k y E c z B U T K T T 3 G b q n q m m q b k E z S U W 7 / Z e T 2 m I r N L 7 N F S 4 c O C 7 p W e u O z e J l y G + v P J P x 5 Y 0 e K U t 1 U E O 4 R K Z m 7 L o 8 9 b Q o M K h o 4 F r I E X m 5 y n O g G m Y I K S l Z W U Y B / G D g Q n S n 9 8 q v U 8 b v i 8 u G O l A K 4 X q n s o 5 L 4 4 t N O l 4 c m x x e + P Z V g Z k n u b n 5 w S o S C Q i F Q 0 h H Y S 2 k 4 Z M 7 8 f r A B G O 4 f c A G 4 4 N h p f X 1 b 3 e 0 p / d K r 1 P f z + E s 9 M z c Q p W P 1 X w P D l m 2 v t f X M o 9 k 4 5 E H r e L X t j f J G B Y g c m v e O i U c L v c 5 O b 2 h o Y I j f p 8 X b z n p b G Z j T G 4 X 3 t W X G 3 V T e R s 9 z q s t m i c x q c G F 5 w L R w D q S w e o f A G m Y 0 / t k S F D A E R f q R H 6 x G J R C g Z D U s F w 1 U b D H W E e j n t 9 X m 5 z e D J A w V P d H P Z T / 9 T G A M k q D Z W W h g q G d t X u e o P u d N 9 w o M q T 8 Y E D V I 6 a G m q p Z W u V t I M A B M K 1 Q D C Y U 3 E 0 Y I U 8 k d 6 P c X o f d z y 8 n r z V k h U s n c f 3 A 1 Q v t U T o 4 q 0 e m s e 9 A k c i B u o b B y h T b q 4 o L z / d Q t F o V L Y B B w w V C R D p N F / 6 m N b D 7 B J f C y 0 G F e z R i n 5 q H 5 y S f Y 6 c X r 6 M e T x u O v o k 5 i j F e A d R k r 0 T p C t Q P k w J D v e 0 4 M m 0 7 A Y T Z P 3 e O q 8 v N t c n G q m 6 d l / O u d z M t v G C + z X S y 0 + 1 Z L q 7 0 Q m B G 7 b W i j Q z r W b D 4 h i U d n l o O m p I o 7 1 v W v X 4 2 V l L Q T X A D q q 6 Z r f s 2 + w y j p 9 z Q r 7 X D r Z K Z w N g Q a + d z 1 d U s A J p F f J C T V U J a q l N 0 u n 2 I k q s w z C i h 6 X F w j + 3 2 0 V H m u b o q 5 v d s m + z i o G 6 v K m B + v H B R 9 k z z d G d z r v k D / i p u r p q A U z L C e N + v E + 1 u 7 6 8 6 6 P p S L b S 2 V H 5 U G l 7 r T V G 0 + z J L 9 0 d M 4 9 u P m 3 q N l S w 9 j E K h y d o f n 6 e t m 3 f S o F A g A Y H h / i g U v u Q e 9 l t o l k O / y C 7 w w T l X 3 C 0 n b z p l Y G / 2 2 t K C p 7 v z W C b u g 1 V U 5 y g I p 9 X j V X j C u H 3 F 8 v w I O h M h 5 e 6 x p Y / s u H z O z + c I U X r o U J Q J b h 5 m U y 7 q L q k i F w W L 7 a Z 5 G J n v S n / u U o e p 5 A v R p M T E 1 I Z J i f G 5 Y R M j Y / L d j S x 8 g p R y J v 5 3 P a N q A t B N R 1 1 U e f t O / R U U 4 3 l b G + e f 5 s y 5 P N V 7 q f m s j A V u 5 N U U l o q v X t l 5 R U y 4 q G p u Z l O X l d d 5 6 u h W B J / 1 L 6 y Q g V V + J N U W 1 d L L r 5 U P 7 m j q u D 5 t 7 N t u p D P 5 f Z y m y l J / W E P x y c R W f s B J w I V A 9 P Q y e 2 j l J v b A M v U g e 0 x 6 Z C A v d A S y 0 x z 3 4 z S c E U i U b p 1 C x M T 7 e u d F 5 P x 0 d d X N 9 e 3 D j 0 m B Y 4 u 8 o N 1 A 1 R a X i 4 j y L k 2 y E j x k z f V 2 g 7 L U U U g R R N z 6 p q E J k P Q x 1 B 6 0 v T M t v i C 7 v M A H 8 O y Y H a V 7 v l r a 0 h Q y D V B o W C Q B g a G q K y s l K 7 3 h e X Y Z t C m C v n 8 V b s o H k / Q o S Y 1 B c P t 8 d J M O E w J D v l m Z 2 f 4 R W p 0 9 W I 6 s i s 3 F N Q w Q b g 4 z 0 Q N G p 9 1 y U K U x / Y o r 9 X W o E Z U 2 B k m S H s n X E T K O I z G W L + 6 u h o Z R b K l o r h g e d j R N l X I N z t f L J 6 p e 0 x 9 7 U Q i J j d y o 9 E I V V Z V y 7 5 C 0 i G d z 6 V G S d x P W N 0 V H R S w G w N e 2 V d X k q L D 2 y b o 2 U d G 6 N W 9 6 p 6 V 3 Q S o e i Z U z + j 4 + A R 7 L R d N T Y W p p G j z V D P + p g U w s 6 E V V b T K 1 R J D Z b r H 1 b C i k t I y K i 0 r p / K K S n 4 N 0 e T 0 w s 4 I 9 N L d 6 + q S / O k O N e X 9 + 2 h o 2 k U j o 6 M S C i E 6 e t n 0 Y F C o K E X V Q X s M r w j P R O n 2 7 T s M 0 p R 0 T N T X 1 4 r 3 r g 7 i w r K w X O x m x o n z 1 5 b Z Y t j Y S v r b Z O A r P B R g 8 r h S d H R 3 j G G 5 K + P 2 S k p K p T 2 V 3 / W N S j 8 2 O k L 9 M y U 0 M F 9 m 7 l 1 c a E c 9 s z 1 O F 3 v 0 w p R Z z c 2 G K R A s N b f s q 2 d 3 x K n M r y 4 Q O O f 3 7 v X K 3 L E p 1 / 3 P 3 0 a X c e K C / Y E q K t / N V 0 4 j 4 6 E A 1 I s t U Y r N T l K I v R R G S u A O f 5 T D v 5 4 w g z P l o i M 7 I z I X a i 4 S o e 9 u 3 K R o 3 S v m u 6 2 t 9 C z Z j S x 0 U O B C h P O M N i t C 6 i i D N T m X o N F 5 e 3 j i x b Q p g t v 5 q C / j m b T O 3 i q i Q K h E r p y p l D q W 4 p q 8 q y Z O r W X 3 5 D X H j 5 + k q s p K O v y j Q 7 K 9 H t r o M E E 4 l / p r I O x z u d y U S q b I F Z 8 3 9 9 p X t m 9 D + Y L V A o 0 U s m l a J 9 u 5 T e T y Z a a 0 + w M B 8 W D V t X X s t S J U V V 1 F 4 x M T d P I 7 N a w o V J y m L e X L 6 5 j Y 7 L r Y 7 Z V z C i H F p M 1 A w E 8 e 2 W d f M 0 5 e v G 6 D a + I S C r b R 3 J y 6 7 2 Q F y g p W w J e i 5 5 v i d K p d t Z 8 Q r s z O z j F o A V m D H J W h t q Z G j k 1 y Y z u Z T N D / v H e e m p 7 5 m e x z t F C 4 M D 1 R 1 U u 1 t T X c j o r L O Y T N z c 3 R c M K + 8 8 d s H / L F 4 6 r N t J T m Y q 4 M T N D p a 7 M C E 3 T 2 4 0 + p o r x c 3 g O 9 d D P T M 1 R Z U e n A l K d i T + 4 5 x h y p + v o 6 u n z 5 m v R q w k t h a g c W t b G z 2 E P d s K 2 H 8 l e 3 0 v i 4 6 t n T n R G Q S p b + 2 q g E g 1 f + S r / + + 6 N 0 7 u t L N M 2 h 3 5 s / / Y l 5 1 J 5 T 3 V d T H j f R 0 Z a I 5 M + c + Y S i k S h V 1 V R R Y 0 M D e 6 o Y j a b U B c t u M k 5 d s i 9 Q y e L W z D A j w J Q F a m V f O c m N 6 V d b U 5 m r 6 + V e D w 1 P r 2 z R S k T Y T 9 S N 0 q X B K v J 5 D F k V y e 7 a H e y k q o p y 6 u 8 f o M b G B p k V j f K Y m Z m l s M e e X e i 2 D v n w 9 A s N 0 k o h s s r t 9 d O 9 y S K 5 t w S t B K a y 4 h R t q 0 x S Y P w M f d k V o H 3 1 S f r R z i i 1 N s T J D c p s r I s 3 + m l s b I y a m r a r K w o a 7 e z 6 k y n 7 X k 3 Y Q 3 1 r S w 9 V W t d E Q y P u n H t P 0 I O A F Z r 4 l H 8 / S f 2 0 l 8 o q 6 8 2 9 h Y U b v I d 3 q p E X e C o h u t + H Z g O 0 v S p 7 H w Y f 5 d t B j w x L C k c M u j 3 i k f t Q u 2 o S V B l I 0 b k u H 2 0 p T 1 D v 5 M Z s d + C + 3 k s t c 9 R 5 q 1 O G I O 3 e 0 8 J 7 0 + K l M C g l 6 g m q F 9 p I t g W K g v t o b k 4 t V m n 1 U A 8 C 1 F N b Y 1 Q d S s t T B U / d X L o N d a g 5 R q E i 9 b e O f 3 C C W p 9 7 n W 4 N e e j l F Y z j w 2 / f G X V T J 4 O 2 U e V x J W l v 6 T 0 q L i q m n p 4 e q q u r k 9 H 9 f X 0 D V N S w y 3 y V f S Q z l e 1 o 8 f i D h X m F d O m e j w b C L p o Y H 6 P m U j X D d 0 d l Q r r Z Y T s 4 t M P f x P g / D d P 0 9 I y s C L S t I p n x W M s V f w 3 a W Z 3 c 0 H O s 4 g m D K i q 4 3 e j z 0 r Z t W + X 8 I O x T t r D c N r r Z 9 s a u D v O 0 r Z a u 9 X l p d D x C O x u D A l F z T T I z s r y 2 a I z 8 F K a X d m f B K S k J 0 c H n D s g N 4 m L v 9 / s c L + + J U P H w K W I u N 5 z w j U 9 3 + O i r c x e 4 T N L U 2 X l H 7 k e h b V W o 3 D a 6 2 b J T w n B 5 c t p N W q s F 1 o 3 x c j r B I d + l H i 9 N R 7 K n 8 L 1 3 j t P z L Q s 7 L F y G S 8 Y L I v x E j + N K 1 d v b T y + 8 e E R G q P u / J 5 Q P R + y N V E J N L X v o 5 s 1 2 G Y K U 4 n J o a d k p r 7 C b j N O X v 9 t I J b Q s u U v 2 U j h c 6 P 7 T 2 n 5 V j 5 G g Y 3 s L A z M x O U m R + Y i A 1 d X V Q 4 c O P S u f B 5 8 o 4 F 9 8 W g i m Q Z S U l M i N U q 0 z H U U U 2 w A d Z e m 0 O v d Y 1 j r g j l K j t 4 f L J U w 1 N d U 0 N j l H u A s R D 6 o R K H a R h O d 2 M y w 7 L p V 1 j Q H K V y K 9 e O c B R l s 0 N N R T c 3 M T P f H E f h o b H x d Y P v z g h P m K w k o k F j 7 l 4 4 V d 8 1 S f / p Z a a h L 0 U k t M O k D C 4 4 P m 0 R + Q + P T r c p i K k F x I O j p u y f Z s e I y m J y c K l t 9 G N i 6 p Q r s 3 t r F T e i h C o 3 Q 5 q q y s o E c a G + U Z v U e P v W D u L a z K y n L 6 7 / / 7 R 7 p w / p K 5 h 0 P O G 9 9 R W c B D T d V J W c M i H Z u m R y u H p E 3 n / S E t W 4 b z I R c 1 k E U 0 X X q Q X n p J f V / 0 9 M 3 M Y N m B 3 L L b 6 G b L N S W S H K d r 7 7 S e X m q l f y r F I R E m N 2 q h s Y 7 B t 7 q t d a + 3 l 9 5 9 5 3 1 6 9 b W X K R g K 0 h y H i x i 2 U 1 J a Q t t 3 b D d / i 7 8 y f + d q D q M g T J o M p Q Y l 1 P 2 h C O d F g l v O T H G b E 9 8 T K 0 z d m i h b U H Y b 3 W w Z 8 j 0 M m L 6 P s J j J x Q v f m F v c 9 n O 7 6 c z p T 6 T x / q c / v i 0 3 g 3 / 6 t 2 9 K u C j z t h g y d M F f + e Z q D j D B Y J B O f v S x 5 P G 6 y N B V C h b h T D w 8 4 d w L S F I G C i b k r 9 x z 0 9 1 R g 2 6 H 6 8 l X H C x Y f h v Z b B n y q c L M h S l / e y 2 E N s 1 K N D I y S q 1 t e 8 0 t P K P K Q y 2 7 d 1 F L y y 7 6 5 a 9 + L m u t a 9 3 t v E u h U E h e 8 8 a b r 9 H X X 1 8 Q e O D N M C V i X 6 t 6 n 5 6 e e 3 T k y P O 0 p e K H 0 G u h y i F j a g 8 N z f r Z q + r n b R U u w 4 1 q u a 1 d R 9 9 b 5 f 6 U t G m W I 1 Q k T A l H j 9 8 7 f 3 k / x 9 s 0 N + / g M O 8 D O W Z V 6 6 O t m X 1 q f l G M r l + 7 Q e 0 3 O + j m d z e p u 7 u b / v j / / k w T k 1 P k 8 / m o q S o p R f w w p S A y Y Q I 8 k q q q p / Z h 3 h S g s o + M M 1 f b 7 f W N W D O p J r l y r 1 e X + f z s p A x 4 r a w o N / c s L n i V 9 9 / 7 k J 5 4 8 n H p n M A c o W J / s Y R / G O 9 2 7 c o 1 e u 7 Q s / I A A 2 v v H t o d X 3 7 x t e p 2 r q 2 m A w e e l u P 6 N W h z I W T M 1 8 O a Z o L z n U q i L Z j g s o h T U r x p j L 9 / j B K x K M X F 5 u n g 0 1 v 4 O z x s 9 F d P x t m r H b Y C K l i z k w a H k u s G l H 7 Q 2 v D w C F 2 6 d J m e O f A U l Z a U i J c o J H i Z S x c v 0 5 5 9 u 6 m 6 q k o A a 2 / v o M G B I X r 8 y f 2 y D + F Q I c W 5 Y q b 5 i r 7 Y e 0 c j E V n 9 V g v b Z + 8 + n G k S W K c D b T 4 A l e T P j U e o A i g 8 W V / B F G W w 5 q l 1 T z W V l d l n k K z t Q j 7 m a F 1 V U q x A x V T v g 8 8 + I z A g Z B s Z L f z Q s T B 7 J E A H c C B 4 o k c f b a N X X j 1 G N d X V O T B Z R 1 X g g u D 1 e B e F C Z K 1 2 U 2 F I w y g U U x B 3 8 P o 7 c u G e f r m b j b N t X D Y X g u 3 2 K / b / A E d 0 U r G 2 6 H u 1 5 d m K 2 x l R Y X 0 z L 3 5 N 6 / L 6 I A P j 5 8 U T 2 k V o D l 9 6 q x U p v s J l X B 2 Z o a G B g c y o M 3 P z U l a S H j N 9 H S Y w r N R P h U G h Z i v w z v j 9 M r e K J X 5 0 9 S 4 T g v M w I s q Y B g i y Z s w I W I w o w b s w 2 0 D M v g 8 W M t v g 5 v t P F T e o I I V C 8 s o L 1 e L j a v D M s S 4 V / T C i 4 f p r 3 9 5 L 8 f T o M 2 z d d u W n I 6 I x e R h j 4 S n 0 9 f V N 5 h 7 + G 8 G A r J e 4 G K S B T u D R R n P C a G J 8 u y O G D 3 a o E b G 7 6 x J k G e N S l 5 g E Q + V 9 U j o e L B u q 7 y C q z R k r w V b + F z b 6 1 9 k 4 o 7 5 1 d Z e p Z Z K C 6 G y 9 P b 2 i Z M M c s X H 4 p n H X n m R L n x 9 k U 5 8 d I r b T t 9 Q X 1 8 / d X d 1 F + x A K K S i 4 o X j / A L B o H i + q c l J c 8 / y F Q 5 P y Z Q Q P M w A 3 n j V R 1 Z o a A C R e C M N j w I J X s n q q U r L S i y l Z 4 N / n 1 y / t c p n 9 O F r O r l D G v v r 0 S n x / P Y Z K g n g m V P z d P L E a X r p 2 I t U E g q Z R 5 V w r N j s L L h w 4 R s J 4 1 4 6 u v S Q o 7 X S Y r 2 B G A q E z / j d o I f u m Q v + r 1 Q K J I Y m Z X Z G o F M C P X z o 6 U P v n m n x O D o l I p S I z t M L P 9 p r q 1 4 + 2 4 V 8 0 G K 9 Z K s t t 5 G i z p v f S v 7 z z 7 6 k v / n p G w t g g u C p 8 J l Q a W G V V e r h B A + i 0 Z F h M 7 d 8 L Q Y T n u C I 0 B L a V 5 + g V z k s / D 4 S o M Q j I b V 4 K J 3 q 4 9 g G e J y 3 E 0 y Q 7 U I + / I P y o V o L y I 7 u j l L H r d s 0 O j Z G b W 2 t i / 4 N V O R b t z v p / X e P 0 + 7 d O 2 X U + Y O q o l L 1 E q 5 E i 3 0 + r 8 8 n 7 T U t v A p t r R W J Y e E f e S E d U i t E 5 n Q a w G S m 1 n K z w z 9 b e 6 i 1 g M i q z l E v / e r X v y C f 1 0 t 1 9 b X m 3 l y h 4 r z 9 5 3 d o + 7 a t 9 I t f / r 2 s q Y D 5 Q A 8 i P A t 4 u W 0 w a G p y g s Z G R q R D Z C l Z O 0 p w I x l Q H d 0 T k w V n l h Z D o x I x g c p i e F 9 t V p g Q G t p N 9 n y C I Z f q e k D l N e t 0 a W n p o p V 1 m t t L r 7 7 + y p L 3 j 1 a s F X 4 n P J C 7 o q q K K / d C M K w 9 k N Z z h Q q P r n + v K 0 3 N 1 U v f 3 N O 9 e P L Q B Q s 0 V o j E M n D B U 6 n X F i y / D W x c C w r s 3 e h W o O K s h T q G P f c d 2 n P 6 5 B l 1 5 V 4 l Y e i O 7 u B Y r v C M J g C f f 3 H p 7 7 1 H U x M T 5 h b R 0 E C / p O j Q K e Z 2 H 1 K o o W y p L n 7 + c t J e A l R m y K f N B E k g s s C U g Y / T g u W 3 g U 2 a h H Y z v m Z K 5 V l L 7 2 R V 5 0 j h 8 A t d 2 x g F H o 9 G p D K t h r x e 3 4 r e C 0 N + M t 7 R c q F B 5 W / c s p U q q 7 P h J 4 Y t z U y H a Z j B w q N S E V b i d e P h x V d r w l s i 4 N P e J w O Q t j Q 8 k f J I y t j z s V f E s K T y M n / B 8 t v I Z s u Q L + Q e k O x 6 q X P U Y 6 2 r G W G q x e 1 b n V J p r S H h 0 O D S 0 9 V R 4 e B V C g n H J i f U E m b L k Y f b d 1 r 4 i L q i 5 1 9 s M I C 1 v K K C Q i W l 9 M i 2 7 T K b G J 0 V e F 3 / z M K x d q r H L m t 4 T 4 H K A p b V O 0 k e C 7 Q A K g D F 6 T M H 9 h U s v 4 1 s t g z 5 D E M V Y n 6 l W U u P 1 T 5 U e D 2 J V 1 4 9 K l P W t d D Y r 6 u v F 2 B Q E f O F b n V 4 B n g V d G e P D A / J k + r H R 0 d p g E O 0 v p 4 e 6 e G D 5 7 m f 8 t 8 f M A L s / P Y e 2 k p p 8 t D E m A I V 7 w 0 Q 9 I 3 j / q m F 7 c M s T C Y 8 O j V N g a T a S Z I 3 I d I p v B b G M e a X 3 U a 3 h W f K J k K B Q Y B o L U H S 0 k 8 / z x f a O w 2 N 9 f T X v 7 x L g 0 N D 9 D a n E I D B 5 0 K P X f f d u 9 R 5 u 5 O G h o Z z 2 k f w E K i Q o d J S 8 X I N H K J t a 2 q S 3 4 P n 0 Z 5 B e z Q M S Z r k N l F 4 c k L y g / 1 9 5 j s p 5 T 9 K Z q C v l 9 + D 6 O P b 7 I H 4 P X X 4 h / f G m M F Q S c k S b c R c m A Q a M Q Z G 9 g M c c 1 v D J J b g b W V 2 l G 1 X j u U S x W V U f c t 1 0 t W + w l 4 K g 2 Z / + r M 3 Z T k w P w O D t h V g C I e n 6 f z 5 S + Q P h m j r 9 m 3 0 z c X L 5 m 9 k p Z 9 Q X 0 g A C 9 5 G e z Q M S U L Y V l p e I f m G x k f M V 2 a F y g 3 4 x k a G q Z 6 P R x K G D J 7 V P Z Y Q P l s w F K J T H Y U f O Y P j O t U g K U + k I M r e b + L U G u Z p 4 2 1 D 2 r k L y 2 2 j m 2 0 9 V J l / S h U c v u U 6 a T D s 5 q u z u Z E n f A 6 M 7 z v y w m F 5 e M C p k x / L q j 9 H f n R I p n 7 g X p b u V b M K U z I Q 8 i 0 1 y r y Q 8 O g Y K e E 8 u U z 4 q m p q K Z k 2 C g 7 w x W e 9 0 b 3 w 7 w G g j J k Q a S + F c 6 3 3 Z T 0 T U n i j p D x x I w t W g t o e a z b f 1 V 6 y Z R s K 5 n V j g q H y B F a t N W C n L U 9 C L K S K i n L a v m 0 b N e 9 s o u r q 3 M m E W 7 Z t k f X 6 8 o W Q D 0 9 S X 4 n y p 4 0 U 0 l I j z v v m K s y c l o Z J Q a Q 9 k / Y 4 G Y g y x q G o B s h M 1 f g + W J y a m 7 f y e + a W m R 3 M l t 3 m 2 l T I k Z B K u 9 Y g a c F D D R R o x O c L y 3 7 h + b 1 W P f n k 4 9 L O + f z z c 7 J 8 m H V d i W C o x M w t T x 6 3 R z w e K r Z W / n Y h j c 6 4 C r a b 9 H U p 4 5 0 E K j 6 / J l z Z N p M J G Z / 3 L E x m 3 o Q p j T L h 9 7 K j 2 X O k h G l 4 o B k K F I V v 1 V r D d X 0 g 2 1 W 9 m N C O w V T 5 f G F t i c O H n 6 P X f / I a z c z O y i T F r q 4 u s 0 d s + c J K S P n r U u R v F 9 L V P u v f Y Y p A k m n Z 8 E 5 B o y 5 Y J j S y f + E 2 O k z E O F p A b y K g a m y s W l B W d j H b h n y w u o o Z K U D Y e g r 1 b 2 L + / l 4 K D x 5 b T B j 9 j d m 9 r 7 3 + i g x t w m I u K 1 F 5 e e E F Y 9 A V j 8 o e i 0 b 5 c 5 p u x 6 K E 5 d q j O F K h X u Z e k g b H z O f u M w 1 Q i S H s V i l g Q r i X S s T p + c N P 8 b s X L r O N b v c v 9 Q 2 u N K 6 M 5 l V z P X W + y 0 t 9 U 4 s P Y P 3 q y / N U V l Z q b i 0 t P K 1 i a n L K 3 L q / R o Y G u W x R w L l C x U + y w U u h s 0 N 7 a s z P W k y M k 4 L K B E e l O J 9 Z i N L m + c 2 A x H n x S J z X I M m 8 K D a 0 a + 0 s 2 3 a b a 6 s p V 1 d F 8 V K 4 5 J p a j z b V j X 4 P n W w v y r n q Q / g U 9 0 Y T 1 D 2 8 v A V K Z O V Y r p g Y a H s / T 4 U h Q z V 1 u d N D Z m a m B T K A V G g c I L r I C w s u C k B n Y U J H Q y 5 U l s 4 H g c m 8 g I l p m F S U k O L 2 0 9 / + 3 b G c 8 r G b 2 T r k g w W K c a / E v E J y o R Y K c 9 Z S X N + k 5 + + E p a G P T / b m s S e o O r h 0 B 4 E W 7 j P V 1 9 e R h 9 O 3 / 6 x u D B e S D G o t M G U + F C o p 2 C V v F c 7 L z S E M o W J w 8 s M 7 A U V Z T r v J h A a p a i e p N A O S C R E 6 I j C 0 C R c 2 v x 9 A L y w n u 5 j t Q z 6 o 2 I v R B A o q F L a q N N k p H u s h Y I z e s + F p l 1 T U T z / 9 Q t Y k X 6 4 w 6 x f 2 7 K E D d O P 6 t z Q + N i b r 7 q E n E N 8 F M 3 j z R 0 J Y V d f Q a O Y W C u 0 p / H 7 P u I v f i z 9 r a m G b K e u V l K l e v T w T g E y 4 E O q x o f t e z j v b 3 r 0 7 z L 9 o X 9 m 6 l 0 9 b Y x 1 7 C v O K q a 6 a C q i H o c u 9 X v r v D y 7 T T 9 5 4 V W b 6 r l Q t u 3 Z R + 8 1 b V F l V J a P D 9 f T 6 6 p r a n H t P + H 4 z H B 7 q s G y p C Y n w X l F f o 8 A E 9 P G 7 O R 7 K C p P c r M U F C v m s R 8 r C p A B S 5 1 q 1 m 9 R 2 j J 5 4 p q 1 g + d j J b D k F v t A / P I 1 c w g 8 p 3 D h X m v X 3 U l q V z c 9 T R U U F d X f 1 0 K U e c + c i A i R 4 x M 3 Q 0 J A Y 1 j R v 2 9 9 q H s 0 V u s V R w a f D q g M D Y / H Q b l q q q x z n A E u T 3 e j H V A 3 t l U x 4 r G Y C V C g v H k k s e 9 F S I K k U K 8 b u 3 d t k K Q 3 7 / t s U I R / U v N X L h a 8 L W x W 0 q i z L a 8 e s h R o f a a D e k Q R 9 O 1 A 4 V E M H x L 1 7 v T J k C V P n Y T f b O 6 i h f v E 1 K e C J 8 H u 4 U E y H w + J 9 F v P G 2 A 8 Q O o c R h q p z k T E A Y z V 9 n P M 4 h 9 h W q f Z O 2 f O q z 7 G s a c 4 w w Z 4 + 8 J j 5 V + 2 t T Q M U V B b i 0 E 8 K P H v 1 R F s A V + a H o d q a G t p f 1 U e t D Y W 7 k s 9 9 + T U 1 N e 3 I u a n b h A e t L e F U 0 a 5 q f G S L 5 E t K S + V 3 A V c + V N j G D N 2 5 S J x u j X D b S U M k 4 F g N g K m 8 g C I Q m T A J X M q k r W Q e V 9 5 J w Y R l w w 4 + u 9 / 8 q / a X C y d 7 s 1 h j X R F X A r O w z V R 6 n 7 h C r D d U q N 7 w J n d u 3 5 X t s b F x u n L 5 m g y Y h Y f p 7 x + Q / f l C + I Z K v p j n s T 4 s w C o M s I X w u 1 j s E r 9 b X V t P n 9 0 N 5 o Z 5 g M q E R O W z 4 M h 2 D k w a I v N 8 6 n M r 5 1 U 9 Z U M 6 I / b t W l A W d r V N 5 a G g P T s D m U I X L 6 U r B e d R e Q p V 0 r U Q 1 2 H R k 8 8 8 Q Z 9 + 8 j k Z 3 J p 9 / I n H x K O c + P A U N T Y 2 U F F R E X + 2 3 B v S o V B Q n h o P M D 7 7 9 A t z r w I F k x f D k 5 M y M T D / e 6 C d h H 3 n O 2 N 0 a a C C j t / w 0 E f f e j K Q K H j M f L 7 x e Z G Q z r Q M T K a X V 2 k 2 L 0 / a w K K W D N V b / / x z 8 x N s D h l f 3 b q 3 P j X o B 6 R r 3 0 1 Q 2 v C Q y + 0 j t 8 f D n g J 5 N p d b p j f A C x j G 2 l 5 r r O v e Y Y R 5 K B g U g C B U f F z t o C t X r t I j W x 6 R O V X 5 n Q v 4 v W L + H c C E u V Z W o d L j u 2 j d H X V R B 9 p K S f T i q Q 4 Z p P j d T M q W T Q G T m V q h 0 y M g c o B S n j 6 z M m w s I o a F Q H / z 2 1 + Y n 2 B z a F N 0 m + f b Y 6 0 V Z k V A g 1 l V B t m W q 6 + 6 A q M C c U 3 j X 1 h b v f 2 X 9 2 R + k o Y J 0 j B B j z + + X 2 B C G I i p 9 F a P h S d 9 4 L G h e L R o v g D T 6 M i I g H P 8 h p d u D h r 8 u 0 u A o k 2 O 8 z n Q K c 6 H m S o P p W H K n j N 9 / p B i m W V A l U r G 6 D f / z D D l n X u 7 2 6 b p N s / / 9 0 R b J V c C d U X N V A 6 z U q i K w 2 Z W P n 1 F X 0 1 x 3 R a F g v 6 C y z d b B c 9 U V l Z G b W 3 7 K M b h 1 K 1 b n e Y R o t H R M f 6 s 6 s 2 U 1 8 F N W T W T t r y i S k I 7 B Q d b B h i V 1 0 O G p H 3 E e b W t o W G D B 9 J 5 M Y A E w 7 l S e Q W T S h M m T I l 4 h H 7 7 L 7 + y n O 3 N 8 2 / T t a G 0 s K Z 2 k S f N l Q E V w O K l U D l 4 W 1 c Y d Y V W Y R C M a 6 z 5 D g 8 m H b 3 5 A / 4 V w X r i + C n a t S s 7 2 x X P 2 c U I c i z u M j Y 6 Q t N T U 5 n Q 7 U y H O w N P B q Y l 8 w o g n c / s w 7 m Q b e T 1 u e F z h k 4 I A M T n U D 2 R E O c y S j t 2 4 D G f m 7 N q b c q Q T 9 u j b T V c S V B B 9 J V V V Q 5 V a a z G F Q i V D i b e 6 s F 7 B P E R o O n p m Z w Q b y m h a 7 q k L C S 9 g e h S / / j 0 W d r Z 0 i w 9 e 6 j A C P P 8 3 B b T H i U S K w A H f 4 e M p 0 E q x 3 R q v k b O S f a 4 G A D K M w U T h 3 m A C U / U Y M / E r T R 6 + b U j C 8 7 1 Z j H j 6 8 6 + T d c p k a 9 z 5 + + R 4 f K S 2 8 M m H R T o n D A 7 K a S j g i u r w d c e r r T o r B B D s I y u U j m L e B f 5 s W w 4 0 C l x 4 f x F e X j 1 U m P w o H w P h m 2 M 4 b t 4 4 R s 6 d P g 5 2 b Y a R p w b 7 i I 6 2 6 F W R t I h q w p f e R s e D P t k W 3 m z 7 I x b E 0 J L X k O l P J T K K 6 B 0 m w n e K c r H Y / S 7 / / i N + S k 3 p 7 h a q K q w m e 3 5 A 1 u 5 o p g V w 7 z q o r J k P B R C Q k t l U l d s M 5 V K p y q f C r V U q i u r r s y F b G h w W O 5 F F T p m N U j n U d H h 1 d B 2 e u 7 5 g / w Z d P s m a z 2 T R f R x u z v r j W Q / A y G f V X 1 u p F Z A J N V m v k Z t Z 8 + D 9 k z a m 8 M j i W e C h + L z 9 6 8 M U 6 H z u 5 l s 0 7 a h 8 n X o 4 D Y G x w q V N j O 8 g e k b l 0 i t l Z D z 6 q q u r + x s 4 g E Y A l n z e x G 4 + F / m 9 X k G C N C h g D Q h Q K j R C O g q H x w c p M 7 O u 7 I v 3 y 7 3 G N Q 5 b K j P A x O I l G l Q N F T q d 3 j b C h H M A l I G I h g u L B o m h k h b k s H 6 / R / e M s / k 5 p Z x / k 7 / p g / 5 t P A U i c + + 6 C S X h H 7 e A q E f m z X 0 k 7 A P 4 S B f m x D + m Y Z r l Q 7 9 M i G g 3 p a f R C + 1 x K j 9 5 g 1 q a 2 v j r Y U h n U r l p y V N 0 9 2 7 3 d z o 3 y Z 5 r O t 3 + Z s r d P j I 8 7 L 9 2 W 0 v R e I m r F Z 4 G V D Z B q y W b Q V v 1 r M q A L N 5 D Z j 2 Z K o T w o Q K F x v A x J 7 p 9 / / 7 f + E D O m I Z F x y g c p R I J B m q 2 w y V T 8 F k A o X Q z N B g A a h M e 0 p B l d u m 0 n m W g I R t b E A q 0 1 q f o F J v m A L + A L + f 2 s d 1 H T 9 z 8 v n p V 1 + d p w M H n p Z t D c y p U 2 e o b t 9 R G p r C f C a r F z T z A p I C C t u A J g O R 5 P N A k j T r r T J A i Z d C e K e 8 F I Y V / f 4 / 3 5 L v 6 k j J A a q A U L n O f N L O M M F L m V D B O x X 0 V A y L T j O A W S H i H 9 h n Z m U / / z y y M 0 Y + D 7 H H u U t N T U 2 8 J 1 s M X O f x s 2 A a n g 5 T K I j 7 V t h W 9 s 6 5 E Q q W N 2 S 2 C 3 k n A c e E S u e l 7 Z c G P C Z M G i j x S l k P l Q n / z H A P U G G t j t / / 4 Z / k Q u I o K + P C 3 Y F s S T r K C J X u 9 M c 3 u M I o o H K G J 4 m H 0 m k + T N g H a E y Q s i T J c S 0 8 G X B m e s Y c J a E e N 8 P 1 3 x S D o B K V 5 x R w I N / V N 0 H n r v Z S 7 Y 7 9 V F J s 0 B T W v 9 T w w A Q W v W 0 C J K n a F p g y H k m B p L e t I F k 9 l P J M a h o G Y M L n + L c / v C X f 3 1 G u H K D u o x M n L h P H f 6 a X 0 k B p U 0 B J a g E K F K m 8 M h H y A h l R w J e m g z v i d P X K N X k 2 r 3 5 g d B Y i C A B k U w 0 U k r O 3 v A K A H F U H J c 1 A p F M A g z y n W Z i s I K k U h g 4 K Q J T r m Z B m P R M 6 b f B Z / 5 V h c l R Y x k U H q P v q w w 8 v U t p g g A Q o g K W A E i 8 l 9 6 i Q B z w W L 6 V h 0 i n L m r 6 w K 0 a T k 5 O L r J 8 H I D I 5 / B B I 9 P 5 P G K g M Q O o g / z d B y v Q q 6 v t O C i I N l I J K e y g F k 4 J I A a V 6 / h D i Z W H C D V y E f M F g g H 7 7 u 1 + r D + a o o I y L X Q 5 Q y 1 F n Z z + 1 t / e T k Q e V A s v i p S T N g w q + S R I z z z + P M F C Y Z g G g N G h K A M L M c r 5 3 0 k U 1 o R R N z B r U P q T u W c k R K 0 T Y Z 6 Y a H M l b Q M o C Z e 3 V U 2 k 2 x O O 8 d E I w S J Y w D w D + + h / / j q p r F n 8 S i C M l B m r Q A W o F e v e d L z k E 1 N 4 K Q C F l e P I 7 K g p 4 K U E J 2 6 w j O + M 0 P j E u I 8 Y L S S B h f d Y J b y R 7 1 D 7 5 r / M q t Y K l I U J e g 6 Q A M i H C P k n z P Z N p 8 E y A i U E C T H g q y L / 9 5 z / J Z 3 F 0 f z l A f Q 9 d v X K b u r q H V c i X 8 V K A j F M G K b d N B Y g s e Y j T n d V J 6 h u L 0 1 M 7 D H l 9 v j 5 n k C B G J A O R / G d Q + I d s Z y D S Q A l A 5 r Y J k w J J b S u g F F S A S Y O U A c o C E / 8 C P X f o G X r 6 4 O P y O R w t T 8 a l b g e o 7 6 s / / + k M / / Q I T O K h G A y B K + O p N E h W u P A f P w y q K U n R V N d 5 e u Y A 1 v r O C g X y 1 V 0 v c X N I 4 J F 9 A E U R Z e 5 C q u E x U 3 M b N 6 g 1 V F m v Z A F K e y a Z L M h A m e 0 l w A S 4 M M f q X / 7 9 H + T v O l q Z G K g h V W K O v p c i 8 1 F 6 7 9 3 P + E w q L 6 W 8 V h Y o 8 T 5 W q E y Y / D 7 1 f K Z 9 9 f A G a b l x D C V T B l 3 t 9 1 I 0 n i 0 W g K I A k g 0 B S / Y h r 0 E C N J z q G 7 g C k c C F b Q W V e C X O W 7 2 S h g n b m O S I H r y M J 3 W 0 Y j l A r Z I w w u J P / 3 O K z y h g 0 m G g g k r M 2 g t o Q l V S n K a W G o z S T p H P v B c F d Q x 6 a C q i K j X g w X 8 F l A k S t j I g Y Z + Z 1 z A h l Z u 2 A M r s h I B X E u + 0 E C a A 9 L v / e I u h d u 4 r P a i M b x y g V l 3 / 5 7 / e 5 + o P i A C Q F S w F F W B C H i M l S l 2 T F A i V U m 0 J F w M z h M K 4 1 G M u G 6 Z B k g T A m N s a H k n Z x B u p f V a P p D y V 8 k o K o i x Q e B + s O v u 7 f / 9 H v K m j V Z L x T c + w F J O j 1 d c n H 3 9 F P f e G T I g K Q w W K Q k V p K j O G K R j 0 0 + 2 J M s 1 R R o D F 5 + E d n E Z k z f + F I G U 8 k 0 C k Q M r t z U v I M a / X Q 2 2 P 7 q U X j j 0 v 7 + 1 o d e U A t U 4 6 e / o c d X f 3 c w 7 h n g a K A Z N t v A L L R R N V B J N U 4 S e 6 M + Y m j i I z A j g A S v 5 J m G e C Z A V K I M o F C s c w g b H t M Y b o q A P R W s s B 6 i F o d H i M P j p + l i L i b g x G B F A J W r I N Z Q s F I O G / C V S O A S g F k 0 4 h t I U q K y v o j Z + 9 Q i U l S y 8 A 4 2 h 1 Z V y + N + I A 9 Z A F O M L h G b p + 5 T v q a L 9 D 6 r G d Q E j B B L m M N C V 5 n 8 F p O q 2 g Q w 8 i O h T 2 t e 1 m D 7 S H S k r x e B x 1 z N H D k Q O U I 0 e r K I 7 a H T l y t F o y L v c 6 H s q R o 9 W S c a V 3 1 A H K k a N V E d H / B 5 u z / g t b k F r T A A A A A E l F T k S u Q m C C < / I m a g e > < / T o u r > < / T o u r s > < / V i s u a l i z a t i o n > 
</file>

<file path=customXml/item3.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0 4 4 e b 7 0 5 - 7 4 9 f - 4 6 a a - b 1 0 2 - 4 9 7 c f 3 6 5 7 4 7 3 " > < T r a n s i t i o n > M o v e T o < / T r a n s i t i o n > < E f f e c t > S t a t i o n < / E f f e c t > < T h e m e > B i n g R o a d < / T h e m e > < T h e m e W i t h L a b e l > f a l s e < / T h e m e W i t h L a b e l > < F l a t M o d e E n a b l e d > f a l s e < / F l a t M o d e E n a b l e d > < D u r a t i o n > 1 0 0 0 0 0 0 0 0 < / D u r a t i o n > < T r a n s i t i o n D u r a t i o n > 3 0 0 0 0 0 0 0 < / T r a n s i t i o n D u r a t i o n > < S p e e d > 0 . 5 < / S p e e d > < F r a m e > < C a m e r a > < L a t i t u d e > 0 < / L a t i t u d e > < L o n g i t u d e > - 5 9 . 9 9 9 9 9 9 9 9 9 9 9 9 9 9 3 < / L o n g i t u d e > < R o t a t i o n > 0 < / R o t a t i o n > < P i v o t A n g l e > - 0 . 0 0 8 3 6 4 3 3 9 3 0 6 3 4 5 7 2 5 < / P i v o t A n g l e > < D i s t a n c e > 1 . 8 < / D i s t a n c e > < / C a m e r a > < I m a g e > i V B O R w 0 K G g o A A A A N S U h E U g A A A N Q A A A B 1 C A Y A A A A 2 n s 9 T A A A A A X N S R 0 I A r s 4 c 6 Q A A A A R n Q U 1 B A A C x j w v 8 Y Q U A A A A J c E h Z c w A A A m U A A A J l A T 7 N 0 u g A A C h I S U R B V H h e 7 Z 2 J d x z H d e 5 v z w b M g n 2 H u A E k u A A S t Z K S S F o S K c m S p T h O 7 G P 7 n M T K c 0 6 c O H H e 3 5 X z X l 6 8 y N o o c R G p l R I X c Z U I k C A B E P u O w T b 7 v P v d 6 p r p G Q x A Q A R A o d E f e V H V 3 Y P B T F f 9 + t 6 q r q o 2 3 j 5 7 L k 2 O H D l a F b n M 1 J E j R 6 s g 4 6 + f f O V 4 K E e O V k m O h 3 L k a B X l A O X I 0 S q K Q 7 6 v n Z D v B 6 B A W Q 2 5 P C E q L y u n 6 o C b 5 m J E / V M G x R M 4 q o v I U D 8 5 c f G l 8 M k t a S r 3 p 2 h g b I q 6 + o d p P D w t x x 0 9 P B n v f O o A t d 4 q D l W S r 3 Q n x R g a b 2 q e j u x O U y K Z Y l z S l E 5 n i 0 P n P + / 0 0 W x M w a R l g C p T y M N c T B n M 4 z H I 5 y O a H r x M q W T c f J W j 9 Z A D 1 D o p V L 2 H E l R K i U S K k s m k w N J c G a X m m h S l O A 8 8 w E 8 i l S a 3 w R k G Z G j K R f V l K f n 9 o b B B d a V p i s Q N + u Q 2 0 2 J R I b g 0 Y G 6 3 m 8 0 g N 0 3 R 7 G i H + S p H a y U G 6 r w D 1 B r p x a f a q C T g o U Q 8 J g C l U i m 6 0 O 2 i 0 R k 3 v b o 3 Q v E k e y g 3 S X j n 9 6 p i m G d P 5 P e l i R 0 W 7 z c Y I C K f J 0 0 D U 2 7 q H n f T w R 1 x O t + d C 5 R V S 8 E F 8 / I f D B T H a L z 3 q v k q R 6 s p 4 9 3 P H K B W U 6 i 8 b x x 6 k v r G I l R b w t 6 H I Q J M V t N C D t V / c p 6 o r D i 7 H z C N z R h 0 u c / D W 6 r f y M 2 h 4 e H d L i r 2 E n s 0 / B 2 i H g a s f Q i v y c o K F K S 3 N V g w F R Z 6 q K j I o N m h C 3 L c 0 e r I A W q V F P I X 0 5 5 d b V R V N E M I 0 t I M U p S 9 i 9 e t Q j Y N k h U o q 6 5 e v U b 7 9 z 9 G f f 3 9 9 E h j o + y 7 1 J W g + W Q x P b 4 l S V c Z r p k o 4 O L w M M 2 Q G u z a l i E r Y P l w 6 Z D Q 5 3 N T b A L t L e k B c f Q A c o B 6 Q H m 4 Q v 7 4 2 T Y K z y X p 9 k C M m i r m q L N n m L o i 2 2 i y 7 y b 9 / O h O D r P g R d L k M u v 2 3 O w s T Y X D N B 2 e J o / P R 4 8 0 1 J O v q E g 8 z 0 f X 0 / T c T h e H f U S f c V s p u Y L S s c J T S P l w 5 Y N V V O S m y O j F R a F 3 d H 8 Z 7 3 5 + w T l 7 3 1 N v c m g 3 P j b E V 3 i f h F B z 0 R S 5 0 9 x e Y u / x a W c x H d 0 d p f / 6 6 A 7 9 8 m W G y p 2 m y x 3 j 1 D s 4 Q W / + q F l + X 1 f c k + 3 F n J f s q m s x y P R + n Q I q 5 P E 9 A g E 3 z Q x d l P 2 O V i b j P Q e o F e t A 6 y 7 y c c X z e 1 M U i c y z B / J J W w l C J 8 I 8 W 7 k / T Y l E k s b m P P T t t 9 / R 4 a d 3 U Z p D q k Q y S X 6 / n y b G x q i i q p r u D E W p a 6 p U 2 k 1 r r U J w F Q I L 5 v V 6 + f t N 0 c x o p + x 3 t D w 5 Q K 1 Q b x x 6 n G Z n w h I i x a J R M s w r O y w e j 9 O X X X 5 6 u m G S i o q L a X T W R W W + K I d S R e Z v Z / X R d w v 3 r Z f u B 5 Y 2 e K v i Y o + E g Y 6 W J w b q o g P U M t T a t I W 2 1 o T k H h J s b m 6 W K 5 t f j s V i M b m i S 9 x m V k y E c z B U T K T T 3 G b q n q m m q b k E z S U W 7 / Z e T 2 m I r N L 7 N F S 4 c O C 7 p W e u O z e J l y G + v P J P x 5 Y 0 e K U t 1 U E O 4 R K Z m 7 L o 8 9 b Q o M K h o 4 F r I E X m 5 y n O g G m Y I K S l Z W U Y B / G D g Q n S n 9 8 q v U 8 b v i 8 u G O l A K 4 X q n s o 5 L 4 4 t N O l 4 c m x x e + P Z V g Z k n u b n 5 w S o S C Q i F Q 0 h H Y S 2 k 4 Z M 7 8 f r A B G O 4 f c A G 4 4 N h p f X 1 b 3 e 0 p / d K r 1 P f z + E s 9 M z c Q p W P 1 X w P D l m 2 v t f X M o 9 k 4 5 E H r e L X t j f J G B Y g c m v e O i U c L v c 5 O b 2 h o Y I j f p 8 X b z n p b G Z j T G 4 X 3 t W X G 3 V T e R s 9 z q s t m i c x q c G F 5 w L R w D q S w e o f A G m Y 0 / t k S F D A E R f q R H 6 x G J R C g Z D U s F w 1 U b D H W E e j n t 9 X m 5 z e D J A w V P d H P Z T / 9 T G A M k q D Z W W h g q G d t X u e o P u d N 9 w o M q T 8 Y E D V I 6 a G m q p Z W u V t I M A B M K 1 Q D C Y U 3 E 0 Y I U 8 k d 6 P c X o f d z y 8 n r z V k h U s n c f 3 A 1 Q v t U T o 4 q 0 e m s e 9 A k c i B u o b B y h T b q 4 o L z / d Q t F o V L Y B B w w V C R D p N F / 6 m N b D 7 B J f C y 0 G F e z R i n 5 q H 5 y S f Y 6 c X r 6 M e T x u O v o k 5 i j F e A d R k r 0 T p C t Q P k w J D v e 0 4 M m 0 7 A Y T Z P 3 e O q 8 v N t c n G q m 6 d l / O u d z M t v G C + z X S y 0 + 1 Z L q 7 0 Q m B G 7 b W i j Q z r W b D 4 h i U d n l o O m p I o 7 1 v W v X 4 2 V l L Q T X A D q q 6 Z r f s 2 + w y j p 9 z Q r 7 X D r Z K Z w N g Q a + d z 1 d U s A J p F f J C T V U J a q l N 0 u n 2 I k q s w z C i h 6 X F w j + 3 2 0 V H m u b o q 5 v d s m + z i o G 6 v K m B + v H B R 9 k z z d G d z r v k D / i p u r p q A U z L C e N + v E + 1 u 7 6 8 6 6 P p S L b S 2 V H 5 U G l 7 r T V G 0 + z J L 9 0 d M 4 9 u P m 3 q N l S w 9 j E K h y d o f n 6 e t m 3 f S o F A g A Y H h / i g U v u Q e 9 l t o l k O / y C 7 w w T l X 3 C 0 n b z p l Y G / 2 2 t K C p 7 v z W C b u g 1 V U 5 y g I p 9 X j V X j C u H 3 F 8 v w I O h M h 5 e 6 x p Y / s u H z O z + c I U X r o U J Q J b h 5 m U y 7 q L q k i F w W L 7 a Z 5 G J n v S n / u U o e p 5 A v R p M T E 1 I Z J i f G 5 Y R M j Y / L d j S x 8 g p R y J v 5 3 P a N q A t B N R 1 1 U e f t O / R U U 4 3 l b G + e f 5 s y 5 P N V 7 q f m s j A V u 5 N U U l o q v X t l 5 R U y 4 q G p u Z l O X l d d 5 6 u h W B J / 1 L 6 y Q g V V + J N U W 1 d L L r 5 U P 7 m j q u D 5 t 7 N t u p D P 5 f Z y m y l J / W E P x y c R W f s B J w I V A 9 P Q y e 2 j l J v b A M v U g e 0 x 6 Z C A v d A S y 0 x z 3 4 z S c E U i U b p 1 C x M T 7 e u d F 5 P x 0 d d X N 9 e 3 D j 0 m B Y 4 u 8 o N 1 A 1 R a X i 4 j y L k 2 y E j x k z f V 2 g 7 L U U U g R R N z 6 p q E J k P Q x 1 B 6 0 v T M t v i C 7 v M A H 8 O y Y H a V 7 v l r a 0 h Q y D V B o W C Q B g a G q K y s l K 7 3 h e X Y Z t C m C v n 8 V b s o H k / Q o S Y 1 B c P t 8 d J M O E w J D v l m Z 2 f 4 R W p 0 9 W I 6 s i s 3 F N Q w Q b g 4 z 0 Q N G p 9 1 y U K U x / Y o r 9 X W o E Z U 2 B k m S H s n X E T K O I z G W L + 6 u h o Z R b K l o r h g e d j R N l X I N z t f L J 6 p e 0 x 9 7 U Q i J j d y o 9 E I V V Z V y 7 5 C 0 i G d z 6 V G S d x P W N 0 V H R S w G w N e 2 V d X k q L D 2 y b o 2 U d G 6 N W 9 6 p 6 V 3 Q S o e i Z U z + j 4 + A R 7 L R d N T Y W p p G j z V D P + p g U w s 6 E V V b T K 1 R J D Z b r H 1 b C i k t I y K i 0 r p / K K S n 4 N 0 e T 0 w s 4 I 9 N L d 6 + q S / O k O N e X 9 + 2 h o 2 k U j o 6 M S C i E 6 e t n 0 Y F C o K E X V Q X s M r w j P R O n 2 7 T s M 0 p R 0 T N T X 1 4 r 3 r g 7 i w r K w X O x m x o n z 1 5 b Z Y t j Y S v r b Z O A r P B R g 8 r h S d H R 3 j G G 5 K + P 2 S k p K p T 2 V 3 / W N S j 8 2 O k L 9 M y U 0 M F 9 m 7 l 1 c a E c 9 s z 1 O F 3 v 0 w p R Z z c 2 G K R A s N b f s q 2 d 3 x K n M r y 4 Q O O f 3 7 v X K 3 L E p 1 / 3 P 3 0 a X c e K C / Y E q K t / N V 0 4 j 4 6 E A 1 I s t U Y r N T l K I v R R G S u A O f 5 T D v 5 4 w g z P l o i M 7 I z I X a i 4 S o e 9 u 3 K R o 3 S v m u 6 2 t 9 C z Z j S x 0 U O B C h P O M N i t C 6 i i D N T m X o N F 5 e 3 j i x b Q p g t v 5 q C / j m b T O 3 i q i Q K h E r p y p l D q W 4 p q 8 q y Z O r W X 3 5 D X H j 5 + k q s p K O v y j Q 7 K 9 H t r o M E E 4 l / p r I O x z u d y U S q b I F Z 8 3 9 9 p X t m 9 D + Y L V A o 0 U s m l a J 9 u 5 T e T y Z a a 0 + w M B 8 W D V t X X s t S J U V V 1 F 4 x M T d P I 7 N a w o V J y m L e X L 6 5 j Y 7 L r Y 7 Z V z C i H F p M 1 A w E 8 e 2 W d f M 0 5 e v G 6 D a + I S C r b R 3 J y 6 7 2 Q F y g p W w J e i 5 5 v i d K p d t Z 8 Q r s z O z j F o A V m D H J W h t q Z G j k 1 y Y z u Z T N D / v H e e m p 7 5 m e x z t F C 4 M D 1 R 1 U u 1 t T X c j o r L O Y T N z c 3 R c M K + 8 8 d s H / L F 4 6 r N t J T m Y q 4 M T N D p a 7 M C E 3 T 2 4 0 + p o r x c 3 g O 9 d D P T M 1 R Z U e n A l K d i T + 4 5 x h y p + v o 6 u n z 5 m v R q w k t h a g c W t b G z 2 E P d s K 2 H 8 l e 3 0 v i 4 6 t n T n R G Q S p b + 2 q g E g 1 f + S r / + + 6 N 0 7 u t L N M 2 h 3 5 s / / Y l 5 1 J 5 T 3 V d T H j f R 0 Z a I 5 M + c + Y S i k S h V 1 V R R Y 0 M D e 6 o Y j a b U B c t u M k 5 d s i 9 Q y e L W z D A j w J Q F a m V f O c m N 6 V d b U 5 m r 6 + V e D w 1 P r 2 z R S k T Y T 9 S N 0 q X B K v J 5 D F k V y e 7 a H e y k q o p y 6 u 8 f o M b G B p k V j f K Y m Z m l s M e e X e i 2 D v n w 9 A s N 0 k o h s s r t 9 d O 9 y S K 5 t w S t B K a y 4 h R t q 0 x S Y P w M f d k V o H 3 1 S f r R z i i 1 N s T J D c p s r I s 3 + m l s b I y a m r a r K w o a 7 e z 6 k y n 7 X k 3 Y Q 3 1 r S w 9 V W t d E Q y P u n H t P 0 I O A F Z r 4 l H 8 / S f 2 0 l 8 o q 6 8 2 9 h Y U b v I d 3 q p E X e C o h u t + H Z g O 0 v S p 7 H w Y f 5 d t B j w x L C k c M u j 3 i k f t Q u 2 o S V B l I 0 b k u H 2 0 p T 1 D v 5 M Z s d + C + 3 k s t c 9 R 5 q 1 O G I O 3 e 0 8 J 7 0 + K l M C g l 6 g m q F 9 p I t g W K g v t o b k 4 t V m n 1 U A 8 C 1 F N b Y 1 Q d S s t T B U / d X L o N d a g 5 R q E i 9 b e O f 3 C C W p 9 7 n W 4 N e e j l F Y z j w 2 / f G X V T J 4 O 2 U e V x J W l v 6 T 0 q L i q m n p 4 e q q u r k 9 H 9 f X 0 D V N S w y 3 y V f S Q z l e 1 o 8 f i D h X m F d O m e j w b C L p o Y H 6 P m U j X D d 0 d l Q r r Z Y T s 4 t M P f x P g / D d P 0 9 I y s C L S t I p n x W M s V f w 3 a W Z 3 c 0 H O s 4 g m D K i q 4 3 e j z 0 r Z t W + X 8 I O x T t r D c N r r Z 9 s a u D v O 0 r Z a u 9 X l p d D x C O x u D A l F z T T I z s r y 2 a I z 8 F K a X d m f B K S k J 0 c H n D s g N 4 m L v 9 / s c L + + J U P H w K W I u N 5 z w j U 9 3 + O i r c x e 4 T N L U 2 X l H 7 k e h b V W o 3 D a 6 2 b J T w n B 5 c t p N W q s F 1 o 3 x c j r B I d + l H i 9 N R 7 K n 8 L 1 3 j t P z L Q s 7 L F y G S 8 Y L I v x E j + N K 1 d v b T y + 8 e E R G q P u / J 5 Q P R + y N V E J N L X v o 5 s 1 2 G Y K U 4 n J o a d k p r 7 C b j N O X v 9 t I J b Q s u U v 2 U j h c 6 P 7 T 2 n 5 V j 5 G g Y 3 s L A z M x O U m R + Y i A 1 d X V Q 4 c O P S u f B 5 8 o 4 F 9 8 W g i m Q Z S U l M i N U q 0 z H U U U 2 w A d Z e m 0 O v d Y 1 j r g j l K j t 4 f L J U w 1 N d U 0 N j l H u A s R D 6 o R K H a R h O d 2 M y w 7 L p V 1 j Q H K V y K 9 e O c B R l s 0 N N R T c 3 M T P f H E f h o b H x d Y P v z g h P m K w k o k F j 7 l 4 4 V d 8 1 S f / p Z a a h L 0 U k t M O k D C 4 4 P m 0 R + Q + P T r c p i K k F x I O j p u y f Z s e I y m J y c K l t 9 G N i 6 p Q r s 3 t r F T e i h C o 3 Q 5 q q y s o E c a G + U Z v U e P v W D u L a z K y n L 6 7 / / 7 R 7 p w / p K 5 h 0 P O G 9 9 R W c B D T d V J W c M i H Z u m R y u H p E 3 n / S E t W 4 b z I R c 1 k E U 0 X X q Q X n p J f V / 0 9 M 3 M Y N m B 3 L L b 6 G b L N S W S H K d r 7 7 S e X m q l f y r F I R E m N 2 q h s Y 7 B t 7 q t d a + 3 l 9 5 9 5 3 1 6 9 b W X K R g K 0 h y H i x i 2 U 1 J a Q t t 3 b D d / i 7 8 y f + d q D q M g T J o M p Q Y l 1 P 2 h C O d F g l v O T H G b E 9 8 T K 0 z d m i h b U H Y b 3 W w Z 8 j 0 M m L 6 P s J j J x Q v f m F v c 9 n O 7 6 c z p T 6 T x / q c / v i 0 3 g 3 / 6 t 2 9 K u C j z t h g y d M F f + e Z q D j D B Y J B O f v S x 5 P G 6 y N B V C h b h T D w 8 4 d w L S F I G C i b k r 9 x z 0 9 1 R g 2 6 H 6 8 l X H C x Y f h v Z b B n y q c L M h S l / e y 2 E N s 1 K N D I y S q 1 t e 8 0 t P K P K Q y 2 7 d 1 F L y y 7 6 5 a 9 + L m u t a 9 3 t v E u h U E h e 8 8 a b r 9 H X X 1 8 Q e O D N M C V i X 6 t 6 n 5 6 e e 3 T k y P O 0 p e K H 0 G u h y i F j a g 8 N z f r Z q + r n b R U u w 4 1 q u a 1 d R 9 9 b 5 f 6 U t G m W I 1 Q k T A l H j 9 8 7 f 3 k / x 9 s 0 N + / g M O 8 D O W Z V 6 6 O t m X 1 q f l G M r l + 7 Q e 0 3 O + j m d z e p u 7 u b / v j / / k w T k 1 P k 8 / m o q S o p R f w w p S A y Y Q I 8 k q q q p / Z h 3 h S g s o + M M 1 f b 7 f W N W D O p J r l y r 1 e X + f z s p A x 4 r a w o N / c s L n i V 9 9 / 7 k J 5 4 8 n H p n M A c o W J / s Y R / G O 9 2 7 c o 1 e u 7 Q s / I A A 2 v v H t o d X 3 7 x t e p 2 r q 2 m A w e e l u P 6 N W h z I W T M 1 8 O a Z o L z n U q i L Z j g s o h T U r x p j L 9 / j B K x K M X F 5 u n g 0 1 v 4 O z x s 9 F d P x t m r H b Y C K l i z k w a H k u s G l H 7 Q 2 v D w C F 2 6 d J m e O f A U l Z a U i J c o J H i Z S x c v 0 5 5 9 u 6 m 6 q k o A a 2 / v o M G B I X r 8 y f 2 y D + F Q I c W 5 Y q b 5 i r 7 Y e 0 c j E V n 9 V g v b Z + 8 + n G k S W K c D b T 4 A l e T P j U e o A i g 8 W V / B F G W w 5 q l 1 T z W V l d l n k K z t Q j 7 m a F 1 V U q x A x V T v g 8 8 + I z A g Z B s Z L f z Q s T B 7 J E A H c C B 4 o k c f b a N X X j 1 G N d X V O T B Z R 1 X g g u D 1 e B e F C Z K 1 2 U 2 F I w y g U U x B 3 8 P o 7 c u G e f r m b j b N t X D Y X g u 3 2 K / b / A E d 0 U r G 2 6 H u 1 5 d m K 2 x l R Y X 0 z L 3 5 N 6 / L 6 I A P j 5 8 U T 2 k V o D l 9 6 q x U p v s J l X B 2 Z o a G B g c y o M 3 P z U l a S H j N 9 H S Y w r N R P h U G h Z i v w z v j 9 M r e K J X 5 0 9 S 4 T g v M w I s q Y B g i y Z s w I W I w o w b s w 2 0 D M v g 8 W M t v g 5 v t P F T e o I I V C 8 s o L 1 e L j a v D M s S 4 V / T C i 4 f p r 3 9 5 L 8 f T o M 2 z d d u W n I 6 I x e R h j 4 S n 0 9 f V N 5 h 7 + G 8 G A r J e 4 G K S B T u D R R n P C a G J 8 u y O G D 3 a o E b G 7 6 x J k G e N S l 5 g E Q + V 9 U j o e L B u q 7 y C q z R k r w V b + F z b 6 1 9 k 4 o 7 5 1 d Z e p Z Z K C 6 G y 9 P b 2 i Z M M c s X H 4 p n H X n m R L n x 9 k U 5 8 d I r b T t 9 Q X 1 8 / d X d 1 F + x A K K S i 4 o X j / A L B o H i + q c l J c 8 / y F Q 5 P y Z Q Q P M w A 3 n j V R 1 Z o a A C R e C M N j w I J X s n q q U r L S i y l Z 4 N / n 1 y / t c p n 9 O F r O r l D G v v r 0 S n x / P Y Z K g n g m V P z d P L E a X r p 2 I t U E g q Z R 5 V w r N j s L L h w 4 R s J 4 1 4 6 u v S Q o 7 X S Y r 2 B G A q E z / j d o I f u m Q v + r 1 Q K J I Y m Z X Z G o F M C P X z o 6 U P v n m n x O D o l I p S I z t M L P 9 p r q 1 4 + 2 4 V 8 0 G K 9 Z K s t t 5 G i z p v f S v 7 z z 7 6 k v / n p G w t g g u C p 8 J l Q a W G V V e r h B A + i 0 Z F h M 7 d 8 L Q Y T n u C I 0 B L a V 5 + g V z k s / D 4 S o M Q j I b V 4 K J 3 q 4 9 g G e J y 3 E 0 y Q 7 U I + / I P y o V o L y I 7 u j l L H r d s 0 O j Z G b W 2 t i / 4 N V O R b t z v p / X e P 0 + 7 d O 2 X U + Y O q o l L 1 E q 5 E i 3 0 + r 8 8 n 7 T U t v A p t r R W J Y e E f e S E d U i t E 5 n Q a w G S m 1 n K z w z 9 b e 6 i 1 g M i q z l E v / e r X v y C f 1 0 t 1 9 b X m 3 l y h 4 r z 9 5 3 d o + 7 a t 9 I t f / r 2 s q Y D 5 Q A 8 i P A t 4 u W 0 w a G p y g s Z G R q R D Z C l Z O 0 p w I x l Q H d 0 T k w V n l h Z D o x I x g c p i e F 9 t V p g Q G t p N 9 n y C I Z f q e k D l N e t 0 a W n p o p V 1 m t t L r 7 7 + y p L 3 j 1 a s F X 4 n P J C 7 o q q K K / d C M K w 9 k N Z z h Q q P r n + v K 0 3 N 1 U v f 3 N O 9 e P L Q B Q s 0 V o j E M n D B U 6 n X F i y / D W x c C w r s 3 e h W o O K s h T q G P f c d 2 n P 6 5 B l 1 5 V 4 l Y e i O 7 u B Y r v C M J g C f f 3 H p 7 7 1 H U x M T 5 h b R 0 E C / p O j Q K e Z 2 H 1 K o o W y p L n 7 + c t J e A l R m y K f N B E k g s s C U g Y / T g u W 3 g U 2 a h H Y z v m Z K 5 V l L 7 2 R V 5 0 j h 8 A t d 2 x g F H o 9 G p D K t h r x e 3 4 r e C 0 N + M t 7 R c q F B 5 W / c s p U q q 7 P h J 4 Y t z U y H a Z j B w q N S E V b i d e P h x V d r w l s i 4 N P e J w O Q t j Q 8 k f J I y t j z s V f E s K T y M n / B 8 t v I Z s u Q L + Q e k O x 6 q X P U Y 6 2 r G W G q x e 1 b n V J p r S H h 0 O D S 0 9 V R 4 e B V C g n H J i f U E m b L k Y f b d 1 r 4 i L q i 5 1 9 s M I C 1 v K K C Q i W l 9 M i 2 7 T K b G J 0 V e F 3 / z M K x d q r H L m t 4 T 4 H K A p b V O 0 k e C 7 Q A K g D F 6 T M H 9 h U s v 4 1 s t g z 5 D E M V Y n 6 l W U u P 1 T 5 U e D 2 J V 1 4 9 K l P W t d D Y r 6 u v F 2 B Q E f O F b n V 4 B n g V d G e P D A / J k + r H R 0 d p g E O 0 v p 4 e 6 e G D 5 7 m f 8 t 8 f M A L s / P Y e 2 k p p 8 t D E m A I V 7 w 0 Q 9 I 3 j / q m F 7 c M s T C Y 8 O j V N g a T a S Z I 3 I d I p v B b G M e a X 3 U a 3 h W f K J k K B Q Y B o L U H S 0 k 8 / z x f a O w 2 N 9 f T X v 7 x L g 0 N D 9 D a n E I D B 5 0 K P X f f d u 9 R 5 u 5 O G h o Z z 2 k f w E K i Q o d J S 8 X I N H K J t a 2 q S 3 4 P n 0 Z 5 B e z Q M S Z r k N l F 4 c k L y g / 1 9 5 j s p 5 T 9 K Z q C v l 9 + D 6 O P b 7 I H 4 P X X 4 h / f G m M F Q S c k S b c R c m A Q a M Q Z G 9 g M c c 1 v D J J b g b W V 2 l G 1 X j u U S x W V U f c t 1 0 t W + w l 4 K g 2 Z / + r M 3 Z T k w P w O D t h V g C I e n 6 f z 5 S + Q P h m j r 9 m 3 0 z c X L 5 m 9 k p Z 9 Q X 0 g A C 9 5 G e z Q M S U L Y V l p e I f m G x k f M V 2 a F y g 3 4 x k a G q Z 6 P R x K G D J 7 V P Z Y Q P l s w F K J T H Y U f O Y P j O t U g K U + k I M r e b + L U G u Z p 4 2 1 D 2 r k L y 2 2 j m 2 0 9 V J l / S h U c v u U 6 a T D s 5 q u z u Z E n f A 6 M 7 z v y w m F 5 e M C p k x / L q j 9 H f n R I p n 7 g X p b u V b M K U z I Q 8 i 0 1 y r y Q 8 O g Y K e E 8 u U z 4 q m p q K Z k 2 C g 7 w x W e 9 0 b 3 w 7 w G g j J k Q a S + F c 6 3 3 Z T 0 T U n i j p D x x I w t W g t o e a z b f 1 V 6 y Z R s K 5 n V j g q H y B F a t N W C n L U 9 C L K S K i n L a v m 0 b N e 9 s o u r q 3 M m E W 7 Z t k f X 6 8 o W Q D 0 9 S X 4 n y p 4 0 U 0 l I j z v v m K s y c l o Z J Q a Q 9 k / Y 4 G Y g y x q G o B s h M 1 f g + W J y a m 7 f y e + a W m R 3 M l t 3 m 2 l T I k Z B K u 9 Y g a c F D D R R o x O c L y 3 7 h + b 1 W P f n k 4 9 L O + f z z c 7 J 8 m H V d i W C o x M w t T x 6 3 R z w e K r Z W / n Y h j c 6 4 C r a b 9 H U p 4 5 0 E K j 6 / J l z Z N p M J G Z / 3 L E x m 3 o Q p j T L h 9 7 K j 2 X O k h G l 4 o B k K F I V v 1 V r D d X 0 g 2 1 W 9 m N C O w V T 5 f G F t i c O H n 6 P X f / I a z c z O y i T F r q 4 u s 0 d s + c J K S P n r U u R v F 9 L V P u v f Y Y p A k m n Z 8 E 5 B o y 5 Y J j S y f + E 2 O k z E O F p A b y K g a m y s W l B W d j H b h n y w u o o Z K U D Y e g r 1 b 2 L + / l 4 K D x 5 b T B j 9 j d m 9 r 7 3 + i g x t w m I u K 1 F 5 e e E F Y 9 A V j 8 o e i 0 b 5 c 5 p u x 6 K E 5 d q j O F K h X u Z e k g b H z O f u M w 1 Q i S H s V i l g Q r i X S s T p + c N P 8 b s X L r O N b v c v 9 Q 2 u N K 6 M 5 l V z P X W + y 0 t 9 U 4 s P Y P 3 q y / N U V l Z q b i 0 t P K 1 i a n L K 3 L q / R o Y G u W x R w L l C x U + y w U u h s 0 N 7 a s z P W k y M k 4 L K B E e l O J 9 Z i N L m + c 2 A x H n x S J z X I M m 8 K D a 0 a + 0 s 2 3 a b a 6 s p V 1 d F 8 V K 4 5 J p a j z b V j X 4 P n W w v y r n q Q / g U 9 0 Y T 1 D 2 8 v A V K Z O V Y r p g Y a H s / T 4 U h Q z V 1 u d N D Z m a m B T K A V G g c I L r I C w s u C k B n Y U J H Q y 5 U l s 4 H g c m 8 g I l p m F S U k O L 2 0 9 / + 3 b G c 8 r G b 2 T r k g w W K c a / E v E J y o R Y K c 9 Z S X N + k 5 + + E p a G P T / b m s S e o O r h 0 B 4 E W 7 j P V 1 9 e R h 9 O 3 / 6 x u D B e S D G o t M G U + F C o p 2 C V v F c 7 L z S E M o W J w 8 s M 7 A U V Z T r v J h A a p a i e p N A O S C R E 6 I j C 0 C R c 2 v x 9 A L y w n u 5 j t Q z 6 o 2 I v R B A o q F L a q N N k p H u s h Y I z e s + F p l 1 T U T z / 9 Q t Y k X 6 4 w 6 x f 2 7 K E D d O P 6 t z Q + N i b r 7 q E n E N 8 F M 3 j z R 0 J Y V d f Q a O Y W C u 0 p / H 7 P u I v f i z 9 r a m G b K e u V l K l e v T w T g E y 4 E O q x o f t e z j v b 3 r 0 7 z L 9 o X 9 m 6 l 0 9 b Y x 1 7 C v O K q a 6 a C q i H o c u 9 X v r v D y 7 T T 9 5 4 V W b 6 r l Q t u 3 Z R + 8 1 b V F l V J a P D 9 f T 6 6 p r a n H t P + H 4 z H B 7 q s G y p C Y n w X l F f o 8 A E 9 P G 7 O R 7 K C p P c r M U F C v m s R 8 r C p A B S 5 1 q 1 m 9 R 2 j J 5 4 p q 1 g + d j J b D k F v t A / P I 1 c w g 8 p 3 D h X m v X 3 U l q V z c 9 T R U U F d X f 1 0 K U e c + c i A i R 4 x M 3 Q 0 J A Y 1 j R v 2 9 9 q H s 0 V u s V R w a f D q g M D Y / H Q b l q q q x z n A E u T 3 e j H V A 3 t l U x 4 r G Y C V C g v H k k s e 9 F S I K k U K 8 b u 3 d t k K Q 3 7 / t s U I R / U v N X L h a 8 L W x W 0 q i z L a 8 e s h R o f a a D e k Q R 9 O 1 A 4 V E M H x L 1 7 v T J k C V P n Y T f b O 6 i h f v E 1 K e C J 8 H u 4 U E y H w + J 9 F v P G 2 A 8 Q O o c R h q p z k T E A Y z V 9 n P M 4 h 9 h W q f Z O 2 f O q z 7 G s a c 4 w w Z 4 + 8 J j 5 V + 2 t T Q M U V B b i 0 E 8 K P H v 1 R F s A V + a H o d q a G t p f 1 U e t D Y W 7 k s 9 9 + T U 1 N e 3 I u a n b h A e t L e F U 0 a 5 q f G S L 5 E t K S + V 3 A V c + V N j G D N 2 5 S J x u j X D b S U M k 4 F g N g K m 8 g C I Q m T A J X M q k r W Q e V 9 5 J w Y R l w w 4 + u 9 / 8 q / a X C y d 7 s 1 h j X R F X A r O w z V R 6 n 7 h C r D d U q N 7 w J n d u 3 5 X t s b F x u n L 5 m g y Y h Y f p 7 x + Q / f l C + I Z K v p j n s T 4 s w C o M s I X w u 1 j s E r 9 b X V t P n 9 0 N 5 o Z 5 g M q E R O W z 4 M h 2 D k w a I v N 8 6 n M r 5 1 U 9 Z U M 6 I / b t W l A W d r V N 5 a G g P T s D m U I X L 6 U r B e d R e Q p V 0 r U Q 1 2 H R k 8 8 8 Q Z 9 + 8 j k Z 3 J p 9 / I n H x K O c + P A U N T Y 2 U F F R E X + 2 3 B v S o V B Q n h o P M D 7 7 9 A t z r w I F k x f D k 5 M y M T D / e 6 C d h H 3 n O 2 N 0 a a C C j t / w 0 E f f e j K Q K H j M f L 7 x e Z G Q z r Q M T K a X V 2 k 2 L 0 / a w K K W D N V b / / x z 8 x N s D h l f 3 b q 3 P j X o B 6 R r 3 0 1 Q 2 v C Q y + 0 j t 8 f D n g J 5 N p d b p j f A C x j G 2 l 5 r r O v e Y Y R 5 K B g U g C B U f F z t o C t X r t I j W x 6 R O V X 5 n Q v 4 v W L + H c C E u V Z W o d L j u 2 j d H X V R B 9 p K S f T i q Q 4 Z p P j d T M q W T Q G T m V q h 0 y M g c o B S n j 6 z M m w s I o a F Q H / z 2 1 + Y n 2 B z a F N 0 m + f b Y 6 0 V Z k V A g 1 l V B t m W q 6 + 6 A q M C c U 3 j X 1 h b v f 2 X 9 2 R + k o Y J 0 j B B j z + + X 2 B C G I i p 9 F a P h S d 9 4 L G h e L R o v g D T 6 M i I g H P 8 h p d u D h r 8 u 0 u A o k 2 O 8 z n Q K c 6 H m S o P p W H K n j N 9 / p B i m W V A l U r G 6 D f / z D D l n X u 7 2 6 b p N s / / 9 0 R b J V c C d U X N V A 6 z U q i K w 2 Z W P n 1 F X 0 1 x 3 R a F g v 6 C y z d b B c 9 U V l Z G b W 3 7 K M b h 1 K 1 b n e Y R o t H R M f 6 s 6 s 2 U 1 8 F N W T W T t r y i S k I 7 B Q d b B h i V 1 0 O G p H 3 E e b W t o W G D B 9 J 5 M Y A E w 7 l S e Q W T S h M m T I l 4 h H 7 7 L 7 + y n O 3 N 8 2 / T t a G 0 s K Z 2 k S f N l Q E V w O K l U D l 4 W 1 c Y d Y V W Y R C M a 6 z 5 D g 8 m H b 3 5 A / 4 V w X r i + C n a t S s 7 2 x X P 2 c U I c i z u M j Y 6 Q t N T U 5 n Q 7 U y H O w N P B q Y l 8 w o g n c / s w 7 m Q b e T 1 u e F z h k 4 I A M T n U D 2 R E O c y S j t 2 4 D G f m 7 N q b c q Q T 9 u j b T V c S V B B 9 J V V V Q 5 V a a z G F Q i V D i b e 6 s F 7 B P E R o O n p m Z w Q b y m h a 7 q k L C S 9 g e h S / / j 0 W d r Z 0 i w 9 e 6 j A C P P 8 3 B b T H i U S K w A H f 4 e M p 0 E q x 3 R q v k b O S f a 4 G A D K M w U T h 3 m A C U / U Y M / E r T R 6 + b U j C 8 7 1 Z j H j 6 8 6 + T d c p k a 9 z 5 + + R 4 f K S 2 8 M m H R T o n D A 7 K a S j g i u r w d c e r r T o r B B D s I y u U j m L e B f 5 s W w 4 0 C l x 4 f x F e X j 1 U m P w o H w P h m 2 M 4 b t 4 4 R s 6 d P g 5 2 b Y a R p w b 7 i I 6 2 6 F W R t I h q w p f e R s e D P t k W 3 m z 7 I x b E 0 J L X k O l P J T K K 6 B 0 m w n e K c r H Y / S 7 / / i N + S k 3 p 7 h a q K q w m e 3 5 A 1 u 5 o p g V w 7 z q o r J k P B R C Q k t l U l d s M 5 V K p y q f C r V U q i u r r s y F b G h w W O 5 F F T p m N U j n U d H h 1 d B 2 e u 7 5 g / w Z d P s m a z 2 T R f R x u z v r j W Q / A y G f V X 1 u p F Z A J N V m v k Z t Z 8 + D 9 k z a m 8 M j i W e C h + L z 9 6 8 M U 6 H z u 5 l s 0 7 a h 8 n X o 4 D Y G x w q V N j O 8 g e k b l 0 i t l Z D z 6 q q u r + x s 4 g E Y A l n z e x G 4 + F / m 9 X k G C N C h g D Q h Q K j R C O g q H x w c p M 7 O u 7 I v 3 y 7 3 G N Q 5 b K j P A x O I l G l Q N F T q d 3 j b C h H M A l I G I h g u L B o m h k h b k s H 6 / R / e M s / k 5 p Z x / k 7 / p g / 5 t P A U i c + + 6 C S X h H 7 e A q E f m z X 0 k 7 A P 4 S B f m x D + m Y Z r l Q 7 9 M i G g 3 p a f R C + 1 x K j 9 5 g 1 q a 2 v j r Y U h n U r l p y V N 0 9 2 7 3 d z o 3 y Z 5 r O t 3 + Z s r d P j I 8 7 L 9 2 W 0 v R e I m r F Z 4 G V D Z B q y W b Q V v 1 r M q A L N 5 D Z j 2 Z K o T w o Q K F x v A x J 7 p 9 / / 7 f + E D O m I Z F x y g c p R I J B m q 2 w y V T 8 F k A o X Q z N B g A a h M e 0 p B l d u m 0 n m W g I R t b E A q 0 1 q f o F J v m A L + A L + f 2 s d 1 H T 9 z 8 v n p V 1 + d p w M H n p Z t D c y p U 2 e o b t 9 R G p r C f C a r F z T z A p I C C t u A J g O R 5 P N A k j T r r T J A i Z d C e K e 8 F I Y V / f 4 / 3 5 L v 6 k j J A a q A U L n O f N L O M M F L m V D B O x X 0 V A y L T j O A W S H i H 9 h n Z m U / / z y y M 0 Y + D 7 H H u U t N T U 2 8 J 1 s M X O f x s 2 A a n g 5 T K I j 7 V t h W 9 s 6 5 E Q q W N 2 S 2 C 3 k n A c e E S u e l 7 Z c G P C Z M G i j x S l k P l Q n / z H A P U G G t j t / / 4 Z / k Q u I o K + P C 3 Y F s S T r K C J X u 9 M c 3 u M I o o H K G J 4 m H 0 m k + T N g H a E y Q s i T J c S 0 8 G X B m e s Y c J a E e N 8 P 1 3 x S D o B K V 5 x R w I N / V N 0 H n r v Z S 7 Y 7 9 V F J s 0 B T W v 9 T w w A Q W v W 0 C J K n a F p g y H k m B p L e t I F k 9 l P J M a h o G Y M L n + L c / v C X f 3 1 G u H K D u o x M n L h P H f 6 a X 0 k B p U 0 B J a g E K F K m 8 M h H y A h l R w J e m g z v i d P X K N X k 2 r 3 5 g d B Y i C A B k U w 0 U k r O 3 v A K A H F U H J c 1 A p F M A g z y n W Z i s I K k U h g 4 K Q J T r m Z B m P R M 6 b f B Z / 5 V h c l R Y x k U H q P v q w w 8 v U t p g g A Q o g K W A E i 8 l 9 6 i Q B z w W L 6 V h 0 i n L m r 6 w K 0 a T k 5 O L r J 8 H I D I 5 / B B I 9 P 5 P G K g M Q O o g / z d B y v Q q 6 v t O C i I N l I J K e y g F k 4 J I A a V 6 / h D i Z W H C D V y E f M F g g H 7 7 u 1 + r D + a o o I y L X Q 5 Q y 1 F n Z z + 1 t / e T k Q e V A s v i p S T N g w q + S R I z z z + P M F C Y Z g G g N G h K A M L M c r 5 3 0 k U 1 o R R N z B r U P q T u W c k R K 0 T Y Z 6 Y a H M l b Q M o C Z e 3 V U 2 k 2 x O O 8 d E I w S J Y w D w D + + h / / j q p r F n 8 S i C M l B m r Q A W o F e v e d L z k E 1 N 4 K Q C F l e P I 7 K g p 4 K U E J 2 6 w j O + M 0 P j E u I 8 Y L S S B h f d Y J b y R 7 1 D 7 5 r / M q t Y K l I U J e g 6 Q A M i H C P k n z P Z N p 8 E y A i U E C T H g q y L / 9 5 z / J Z 3 F 0 f z l A f Q 9 d v X K b u r q H V c i X 8 V K A j F M G K b d N B Y g s e Y j T n d V J 6 h u L 0 1 M 7 D H l 9 v j 5 n k C B G J A O R / G d Q + I d s Z y D S Q A l A 5 r Y J k w J J b S u g F F S A S Y O U A c o C E / 8 C P X f o G X r 6 4 O P y O R w t T 8 a l b g e o 7 6 s / / + k M / / Q I T O K h G A y B K + O p N E h W u P A f P w y q K U n R V N d 5 e u Y A 1 v r O C g X y 1 V 0 v c X N I 4 J F 9 A E U R Z e 5 C q u E x U 3 M b N 6 g 1 V F m v Z A F K e y a Z L M h A m e 0 l w A S 4 M M f q X / 7 9 H + T v O l q Z G K g h V W K O v p c i 8 1 F 6 7 9 3 P + E w q L 6 W 8 V h Y o 8 T 5 W q E y Y / D 7 1 f K Z 9 9 f A G a b l x D C V T B l 3 t 9 1 I 0 n i 0 W g K I A k g 0 B S / Y h r 0 E C N J z q G 7 g C k c C F b Q W V e C X O W 7 2 S h g n b m O S I H r y M J 3 W 0 Y j l A r Z I w w u J P / 3 O K z y h g 0 m G g g k r M 2 g t o Q l V S n K a W G o z S T p H P v B c F d Q x 6 a C q i K j X g w X 8 F l A k S t j I g Y Z + Z 1 z A h l Z u 2 A M r s h I B X E u + 0 E C a A 9 L v / e I u h d u 4 r P a i M b x y g V l 3 / 5 7 / e 5 + o P i A C Q F S w F F W B C H i M l S l 2 T F A i V U m 0 J F w M z h M K 4 1 G M u G 6 Z B k g T A m N s a H k n Z x B u p f V a P p D y V 8 k o K o i x Q e B + s O v u 7 f / 9 H v K m j V Z L x T c + w F J O j 1 d c n H 3 9 F P f e G T I g K Q w W K Q k V p K j O G K R j 0 0 + 2 J M s 1 R R o D F 5 + E d n E Z k z f + F I G U 8 k 0 C k Q M r t z U v I M a / X Q 2 2 P 7 q U X j j 0 v 7 + 1 o d e U A t U 4 6 e / o c d X f 3 c w 7 h n g a K A Z N t v A L L R R N V B J N U 4 S e 6 M + Y m j i I z A j g A S v 5 J m G e C Z A V K I M o F C s c w g b H t M Y b o q A P R W s s B 6 i F o d H i M P j p + l i L i b g x G B F A J W r I N Z Q s F I O G / C V S O A S g F k 0 4 h t I U q K y v o j Z + 9 Q i U l S y 8 A 4 2 h 1 Z V y + N + I A 9 Z A F O M L h G b p + 5 T v q a L 9 D 6 r G d Q E j B B L m M N C V 5 n 8 F p O q 2 g Q w 8 i O h T 2 t e 1 m D 7 S H S k r x e B x 1 z N H D k Q O U I 0 e r K I 7 a H T l y t F o y L v c 6 H s q R o 9 W S c a V 3 1 A H K k a N V E d H / B 5 u z / g t b k F r T 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 G u i d = " b 7 6 0 f f 9 3 - 0 5 5 c - 4 2 2 8 - 9 4 a 6 - 1 f 2 1 d b 9 9 7 0 0 9 "   R e v = " 2 "   R e v G u i d = " 3 b 7 6 6 e 7 3 - 3 d 4 2 - 4 2 3 0 - a d 4 4 - 0 4 b d 1 b 8 6 c b e 6 " 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 N a m e = " R e g i � n "   V i s i b l e = " t r u e "   D a t a T y p e = " S t r i n g "   M o d e l Q u e r y N a m e = " ' R a n g o ' [ R e g i � n ] " & g t ; & l t ; T a b l e   M o d e l N a m e = " R a n g o "   N a m e I n S o u r c e = " R a n g o "   V i s i b l e = " t r u e "   L a s t R e f r e s h = " 0 0 0 1 - 0 1 - 0 1 T 0 0 : 0 0 : 0 0 "   / & g t ; & l t ; / G e o C o l u m n & g t ; & l t ; / G e o C o l u m n s & g t ; & l t ; C o u n t r y   N a m e = " R e g i � n "   V i s i b l e = " t r u e "   D a t a T y p e = " S t r i n g "   M o d e l Q u e r y N a m e = " ' R a n g o ' [ R e g i � n ] " & g t ; & l t ; T a b l e   M o d e l N a m e = " R a n g o "   N a m e I n S o u r c e = " R a n g o " 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CA2CC06-1682-47BB-8175-C029CEEC0FDC}">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70D22BE4-91F4-449B-89FB-D538F448A4A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958F814-BB35-4D64-9602-89B478D9F22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vt:i4>
      </vt:variant>
    </vt:vector>
  </HeadingPairs>
  <TitlesOfParts>
    <vt:vector size="17" baseType="lpstr">
      <vt:lpstr>Hoja2</vt:lpstr>
      <vt:lpstr>Hoja1</vt:lpstr>
      <vt:lpstr>Diploma</vt:lpstr>
      <vt:lpstr>OBJ-DIP-MAG</vt:lpstr>
      <vt:lpstr>Tablas Dip</vt:lpstr>
      <vt:lpstr>Tablas Mag</vt:lpstr>
      <vt:lpstr>Tablas Diplomado</vt:lpstr>
      <vt:lpstr>Tablas VCE</vt:lpstr>
      <vt:lpstr>Tablas AR</vt:lpstr>
      <vt:lpstr>Base</vt:lpstr>
      <vt:lpstr>OBJ-VCE</vt:lpstr>
      <vt:lpstr>RESULT-VCE</vt:lpstr>
      <vt:lpstr>RESULT-AR</vt:lpstr>
      <vt:lpstr>OBJ-AR</vt:lpstr>
      <vt:lpstr>Hoja5</vt:lpstr>
      <vt:lpstr>Base1</vt:lpstr>
      <vt:lpstr>Hoja1!Área_de_impresión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Contador Pena</dc:creator>
  <cp:lastModifiedBy>Usuario de Windows</cp:lastModifiedBy>
  <dcterms:created xsi:type="dcterms:W3CDTF">2019-02-05T19:01:01Z</dcterms:created>
  <dcterms:modified xsi:type="dcterms:W3CDTF">2019-07-15T18:13:50Z</dcterms:modified>
</cp:coreProperties>
</file>