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est_dfs_fav_check_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<sst xmlns="http://schemas.openxmlformats.org/spreadsheetml/2006/main" count="21" uniqueCount="21">
  <si>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hid</t>
  </si>
  <si>
    <t xml:space="preserve">tu_id</t>
  </si>
  <si>
    <t xml:space="preserve">pid</t>
  </si>
  <si>
    <t xml:space="preserve">zveranl</t>
  </si>
  <si>
    <t xml:space="preserve">child</t>
  </si>
  <si>
    <t xml:space="preserve">tax_nokfb_tu</t>
  </si>
  <si>
    <t xml:space="preserve">tax_abg_nokfb_tu</t>
  </si>
  <si>
    <t xml:space="preserve">tax_kfb_tu</t>
  </si>
  <si>
    <t xml:space="preserve">tax_abg_kfb_tu</t>
  </si>
  <si>
    <t xml:space="preserve">abgst_tu</t>
  </si>
  <si>
    <t xml:space="preserve">kindergeld_basis</t>
  </si>
  <si>
    <t xml:space="preserve">kindergeld_tu_basis</t>
  </si>
  <si>
    <t xml:space="preserve">year</t>
  </si>
  <si>
    <t xml:space="preserve">incometax_tu</t>
  </si>
  <si>
    <t xml:space="preserve">kindergeld</t>
  </si>
  <si>
    <t xml:space="preserve">kindergeld_hh</t>
  </si>
  <si>
    <t xml:space="preserve">kindergeld_tu</t>
  </si>
  <si>
    <t xml:space="preserve">nettax_nokfb_tu</t>
  </si>
  <si>
    <t xml:space="preserve">nettax_abg_nokfb_tu</t>
  </si>
  <si>
    <t xml:space="preserve">nettax_kfb_tu</t>
  </si>
  <si>
    <t xml:space="preserve">nettax_abg_kfb_tu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</si>
</sst>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15" zoomScaleNormal="115" zoomScalePageLayoutView="100" workbookViewId="0">
      <selection pane="topLeft" activeCell="R10" activeCellId="0" sqref="R10"/>
    </sheetView>
  </sheetViews>
  <sheetFormatPr defaultRowHeight="12.8"/>
  <cols>
    <col collapsed="false" hidden="false" max="4" min="3" style="0" width="8.36734693877551"/>
    <col collapsed="false" hidden="false" max="12" min="11" style="0" width="14.1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0" t="s">
        <v>17</v>
      </c>
      <c r="U1" s="0" t="s">
        <v>18</v>
      </c>
      <c r="V1" s="0" t="s">
        <v>19</v>
      </c>
      <c r="W1" s="0" t="s">
        <v>20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</f>
        <v>1</v>
      </c>
      <c r="D2" s="0" t="n">
        <f aca="false">TRUE()</f>
        <v>1</v>
      </c>
      <c r="E2" s="2" t="n">
        <f aca="false">FALSE()</f>
        <v>0</v>
      </c>
      <c r="F2" s="0" t="n">
        <v>10000</v>
      </c>
      <c r="G2" s="0" t="n">
        <v>10000</v>
      </c>
      <c r="H2" s="0" t="n">
        <v>7000</v>
      </c>
      <c r="I2" s="0" t="n">
        <v>7000</v>
      </c>
      <c r="J2" s="0" t="n">
        <v>0</v>
      </c>
      <c r="K2" s="0" t="n">
        <v>0</v>
      </c>
      <c r="L2" s="0" t="n">
        <v>194</v>
      </c>
      <c r="M2" s="0" t="n">
        <v>2016</v>
      </c>
      <c r="O2" s="3" t="n">
        <f aca="false">MIN(T2:W2)/12</f>
        <v>583.333333333333</v>
      </c>
      <c r="P2" s="1" t="n">
        <v>0</v>
      </c>
      <c r="Q2" s="1" t="n">
        <f aca="false">P2</f>
        <v>0</v>
      </c>
      <c r="R2" s="1" t="n">
        <f aca="false">P2</f>
        <v>0</v>
      </c>
      <c r="T2" s="0" t="n">
        <f aca="false">F2-12*L2+J2</f>
        <v>7672</v>
      </c>
      <c r="U2" s="0" t="n">
        <f aca="false">G2-12*L2</f>
        <v>7672</v>
      </c>
      <c r="V2" s="0" t="n">
        <f aca="false">H2+J2</f>
        <v>7000</v>
      </c>
      <c r="W2" s="0" t="n">
        <f aca="false">I2</f>
        <v>7000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C2+1</f>
        <v>2</v>
      </c>
      <c r="D3" s="0" t="n">
        <f aca="false">TRUE()</f>
        <v>1</v>
      </c>
      <c r="E3" s="2" t="n">
        <f aca="false">FALSE()</f>
        <v>0</v>
      </c>
      <c r="F3" s="0" t="n">
        <v>10000</v>
      </c>
      <c r="G3" s="0" t="n">
        <v>10000</v>
      </c>
      <c r="H3" s="0" t="n">
        <v>7000</v>
      </c>
      <c r="I3" s="0" t="n">
        <v>7000</v>
      </c>
      <c r="J3" s="0" t="n">
        <v>0</v>
      </c>
      <c r="K3" s="0" t="n">
        <v>0</v>
      </c>
      <c r="L3" s="0" t="n">
        <v>194</v>
      </c>
      <c r="M3" s="0" t="n">
        <v>2016</v>
      </c>
      <c r="O3" s="3" t="n">
        <f aca="false">MIN(T3:W3)/12</f>
        <v>583.333333333333</v>
      </c>
      <c r="P3" s="1" t="n">
        <v>0</v>
      </c>
      <c r="Q3" s="1" t="n">
        <f aca="false">P3</f>
        <v>0</v>
      </c>
      <c r="R3" s="1" t="n">
        <f aca="false">P3</f>
        <v>0</v>
      </c>
      <c r="T3" s="0" t="n">
        <f aca="false">F3-12*L3+J3</f>
        <v>7672</v>
      </c>
      <c r="U3" s="0" t="n">
        <f aca="false">G3-12*L3</f>
        <v>7672</v>
      </c>
      <c r="V3" s="0" t="n">
        <f aca="false">H3+J3</f>
        <v>7000</v>
      </c>
      <c r="W3" s="0" t="n">
        <f aca="false">I3</f>
        <v>7000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f aca="false">C3+1</f>
        <v>3</v>
      </c>
      <c r="D4" s="0" t="n">
        <f aca="false">FALSE()</f>
        <v>0</v>
      </c>
      <c r="E4" s="2" t="n">
        <f aca="false">TRUE()</f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194</v>
      </c>
      <c r="L4" s="0" t="n">
        <v>194</v>
      </c>
      <c r="M4" s="0" t="n">
        <v>2016</v>
      </c>
      <c r="O4" s="3" t="n">
        <f aca="false">MIN(T4:W4)/12</f>
        <v>0</v>
      </c>
      <c r="P4" s="1" t="n">
        <v>0</v>
      </c>
      <c r="Q4" s="1" t="n">
        <f aca="false">P4</f>
        <v>0</v>
      </c>
      <c r="R4" s="1" t="n">
        <f aca="false">P4</f>
        <v>0</v>
      </c>
      <c r="T4" s="0" t="n">
        <v>0</v>
      </c>
      <c r="U4" s="0" t="n">
        <v>0</v>
      </c>
      <c r="V4" s="0" t="n">
        <f aca="false">H4+J4</f>
        <v>0</v>
      </c>
      <c r="W4" s="0" t="n">
        <f aca="false">I4</f>
        <v>0</v>
      </c>
    </row>
    <row r="5" customFormat="false" ht="12.8" hidden="false" customHeight="false" outlineLevel="0" collapsed="false">
      <c r="A5" s="0" t="n">
        <v>2</v>
      </c>
      <c r="B5" s="0" t="n">
        <v>2</v>
      </c>
      <c r="C5" s="0" t="n">
        <f aca="false">C4+1</f>
        <v>4</v>
      </c>
      <c r="D5" s="0" t="n">
        <f aca="false">FALSE()</f>
        <v>0</v>
      </c>
      <c r="E5" s="2" t="n">
        <f aca="false">FALSE()</f>
        <v>0</v>
      </c>
      <c r="F5" s="0" t="n">
        <v>5000</v>
      </c>
      <c r="G5" s="0" t="n">
        <v>6000</v>
      </c>
      <c r="H5" s="0" t="n">
        <v>5000</v>
      </c>
      <c r="I5" s="0" t="n">
        <v>6000</v>
      </c>
      <c r="J5" s="0" t="n">
        <v>3000</v>
      </c>
      <c r="K5" s="0" t="n">
        <v>0</v>
      </c>
      <c r="L5" s="0" t="n">
        <v>0</v>
      </c>
      <c r="M5" s="0" t="n">
        <v>2012</v>
      </c>
      <c r="O5" s="3" t="n">
        <f aca="false">MIN(T5:W5)/12</f>
        <v>500</v>
      </c>
      <c r="P5" s="1" t="n">
        <v>0</v>
      </c>
      <c r="Q5" s="1" t="n">
        <f aca="false">P5</f>
        <v>0</v>
      </c>
      <c r="R5" s="1" t="n">
        <f aca="false">P5</f>
        <v>0</v>
      </c>
      <c r="T5" s="0" t="n">
        <f aca="false">F5-12*L5+J5</f>
        <v>8000</v>
      </c>
      <c r="U5" s="0" t="n">
        <f aca="false">G5-12*L5</f>
        <v>6000</v>
      </c>
      <c r="V5" s="0" t="n">
        <f aca="false">H5+J5</f>
        <v>8000</v>
      </c>
      <c r="W5" s="0" t="n">
        <f aca="false">I5</f>
        <v>6000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f aca="false">C5+1</f>
        <v>5</v>
      </c>
      <c r="D6" s="0" t="n">
        <f aca="false">TRUE()</f>
        <v>1</v>
      </c>
      <c r="E6" s="2" t="n">
        <f aca="false">FALSE()</f>
        <v>0</v>
      </c>
      <c r="F6" s="0" t="n">
        <v>20000</v>
      </c>
      <c r="G6" s="0" t="n">
        <v>20000</v>
      </c>
      <c r="H6" s="0" t="n">
        <v>18000</v>
      </c>
      <c r="I6" s="0" t="n">
        <v>18000</v>
      </c>
      <c r="J6" s="0" t="n">
        <v>0</v>
      </c>
      <c r="K6" s="0" t="n">
        <v>0</v>
      </c>
      <c r="L6" s="0" t="n">
        <f aca="false">2*194</f>
        <v>388</v>
      </c>
      <c r="M6" s="0" t="n">
        <v>2010</v>
      </c>
      <c r="O6" s="3" t="n">
        <f aca="false">20000/12</f>
        <v>1666.66666666667</v>
      </c>
      <c r="P6" s="1" t="n">
        <v>0</v>
      </c>
      <c r="Q6" s="1" t="n">
        <v>388</v>
      </c>
      <c r="R6" s="1" t="n">
        <v>388</v>
      </c>
      <c r="T6" s="0" t="n">
        <f aca="false">F6-12*L6+J6</f>
        <v>15344</v>
      </c>
      <c r="U6" s="0" t="n">
        <f aca="false">G6-12*L6</f>
        <v>15344</v>
      </c>
      <c r="V6" s="0" t="n">
        <f aca="false">H6+J6</f>
        <v>18000</v>
      </c>
      <c r="W6" s="0" t="n">
        <f aca="false">I6</f>
        <v>18000</v>
      </c>
    </row>
    <row r="7" customFormat="false" ht="12.8" hidden="false" customHeight="false" outlineLevel="0" collapsed="false">
      <c r="A7" s="0" t="n">
        <v>4</v>
      </c>
      <c r="B7" s="0" t="n">
        <v>4</v>
      </c>
      <c r="C7" s="0" t="n">
        <f aca="false">C6+1</f>
        <v>6</v>
      </c>
      <c r="D7" s="0" t="n">
        <f aca="false">TRUE()</f>
        <v>1</v>
      </c>
      <c r="E7" s="2" t="n">
        <f aca="false">FALSE()</f>
        <v>0</v>
      </c>
      <c r="F7" s="0" t="n">
        <v>20000</v>
      </c>
      <c r="G7" s="0" t="n">
        <v>20000</v>
      </c>
      <c r="H7" s="0" t="n">
        <v>18000</v>
      </c>
      <c r="I7" s="0" t="n">
        <v>18000</v>
      </c>
      <c r="J7" s="0" t="n">
        <v>0</v>
      </c>
      <c r="K7" s="0" t="n">
        <v>0</v>
      </c>
      <c r="L7" s="0" t="n">
        <f aca="false">2*194</f>
        <v>388</v>
      </c>
      <c r="M7" s="0" t="n">
        <v>2010</v>
      </c>
      <c r="O7" s="3" t="n">
        <f aca="false">20000/12</f>
        <v>1666.66666666667</v>
      </c>
      <c r="P7" s="1" t="n">
        <v>0</v>
      </c>
      <c r="Q7" s="1" t="n">
        <v>388</v>
      </c>
      <c r="R7" s="1" t="n">
        <v>388</v>
      </c>
      <c r="T7" s="0" t="n">
        <f aca="false">F7-(12*L7)+J7</f>
        <v>15344</v>
      </c>
      <c r="U7" s="0" t="n">
        <f aca="false">G7-12*L7</f>
        <v>15344</v>
      </c>
      <c r="V7" s="0" t="n">
        <f aca="false">H7+J7</f>
        <v>18000</v>
      </c>
      <c r="W7" s="0" t="n">
        <f aca="false">I7</f>
        <v>18000</v>
      </c>
    </row>
    <row r="8" customFormat="false" ht="12.8" hidden="false" customHeight="false" outlineLevel="0" collapsed="false">
      <c r="A8" s="0" t="n">
        <v>4</v>
      </c>
      <c r="B8" s="0" t="n">
        <v>4</v>
      </c>
      <c r="C8" s="0" t="n">
        <f aca="false">C7+1</f>
        <v>7</v>
      </c>
      <c r="D8" s="0" t="n">
        <f aca="false">FALSE()</f>
        <v>0</v>
      </c>
      <c r="E8" s="2" t="n">
        <f aca="false">TRUE()</f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194</v>
      </c>
      <c r="L8" s="0" t="n">
        <f aca="false">2*194</f>
        <v>388</v>
      </c>
      <c r="M8" s="0" t="n">
        <v>2010</v>
      </c>
      <c r="O8" s="3" t="n">
        <v>0</v>
      </c>
      <c r="P8" s="1" t="n">
        <v>194</v>
      </c>
      <c r="Q8" s="1" t="n">
        <v>388</v>
      </c>
      <c r="R8" s="1" t="n">
        <v>388</v>
      </c>
      <c r="T8" s="0" t="n">
        <v>0</v>
      </c>
      <c r="U8" s="0" t="n">
        <v>0</v>
      </c>
      <c r="V8" s="0" t="n">
        <f aca="false">H8+J8</f>
        <v>0</v>
      </c>
      <c r="W8" s="0" t="n">
        <f aca="false">I8</f>
        <v>0</v>
      </c>
    </row>
    <row r="9" customFormat="false" ht="12.8" hidden="false" customHeight="false" outlineLevel="0" collapsed="false">
      <c r="A9" s="0" t="n">
        <v>4</v>
      </c>
      <c r="B9" s="0" t="n">
        <v>4</v>
      </c>
      <c r="C9" s="0" t="n">
        <v>8</v>
      </c>
      <c r="D9" s="0" t="n">
        <f aca="false">FALSE()</f>
        <v>0</v>
      </c>
      <c r="E9" s="2" t="n">
        <f aca="false">TRUE()</f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194</v>
      </c>
      <c r="L9" s="0" t="n">
        <f aca="false">2*194</f>
        <v>388</v>
      </c>
      <c r="M9" s="0" t="n">
        <v>2010</v>
      </c>
      <c r="O9" s="3" t="n">
        <v>0</v>
      </c>
      <c r="P9" s="1" t="n">
        <v>194</v>
      </c>
      <c r="Q9" s="1" t="n">
        <v>388</v>
      </c>
      <c r="R9" s="1" t="n">
        <v>388</v>
      </c>
      <c r="T9" s="0" t="n">
        <v>0</v>
      </c>
      <c r="U9" s="0" t="n">
        <v>0</v>
      </c>
      <c r="V9" s="0" t="n">
        <f aca="false">H9+J9</f>
        <v>0</v>
      </c>
      <c r="W9" s="0" t="n">
        <f aca="false">I9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2018-09-25T14:01:16Z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