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sc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<sst xmlns="http://schemas.openxmlformats.org/spreadsheetml/2006/main" count="15" uniqueCount="15">
  <si>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hid</t>
  </si>
  <si>
    <t xml:space="preserve">tu_id</t>
  </si>
  <si>
    <t xml:space="preserve">pid</t>
  </si>
  <si>
    <t xml:space="preserve">m_wage</t>
  </si>
  <si>
    <t xml:space="preserve">east</t>
  </si>
  <si>
    <t xml:space="preserve">age</t>
  </si>
  <si>
    <t xml:space="preserve">year</t>
  </si>
  <si>
    <t xml:space="preserve">byear</t>
  </si>
  <si>
    <t xml:space="preserve">exper</t>
  </si>
  <si>
    <t xml:space="preserve">avg_ep</t>
  </si>
  <si>
    <t xml:space="preserve">EP</t>
  </si>
  <si>
    <t xml:space="preserve">EP_end</t>
  </si>
  <si>
    <t xml:space="preserve">regelaltersgrenze</t>
  </si>
  <si>
    <t xml:space="preserve">ZF</t>
  </si>
  <si>
    <t xml:space="preserve">pensions_sim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</si>
</sst>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showFormulas="false" showGridLines="true" showRowColHeaders="true" showZeros="true" rightToLeft="false" tabSelected="true" showOutlineSymbols="true" defaultGridColor="true" view="normal" topLeftCell="B1" colorId="64" zoomScale="130" zoomScaleNormal="130" zoomScalePageLayoutView="100" workbookViewId="0">
      <selection pane="topLeft" activeCell="N7" activeCellId="0" sqref="N7"/>
    </sheetView>
  </sheetViews>
  <sheetFormatPr defaultRowHeight="13.8" zeroHeight="false" outlineLevelRow="0" outlineLevelCol="0"/>
  <cols>
    <col collapsed="false" customWidth="true" hidden="false" outlineLevel="0" max="13" min="1" style="0" width="8.67"/>
    <col collapsed="false" customWidth="true" hidden="false" outlineLevel="0" max="14" min="14" style="0" width="42.33"/>
    <col collapsed="false" customWidth="true" hidden="false" outlineLevel="0" max="15" min="15" style="0" width="23.08"/>
    <col collapsed="false" customWidth="true" hidden="false" outlineLevel="0" max="16" min="16" style="0" width="15.14"/>
    <col collapsed="false" customWidth="true" hidden="false" outlineLevel="0" max="17" min="17" style="0" width="37.64"/>
    <col collapsed="false" customWidth="true" hidden="false" outlineLevel="0" max="1019" min="18" style="0" width="8.67"/>
    <col collapsed="false" customWidth="false" hidden="false" outlineLevel="0" max="1025" min="1020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</row>
    <row r="2" customFormat="false" ht="13.8" hidden="false" customHeight="false" outlineLevel="0" collapsed="false">
      <c r="A2" s="0" t="n">
        <f aca="false">B2</f>
        <v>1</v>
      </c>
      <c r="B2" s="0" t="n">
        <v>1</v>
      </c>
      <c r="C2" s="0" t="n">
        <v>8</v>
      </c>
      <c r="D2" s="0" t="n">
        <v>300</v>
      </c>
      <c r="E2" s="0" t="n">
        <f aca="false">FALSE()</f>
        <v>0</v>
      </c>
      <c r="F2" s="0" t="n">
        <f aca="false">G2-H2</f>
        <v>57</v>
      </c>
      <c r="G2" s="0" t="n">
        <v>2015</v>
      </c>
      <c r="H2" s="0" t="n">
        <v>1958</v>
      </c>
      <c r="I2" s="0" t="n">
        <f aca="false">F2 - 18</f>
        <v>39</v>
      </c>
      <c r="J2" s="0" t="n">
        <v>0.8968</v>
      </c>
      <c r="K2" s="0" t="n">
        <f aca="false">I2 * J2</f>
        <v>34.9752</v>
      </c>
      <c r="N2" s="0" t="n">
        <v>34.9842779743529</v>
      </c>
      <c r="O2" s="0" t="n">
        <v>65.9166666666667</v>
      </c>
      <c r="P2" s="0" t="n">
        <v>0.679</v>
      </c>
      <c r="Q2" s="0" t="n">
        <v>693.86</v>
      </c>
    </row>
    <row r="3" customFormat="false" ht="13.8" hidden="false" customHeight="false" outlineLevel="0" collapsed="false">
      <c r="A3" s="0" t="n">
        <f aca="false">B3</f>
        <v>2</v>
      </c>
      <c r="B3" s="0" t="n">
        <v>2</v>
      </c>
      <c r="C3" s="0" t="n">
        <v>9</v>
      </c>
      <c r="D3" s="0" t="n">
        <v>600</v>
      </c>
      <c r="E3" s="0" t="n">
        <f aca="false">FALSE()</f>
        <v>0</v>
      </c>
      <c r="F3" s="0" t="n">
        <f aca="false">G3-H3</f>
        <v>58</v>
      </c>
      <c r="G3" s="0" t="n">
        <v>2015</v>
      </c>
      <c r="H3" s="0" t="n">
        <v>1957</v>
      </c>
      <c r="I3" s="0" t="n">
        <f aca="false">F3 - 18</f>
        <v>40</v>
      </c>
      <c r="J3" s="0" t="n">
        <v>0.9021</v>
      </c>
      <c r="K3" s="0" t="n">
        <f aca="false">I3 * J3</f>
        <v>36.084</v>
      </c>
      <c r="N3" s="0" t="n">
        <v>36.1021559487058</v>
      </c>
      <c r="O3" s="0" t="n">
        <v>65.8333333333333</v>
      </c>
      <c r="P3" s="0" t="n">
        <v>0.718</v>
      </c>
      <c r="Q3" s="0" t="n">
        <v>757.16</v>
      </c>
    </row>
    <row r="4" customFormat="false" ht="13.8" hidden="false" customHeight="false" outlineLevel="0" collapsed="false">
      <c r="A4" s="0" t="n">
        <f aca="false">B4</f>
        <v>3</v>
      </c>
      <c r="B4" s="0" t="n">
        <v>3</v>
      </c>
      <c r="C4" s="0" t="n">
        <v>34</v>
      </c>
      <c r="D4" s="0" t="n">
        <v>900</v>
      </c>
      <c r="E4" s="0" t="n">
        <f aca="false">FALSE()</f>
        <v>0</v>
      </c>
      <c r="F4" s="0" t="n">
        <f aca="false">G4-H4</f>
        <v>33</v>
      </c>
      <c r="G4" s="0" t="n">
        <v>2015</v>
      </c>
      <c r="H4" s="0" t="n">
        <v>1982</v>
      </c>
      <c r="I4" s="0" t="n">
        <f aca="false">F4 - 18</f>
        <v>15</v>
      </c>
      <c r="J4" s="0" t="n">
        <v>0.7131</v>
      </c>
      <c r="K4" s="0" t="n">
        <f aca="false">I4 * J4</f>
        <v>10.6965</v>
      </c>
      <c r="N4" s="0" t="n">
        <v>10.7237339230587</v>
      </c>
      <c r="O4" s="0" t="n">
        <v>67</v>
      </c>
      <c r="P4" s="0" t="n">
        <v>-0.224</v>
      </c>
      <c r="Q4" s="0" t="n">
        <v>0</v>
      </c>
    </row>
    <row r="5" customFormat="false" ht="13.8" hidden="false" customHeight="false" outlineLevel="0" collapsed="false">
      <c r="A5" s="0" t="n">
        <f aca="false">B5</f>
        <v>4</v>
      </c>
      <c r="B5" s="0" t="n">
        <v>4</v>
      </c>
      <c r="C5" s="0" t="n">
        <v>55</v>
      </c>
      <c r="D5" s="0" t="n">
        <v>1200</v>
      </c>
      <c r="E5" s="0" t="n">
        <f aca="false">TRUE()</f>
        <v>1</v>
      </c>
      <c r="F5" s="0" t="n">
        <f aca="false">G5-H5</f>
        <v>45</v>
      </c>
      <c r="G5" s="0" t="n">
        <v>2015</v>
      </c>
      <c r="H5" s="0" t="n">
        <v>1970</v>
      </c>
      <c r="I5" s="0" t="n">
        <f aca="false">F5 - 18</f>
        <v>27</v>
      </c>
      <c r="J5" s="0" t="n">
        <v>0.8777</v>
      </c>
      <c r="K5" s="0" t="n">
        <f aca="false">I5 * J5</f>
        <v>23.6979</v>
      </c>
      <c r="N5" s="0" t="n">
        <v>23.7342118974116</v>
      </c>
      <c r="O5" s="0" t="n">
        <v>66.9166666666667</v>
      </c>
      <c r="P5" s="0" t="n">
        <v>0.211</v>
      </c>
      <c r="Q5" s="0" t="n">
        <v>146.28</v>
      </c>
    </row>
    <row r="6" customFormat="false" ht="13.8" hidden="false" customHeight="false" outlineLevel="0" collapsed="false">
      <c r="A6" s="0" t="n">
        <f aca="false">B6</f>
        <v>5</v>
      </c>
      <c r="B6" s="0" t="n">
        <v>5</v>
      </c>
      <c r="C6" s="0" t="n">
        <v>5</v>
      </c>
      <c r="D6" s="0" t="n">
        <v>1500</v>
      </c>
      <c r="E6" s="0" t="n">
        <f aca="false">TRUE()</f>
        <v>1</v>
      </c>
      <c r="F6" s="0" t="n">
        <f aca="false">G6-H6</f>
        <v>63</v>
      </c>
      <c r="G6" s="0" t="n">
        <v>2015</v>
      </c>
      <c r="H6" s="0" t="n">
        <v>1952</v>
      </c>
      <c r="I6" s="0" t="n">
        <f aca="false">F6 - 18</f>
        <v>45</v>
      </c>
      <c r="J6" s="0" t="n">
        <v>0.8751</v>
      </c>
      <c r="K6" s="0" t="n">
        <f aca="false">I6 * J6</f>
        <v>39.3795</v>
      </c>
      <c r="N6" s="0" t="n">
        <v>39.4248898717645</v>
      </c>
      <c r="O6" s="0" t="n">
        <v>65.4166666666667</v>
      </c>
      <c r="P6" s="0" t="n">
        <v>0.913</v>
      </c>
      <c r="Q6" s="0" t="n">
        <v>1051.41</v>
      </c>
    </row>
    <row r="7" customFormat="false" ht="13.8" hidden="false" customHeight="false" outlineLevel="0" collapsed="false">
      <c r="A7" s="0" t="n">
        <f aca="false">B7</f>
        <v>6</v>
      </c>
      <c r="B7" s="0" t="n">
        <v>6</v>
      </c>
      <c r="C7" s="0" t="n">
        <v>1354</v>
      </c>
      <c r="D7" s="0" t="n">
        <v>5000</v>
      </c>
      <c r="E7" s="0" t="n">
        <f aca="false">TRUE()</f>
        <v>1</v>
      </c>
      <c r="F7" s="0" t="n">
        <f aca="false">G7-H7</f>
        <v>27</v>
      </c>
      <c r="G7" s="0" t="n">
        <v>2012</v>
      </c>
      <c r="H7" s="0" t="n">
        <v>1985</v>
      </c>
      <c r="I7" s="0" t="n">
        <f aca="false">F7 - 18</f>
        <v>9</v>
      </c>
      <c r="J7" s="0" t="n">
        <v>0.6646</v>
      </c>
      <c r="K7" s="0" t="n">
        <f aca="false">I7 * J7</f>
        <v>5.9814</v>
      </c>
      <c r="N7" s="0" t="n">
        <v>6.13401112872145</v>
      </c>
      <c r="O7" s="0" t="n">
        <v>67</v>
      </c>
      <c r="P7" s="0" t="n">
        <v>-0.44</v>
      </c>
      <c r="Q7" s="0" t="n">
        <v>0</v>
      </c>
    </row>
    <row r="8" customFormat="false" ht="13.8" hidden="false" customHeight="false" outlineLevel="0" collapsed="false">
      <c r="A8" s="0" t="n">
        <f aca="false">B8</f>
        <v>7</v>
      </c>
      <c r="B8" s="0" t="n">
        <v>7</v>
      </c>
      <c r="C8" s="0" t="n">
        <v>3483</v>
      </c>
      <c r="D8" s="0" t="n">
        <v>300</v>
      </c>
      <c r="E8" s="0" t="n">
        <f aca="false">TRUE()</f>
        <v>1</v>
      </c>
      <c r="F8" s="0" t="n">
        <f aca="false">G8-H8</f>
        <v>30</v>
      </c>
      <c r="G8" s="0" t="n">
        <v>2012</v>
      </c>
      <c r="H8" s="0" t="n">
        <v>1982</v>
      </c>
      <c r="I8" s="0" t="n">
        <f aca="false">F8 - 18</f>
        <v>12</v>
      </c>
      <c r="J8" s="0" t="n">
        <v>0.7131</v>
      </c>
      <c r="K8" s="0" t="n">
        <f aca="false">I8 * J8</f>
        <v>8.5572</v>
      </c>
      <c r="N8" s="0" t="n">
        <v>8.56673819554509</v>
      </c>
      <c r="O8" s="0" t="n">
        <v>67</v>
      </c>
      <c r="P8" s="0" t="n">
        <v>-0.332</v>
      </c>
      <c r="Q8" s="0" t="n">
        <v>0</v>
      </c>
    </row>
    <row r="9" customFormat="false" ht="13.8" hidden="false" customHeight="false" outlineLevel="0" collapsed="false">
      <c r="A9" s="0" t="n">
        <f aca="false">B9</f>
        <v>8</v>
      </c>
      <c r="B9" s="0" t="n">
        <v>8</v>
      </c>
      <c r="C9" s="0" t="n">
        <v>874</v>
      </c>
      <c r="D9" s="0" t="n">
        <v>600</v>
      </c>
      <c r="E9" s="0" t="n">
        <f aca="false">TRUE()</f>
        <v>1</v>
      </c>
      <c r="F9" s="0" t="n">
        <f aca="false">G9-H9</f>
        <v>39</v>
      </c>
      <c r="G9" s="0" t="n">
        <v>2010</v>
      </c>
      <c r="H9" s="0" t="n">
        <v>1971</v>
      </c>
      <c r="I9" s="0" t="n">
        <f aca="false">F9 - 18</f>
        <v>21</v>
      </c>
      <c r="J9" s="0" t="n">
        <v>0.8706</v>
      </c>
      <c r="K9" s="0" t="n">
        <f aca="false">I9 * J9</f>
        <v>18.2826</v>
      </c>
      <c r="N9" s="0" t="n">
        <v>18.3025424527289</v>
      </c>
      <c r="O9" s="0" t="n">
        <v>67</v>
      </c>
      <c r="P9" s="0" t="n">
        <v>-0.00800000000000001</v>
      </c>
      <c r="Q9" s="0" t="n">
        <v>0</v>
      </c>
    </row>
    <row r="10" customFormat="false" ht="13.8" hidden="false" customHeight="false" outlineLevel="0" collapsed="false">
      <c r="A10" s="0" t="n">
        <f aca="false">B10</f>
        <v>9</v>
      </c>
      <c r="B10" s="0" t="n">
        <v>9</v>
      </c>
      <c r="C10" s="0" t="n">
        <v>6414</v>
      </c>
      <c r="D10" s="0" t="n">
        <v>900</v>
      </c>
      <c r="E10" s="0" t="n">
        <f aca="false">TRUE()</f>
        <v>1</v>
      </c>
      <c r="F10" s="0" t="n">
        <f aca="false">G10-H10</f>
        <v>42</v>
      </c>
      <c r="G10" s="0" t="n">
        <v>2010</v>
      </c>
      <c r="H10" s="0" t="n">
        <v>1968</v>
      </c>
      <c r="I10" s="0" t="n">
        <f aca="false">F10 - 18</f>
        <v>24</v>
      </c>
      <c r="J10" s="0" t="n">
        <v>0.8904</v>
      </c>
      <c r="K10" s="0" t="n">
        <f aca="false">I10 * J10</f>
        <v>21.3696</v>
      </c>
      <c r="N10" s="0" t="n">
        <v>21.3995136790934</v>
      </c>
      <c r="O10" s="0" t="n">
        <v>66.75</v>
      </c>
      <c r="P10" s="0" t="n">
        <v>0.109</v>
      </c>
      <c r="Q10" s="0" t="n">
        <v>63.45</v>
      </c>
    </row>
    <row r="11" customFormat="false" ht="13.8" hidden="false" customHeight="false" outlineLevel="0" collapsed="false">
      <c r="A11" s="0" t="n">
        <f aca="false">B11</f>
        <v>10</v>
      </c>
      <c r="B11" s="0" t="n">
        <v>10</v>
      </c>
      <c r="C11" s="0" t="n">
        <v>54684</v>
      </c>
      <c r="D11" s="0" t="n">
        <v>1200</v>
      </c>
      <c r="E11" s="0" t="n">
        <f aca="false">FALSE()</f>
        <v>0</v>
      </c>
      <c r="F11" s="0" t="n">
        <f aca="false">G11-H11</f>
        <v>46</v>
      </c>
      <c r="G11" s="0" t="n">
        <v>2010</v>
      </c>
      <c r="H11" s="0" t="n">
        <v>1964</v>
      </c>
      <c r="I11" s="0" t="n">
        <f aca="false">F11 - 18</f>
        <v>28</v>
      </c>
      <c r="J11" s="0" t="n">
        <v>0.9053</v>
      </c>
      <c r="K11" s="0" t="n">
        <f aca="false">I11 * J11</f>
        <v>25.3484</v>
      </c>
      <c r="N11" s="0" t="n">
        <v>25.3882849054578</v>
      </c>
      <c r="O11" s="0" t="n">
        <v>66.4166666666667</v>
      </c>
      <c r="P11" s="0" t="n">
        <v>0.265</v>
      </c>
      <c r="Q11" s="0" t="n">
        <v>183</v>
      </c>
    </row>
    <row r="12" customFormat="false" ht="13.8" hidden="false" customHeight="false" outlineLevel="0" collapsed="false">
      <c r="A12" s="0" t="n">
        <f aca="false">B12</f>
        <v>11</v>
      </c>
      <c r="B12" s="0" t="n">
        <v>11</v>
      </c>
      <c r="C12" s="0" t="n">
        <v>35</v>
      </c>
      <c r="D12" s="0" t="n">
        <v>1500</v>
      </c>
      <c r="E12" s="0" t="n">
        <f aca="false">FALSE()</f>
        <v>0</v>
      </c>
      <c r="F12" s="0" t="n">
        <f aca="false">G12-H12</f>
        <v>43</v>
      </c>
      <c r="G12" s="0" t="n">
        <v>2010</v>
      </c>
      <c r="H12" s="0" t="n">
        <v>1967</v>
      </c>
      <c r="I12" s="0" t="n">
        <f aca="false">F12 - 18</f>
        <v>25</v>
      </c>
      <c r="J12" s="0" t="n">
        <v>0.8968</v>
      </c>
      <c r="K12" s="0" t="n">
        <f aca="false">I12 * J12</f>
        <v>22.42</v>
      </c>
      <c r="N12" s="0" t="n">
        <v>22.4698561318223</v>
      </c>
      <c r="O12" s="0" t="n">
        <v>66.6666666666667</v>
      </c>
      <c r="P12" s="0" t="n">
        <v>0.148</v>
      </c>
      <c r="Q12" s="0" t="n">
        <v>90.45</v>
      </c>
    </row>
    <row r="13" customFormat="false" ht="13.8" hidden="false" customHeight="false" outlineLevel="0" collapsed="false">
      <c r="A13" s="0" t="n">
        <f aca="false">B13</f>
        <v>12</v>
      </c>
      <c r="B13" s="0" t="n">
        <v>12</v>
      </c>
      <c r="C13" s="0" t="n">
        <v>369</v>
      </c>
      <c r="D13" s="0" t="n">
        <v>8000</v>
      </c>
      <c r="E13" s="0" t="n">
        <f aca="false">FALSE()</f>
        <v>0</v>
      </c>
      <c r="F13" s="0" t="n">
        <f aca="false">G13-H13</f>
        <v>59</v>
      </c>
      <c r="G13" s="0" t="n">
        <v>2010</v>
      </c>
      <c r="H13" s="0" t="n">
        <v>1951</v>
      </c>
      <c r="I13" s="0" t="n">
        <f aca="false">F13 - 18</f>
        <v>41</v>
      </c>
      <c r="J13" s="0" t="n">
        <v>0.8587</v>
      </c>
      <c r="K13" s="0" t="n">
        <f aca="false">I13 * J13</f>
        <v>35.2067</v>
      </c>
      <c r="N13" s="0" t="n">
        <v>35.3895058166817</v>
      </c>
      <c r="O13" s="0" t="n">
        <v>65.3333333333333</v>
      </c>
      <c r="P13" s="0" t="n">
        <v>0.772</v>
      </c>
      <c r="Q13" s="0" t="n">
        <v>743.12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111</v>
      </c>
      <c r="D14" s="0" t="n">
        <v>700</v>
      </c>
      <c r="E14" s="0" t="n">
        <f aca="false">FALSE()</f>
        <v>0</v>
      </c>
      <c r="F14" s="0" t="n">
        <f aca="false">G14-H14</f>
        <v>52</v>
      </c>
      <c r="G14" s="0" t="n">
        <v>2012</v>
      </c>
      <c r="H14" s="0" t="n">
        <v>1960</v>
      </c>
      <c r="I14" s="0" t="n">
        <f aca="false">F14 - 18</f>
        <v>34</v>
      </c>
      <c r="J14" s="0" t="n">
        <v>0.8989</v>
      </c>
      <c r="K14" s="0" t="n">
        <f aca="false">I14 * J14</f>
        <v>30.5626</v>
      </c>
      <c r="N14" s="0" t="n">
        <v>30.5848557896052</v>
      </c>
      <c r="O14" s="0" t="n">
        <v>66.0833333333333</v>
      </c>
      <c r="P14" s="0" t="n">
        <v>0.493</v>
      </c>
      <c r="Q14" s="0" t="n">
        <v>423.25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4684</v>
      </c>
      <c r="D15" s="0" t="n">
        <v>0</v>
      </c>
      <c r="E15" s="0" t="n">
        <f aca="false">FALSE()</f>
        <v>0</v>
      </c>
      <c r="F15" s="0" t="n">
        <f aca="false">G15-H15</f>
        <v>53</v>
      </c>
      <c r="G15" s="0" t="n">
        <v>2012</v>
      </c>
      <c r="H15" s="0" t="n">
        <v>1959</v>
      </c>
      <c r="I15" s="0" t="n">
        <f aca="false">F15 - 18</f>
        <v>35</v>
      </c>
      <c r="J15" s="0" t="n">
        <v>0.8875</v>
      </c>
      <c r="K15" s="0" t="n">
        <f aca="false">I15 * J15</f>
        <v>31.0625</v>
      </c>
      <c r="N15" s="0" t="n">
        <v>31.0625</v>
      </c>
      <c r="O15" s="0" t="n">
        <v>66</v>
      </c>
      <c r="P15" s="0" t="n">
        <v>0.532</v>
      </c>
      <c r="Q15" s="0" t="n">
        <v>463.86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2019-06-14T19:44:36Z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