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Елена\Desktop\Geekbrains\Excel\E_tables\"/>
    </mc:Choice>
  </mc:AlternateContent>
  <bookViews>
    <workbookView xWindow="0" yWindow="0" windowWidth="21570" windowHeight="8145"/>
  </bookViews>
  <sheets>
    <sheet name="Задание1" sheetId="1" r:id="rId1"/>
    <sheet name="Задание2" sheetId="2" r:id="rId2"/>
    <sheet name="Задание3" sheetId="3" r:id="rId3"/>
    <sheet name="себестоимость" sheetId="4" r:id="rId4"/>
    <sheet name="Комиссия" sheetId="5" r:id="rId5"/>
    <sheet name="Логистика и процент выкупа" sheetId="6" r:id="rId6"/>
    <sheet name="матрица" sheetId="7" r:id="rId7"/>
    <sheet name="Реклама1 за 25.05." sheetId="8" r:id="rId8"/>
    <sheet name="Реклама2 за 25.05." sheetId="9" r:id="rId9"/>
    <sheet name="Продажи и цены 25.05." sheetId="10" r:id="rId10"/>
  </sheets>
  <calcPr calcId="152511"/>
  <extLst>
    <ext uri="GoogleSheetsCustomDataVersion2">
      <go:sheetsCustomData xmlns:go="http://customooxmlschemas.google.com/" r:id="rId14" roundtripDataChecksum="pVyesiFADPnWP0gRHdEazrkMiBXz1PevbhwvsvGfQes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D5" i="1"/>
  <c r="D6" i="1"/>
  <c r="D7" i="1"/>
  <c r="D8" i="1"/>
  <c r="D9" i="1"/>
  <c r="D4" i="1"/>
  <c r="F5" i="1"/>
  <c r="F6" i="1"/>
  <c r="F7" i="1"/>
  <c r="F8" i="1"/>
  <c r="F9" i="1"/>
  <c r="F4" i="1"/>
  <c r="F5" i="5"/>
  <c r="A9" i="6" l="1"/>
  <c r="A14" i="6"/>
  <c r="A16" i="6"/>
  <c r="A18" i="6"/>
  <c r="A20" i="6"/>
  <c r="A22" i="6"/>
  <c r="A24" i="6"/>
  <c r="A26" i="6"/>
  <c r="A28" i="6"/>
  <c r="A30" i="6"/>
  <c r="A32" i="6"/>
  <c r="A34" i="6"/>
  <c r="A36" i="6"/>
  <c r="A38" i="6"/>
  <c r="A40" i="6"/>
  <c r="A42" i="6"/>
  <c r="A11" i="6"/>
  <c r="A12" i="6" s="1"/>
</calcChain>
</file>

<file path=xl/sharedStrings.xml><?xml version="1.0" encoding="utf-8"?>
<sst xmlns="http://schemas.openxmlformats.org/spreadsheetml/2006/main" count="232" uniqueCount="88">
  <si>
    <t>Задание 1</t>
  </si>
  <si>
    <t>Рассчитать прибыль и маржинальность на 1 ед. по каждому артикулу, учитывая все расходы, кроме: учета рекламы, учета процента выкупа, исходя из фактических цен</t>
  </si>
  <si>
    <t>Артикул</t>
  </si>
  <si>
    <t>Категория</t>
  </si>
  <si>
    <t xml:space="preserve">Цена продажи </t>
  </si>
  <si>
    <t xml:space="preserve">Прибыль </t>
  </si>
  <si>
    <t>Маржинальность ,%</t>
  </si>
  <si>
    <t>Юбка</t>
  </si>
  <si>
    <t>Одежда</t>
  </si>
  <si>
    <t>Чехол</t>
  </si>
  <si>
    <t>Аксессуары для электроники</t>
  </si>
  <si>
    <t>Фитнес резинка</t>
  </si>
  <si>
    <t>Спортивные товары</t>
  </si>
  <si>
    <t>Стекло</t>
  </si>
  <si>
    <t>Платье</t>
  </si>
  <si>
    <t>Брюки</t>
  </si>
  <si>
    <t>Можно добавлять любое количество столбцов/строк, при необходимости</t>
  </si>
  <si>
    <t>Задание 2</t>
  </si>
  <si>
    <t>Определить цену для каждого артикула за на 1 ед., чтобы маржинальность составила 30%, без учета рекламы, без учета процента выкупа</t>
  </si>
  <si>
    <t>Цена продажи план</t>
  </si>
  <si>
    <t>Прибыль план</t>
  </si>
  <si>
    <t>Маржинальность желаемая 30%</t>
  </si>
  <si>
    <t>Задание 3</t>
  </si>
  <si>
    <t xml:space="preserve">Рассчитать долю рекламных расходов, % от выручки за 25.05. </t>
  </si>
  <si>
    <t>ДРР за 25.05.</t>
  </si>
  <si>
    <t>Себестоимость</t>
  </si>
  <si>
    <t>Топ</t>
  </si>
  <si>
    <t>парта</t>
  </si>
  <si>
    <t>гирлянда</t>
  </si>
  <si>
    <t>Ремешок</t>
  </si>
  <si>
    <t>холодильник</t>
  </si>
  <si>
    <t>стол</t>
  </si>
  <si>
    <t>стул</t>
  </si>
  <si>
    <t>планшет</t>
  </si>
  <si>
    <t>Комиссия</t>
  </si>
  <si>
    <t>Стоимость логистики состоит из 2 сумм:</t>
  </si>
  <si>
    <t>Последняя миля</t>
  </si>
  <si>
    <t>всегда 5% от цены продажи</t>
  </si>
  <si>
    <t>Доставка до клиента (используйте вкладку матрица и соотвествующую ставку за объемный вес)</t>
  </si>
  <si>
    <t>стоимость от объема товара, в соответствии с таблицей ниже</t>
  </si>
  <si>
    <t>Процент выкупа необходим только для 4 задания</t>
  </si>
  <si>
    <t>Объемный вес</t>
  </si>
  <si>
    <t>Ставка</t>
  </si>
  <si>
    <t>Процент выкупа</t>
  </si>
  <si>
    <t>Не меняйте значения этих полей</t>
  </si>
  <si>
    <t>Основные</t>
  </si>
  <si>
    <t>Ozon SKU ID</t>
  </si>
  <si>
    <t>Название</t>
  </si>
  <si>
    <t>Статус</t>
  </si>
  <si>
    <t>Видимость на OZON</t>
  </si>
  <si>
    <t>Объемный вес, кг</t>
  </si>
  <si>
    <t>Силиконовый ремешок для Apple Watch 42 мм/44/45 mm, размер SM series 1 2 3 4 5 6 7 8 /SE/SE 2022, Apple Watch Ultra (для эпл вотч), розовый песок, Cavolo</t>
  </si>
  <si>
    <t>Продается</t>
  </si>
  <si>
    <t>да</t>
  </si>
  <si>
    <t>Силиконовый ремешок для Apple Watch 38 мм/40/41 mm, размер SM series 1 2 3 4 5 6 7 8 /SE/SE 2022 (для эпл вотч), розовый песок, Cavolo</t>
  </si>
  <si>
    <t>Защитное стекло для Xiaomi Redmi 8 / Xiaomi Redmi 8A (Ксиоми 8 / Ксиоми 8А) с полным покрытием, Cavolo</t>
  </si>
  <si>
    <t>Защитное стекло на Xiaomi Redmi 9C (NFC) /9A/10A/Samsung Galaxy A23, A13, A12, A03 / Защитное стекло на Редми 9а,9с (НФС), 10а/ Самсунг Галакси А23 А13 А12 А03, с полным покрытием, Cavolo</t>
  </si>
  <si>
    <t>Готов к продаже</t>
  </si>
  <si>
    <t>Силиконовый ремешок для Apple Watch 38 мм/40/41 mm, размер SM series 1 2 3 4 5 6 7 8 /SE/SE 2022 (для эпл вотч), мятный, Cavolo</t>
  </si>
  <si>
    <t>Силиконовый ремешок для Apple Watch 38 мм/40/41 mm, размер SM series 1 2 3 4 5 6 7 8 /SE/SE 2022 (для эпл вотч), ярко-розовый, Cavolo</t>
  </si>
  <si>
    <t>Силиконовый ремешок для Apple Watch 42 мм/44/45 mm, размер SM series 1 2 3 4 5 6 7 8 /SE/SE 2022, Apple Watch Ultra (для эпл вотч), винный, Cavolo</t>
  </si>
  <si>
    <t>Защитное стекло для Xiaomi Redmi Note 9 / Redmi Note 9T / Redmi 10X 4G / на Ксиоми Редми Ноут 9 / Редми Ноут 9Т / Редми 10Х 4Г с полным покрытием, Cavolo</t>
  </si>
  <si>
    <t>Эспандер</t>
  </si>
  <si>
    <t>Защитное стекло для Huawei Honor 7С Pro 5.99" (LND-L29) / Huawei Y7 2018 (Хуавей Хонор 7С Про / Хуавей У7 2018) с полным покрытием, Cavolo</t>
  </si>
  <si>
    <t>Мяч</t>
  </si>
  <si>
    <t>Противоударный чехол для Apple iPhone 12 с усиленными углами / Защитный прозрачный силиконовый чехол с защитой камеры на Айфон 12, Cavolo</t>
  </si>
  <si>
    <t>Рекламные кампании</t>
  </si>
  <si>
    <t>ID</t>
  </si>
  <si>
    <t>Расход, ₽</t>
  </si>
  <si>
    <t>Заказы, шт.</t>
  </si>
  <si>
    <t>Заказы, ₽</t>
  </si>
  <si>
    <t>Количество товаров</t>
  </si>
  <si>
    <t>Количество товаров со ставками</t>
  </si>
  <si>
    <t>Активна</t>
  </si>
  <si>
    <t>Показы</t>
  </si>
  <si>
    <t>Клики</t>
  </si>
  <si>
    <t>Ср. цена клика, ₽</t>
  </si>
  <si>
    <t>Дневной бюджет, ₽</t>
  </si>
  <si>
    <t>Бюджет, ₽</t>
  </si>
  <si>
    <t>Способ оплаты</t>
  </si>
  <si>
    <t>Продажи за 25.05., штук</t>
  </si>
  <si>
    <t>Цена за 25.05.</t>
  </si>
  <si>
    <t>Столбец1</t>
  </si>
  <si>
    <t>Столбец2</t>
  </si>
  <si>
    <t>Столбец3</t>
  </si>
  <si>
    <t>Столбец4</t>
  </si>
  <si>
    <t>Столбец5</t>
  </si>
  <si>
    <t>Расходы (-реклама,-%выкупа)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</si>
</sst>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b/>
      <sz val="16"/>
      <color rgb="FFFFFFFF"/>
      <name val="Calibri"/>
      <family val="2"/>
      <charset val="204"/>
    </font>
    <font>
      <b/>
      <sz val="14"/>
      <color rgb="FFFFFFFF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Arial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A4A4A4"/>
        <bgColor rgb="FFA4A4A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3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5" fillId="2" borderId="4" xfId="0" applyFont="1" applyFill="1" applyBorder="1"/>
    <xf numFmtId="0" fontId="5" fillId="0" borderId="4" xfId="0" applyFont="1" applyBorder="1"/>
    <xf numFmtId="0" fontId="1" fillId="2" borderId="0" xfId="0" applyFont="1" applyFill="1"/>
    <xf numFmtId="0" fontId="4" fillId="0" borderId="5" xfId="0" applyFont="1" applyBorder="1" applyAlignment="1"/>
    <xf numFmtId="0" fontId="3" fillId="0" borderId="6" xfId="0" applyFont="1" applyBorder="1" applyAlignment="1">
      <alignment horizontal="right"/>
    </xf>
    <xf numFmtId="0" fontId="4" fillId="0" borderId="7" xfId="0" applyFont="1" applyBorder="1" applyAlignment="1"/>
    <xf numFmtId="0" fontId="3" fillId="0" borderId="8" xfId="0" applyFont="1" applyBorder="1" applyAlignment="1">
      <alignment horizontal="right"/>
    </xf>
    <xf numFmtId="0" fontId="3" fillId="0" borderId="7" xfId="0" applyFont="1" applyBorder="1" applyAlignment="1"/>
    <xf numFmtId="0" fontId="3" fillId="0" borderId="0" xfId="0" applyFont="1" applyAlignment="1">
      <alignment wrapText="1"/>
    </xf>
    <xf numFmtId="0" fontId="3" fillId="0" borderId="5" xfId="0" applyFont="1" applyBorder="1"/>
    <xf numFmtId="0" fontId="8" fillId="4" borderId="13" xfId="0" applyFont="1" applyFill="1" applyBorder="1" applyAlignment="1">
      <alignment horizontal="center" wrapText="1"/>
    </xf>
    <xf numFmtId="0" fontId="9" fillId="4" borderId="13" xfId="0" applyFont="1" applyFill="1" applyBorder="1" applyAlignment="1"/>
    <xf numFmtId="0" fontId="9" fillId="5" borderId="13" xfId="0" applyFont="1" applyFill="1" applyBorder="1" applyAlignment="1"/>
    <xf numFmtId="0" fontId="10" fillId="0" borderId="16" xfId="0" applyFont="1" applyBorder="1" applyAlignment="1"/>
    <xf numFmtId="0" fontId="10" fillId="0" borderId="14" xfId="0" applyFont="1" applyBorder="1" applyAlignment="1"/>
    <xf numFmtId="0" fontId="4" fillId="0" borderId="15" xfId="0" applyFont="1" applyBorder="1" applyAlignment="1">
      <alignment horizontal="right"/>
    </xf>
    <xf numFmtId="0" fontId="4" fillId="0" borderId="16" xfId="0" applyFont="1" applyBorder="1" applyAlignment="1"/>
    <xf numFmtId="0" fontId="4" fillId="0" borderId="16" xfId="0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4" fillId="0" borderId="3" xfId="0" applyFont="1" applyBorder="1" applyAlignment="1"/>
    <xf numFmtId="0" fontId="3" fillId="0" borderId="1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1" fillId="2" borderId="19" xfId="0" applyFont="1" applyFill="1" applyBorder="1" applyAlignment="1">
      <alignment horizontal="center" vertical="center" wrapText="1"/>
    </xf>
    <xf numFmtId="0" fontId="4" fillId="0" borderId="20" xfId="0" applyFont="1" applyBorder="1" applyAlignment="1"/>
    <xf numFmtId="0" fontId="3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5" xfId="0" applyFont="1" applyBorder="1"/>
    <xf numFmtId="0" fontId="9" fillId="4" borderId="13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wrapText="1"/>
    </xf>
    <xf numFmtId="0" fontId="9" fillId="4" borderId="12" xfId="0" applyFont="1" applyFill="1" applyBorder="1" applyAlignment="1"/>
    <xf numFmtId="0" fontId="7" fillId="3" borderId="30" xfId="0" applyFont="1" applyFill="1" applyBorder="1" applyAlignment="1">
      <alignment horizontal="center"/>
    </xf>
    <xf numFmtId="0" fontId="2" fillId="0" borderId="0" xfId="0" applyFont="1" applyBorder="1"/>
    <xf numFmtId="0" fontId="2" fillId="0" borderId="31" xfId="0" applyFont="1" applyBorder="1"/>
    <xf numFmtId="0" fontId="10" fillId="0" borderId="0" xfId="0" applyFont="1" applyBorder="1" applyAlignment="1">
      <alignment horizontal="center"/>
    </xf>
    <xf numFmtId="0" fontId="4" fillId="0" borderId="32" xfId="0" applyFont="1" applyBorder="1" applyAlignment="1">
      <alignment horizontal="right"/>
    </xf>
    <xf numFmtId="0" fontId="4" fillId="0" borderId="32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4" fillId="0" borderId="25" xfId="0" applyFont="1" applyBorder="1" applyAlignment="1"/>
    <xf numFmtId="0" fontId="5" fillId="0" borderId="25" xfId="0" applyFont="1" applyBorder="1" applyAlignment="1">
      <alignment horizontal="center"/>
    </xf>
    <xf numFmtId="0" fontId="4" fillId="0" borderId="23" xfId="0" applyFont="1" applyBorder="1" applyAlignment="1"/>
    <xf numFmtId="0" fontId="5" fillId="4" borderId="31" xfId="0" applyFont="1" applyFill="1" applyBorder="1" applyAlignment="1"/>
    <xf numFmtId="0" fontId="5" fillId="4" borderId="0" xfId="0" applyFont="1" applyFill="1" applyBorder="1" applyAlignment="1"/>
    <xf numFmtId="4" fontId="3" fillId="0" borderId="0" xfId="0" applyNumberFormat="1" applyFont="1"/>
    <xf numFmtId="4" fontId="1" fillId="2" borderId="18" xfId="0" applyNumberFormat="1" applyFont="1" applyFill="1" applyBorder="1" applyAlignment="1">
      <alignment horizontal="center" vertical="center" wrapText="1"/>
    </xf>
    <xf numFmtId="4" fontId="1" fillId="2" borderId="19" xfId="0" applyNumberFormat="1" applyFont="1" applyFill="1" applyBorder="1" applyAlignment="1">
      <alignment horizontal="center" vertical="center" wrapText="1"/>
    </xf>
    <xf numFmtId="4" fontId="11" fillId="2" borderId="18" xfId="0" applyNumberFormat="1" applyFont="1" applyFill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/>
    </xf>
    <xf numFmtId="4" fontId="3" fillId="0" borderId="4" xfId="0" applyNumberFormat="1" applyFont="1" applyBorder="1"/>
    <xf numFmtId="4" fontId="12" fillId="0" borderId="18" xfId="0" applyNumberFormat="1" applyFont="1" applyBorder="1"/>
    <xf numFmtId="4" fontId="12" fillId="0" borderId="4" xfId="0" applyNumberFormat="1" applyFont="1" applyBorder="1"/>
    <xf numFmtId="4" fontId="3" fillId="0" borderId="21" xfId="0" applyNumberFormat="1" applyFont="1" applyBorder="1" applyAlignment="1">
      <alignment horizontal="center"/>
    </xf>
    <xf numFmtId="4" fontId="12" fillId="0" borderId="2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 applyFont="1" applyAlignment="1"/>
    <xf numFmtId="10" fontId="3" fillId="0" borderId="1" xfId="0" applyNumberFormat="1" applyFont="1" applyBorder="1"/>
  </cellXfs>
  <cellStyles count="1">
    <cellStyle name="Обычный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4" formatCode="0.00%"/>
      <border diagonalUp="0" diagonalDown="0" outline="0">
        <left style="hair">
          <color rgb="FF000000"/>
        </left>
        <right/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 outline="0">
        <left/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bottom style="dott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border outline="0">
        <bottom style="thin">
          <color rgb="FFFFFFFF"/>
        </bottom>
      </border>
    </dxf>
    <dxf>
      <border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bottom style="dott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rgb="FF000000"/>
        </left>
        <right style="dotted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top style="dotted">
          <color rgb="FF000000"/>
        </top>
      </border>
    </dxf>
    <dxf>
      <border outline="0">
        <bottom style="dotted">
          <color rgb="FF000000"/>
        </bottom>
      </border>
    </dxf>
    <dxf>
      <border outline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dotted">
          <color rgb="FF000000"/>
        </right>
        <top/>
        <bottom style="dotted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/>
        <bottom style="dotted">
          <color rgb="FF000000"/>
        </bottom>
        <vertical/>
        <horizontal/>
      </border>
    </dxf>
    <dxf>
      <border outline="0">
        <bottom style="dott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hair">
          <color rgb="FF000000"/>
        </top>
      </border>
    </dxf>
    <dxf>
      <border outline="0">
        <bottom style="hair">
          <color rgb="FF000000"/>
        </bottom>
      </border>
    </dxf>
    <dxf>
      <border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hair">
          <color rgb="FF000000"/>
        </left>
        <right/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hair">
          <color rgb="FF000000"/>
        </top>
      </border>
    </dxf>
    <dxf>
      <border outline="0">
        <bottom style="hair">
          <color rgb="FF000000"/>
        </bottom>
      </border>
    </dxf>
    <dxf>
      <border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9FC5E8"/>
          <bgColor rgb="FF9FC5E8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hair">
          <color rgb="FF000000"/>
        </top>
      </border>
    </dxf>
    <dxf>
      <border outline="0">
        <bottom style="hair">
          <color rgb="FF000000"/>
        </bottom>
      </border>
    </dxf>
    <dxf>
      <border outline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id="3" name="Таблица3" displayName="Таблица3" ref="A3:K9" totalsRowShown="0" headerRowDxfId="86" headerRowBorderDxfId="90" tableBorderDxfId="91" totalsRowBorderDxfId="89">
  <autoFilter ref="A3:K9"/>
  <sortState ref="A4:F9">
    <sortCondition ref="A3:A9"/>
  </sortState>
  <tableColumns count="11">
    <tableColumn id="1" name="Артикул" dataDxfId="88"/>
    <tableColumn id="2" name="Категория" dataDxfId="87"/>
    <tableColumn id="3" name="Цена продажи " dataDxfId="8"/>
    <tableColumn id="4" name="Прибыль " dataDxfId="2">
      <calculatedColumnFormula>Таблица3[[#This Row],[Цена продажи ]]-Таблица3[[#This Row],[Расходы (-реклама,-%выкупа)]]</calculatedColumnFormula>
    </tableColumn>
    <tableColumn id="5" name="Маржинальность ,%" dataDxfId="0">
      <calculatedColumnFormula>(Таблица3[[#This Row],[Цена продажи ]]-VLOOKUP(Таблица3[[#This Row],[Артикул]],Таблица6[#All],2,TRUE))/Таблица3[[#This Row],[Цена продажи ]]*100%</calculatedColumnFormula>
    </tableColumn>
    <tableColumn id="6" name="Расходы (-реклама,-%выкупа)" dataDxfId="1">
      <calculatedColumnFormula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calculatedColumnFormula>
    </tableColumn>
    <tableColumn id="7" name="Столбец1" dataDxfId="7"/>
    <tableColumn id="8" name="Столбец2" dataDxfId="6"/>
    <tableColumn id="9" name="Столбец3" dataDxfId="5"/>
    <tableColumn id="10" name="Столбец4" dataDxfId="4"/>
    <tableColumn id="11" name="Столбец5" dataDxfId="3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3" name="Таблица13" displayName="Таблица13" ref="A2:L10" totalsRowShown="0" headerRowDxfId="13" dataDxfId="14" headerRowBorderDxfId="27" tableBorderDxfId="28">
  <autoFilter ref="A2:L10"/>
  <tableColumns count="12">
    <tableColumn id="1" name="ID" dataDxfId="26"/>
    <tableColumn id="2" name="Название" dataDxfId="25"/>
    <tableColumn id="3" name="Статус" dataDxfId="24"/>
    <tableColumn id="4" name="Расход, ₽" dataDxfId="23"/>
    <tableColumn id="5" name="Показы" dataDxfId="22"/>
    <tableColumn id="6" name="Клики" dataDxfId="21"/>
    <tableColumn id="7" name="Ср. цена клика, ₽" dataDxfId="20"/>
    <tableColumn id="8" name="Дневной бюджет, ₽" dataDxfId="19"/>
    <tableColumn id="9" name="Бюджет, ₽" dataDxfId="18"/>
    <tableColumn id="10" name="Заказы, шт." dataDxfId="17"/>
    <tableColumn id="11" name="Заказы, ₽" dataDxfId="16"/>
    <tableColumn id="12" name="Способ оплаты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Таблица14" displayName="Таблица14" ref="A1:C7" totalsRowShown="0" tableBorderDxfId="12">
  <autoFilter ref="A1:C7"/>
  <sortState ref="A2:C7">
    <sortCondition ref="A1:A7"/>
  </sortState>
  <tableColumns count="3">
    <tableColumn id="1" name="Артикул" dataDxfId="11"/>
    <tableColumn id="2" name="Продажи за 25.05., штук" dataDxfId="10"/>
    <tableColumn id="3" name="Цена за 25.05.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3:E9" totalsRowShown="0" headerRowDxfId="77" headerRowBorderDxfId="84" tableBorderDxfId="85" totalsRowBorderDxfId="83">
  <autoFilter ref="A3:E9"/>
  <sortState ref="A4:E9">
    <sortCondition ref="A3:A9"/>
  </sortState>
  <tableColumns count="5">
    <tableColumn id="1" name="Артикул" dataDxfId="82"/>
    <tableColumn id="2" name="Категория" dataDxfId="81"/>
    <tableColumn id="3" name="Цена продажи план" dataDxfId="80"/>
    <tableColumn id="4" name="Прибыль план" dataDxfId="79"/>
    <tableColumn id="5" name="Маржинальность желаемая 30%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3:C9" totalsRowShown="0" headerRowDxfId="70" headerRowBorderDxfId="75" tableBorderDxfId="76" totalsRowBorderDxfId="74">
  <autoFilter ref="A3:C9"/>
  <sortState ref="A4:C9">
    <sortCondition ref="A3:A9"/>
  </sortState>
  <tableColumns count="3">
    <tableColumn id="1" name="Артикул" dataDxfId="73"/>
    <tableColumn id="2" name="Категория" dataDxfId="72"/>
    <tableColumn id="3" name="ДРР за 25.05." dataDxfId="7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A1:B15" totalsRowShown="0" headerRowDxfId="66" tableBorderDxfId="69">
  <autoFilter ref="A1:B15"/>
  <sortState ref="A2:B15">
    <sortCondition ref="A1:A15"/>
  </sortState>
  <tableColumns count="2">
    <tableColumn id="1" name="Артикул" dataDxfId="68"/>
    <tableColumn id="2" name="Себестоимость" dataDxfId="6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A1:B4" totalsRowShown="0" headerRowDxfId="62" dataDxfId="63">
  <autoFilter ref="A1:B4"/>
  <sortState ref="A2:B4">
    <sortCondition ref="A1:A4"/>
  </sortState>
  <tableColumns count="2">
    <tableColumn id="1" name="Категория" dataDxfId="65"/>
    <tableColumn id="2" name="Комиссия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Таблица9" displayName="Таблица9" ref="A4:B44" totalsRowShown="0" headerRowDxfId="56" headerRowBorderDxfId="60" tableBorderDxfId="61" totalsRowBorderDxfId="59">
  <autoFilter ref="A4:B44"/>
  <sortState ref="A5:B44">
    <sortCondition ref="A4:A44"/>
  </sortState>
  <tableColumns count="2">
    <tableColumn id="1" name="Объемный вес" dataDxfId="58"/>
    <tableColumn id="2" name="Ставка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Таблица10" displayName="Таблица10" ref="E4:F18" totalsRowShown="0" headerRowDxfId="51" dataDxfId="52" tableBorderDxfId="55">
  <autoFilter ref="E4:F18"/>
  <sortState ref="E5:F18">
    <sortCondition ref="E4:E18"/>
  </sortState>
  <tableColumns count="2">
    <tableColumn id="1" name="Артикул" dataDxfId="54"/>
    <tableColumn id="2" name="Процент выкупа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Таблица11" displayName="Таблица11" ref="A3:F14" totalsRowShown="0" headerRowDxfId="41" dataDxfId="42" headerRowBorderDxfId="49" tableBorderDxfId="50">
  <autoFilter ref="A3:F14"/>
  <sortState ref="A4:F14">
    <sortCondition ref="A3:A14"/>
  </sortState>
  <tableColumns count="6">
    <tableColumn id="1" name="Артикул" dataDxfId="48"/>
    <tableColumn id="2" name="Ozon SKU ID" dataDxfId="47"/>
    <tableColumn id="3" name="Название" dataDxfId="46"/>
    <tableColumn id="4" name="Статус" dataDxfId="45"/>
    <tableColumn id="5" name="Видимость на OZON" dataDxfId="44"/>
    <tableColumn id="6" name="Объемный вес, кг" dataDxfId="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Таблица12" displayName="Таблица12" ref="A2:H12" totalsRowShown="0" headerRowDxfId="29" dataDxfId="30" headerRowBorderDxfId="39" tableBorderDxfId="40">
  <autoFilter ref="A2:H12"/>
  <tableColumns count="8">
    <tableColumn id="1" name="ID" dataDxfId="38"/>
    <tableColumn id="2" name="Название" dataDxfId="37"/>
    <tableColumn id="3" name="Статус" dataDxfId="36"/>
    <tableColumn id="4" name="Расход, ₽" dataDxfId="35"/>
    <tableColumn id="5" name="Заказы, шт." dataDxfId="34"/>
    <tableColumn id="6" name="Заказы, ₽" dataDxfId="33"/>
    <tableColumn id="7" name="Количество товаров" dataDxfId="32"/>
    <tableColumn id="8" name="Количество товаров со ставками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zoomScale="115" zoomScaleNormal="115" workbookViewId="0">
      <pane ySplit="3" topLeftCell="A4" activePane="bottomLeft" state="frozen"/>
      <selection pane="bottomLeft" activeCell="F6" sqref="F6"/>
    </sheetView>
  </sheetViews>
  <sheetFormatPr defaultColWidth="12.5703125" defaultRowHeight="15" customHeight="1" x14ac:dyDescent="0.2"/>
  <cols>
    <col min="1" max="1" width="15.42578125" customWidth="1"/>
    <col min="2" max="2" width="25.7109375" customWidth="1"/>
    <col min="3" max="3" width="21.140625" style="81" customWidth="1"/>
    <col min="4" max="4" width="15.42578125" style="81" customWidth="1"/>
    <col min="5" max="5" width="24.42578125" style="81" customWidth="1"/>
    <col min="6" max="6" width="26.5703125" style="81" bestFit="1" customWidth="1"/>
    <col min="7" max="11" width="12.5703125" style="81"/>
  </cols>
  <sheetData>
    <row r="1" spans="1:25" ht="15.75" customHeight="1" x14ac:dyDescent="0.2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30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6" customHeight="1" x14ac:dyDescent="0.2">
      <c r="A2" s="31" t="s">
        <v>1</v>
      </c>
      <c r="B2" s="29"/>
      <c r="C2" s="29"/>
      <c r="D2" s="29"/>
      <c r="E2" s="29"/>
      <c r="F2" s="29"/>
      <c r="G2" s="29"/>
      <c r="H2" s="29"/>
      <c r="I2" s="29"/>
      <c r="J2" s="30"/>
      <c r="K2" s="7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6" customHeight="1" x14ac:dyDescent="0.2">
      <c r="A3" s="37" t="s">
        <v>2</v>
      </c>
      <c r="B3" s="38" t="s">
        <v>3</v>
      </c>
      <c r="C3" s="71" t="s">
        <v>4</v>
      </c>
      <c r="D3" s="71" t="s">
        <v>5</v>
      </c>
      <c r="E3" s="72" t="s">
        <v>6</v>
      </c>
      <c r="F3" s="73" t="s">
        <v>87</v>
      </c>
      <c r="G3" s="73" t="s">
        <v>82</v>
      </c>
      <c r="H3" s="73" t="s">
        <v>83</v>
      </c>
      <c r="I3" s="73" t="s">
        <v>84</v>
      </c>
      <c r="J3" s="73" t="s">
        <v>85</v>
      </c>
      <c r="K3" s="73" t="s">
        <v>86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35" t="s">
        <v>15</v>
      </c>
      <c r="B4" s="2" t="s">
        <v>8</v>
      </c>
      <c r="C4" s="74">
        <v>1200</v>
      </c>
      <c r="D4" s="75">
        <f>Таблица3[[#This Row],[Цена продажи ]]-Таблица3[[#This Row],[Расходы (-реклама,-%выкупа)]]</f>
        <v>435</v>
      </c>
      <c r="E4" s="82">
        <f>(Таблица3[[#This Row],[Цена продажи ]]-VLOOKUP(Таблица3[[#This Row],[Артикул]],Таблица6[#All],2,TRUE))/Таблица3[[#This Row],[Цена продажи ]]*100%</f>
        <v>0.45833333333333331</v>
      </c>
      <c r="F4" s="75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765</v>
      </c>
      <c r="G4" s="75"/>
      <c r="H4" s="75"/>
      <c r="I4" s="76"/>
      <c r="J4" s="76"/>
      <c r="K4" s="7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35" t="s">
        <v>14</v>
      </c>
      <c r="B5" s="2" t="s">
        <v>8</v>
      </c>
      <c r="C5" s="74">
        <v>1350</v>
      </c>
      <c r="D5" s="75">
        <f>Таблица3[[#This Row],[Цена продажи ]]-Таблица3[[#This Row],[Расходы (-реклама,-%выкупа)]]</f>
        <v>527.5</v>
      </c>
      <c r="E5" s="82">
        <f>(Таблица3[[#This Row],[Цена продажи ]]-VLOOKUP(Таблица3[[#This Row],[Артикул]],Таблица6[#All],2,TRUE))/Таблица3[[#This Row],[Цена продажи ]]*100%</f>
        <v>0.48148148148148145</v>
      </c>
      <c r="F5" s="75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822.5</v>
      </c>
      <c r="G5" s="75"/>
      <c r="H5" s="75"/>
      <c r="I5" s="77"/>
      <c r="J5" s="77"/>
      <c r="K5" s="7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35" t="s">
        <v>13</v>
      </c>
      <c r="B6" s="2" t="s">
        <v>10</v>
      </c>
      <c r="C6" s="74">
        <v>159</v>
      </c>
      <c r="D6" s="75">
        <f>Таблица3[[#This Row],[Цена продажи ]]-Таблица3[[#This Row],[Расходы (-реклама,-%выкупа)]]</f>
        <v>72.05</v>
      </c>
      <c r="E6" s="82">
        <f>(Таблица3[[#This Row],[Цена продажи ]]-VLOOKUP(Таблица3[[#This Row],[Артикул]],Таблица6[#All],2,TRUE))/Таблица3[[#This Row],[Цена продажи ]]*100%</f>
        <v>0.88050314465408808</v>
      </c>
      <c r="F6" s="75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86.95</v>
      </c>
      <c r="G6" s="75"/>
      <c r="H6" s="75"/>
      <c r="I6" s="77"/>
      <c r="J6" s="77"/>
      <c r="K6" s="7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35" t="s">
        <v>11</v>
      </c>
      <c r="B7" s="2" t="s">
        <v>12</v>
      </c>
      <c r="C7" s="74">
        <v>250</v>
      </c>
      <c r="D7" s="75">
        <f>Таблица3[[#This Row],[Цена продажи ]]-Таблица3[[#This Row],[Расходы (-реклама,-%выкупа)]]</f>
        <v>80.5</v>
      </c>
      <c r="E7" s="82">
        <f>(Таблица3[[#This Row],[Цена продажи ]]-VLOOKUP(Таблица3[[#This Row],[Артикул]],Таблица6[#All],2,TRUE))/Таблица3[[#This Row],[Цена продажи ]]*100%</f>
        <v>0.6</v>
      </c>
      <c r="F7" s="75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169.5</v>
      </c>
      <c r="G7" s="75"/>
      <c r="H7" s="75"/>
      <c r="I7" s="77"/>
      <c r="J7" s="77"/>
      <c r="K7" s="7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35" t="s">
        <v>9</v>
      </c>
      <c r="B8" s="2" t="s">
        <v>10</v>
      </c>
      <c r="C8" s="74">
        <v>170</v>
      </c>
      <c r="D8" s="75">
        <f>Таблица3[[#This Row],[Цена продажи ]]-Таблица3[[#This Row],[Расходы (-реклама,-%выкупа)]]</f>
        <v>61.5</v>
      </c>
      <c r="E8" s="82">
        <f>(Таблица3[[#This Row],[Цена продажи ]]-VLOOKUP(Таблица3[[#This Row],[Артикул]],Таблица6[#All],2,TRUE))/Таблица3[[#This Row],[Цена продажи ]]*100%</f>
        <v>0.76470588235294112</v>
      </c>
      <c r="F8" s="75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108.5</v>
      </c>
      <c r="G8" s="75"/>
      <c r="H8" s="75"/>
      <c r="I8" s="77"/>
      <c r="J8" s="77"/>
      <c r="K8" s="7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42" t="s">
        <v>7</v>
      </c>
      <c r="B9" s="39" t="s">
        <v>8</v>
      </c>
      <c r="C9" s="78">
        <v>950</v>
      </c>
      <c r="D9" s="75">
        <f>Таблица3[[#This Row],[Цена продажи ]]-Таблица3[[#This Row],[Расходы (-реклама,-%выкупа)]]</f>
        <v>347.5</v>
      </c>
      <c r="E9" s="82">
        <f>(Таблица3[[#This Row],[Цена продажи ]]-VLOOKUP(Таблица3[[#This Row],[Артикул]],Таблица6[#All],2,TRUE))/Таблица3[[#This Row],[Цена продажи ]]*100%</f>
        <v>0.47368421052631576</v>
      </c>
      <c r="F9" s="75">
        <f>SUM(IFERROR(VLOOKUP(Таблица3[[#This Row],[Артикул]],Таблица6[#All],2,TRUE),0),IFERROR(VLOOKUP(Таблица3[[#This Row],[Категория]],Таблица7[#All],2,TRUE),0),IFERROR(VLOOKUP(VLOOKUP(Таблица3[[#This Row],[Артикул]],Таблица11[#All],6,TRUE),Таблица9[#All],2,TRUE),0),Таблица3[[#This Row],[Цена продажи ]]*5%)</f>
        <v>602.5</v>
      </c>
      <c r="G9" s="75"/>
      <c r="H9" s="75"/>
      <c r="I9" s="79"/>
      <c r="J9" s="79"/>
      <c r="K9" s="7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2"/>
      <c r="B10" s="2"/>
      <c r="C10" s="74"/>
      <c r="D10" s="75"/>
      <c r="E10" s="75"/>
      <c r="F10" s="75"/>
      <c r="G10" s="75"/>
      <c r="H10" s="75"/>
      <c r="I10" s="75"/>
      <c r="J10" s="75"/>
      <c r="K10" s="7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2"/>
      <c r="B11" s="2"/>
      <c r="C11" s="75"/>
      <c r="D11" s="75"/>
      <c r="E11" s="75"/>
      <c r="F11" s="75"/>
      <c r="G11" s="75"/>
      <c r="H11" s="75"/>
      <c r="I11" s="75"/>
      <c r="J11" s="75"/>
      <c r="K11" s="7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2"/>
      <c r="B12" s="2"/>
      <c r="C12" s="75"/>
      <c r="D12" s="75"/>
      <c r="E12" s="75"/>
      <c r="F12" s="75"/>
      <c r="G12" s="75"/>
      <c r="H12" s="75"/>
      <c r="I12" s="75"/>
      <c r="J12" s="75"/>
      <c r="K12" s="7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2"/>
      <c r="B13" s="2"/>
      <c r="C13" s="75"/>
      <c r="D13" s="75"/>
      <c r="E13" s="75"/>
      <c r="F13" s="75"/>
      <c r="G13" s="75"/>
      <c r="H13" s="75"/>
      <c r="I13" s="75"/>
      <c r="J13" s="75"/>
      <c r="K13" s="7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2"/>
      <c r="B14" s="2"/>
      <c r="C14" s="75"/>
      <c r="D14" s="75"/>
      <c r="E14" s="75"/>
      <c r="F14" s="75"/>
      <c r="G14" s="75"/>
      <c r="H14" s="75"/>
      <c r="I14" s="75"/>
      <c r="J14" s="75"/>
      <c r="K14" s="7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2"/>
      <c r="B15" s="2"/>
      <c r="C15" s="75"/>
      <c r="D15" s="75"/>
      <c r="E15" s="75"/>
      <c r="F15" s="75"/>
      <c r="G15" s="75"/>
      <c r="H15" s="75"/>
      <c r="I15" s="75"/>
      <c r="J15" s="75"/>
      <c r="K15" s="7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2"/>
      <c r="B16" s="2"/>
      <c r="C16" s="75"/>
      <c r="D16" s="75"/>
      <c r="E16" s="75"/>
      <c r="F16" s="75"/>
      <c r="G16" s="75"/>
      <c r="H16" s="75"/>
      <c r="I16" s="75"/>
      <c r="J16" s="75"/>
      <c r="K16" s="7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2"/>
      <c r="B17" s="2"/>
      <c r="C17" s="75"/>
      <c r="D17" s="75"/>
      <c r="E17" s="75"/>
      <c r="F17" s="75"/>
      <c r="G17" s="75"/>
      <c r="H17" s="75"/>
      <c r="I17" s="75"/>
      <c r="J17" s="75"/>
      <c r="K17" s="7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2"/>
      <c r="B18" s="2"/>
      <c r="C18" s="75"/>
      <c r="D18" s="75"/>
      <c r="E18" s="75"/>
      <c r="F18" s="75"/>
      <c r="G18" s="75"/>
      <c r="H18" s="75"/>
      <c r="I18" s="75"/>
      <c r="J18" s="75"/>
      <c r="K18" s="7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2"/>
      <c r="B19" s="2"/>
      <c r="C19" s="75"/>
      <c r="D19" s="75"/>
      <c r="E19" s="75"/>
      <c r="F19" s="75"/>
      <c r="G19" s="75"/>
      <c r="H19" s="75"/>
      <c r="I19" s="75"/>
      <c r="J19" s="75"/>
      <c r="K19" s="7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70"/>
      <c r="D20" s="70"/>
      <c r="E20" s="70"/>
      <c r="F20" s="70"/>
      <c r="G20" s="70"/>
      <c r="H20" s="70"/>
      <c r="I20" s="70"/>
      <c r="J20" s="70"/>
      <c r="K20" s="7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4" t="s">
        <v>16</v>
      </c>
      <c r="B21" s="1"/>
      <c r="C21" s="80"/>
      <c r="D21" s="70"/>
      <c r="E21" s="70"/>
      <c r="F21" s="70"/>
      <c r="G21" s="70"/>
      <c r="H21" s="70"/>
      <c r="I21" s="70"/>
      <c r="J21" s="70"/>
      <c r="K21" s="7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70"/>
      <c r="D22" s="70"/>
      <c r="E22" s="70"/>
      <c r="F22" s="70"/>
      <c r="G22" s="70"/>
      <c r="H22" s="70"/>
      <c r="I22" s="70"/>
      <c r="J22" s="70"/>
      <c r="K22" s="7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70"/>
      <c r="D23" s="70"/>
      <c r="E23" s="70"/>
      <c r="F23" s="70"/>
      <c r="G23" s="70"/>
      <c r="H23" s="70"/>
      <c r="I23" s="70"/>
      <c r="J23" s="70"/>
      <c r="K23" s="7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70"/>
      <c r="D24" s="70"/>
      <c r="E24" s="70"/>
      <c r="F24" s="70"/>
      <c r="G24" s="70"/>
      <c r="H24" s="70"/>
      <c r="I24" s="70"/>
      <c r="J24" s="70"/>
      <c r="K24" s="7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70"/>
      <c r="D25" s="70"/>
      <c r="E25" s="70"/>
      <c r="F25" s="70"/>
      <c r="G25" s="70"/>
      <c r="H25" s="70"/>
      <c r="I25" s="70"/>
      <c r="J25" s="70"/>
      <c r="K25" s="7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70"/>
      <c r="D26" s="70"/>
      <c r="E26" s="70"/>
      <c r="F26" s="70"/>
      <c r="G26" s="70"/>
      <c r="H26" s="70"/>
      <c r="I26" s="70"/>
      <c r="J26" s="70"/>
      <c r="K26" s="7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70"/>
      <c r="D27" s="70"/>
      <c r="E27" s="70"/>
      <c r="F27" s="70"/>
      <c r="G27" s="70"/>
      <c r="H27" s="70"/>
      <c r="I27" s="70"/>
      <c r="J27" s="70"/>
      <c r="K27" s="7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70"/>
      <c r="D28" s="70"/>
      <c r="E28" s="70"/>
      <c r="F28" s="70"/>
      <c r="G28" s="70"/>
      <c r="H28" s="70"/>
      <c r="I28" s="70"/>
      <c r="J28" s="70"/>
      <c r="K28" s="7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70"/>
      <c r="D29" s="70"/>
      <c r="E29" s="70"/>
      <c r="F29" s="70"/>
      <c r="G29" s="70"/>
      <c r="H29" s="70"/>
      <c r="I29" s="70"/>
      <c r="J29" s="70"/>
      <c r="K29" s="7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70"/>
      <c r="D30" s="70"/>
      <c r="E30" s="70"/>
      <c r="F30" s="70"/>
      <c r="G30" s="70"/>
      <c r="H30" s="70"/>
      <c r="I30" s="70"/>
      <c r="J30" s="70"/>
      <c r="K30" s="7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70"/>
      <c r="D31" s="70"/>
      <c r="E31" s="70"/>
      <c r="F31" s="70"/>
      <c r="G31" s="70"/>
      <c r="H31" s="70"/>
      <c r="I31" s="70"/>
      <c r="J31" s="70"/>
      <c r="K31" s="7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70"/>
      <c r="D32" s="70"/>
      <c r="E32" s="70"/>
      <c r="F32" s="70"/>
      <c r="G32" s="70"/>
      <c r="H32" s="70"/>
      <c r="I32" s="70"/>
      <c r="J32" s="70"/>
      <c r="K32" s="7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70"/>
      <c r="D33" s="70"/>
      <c r="E33" s="70"/>
      <c r="F33" s="70"/>
      <c r="G33" s="70"/>
      <c r="H33" s="70"/>
      <c r="I33" s="70"/>
      <c r="J33" s="70"/>
      <c r="K33" s="7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70"/>
      <c r="D34" s="70"/>
      <c r="E34" s="70"/>
      <c r="F34" s="70"/>
      <c r="G34" s="70"/>
      <c r="H34" s="70"/>
      <c r="I34" s="70"/>
      <c r="J34" s="70"/>
      <c r="K34" s="7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70"/>
      <c r="D35" s="70"/>
      <c r="E35" s="70"/>
      <c r="F35" s="70"/>
      <c r="G35" s="70"/>
      <c r="H35" s="70"/>
      <c r="I35" s="70"/>
      <c r="J35" s="70"/>
      <c r="K35" s="7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70"/>
      <c r="D36" s="70"/>
      <c r="E36" s="70"/>
      <c r="F36" s="70"/>
      <c r="G36" s="70"/>
      <c r="H36" s="70"/>
      <c r="I36" s="70"/>
      <c r="J36" s="70"/>
      <c r="K36" s="7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70"/>
      <c r="D37" s="70"/>
      <c r="E37" s="70"/>
      <c r="F37" s="70"/>
      <c r="G37" s="70"/>
      <c r="H37" s="70"/>
      <c r="I37" s="70"/>
      <c r="J37" s="70"/>
      <c r="K37" s="7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70"/>
      <c r="D38" s="70"/>
      <c r="E38" s="70"/>
      <c r="F38" s="70"/>
      <c r="G38" s="70"/>
      <c r="H38" s="70"/>
      <c r="I38" s="70"/>
      <c r="J38" s="70"/>
      <c r="K38" s="7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70"/>
      <c r="D39" s="70"/>
      <c r="E39" s="70"/>
      <c r="F39" s="70"/>
      <c r="G39" s="70"/>
      <c r="H39" s="70"/>
      <c r="I39" s="70"/>
      <c r="J39" s="70"/>
      <c r="K39" s="7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70"/>
      <c r="D40" s="70"/>
      <c r="E40" s="70"/>
      <c r="F40" s="70"/>
      <c r="G40" s="70"/>
      <c r="H40" s="70"/>
      <c r="I40" s="70"/>
      <c r="J40" s="70"/>
      <c r="K40" s="7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70"/>
      <c r="D41" s="70"/>
      <c r="E41" s="70"/>
      <c r="F41" s="70"/>
      <c r="G41" s="70"/>
      <c r="H41" s="70"/>
      <c r="I41" s="70"/>
      <c r="J41" s="70"/>
      <c r="K41" s="7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70"/>
      <c r="D42" s="70"/>
      <c r="E42" s="70"/>
      <c r="F42" s="70"/>
      <c r="G42" s="70"/>
      <c r="H42" s="70"/>
      <c r="I42" s="70"/>
      <c r="J42" s="70"/>
      <c r="K42" s="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70"/>
      <c r="D43" s="70"/>
      <c r="E43" s="70"/>
      <c r="F43" s="70"/>
      <c r="G43" s="70"/>
      <c r="H43" s="70"/>
      <c r="I43" s="70"/>
      <c r="J43" s="70"/>
      <c r="K43" s="7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70"/>
      <c r="D44" s="70"/>
      <c r="E44" s="70"/>
      <c r="F44" s="70"/>
      <c r="G44" s="70"/>
      <c r="H44" s="70"/>
      <c r="I44" s="70"/>
      <c r="J44" s="70"/>
      <c r="K44" s="7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70"/>
      <c r="D45" s="70"/>
      <c r="E45" s="70"/>
      <c r="F45" s="70"/>
      <c r="G45" s="70"/>
      <c r="H45" s="70"/>
      <c r="I45" s="70"/>
      <c r="J45" s="70"/>
      <c r="K45" s="7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70"/>
      <c r="D46" s="70"/>
      <c r="E46" s="70"/>
      <c r="F46" s="70"/>
      <c r="G46" s="70"/>
      <c r="H46" s="70"/>
      <c r="I46" s="70"/>
      <c r="J46" s="70"/>
      <c r="K46" s="7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70"/>
      <c r="D47" s="70"/>
      <c r="E47" s="70"/>
      <c r="F47" s="70"/>
      <c r="G47" s="70"/>
      <c r="H47" s="70"/>
      <c r="I47" s="70"/>
      <c r="J47" s="70"/>
      <c r="K47" s="7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70"/>
      <c r="D48" s="70"/>
      <c r="E48" s="70"/>
      <c r="F48" s="70"/>
      <c r="G48" s="70"/>
      <c r="H48" s="70"/>
      <c r="I48" s="70"/>
      <c r="J48" s="70"/>
      <c r="K48" s="7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70"/>
      <c r="D49" s="70"/>
      <c r="E49" s="70"/>
      <c r="F49" s="70"/>
      <c r="G49" s="70"/>
      <c r="H49" s="70"/>
      <c r="I49" s="70"/>
      <c r="J49" s="70"/>
      <c r="K49" s="7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70"/>
      <c r="D50" s="70"/>
      <c r="E50" s="70"/>
      <c r="F50" s="70"/>
      <c r="G50" s="70"/>
      <c r="H50" s="70"/>
      <c r="I50" s="70"/>
      <c r="J50" s="70"/>
      <c r="K50" s="7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70"/>
      <c r="D51" s="70"/>
      <c r="E51" s="70"/>
      <c r="F51" s="70"/>
      <c r="G51" s="70"/>
      <c r="H51" s="70"/>
      <c r="I51" s="70"/>
      <c r="J51" s="70"/>
      <c r="K51" s="7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70"/>
      <c r="D52" s="70"/>
      <c r="E52" s="70"/>
      <c r="F52" s="70"/>
      <c r="G52" s="70"/>
      <c r="H52" s="70"/>
      <c r="I52" s="70"/>
      <c r="J52" s="70"/>
      <c r="K52" s="7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70"/>
      <c r="D53" s="70"/>
      <c r="E53" s="70"/>
      <c r="F53" s="70"/>
      <c r="G53" s="70"/>
      <c r="H53" s="70"/>
      <c r="I53" s="70"/>
      <c r="J53" s="70"/>
      <c r="K53" s="7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70"/>
      <c r="D54" s="70"/>
      <c r="E54" s="70"/>
      <c r="F54" s="70"/>
      <c r="G54" s="70"/>
      <c r="H54" s="70"/>
      <c r="I54" s="70"/>
      <c r="J54" s="70"/>
      <c r="K54" s="7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70"/>
      <c r="D55" s="70"/>
      <c r="E55" s="70"/>
      <c r="F55" s="70"/>
      <c r="G55" s="70"/>
      <c r="H55" s="70"/>
      <c r="I55" s="70"/>
      <c r="J55" s="70"/>
      <c r="K55" s="7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70"/>
      <c r="D56" s="70"/>
      <c r="E56" s="70"/>
      <c r="F56" s="70"/>
      <c r="G56" s="70"/>
      <c r="H56" s="70"/>
      <c r="I56" s="70"/>
      <c r="J56" s="70"/>
      <c r="K56" s="7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70"/>
      <c r="D57" s="70"/>
      <c r="E57" s="70"/>
      <c r="F57" s="70"/>
      <c r="G57" s="70"/>
      <c r="H57" s="70"/>
      <c r="I57" s="70"/>
      <c r="J57" s="70"/>
      <c r="K57" s="7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70"/>
      <c r="D58" s="70"/>
      <c r="E58" s="70"/>
      <c r="F58" s="70"/>
      <c r="G58" s="70"/>
      <c r="H58" s="70"/>
      <c r="I58" s="70"/>
      <c r="J58" s="70"/>
      <c r="K58" s="7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70"/>
      <c r="D59" s="70"/>
      <c r="E59" s="70"/>
      <c r="F59" s="70"/>
      <c r="G59" s="70"/>
      <c r="H59" s="70"/>
      <c r="I59" s="70"/>
      <c r="J59" s="70"/>
      <c r="K59" s="7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70"/>
      <c r="D60" s="70"/>
      <c r="E60" s="70"/>
      <c r="F60" s="70"/>
      <c r="G60" s="70"/>
      <c r="H60" s="70"/>
      <c r="I60" s="70"/>
      <c r="J60" s="70"/>
      <c r="K60" s="7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70"/>
      <c r="D61" s="70"/>
      <c r="E61" s="70"/>
      <c r="F61" s="70"/>
      <c r="G61" s="70"/>
      <c r="H61" s="70"/>
      <c r="I61" s="70"/>
      <c r="J61" s="70"/>
      <c r="K61" s="7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70"/>
      <c r="D62" s="70"/>
      <c r="E62" s="70"/>
      <c r="F62" s="70"/>
      <c r="G62" s="70"/>
      <c r="H62" s="70"/>
      <c r="I62" s="70"/>
      <c r="J62" s="70"/>
      <c r="K62" s="7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70"/>
      <c r="D63" s="70"/>
      <c r="E63" s="70"/>
      <c r="F63" s="70"/>
      <c r="G63" s="70"/>
      <c r="H63" s="70"/>
      <c r="I63" s="70"/>
      <c r="J63" s="70"/>
      <c r="K63" s="7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70"/>
      <c r="D64" s="70"/>
      <c r="E64" s="70"/>
      <c r="F64" s="70"/>
      <c r="G64" s="70"/>
      <c r="H64" s="70"/>
      <c r="I64" s="70"/>
      <c r="J64" s="70"/>
      <c r="K64" s="7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70"/>
      <c r="D65" s="70"/>
      <c r="E65" s="70"/>
      <c r="F65" s="70"/>
      <c r="G65" s="70"/>
      <c r="H65" s="70"/>
      <c r="I65" s="70"/>
      <c r="J65" s="70"/>
      <c r="K65" s="7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70"/>
      <c r="D66" s="70"/>
      <c r="E66" s="70"/>
      <c r="F66" s="70"/>
      <c r="G66" s="70"/>
      <c r="H66" s="70"/>
      <c r="I66" s="70"/>
      <c r="J66" s="70"/>
      <c r="K66" s="7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70"/>
      <c r="D67" s="70"/>
      <c r="E67" s="70"/>
      <c r="F67" s="70"/>
      <c r="G67" s="70"/>
      <c r="H67" s="70"/>
      <c r="I67" s="70"/>
      <c r="J67" s="70"/>
      <c r="K67" s="7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70"/>
      <c r="D68" s="70"/>
      <c r="E68" s="70"/>
      <c r="F68" s="70"/>
      <c r="G68" s="70"/>
      <c r="H68" s="70"/>
      <c r="I68" s="70"/>
      <c r="J68" s="70"/>
      <c r="K68" s="7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70"/>
      <c r="D69" s="70"/>
      <c r="E69" s="70"/>
      <c r="F69" s="70"/>
      <c r="G69" s="70"/>
      <c r="H69" s="70"/>
      <c r="I69" s="70"/>
      <c r="J69" s="70"/>
      <c r="K69" s="7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70"/>
      <c r="D70" s="70"/>
      <c r="E70" s="70"/>
      <c r="F70" s="70"/>
      <c r="G70" s="70"/>
      <c r="H70" s="70"/>
      <c r="I70" s="70"/>
      <c r="J70" s="70"/>
      <c r="K70" s="7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70"/>
      <c r="D71" s="70"/>
      <c r="E71" s="70"/>
      <c r="F71" s="70"/>
      <c r="G71" s="70"/>
      <c r="H71" s="70"/>
      <c r="I71" s="70"/>
      <c r="J71" s="70"/>
      <c r="K71" s="7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70"/>
      <c r="D72" s="70"/>
      <c r="E72" s="70"/>
      <c r="F72" s="70"/>
      <c r="G72" s="70"/>
      <c r="H72" s="70"/>
      <c r="I72" s="70"/>
      <c r="J72" s="70"/>
      <c r="K72" s="7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70"/>
      <c r="D73" s="70"/>
      <c r="E73" s="70"/>
      <c r="F73" s="70"/>
      <c r="G73" s="70"/>
      <c r="H73" s="70"/>
      <c r="I73" s="70"/>
      <c r="J73" s="70"/>
      <c r="K73" s="7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70"/>
      <c r="D74" s="70"/>
      <c r="E74" s="70"/>
      <c r="F74" s="70"/>
      <c r="G74" s="70"/>
      <c r="H74" s="70"/>
      <c r="I74" s="70"/>
      <c r="J74" s="70"/>
      <c r="K74" s="7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70"/>
      <c r="D75" s="70"/>
      <c r="E75" s="70"/>
      <c r="F75" s="70"/>
      <c r="G75" s="70"/>
      <c r="H75" s="70"/>
      <c r="I75" s="70"/>
      <c r="J75" s="70"/>
      <c r="K75" s="7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70"/>
      <c r="D76" s="70"/>
      <c r="E76" s="70"/>
      <c r="F76" s="70"/>
      <c r="G76" s="70"/>
      <c r="H76" s="70"/>
      <c r="I76" s="70"/>
      <c r="J76" s="70"/>
      <c r="K76" s="7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70"/>
      <c r="D77" s="70"/>
      <c r="E77" s="70"/>
      <c r="F77" s="70"/>
      <c r="G77" s="70"/>
      <c r="H77" s="70"/>
      <c r="I77" s="70"/>
      <c r="J77" s="70"/>
      <c r="K77" s="7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70"/>
      <c r="D78" s="70"/>
      <c r="E78" s="70"/>
      <c r="F78" s="70"/>
      <c r="G78" s="70"/>
      <c r="H78" s="70"/>
      <c r="I78" s="70"/>
      <c r="J78" s="70"/>
      <c r="K78" s="7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70"/>
      <c r="D79" s="70"/>
      <c r="E79" s="70"/>
      <c r="F79" s="70"/>
      <c r="G79" s="70"/>
      <c r="H79" s="70"/>
      <c r="I79" s="70"/>
      <c r="J79" s="70"/>
      <c r="K79" s="7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70"/>
      <c r="D80" s="70"/>
      <c r="E80" s="70"/>
      <c r="F80" s="70"/>
      <c r="G80" s="70"/>
      <c r="H80" s="70"/>
      <c r="I80" s="70"/>
      <c r="J80" s="70"/>
      <c r="K80" s="7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70"/>
      <c r="D81" s="70"/>
      <c r="E81" s="70"/>
      <c r="F81" s="70"/>
      <c r="G81" s="70"/>
      <c r="H81" s="70"/>
      <c r="I81" s="70"/>
      <c r="J81" s="70"/>
      <c r="K81" s="7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70"/>
      <c r="D82" s="70"/>
      <c r="E82" s="70"/>
      <c r="F82" s="70"/>
      <c r="G82" s="70"/>
      <c r="H82" s="70"/>
      <c r="I82" s="70"/>
      <c r="J82" s="70"/>
      <c r="K82" s="7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70"/>
      <c r="D83" s="70"/>
      <c r="E83" s="70"/>
      <c r="F83" s="70"/>
      <c r="G83" s="70"/>
      <c r="H83" s="70"/>
      <c r="I83" s="70"/>
      <c r="J83" s="70"/>
      <c r="K83" s="7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70"/>
      <c r="D84" s="70"/>
      <c r="E84" s="70"/>
      <c r="F84" s="70"/>
      <c r="G84" s="70"/>
      <c r="H84" s="70"/>
      <c r="I84" s="70"/>
      <c r="J84" s="70"/>
      <c r="K84" s="7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70"/>
      <c r="D85" s="70"/>
      <c r="E85" s="70"/>
      <c r="F85" s="70"/>
      <c r="G85" s="70"/>
      <c r="H85" s="70"/>
      <c r="I85" s="70"/>
      <c r="J85" s="70"/>
      <c r="K85" s="7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70"/>
      <c r="D86" s="70"/>
      <c r="E86" s="70"/>
      <c r="F86" s="70"/>
      <c r="G86" s="70"/>
      <c r="H86" s="70"/>
      <c r="I86" s="70"/>
      <c r="J86" s="70"/>
      <c r="K86" s="7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70"/>
      <c r="D87" s="70"/>
      <c r="E87" s="70"/>
      <c r="F87" s="70"/>
      <c r="G87" s="70"/>
      <c r="H87" s="70"/>
      <c r="I87" s="70"/>
      <c r="J87" s="70"/>
      <c r="K87" s="7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70"/>
      <c r="D88" s="70"/>
      <c r="E88" s="70"/>
      <c r="F88" s="70"/>
      <c r="G88" s="70"/>
      <c r="H88" s="70"/>
      <c r="I88" s="70"/>
      <c r="J88" s="70"/>
      <c r="K88" s="7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70"/>
      <c r="D89" s="70"/>
      <c r="E89" s="70"/>
      <c r="F89" s="70"/>
      <c r="G89" s="70"/>
      <c r="H89" s="70"/>
      <c r="I89" s="70"/>
      <c r="J89" s="70"/>
      <c r="K89" s="7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70"/>
      <c r="D90" s="70"/>
      <c r="E90" s="70"/>
      <c r="F90" s="70"/>
      <c r="G90" s="70"/>
      <c r="H90" s="70"/>
      <c r="I90" s="70"/>
      <c r="J90" s="70"/>
      <c r="K90" s="7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70"/>
      <c r="D91" s="70"/>
      <c r="E91" s="70"/>
      <c r="F91" s="70"/>
      <c r="G91" s="70"/>
      <c r="H91" s="70"/>
      <c r="I91" s="70"/>
      <c r="J91" s="70"/>
      <c r="K91" s="7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70"/>
      <c r="D92" s="70"/>
      <c r="E92" s="70"/>
      <c r="F92" s="70"/>
      <c r="G92" s="70"/>
      <c r="H92" s="70"/>
      <c r="I92" s="70"/>
      <c r="J92" s="70"/>
      <c r="K92" s="7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70"/>
      <c r="D93" s="70"/>
      <c r="E93" s="70"/>
      <c r="F93" s="70"/>
      <c r="G93" s="70"/>
      <c r="H93" s="70"/>
      <c r="I93" s="70"/>
      <c r="J93" s="70"/>
      <c r="K93" s="7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70"/>
      <c r="D94" s="70"/>
      <c r="E94" s="70"/>
      <c r="F94" s="70"/>
      <c r="G94" s="70"/>
      <c r="H94" s="70"/>
      <c r="I94" s="70"/>
      <c r="J94" s="70"/>
      <c r="K94" s="7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70"/>
      <c r="D95" s="70"/>
      <c r="E95" s="70"/>
      <c r="F95" s="70"/>
      <c r="G95" s="70"/>
      <c r="H95" s="70"/>
      <c r="I95" s="70"/>
      <c r="J95" s="70"/>
      <c r="K95" s="7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70"/>
      <c r="D96" s="70"/>
      <c r="E96" s="70"/>
      <c r="F96" s="70"/>
      <c r="G96" s="70"/>
      <c r="H96" s="70"/>
      <c r="I96" s="70"/>
      <c r="J96" s="70"/>
      <c r="K96" s="7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70"/>
      <c r="D97" s="70"/>
      <c r="E97" s="70"/>
      <c r="F97" s="70"/>
      <c r="G97" s="70"/>
      <c r="H97" s="70"/>
      <c r="I97" s="70"/>
      <c r="J97" s="70"/>
      <c r="K97" s="7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70"/>
      <c r="D98" s="70"/>
      <c r="E98" s="70"/>
      <c r="F98" s="70"/>
      <c r="G98" s="70"/>
      <c r="H98" s="70"/>
      <c r="I98" s="70"/>
      <c r="J98" s="70"/>
      <c r="K98" s="7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70"/>
      <c r="D99" s="70"/>
      <c r="E99" s="70"/>
      <c r="F99" s="70"/>
      <c r="G99" s="70"/>
      <c r="H99" s="70"/>
      <c r="I99" s="70"/>
      <c r="J99" s="70"/>
      <c r="K99" s="7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70"/>
      <c r="D100" s="70"/>
      <c r="E100" s="70"/>
      <c r="F100" s="70"/>
      <c r="G100" s="70"/>
      <c r="H100" s="70"/>
      <c r="I100" s="70"/>
      <c r="J100" s="70"/>
      <c r="K100" s="7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70"/>
      <c r="D101" s="70"/>
      <c r="E101" s="70"/>
      <c r="F101" s="70"/>
      <c r="G101" s="70"/>
      <c r="H101" s="70"/>
      <c r="I101" s="70"/>
      <c r="J101" s="70"/>
      <c r="K101" s="7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70"/>
      <c r="D102" s="70"/>
      <c r="E102" s="70"/>
      <c r="F102" s="70"/>
      <c r="G102" s="70"/>
      <c r="H102" s="70"/>
      <c r="I102" s="70"/>
      <c r="J102" s="70"/>
      <c r="K102" s="7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70"/>
      <c r="D103" s="70"/>
      <c r="E103" s="70"/>
      <c r="F103" s="70"/>
      <c r="G103" s="70"/>
      <c r="H103" s="70"/>
      <c r="I103" s="70"/>
      <c r="J103" s="70"/>
      <c r="K103" s="7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70"/>
      <c r="D104" s="70"/>
      <c r="E104" s="70"/>
      <c r="F104" s="70"/>
      <c r="G104" s="70"/>
      <c r="H104" s="70"/>
      <c r="I104" s="70"/>
      <c r="J104" s="70"/>
      <c r="K104" s="7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70"/>
      <c r="D105" s="70"/>
      <c r="E105" s="70"/>
      <c r="F105" s="70"/>
      <c r="G105" s="70"/>
      <c r="H105" s="70"/>
      <c r="I105" s="70"/>
      <c r="J105" s="70"/>
      <c r="K105" s="7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70"/>
      <c r="D106" s="70"/>
      <c r="E106" s="70"/>
      <c r="F106" s="70"/>
      <c r="G106" s="70"/>
      <c r="H106" s="70"/>
      <c r="I106" s="70"/>
      <c r="J106" s="70"/>
      <c r="K106" s="7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70"/>
      <c r="D107" s="70"/>
      <c r="E107" s="70"/>
      <c r="F107" s="70"/>
      <c r="G107" s="70"/>
      <c r="H107" s="70"/>
      <c r="I107" s="70"/>
      <c r="J107" s="70"/>
      <c r="K107" s="7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70"/>
      <c r="D108" s="70"/>
      <c r="E108" s="70"/>
      <c r="F108" s="70"/>
      <c r="G108" s="70"/>
      <c r="H108" s="70"/>
      <c r="I108" s="70"/>
      <c r="J108" s="70"/>
      <c r="K108" s="7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70"/>
      <c r="D109" s="70"/>
      <c r="E109" s="70"/>
      <c r="F109" s="70"/>
      <c r="G109" s="70"/>
      <c r="H109" s="70"/>
      <c r="I109" s="70"/>
      <c r="J109" s="70"/>
      <c r="K109" s="7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70"/>
      <c r="D110" s="70"/>
      <c r="E110" s="70"/>
      <c r="F110" s="70"/>
      <c r="G110" s="70"/>
      <c r="H110" s="70"/>
      <c r="I110" s="70"/>
      <c r="J110" s="70"/>
      <c r="K110" s="7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70"/>
      <c r="D111" s="70"/>
      <c r="E111" s="70"/>
      <c r="F111" s="70"/>
      <c r="G111" s="70"/>
      <c r="H111" s="70"/>
      <c r="I111" s="70"/>
      <c r="J111" s="70"/>
      <c r="K111" s="7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70"/>
      <c r="D112" s="70"/>
      <c r="E112" s="70"/>
      <c r="F112" s="70"/>
      <c r="G112" s="70"/>
      <c r="H112" s="70"/>
      <c r="I112" s="70"/>
      <c r="J112" s="70"/>
      <c r="K112" s="7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70"/>
      <c r="D113" s="70"/>
      <c r="E113" s="70"/>
      <c r="F113" s="70"/>
      <c r="G113" s="70"/>
      <c r="H113" s="70"/>
      <c r="I113" s="70"/>
      <c r="J113" s="70"/>
      <c r="K113" s="7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70"/>
      <c r="D114" s="70"/>
      <c r="E114" s="70"/>
      <c r="F114" s="70"/>
      <c r="G114" s="70"/>
      <c r="H114" s="70"/>
      <c r="I114" s="70"/>
      <c r="J114" s="70"/>
      <c r="K114" s="7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70"/>
      <c r="D115" s="70"/>
      <c r="E115" s="70"/>
      <c r="F115" s="70"/>
      <c r="G115" s="70"/>
      <c r="H115" s="70"/>
      <c r="I115" s="70"/>
      <c r="J115" s="70"/>
      <c r="K115" s="7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70"/>
      <c r="D116" s="70"/>
      <c r="E116" s="70"/>
      <c r="F116" s="70"/>
      <c r="G116" s="70"/>
      <c r="H116" s="70"/>
      <c r="I116" s="70"/>
      <c r="J116" s="70"/>
      <c r="K116" s="7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70"/>
      <c r="D117" s="70"/>
      <c r="E117" s="70"/>
      <c r="F117" s="70"/>
      <c r="G117" s="70"/>
      <c r="H117" s="70"/>
      <c r="I117" s="70"/>
      <c r="J117" s="70"/>
      <c r="K117" s="7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70"/>
      <c r="D118" s="70"/>
      <c r="E118" s="70"/>
      <c r="F118" s="70"/>
      <c r="G118" s="70"/>
      <c r="H118" s="70"/>
      <c r="I118" s="70"/>
      <c r="J118" s="70"/>
      <c r="K118" s="7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70"/>
      <c r="D119" s="70"/>
      <c r="E119" s="70"/>
      <c r="F119" s="70"/>
      <c r="G119" s="70"/>
      <c r="H119" s="70"/>
      <c r="I119" s="70"/>
      <c r="J119" s="70"/>
      <c r="K119" s="7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70"/>
      <c r="D120" s="70"/>
      <c r="E120" s="70"/>
      <c r="F120" s="70"/>
      <c r="G120" s="70"/>
      <c r="H120" s="70"/>
      <c r="I120" s="70"/>
      <c r="J120" s="70"/>
      <c r="K120" s="7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70"/>
      <c r="D121" s="70"/>
      <c r="E121" s="70"/>
      <c r="F121" s="70"/>
      <c r="G121" s="70"/>
      <c r="H121" s="70"/>
      <c r="I121" s="70"/>
      <c r="J121" s="70"/>
      <c r="K121" s="7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70"/>
      <c r="D122" s="70"/>
      <c r="E122" s="70"/>
      <c r="F122" s="70"/>
      <c r="G122" s="70"/>
      <c r="H122" s="70"/>
      <c r="I122" s="70"/>
      <c r="J122" s="70"/>
      <c r="K122" s="7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70"/>
      <c r="D123" s="70"/>
      <c r="E123" s="70"/>
      <c r="F123" s="70"/>
      <c r="G123" s="70"/>
      <c r="H123" s="70"/>
      <c r="I123" s="70"/>
      <c r="J123" s="70"/>
      <c r="K123" s="7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70"/>
      <c r="D124" s="70"/>
      <c r="E124" s="70"/>
      <c r="F124" s="70"/>
      <c r="G124" s="70"/>
      <c r="H124" s="70"/>
      <c r="I124" s="70"/>
      <c r="J124" s="70"/>
      <c r="K124" s="7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70"/>
      <c r="D125" s="70"/>
      <c r="E125" s="70"/>
      <c r="F125" s="70"/>
      <c r="G125" s="70"/>
      <c r="H125" s="70"/>
      <c r="I125" s="70"/>
      <c r="J125" s="70"/>
      <c r="K125" s="7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70"/>
      <c r="D126" s="70"/>
      <c r="E126" s="70"/>
      <c r="F126" s="70"/>
      <c r="G126" s="70"/>
      <c r="H126" s="70"/>
      <c r="I126" s="70"/>
      <c r="J126" s="70"/>
      <c r="K126" s="7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70"/>
      <c r="D127" s="70"/>
      <c r="E127" s="70"/>
      <c r="F127" s="70"/>
      <c r="G127" s="70"/>
      <c r="H127" s="70"/>
      <c r="I127" s="70"/>
      <c r="J127" s="70"/>
      <c r="K127" s="7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70"/>
      <c r="D128" s="70"/>
      <c r="E128" s="70"/>
      <c r="F128" s="70"/>
      <c r="G128" s="70"/>
      <c r="H128" s="70"/>
      <c r="I128" s="70"/>
      <c r="J128" s="70"/>
      <c r="K128" s="7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70"/>
      <c r="D129" s="70"/>
      <c r="E129" s="70"/>
      <c r="F129" s="70"/>
      <c r="G129" s="70"/>
      <c r="H129" s="70"/>
      <c r="I129" s="70"/>
      <c r="J129" s="70"/>
      <c r="K129" s="7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70"/>
      <c r="D130" s="70"/>
      <c r="E130" s="70"/>
      <c r="F130" s="70"/>
      <c r="G130" s="70"/>
      <c r="H130" s="70"/>
      <c r="I130" s="70"/>
      <c r="J130" s="70"/>
      <c r="K130" s="7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70"/>
      <c r="D131" s="70"/>
      <c r="E131" s="70"/>
      <c r="F131" s="70"/>
      <c r="G131" s="70"/>
      <c r="H131" s="70"/>
      <c r="I131" s="70"/>
      <c r="J131" s="70"/>
      <c r="K131" s="7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70"/>
      <c r="D132" s="70"/>
      <c r="E132" s="70"/>
      <c r="F132" s="70"/>
      <c r="G132" s="70"/>
      <c r="H132" s="70"/>
      <c r="I132" s="70"/>
      <c r="J132" s="70"/>
      <c r="K132" s="7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70"/>
      <c r="D133" s="70"/>
      <c r="E133" s="70"/>
      <c r="F133" s="70"/>
      <c r="G133" s="70"/>
      <c r="H133" s="70"/>
      <c r="I133" s="70"/>
      <c r="J133" s="70"/>
      <c r="K133" s="7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70"/>
      <c r="D134" s="70"/>
      <c r="E134" s="70"/>
      <c r="F134" s="70"/>
      <c r="G134" s="70"/>
      <c r="H134" s="70"/>
      <c r="I134" s="70"/>
      <c r="J134" s="70"/>
      <c r="K134" s="7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70"/>
      <c r="D135" s="70"/>
      <c r="E135" s="70"/>
      <c r="F135" s="70"/>
      <c r="G135" s="70"/>
      <c r="H135" s="70"/>
      <c r="I135" s="70"/>
      <c r="J135" s="70"/>
      <c r="K135" s="7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70"/>
      <c r="D136" s="70"/>
      <c r="E136" s="70"/>
      <c r="F136" s="70"/>
      <c r="G136" s="70"/>
      <c r="H136" s="70"/>
      <c r="I136" s="70"/>
      <c r="J136" s="70"/>
      <c r="K136" s="7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70"/>
      <c r="D137" s="70"/>
      <c r="E137" s="70"/>
      <c r="F137" s="70"/>
      <c r="G137" s="70"/>
      <c r="H137" s="70"/>
      <c r="I137" s="70"/>
      <c r="J137" s="70"/>
      <c r="K137" s="7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70"/>
      <c r="D138" s="70"/>
      <c r="E138" s="70"/>
      <c r="F138" s="70"/>
      <c r="G138" s="70"/>
      <c r="H138" s="70"/>
      <c r="I138" s="70"/>
      <c r="J138" s="70"/>
      <c r="K138" s="7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70"/>
      <c r="D139" s="70"/>
      <c r="E139" s="70"/>
      <c r="F139" s="70"/>
      <c r="G139" s="70"/>
      <c r="H139" s="70"/>
      <c r="I139" s="70"/>
      <c r="J139" s="70"/>
      <c r="K139" s="7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70"/>
      <c r="D140" s="70"/>
      <c r="E140" s="70"/>
      <c r="F140" s="70"/>
      <c r="G140" s="70"/>
      <c r="H140" s="70"/>
      <c r="I140" s="70"/>
      <c r="J140" s="70"/>
      <c r="K140" s="7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70"/>
      <c r="D141" s="70"/>
      <c r="E141" s="70"/>
      <c r="F141" s="70"/>
      <c r="G141" s="70"/>
      <c r="H141" s="70"/>
      <c r="I141" s="70"/>
      <c r="J141" s="70"/>
      <c r="K141" s="7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70"/>
      <c r="D142" s="70"/>
      <c r="E142" s="70"/>
      <c r="F142" s="70"/>
      <c r="G142" s="70"/>
      <c r="H142" s="70"/>
      <c r="I142" s="70"/>
      <c r="J142" s="70"/>
      <c r="K142" s="7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70"/>
      <c r="D143" s="70"/>
      <c r="E143" s="70"/>
      <c r="F143" s="70"/>
      <c r="G143" s="70"/>
      <c r="H143" s="70"/>
      <c r="I143" s="70"/>
      <c r="J143" s="70"/>
      <c r="K143" s="7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70"/>
      <c r="D144" s="70"/>
      <c r="E144" s="70"/>
      <c r="F144" s="70"/>
      <c r="G144" s="70"/>
      <c r="H144" s="70"/>
      <c r="I144" s="70"/>
      <c r="J144" s="70"/>
      <c r="K144" s="7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70"/>
      <c r="D145" s="70"/>
      <c r="E145" s="70"/>
      <c r="F145" s="70"/>
      <c r="G145" s="70"/>
      <c r="H145" s="70"/>
      <c r="I145" s="70"/>
      <c r="J145" s="70"/>
      <c r="K145" s="7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70"/>
      <c r="D146" s="70"/>
      <c r="E146" s="70"/>
      <c r="F146" s="70"/>
      <c r="G146" s="70"/>
      <c r="H146" s="70"/>
      <c r="I146" s="70"/>
      <c r="J146" s="70"/>
      <c r="K146" s="7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70"/>
      <c r="D147" s="70"/>
      <c r="E147" s="70"/>
      <c r="F147" s="70"/>
      <c r="G147" s="70"/>
      <c r="H147" s="70"/>
      <c r="I147" s="70"/>
      <c r="J147" s="70"/>
      <c r="K147" s="7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70"/>
      <c r="D148" s="70"/>
      <c r="E148" s="70"/>
      <c r="F148" s="70"/>
      <c r="G148" s="70"/>
      <c r="H148" s="70"/>
      <c r="I148" s="70"/>
      <c r="J148" s="70"/>
      <c r="K148" s="7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70"/>
      <c r="D149" s="70"/>
      <c r="E149" s="70"/>
      <c r="F149" s="70"/>
      <c r="G149" s="70"/>
      <c r="H149" s="70"/>
      <c r="I149" s="70"/>
      <c r="J149" s="70"/>
      <c r="K149" s="7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70"/>
      <c r="D150" s="70"/>
      <c r="E150" s="70"/>
      <c r="F150" s="70"/>
      <c r="G150" s="70"/>
      <c r="H150" s="70"/>
      <c r="I150" s="70"/>
      <c r="J150" s="70"/>
      <c r="K150" s="7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70"/>
      <c r="D151" s="70"/>
      <c r="E151" s="70"/>
      <c r="F151" s="70"/>
      <c r="G151" s="70"/>
      <c r="H151" s="70"/>
      <c r="I151" s="70"/>
      <c r="J151" s="70"/>
      <c r="K151" s="7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70"/>
      <c r="D152" s="70"/>
      <c r="E152" s="70"/>
      <c r="F152" s="70"/>
      <c r="G152" s="70"/>
      <c r="H152" s="70"/>
      <c r="I152" s="70"/>
      <c r="J152" s="70"/>
      <c r="K152" s="7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70"/>
      <c r="D153" s="70"/>
      <c r="E153" s="70"/>
      <c r="F153" s="70"/>
      <c r="G153" s="70"/>
      <c r="H153" s="70"/>
      <c r="I153" s="70"/>
      <c r="J153" s="70"/>
      <c r="K153" s="7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70"/>
      <c r="D154" s="70"/>
      <c r="E154" s="70"/>
      <c r="F154" s="70"/>
      <c r="G154" s="70"/>
      <c r="H154" s="70"/>
      <c r="I154" s="70"/>
      <c r="J154" s="70"/>
      <c r="K154" s="7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70"/>
      <c r="D155" s="70"/>
      <c r="E155" s="70"/>
      <c r="F155" s="70"/>
      <c r="G155" s="70"/>
      <c r="H155" s="70"/>
      <c r="I155" s="70"/>
      <c r="J155" s="70"/>
      <c r="K155" s="7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70"/>
      <c r="D156" s="70"/>
      <c r="E156" s="70"/>
      <c r="F156" s="70"/>
      <c r="G156" s="70"/>
      <c r="H156" s="70"/>
      <c r="I156" s="70"/>
      <c r="J156" s="70"/>
      <c r="K156" s="7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70"/>
      <c r="D157" s="70"/>
      <c r="E157" s="70"/>
      <c r="F157" s="70"/>
      <c r="G157" s="70"/>
      <c r="H157" s="70"/>
      <c r="I157" s="70"/>
      <c r="J157" s="70"/>
      <c r="K157" s="7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70"/>
      <c r="D158" s="70"/>
      <c r="E158" s="70"/>
      <c r="F158" s="70"/>
      <c r="G158" s="70"/>
      <c r="H158" s="70"/>
      <c r="I158" s="70"/>
      <c r="J158" s="70"/>
      <c r="K158" s="7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70"/>
      <c r="D159" s="70"/>
      <c r="E159" s="70"/>
      <c r="F159" s="70"/>
      <c r="G159" s="70"/>
      <c r="H159" s="70"/>
      <c r="I159" s="70"/>
      <c r="J159" s="70"/>
      <c r="K159" s="7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70"/>
      <c r="D160" s="70"/>
      <c r="E160" s="70"/>
      <c r="F160" s="70"/>
      <c r="G160" s="70"/>
      <c r="H160" s="70"/>
      <c r="I160" s="70"/>
      <c r="J160" s="70"/>
      <c r="K160" s="7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70"/>
      <c r="D161" s="70"/>
      <c r="E161" s="70"/>
      <c r="F161" s="70"/>
      <c r="G161" s="70"/>
      <c r="H161" s="70"/>
      <c r="I161" s="70"/>
      <c r="J161" s="70"/>
      <c r="K161" s="7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70"/>
      <c r="D162" s="70"/>
      <c r="E162" s="70"/>
      <c r="F162" s="70"/>
      <c r="G162" s="70"/>
      <c r="H162" s="70"/>
      <c r="I162" s="70"/>
      <c r="J162" s="70"/>
      <c r="K162" s="7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70"/>
      <c r="D163" s="70"/>
      <c r="E163" s="70"/>
      <c r="F163" s="70"/>
      <c r="G163" s="70"/>
      <c r="H163" s="70"/>
      <c r="I163" s="70"/>
      <c r="J163" s="70"/>
      <c r="K163" s="7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70"/>
      <c r="D164" s="70"/>
      <c r="E164" s="70"/>
      <c r="F164" s="70"/>
      <c r="G164" s="70"/>
      <c r="H164" s="70"/>
      <c r="I164" s="70"/>
      <c r="J164" s="70"/>
      <c r="K164" s="7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70"/>
      <c r="D165" s="70"/>
      <c r="E165" s="70"/>
      <c r="F165" s="70"/>
      <c r="G165" s="70"/>
      <c r="H165" s="70"/>
      <c r="I165" s="70"/>
      <c r="J165" s="70"/>
      <c r="K165" s="7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70"/>
      <c r="D166" s="70"/>
      <c r="E166" s="70"/>
      <c r="F166" s="70"/>
      <c r="G166" s="70"/>
      <c r="H166" s="70"/>
      <c r="I166" s="70"/>
      <c r="J166" s="70"/>
      <c r="K166" s="7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70"/>
      <c r="D167" s="70"/>
      <c r="E167" s="70"/>
      <c r="F167" s="70"/>
      <c r="G167" s="70"/>
      <c r="H167" s="70"/>
      <c r="I167" s="70"/>
      <c r="J167" s="70"/>
      <c r="K167" s="7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70"/>
      <c r="D168" s="70"/>
      <c r="E168" s="70"/>
      <c r="F168" s="70"/>
      <c r="G168" s="70"/>
      <c r="H168" s="70"/>
      <c r="I168" s="70"/>
      <c r="J168" s="70"/>
      <c r="K168" s="7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70"/>
      <c r="D169" s="70"/>
      <c r="E169" s="70"/>
      <c r="F169" s="70"/>
      <c r="G169" s="70"/>
      <c r="H169" s="70"/>
      <c r="I169" s="70"/>
      <c r="J169" s="70"/>
      <c r="K169" s="7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70"/>
      <c r="D170" s="70"/>
      <c r="E170" s="70"/>
      <c r="F170" s="70"/>
      <c r="G170" s="70"/>
      <c r="H170" s="70"/>
      <c r="I170" s="70"/>
      <c r="J170" s="70"/>
      <c r="K170" s="7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70"/>
      <c r="D171" s="70"/>
      <c r="E171" s="70"/>
      <c r="F171" s="70"/>
      <c r="G171" s="70"/>
      <c r="H171" s="70"/>
      <c r="I171" s="70"/>
      <c r="J171" s="70"/>
      <c r="K171" s="7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70"/>
      <c r="D172" s="70"/>
      <c r="E172" s="70"/>
      <c r="F172" s="70"/>
      <c r="G172" s="70"/>
      <c r="H172" s="70"/>
      <c r="I172" s="70"/>
      <c r="J172" s="70"/>
      <c r="K172" s="7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70"/>
      <c r="D173" s="70"/>
      <c r="E173" s="70"/>
      <c r="F173" s="70"/>
      <c r="G173" s="70"/>
      <c r="H173" s="70"/>
      <c r="I173" s="70"/>
      <c r="J173" s="70"/>
      <c r="K173" s="7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70"/>
      <c r="D174" s="70"/>
      <c r="E174" s="70"/>
      <c r="F174" s="70"/>
      <c r="G174" s="70"/>
      <c r="H174" s="70"/>
      <c r="I174" s="70"/>
      <c r="J174" s="70"/>
      <c r="K174" s="7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70"/>
      <c r="D175" s="70"/>
      <c r="E175" s="70"/>
      <c r="F175" s="70"/>
      <c r="G175" s="70"/>
      <c r="H175" s="70"/>
      <c r="I175" s="70"/>
      <c r="J175" s="70"/>
      <c r="K175" s="7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70"/>
      <c r="D176" s="70"/>
      <c r="E176" s="70"/>
      <c r="F176" s="70"/>
      <c r="G176" s="70"/>
      <c r="H176" s="70"/>
      <c r="I176" s="70"/>
      <c r="J176" s="70"/>
      <c r="K176" s="7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70"/>
      <c r="D177" s="70"/>
      <c r="E177" s="70"/>
      <c r="F177" s="70"/>
      <c r="G177" s="70"/>
      <c r="H177" s="70"/>
      <c r="I177" s="70"/>
      <c r="J177" s="70"/>
      <c r="K177" s="7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70"/>
      <c r="D178" s="70"/>
      <c r="E178" s="70"/>
      <c r="F178" s="70"/>
      <c r="G178" s="70"/>
      <c r="H178" s="70"/>
      <c r="I178" s="70"/>
      <c r="J178" s="70"/>
      <c r="K178" s="7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70"/>
      <c r="D179" s="70"/>
      <c r="E179" s="70"/>
      <c r="F179" s="70"/>
      <c r="G179" s="70"/>
      <c r="H179" s="70"/>
      <c r="I179" s="70"/>
      <c r="J179" s="70"/>
      <c r="K179" s="7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70"/>
      <c r="D180" s="70"/>
      <c r="E180" s="70"/>
      <c r="F180" s="70"/>
      <c r="G180" s="70"/>
      <c r="H180" s="70"/>
      <c r="I180" s="70"/>
      <c r="J180" s="70"/>
      <c r="K180" s="7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70"/>
      <c r="D181" s="70"/>
      <c r="E181" s="70"/>
      <c r="F181" s="70"/>
      <c r="G181" s="70"/>
      <c r="H181" s="70"/>
      <c r="I181" s="70"/>
      <c r="J181" s="70"/>
      <c r="K181" s="7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70"/>
      <c r="D182" s="70"/>
      <c r="E182" s="70"/>
      <c r="F182" s="70"/>
      <c r="G182" s="70"/>
      <c r="H182" s="70"/>
      <c r="I182" s="70"/>
      <c r="J182" s="70"/>
      <c r="K182" s="7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70"/>
      <c r="D183" s="70"/>
      <c r="E183" s="70"/>
      <c r="F183" s="70"/>
      <c r="G183" s="70"/>
      <c r="H183" s="70"/>
      <c r="I183" s="70"/>
      <c r="J183" s="70"/>
      <c r="K183" s="7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70"/>
      <c r="D184" s="70"/>
      <c r="E184" s="70"/>
      <c r="F184" s="70"/>
      <c r="G184" s="70"/>
      <c r="H184" s="70"/>
      <c r="I184" s="70"/>
      <c r="J184" s="70"/>
      <c r="K184" s="7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70"/>
      <c r="D185" s="70"/>
      <c r="E185" s="70"/>
      <c r="F185" s="70"/>
      <c r="G185" s="70"/>
      <c r="H185" s="70"/>
      <c r="I185" s="70"/>
      <c r="J185" s="70"/>
      <c r="K185" s="7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70"/>
      <c r="D186" s="70"/>
      <c r="E186" s="70"/>
      <c r="F186" s="70"/>
      <c r="G186" s="70"/>
      <c r="H186" s="70"/>
      <c r="I186" s="70"/>
      <c r="J186" s="70"/>
      <c r="K186" s="7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70"/>
      <c r="D187" s="70"/>
      <c r="E187" s="70"/>
      <c r="F187" s="70"/>
      <c r="G187" s="70"/>
      <c r="H187" s="70"/>
      <c r="I187" s="70"/>
      <c r="J187" s="70"/>
      <c r="K187" s="7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70"/>
      <c r="D188" s="70"/>
      <c r="E188" s="70"/>
      <c r="F188" s="70"/>
      <c r="G188" s="70"/>
      <c r="H188" s="70"/>
      <c r="I188" s="70"/>
      <c r="J188" s="70"/>
      <c r="K188" s="7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70"/>
      <c r="D189" s="70"/>
      <c r="E189" s="70"/>
      <c r="F189" s="70"/>
      <c r="G189" s="70"/>
      <c r="H189" s="70"/>
      <c r="I189" s="70"/>
      <c r="J189" s="70"/>
      <c r="K189" s="7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70"/>
      <c r="D190" s="70"/>
      <c r="E190" s="70"/>
      <c r="F190" s="70"/>
      <c r="G190" s="70"/>
      <c r="H190" s="70"/>
      <c r="I190" s="70"/>
      <c r="J190" s="70"/>
      <c r="K190" s="7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70"/>
      <c r="D191" s="70"/>
      <c r="E191" s="70"/>
      <c r="F191" s="70"/>
      <c r="G191" s="70"/>
      <c r="H191" s="70"/>
      <c r="I191" s="70"/>
      <c r="J191" s="70"/>
      <c r="K191" s="7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70"/>
      <c r="D192" s="70"/>
      <c r="E192" s="70"/>
      <c r="F192" s="70"/>
      <c r="G192" s="70"/>
      <c r="H192" s="70"/>
      <c r="I192" s="70"/>
      <c r="J192" s="70"/>
      <c r="K192" s="7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70"/>
      <c r="D193" s="70"/>
      <c r="E193" s="70"/>
      <c r="F193" s="70"/>
      <c r="G193" s="70"/>
      <c r="H193" s="70"/>
      <c r="I193" s="70"/>
      <c r="J193" s="70"/>
      <c r="K193" s="7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70"/>
      <c r="D194" s="70"/>
      <c r="E194" s="70"/>
      <c r="F194" s="70"/>
      <c r="G194" s="70"/>
      <c r="H194" s="70"/>
      <c r="I194" s="70"/>
      <c r="J194" s="70"/>
      <c r="K194" s="7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70"/>
      <c r="D195" s="70"/>
      <c r="E195" s="70"/>
      <c r="F195" s="70"/>
      <c r="G195" s="70"/>
      <c r="H195" s="70"/>
      <c r="I195" s="70"/>
      <c r="J195" s="70"/>
      <c r="K195" s="7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70"/>
      <c r="D196" s="70"/>
      <c r="E196" s="70"/>
      <c r="F196" s="70"/>
      <c r="G196" s="70"/>
      <c r="H196" s="70"/>
      <c r="I196" s="70"/>
      <c r="J196" s="70"/>
      <c r="K196" s="7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70"/>
      <c r="D197" s="70"/>
      <c r="E197" s="70"/>
      <c r="F197" s="70"/>
      <c r="G197" s="70"/>
      <c r="H197" s="70"/>
      <c r="I197" s="70"/>
      <c r="J197" s="70"/>
      <c r="K197" s="7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70"/>
      <c r="D198" s="70"/>
      <c r="E198" s="70"/>
      <c r="F198" s="70"/>
      <c r="G198" s="70"/>
      <c r="H198" s="70"/>
      <c r="I198" s="70"/>
      <c r="J198" s="70"/>
      <c r="K198" s="7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70"/>
      <c r="D199" s="70"/>
      <c r="E199" s="70"/>
      <c r="F199" s="70"/>
      <c r="G199" s="70"/>
      <c r="H199" s="70"/>
      <c r="I199" s="70"/>
      <c r="J199" s="70"/>
      <c r="K199" s="7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70"/>
      <c r="D200" s="70"/>
      <c r="E200" s="70"/>
      <c r="F200" s="70"/>
      <c r="G200" s="70"/>
      <c r="H200" s="70"/>
      <c r="I200" s="70"/>
      <c r="J200" s="70"/>
      <c r="K200" s="7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70"/>
      <c r="D201" s="70"/>
      <c r="E201" s="70"/>
      <c r="F201" s="70"/>
      <c r="G201" s="70"/>
      <c r="H201" s="70"/>
      <c r="I201" s="70"/>
      <c r="J201" s="70"/>
      <c r="K201" s="7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70"/>
      <c r="D202" s="70"/>
      <c r="E202" s="70"/>
      <c r="F202" s="70"/>
      <c r="G202" s="70"/>
      <c r="H202" s="70"/>
      <c r="I202" s="70"/>
      <c r="J202" s="70"/>
      <c r="K202" s="7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70"/>
      <c r="D203" s="70"/>
      <c r="E203" s="70"/>
      <c r="F203" s="70"/>
      <c r="G203" s="70"/>
      <c r="H203" s="70"/>
      <c r="I203" s="70"/>
      <c r="J203" s="70"/>
      <c r="K203" s="7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70"/>
      <c r="D204" s="70"/>
      <c r="E204" s="70"/>
      <c r="F204" s="70"/>
      <c r="G204" s="70"/>
      <c r="H204" s="70"/>
      <c r="I204" s="70"/>
      <c r="J204" s="70"/>
      <c r="K204" s="7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70"/>
      <c r="D205" s="70"/>
      <c r="E205" s="70"/>
      <c r="F205" s="70"/>
      <c r="G205" s="70"/>
      <c r="H205" s="70"/>
      <c r="I205" s="70"/>
      <c r="J205" s="70"/>
      <c r="K205" s="7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70"/>
      <c r="D206" s="70"/>
      <c r="E206" s="70"/>
      <c r="F206" s="70"/>
      <c r="G206" s="70"/>
      <c r="H206" s="70"/>
      <c r="I206" s="70"/>
      <c r="J206" s="70"/>
      <c r="K206" s="7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70"/>
      <c r="D207" s="70"/>
      <c r="E207" s="70"/>
      <c r="F207" s="70"/>
      <c r="G207" s="70"/>
      <c r="H207" s="70"/>
      <c r="I207" s="70"/>
      <c r="J207" s="70"/>
      <c r="K207" s="7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70"/>
      <c r="D208" s="70"/>
      <c r="E208" s="70"/>
      <c r="F208" s="70"/>
      <c r="G208" s="70"/>
      <c r="H208" s="70"/>
      <c r="I208" s="70"/>
      <c r="J208" s="70"/>
      <c r="K208" s="7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70"/>
      <c r="D209" s="70"/>
      <c r="E209" s="70"/>
      <c r="F209" s="70"/>
      <c r="G209" s="70"/>
      <c r="H209" s="70"/>
      <c r="I209" s="70"/>
      <c r="J209" s="70"/>
      <c r="K209" s="7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70"/>
      <c r="D210" s="70"/>
      <c r="E210" s="70"/>
      <c r="F210" s="70"/>
      <c r="G210" s="70"/>
      <c r="H210" s="70"/>
      <c r="I210" s="70"/>
      <c r="J210" s="70"/>
      <c r="K210" s="7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70"/>
      <c r="D211" s="70"/>
      <c r="E211" s="70"/>
      <c r="F211" s="70"/>
      <c r="G211" s="70"/>
      <c r="H211" s="70"/>
      <c r="I211" s="70"/>
      <c r="J211" s="70"/>
      <c r="K211" s="7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70"/>
      <c r="D212" s="70"/>
      <c r="E212" s="70"/>
      <c r="F212" s="70"/>
      <c r="G212" s="70"/>
      <c r="H212" s="70"/>
      <c r="I212" s="70"/>
      <c r="J212" s="70"/>
      <c r="K212" s="7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70"/>
      <c r="D213" s="70"/>
      <c r="E213" s="70"/>
      <c r="F213" s="70"/>
      <c r="G213" s="70"/>
      <c r="H213" s="70"/>
      <c r="I213" s="70"/>
      <c r="J213" s="70"/>
      <c r="K213" s="7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70"/>
      <c r="D214" s="70"/>
      <c r="E214" s="70"/>
      <c r="F214" s="70"/>
      <c r="G214" s="70"/>
      <c r="H214" s="70"/>
      <c r="I214" s="70"/>
      <c r="J214" s="70"/>
      <c r="K214" s="7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70"/>
      <c r="D215" s="70"/>
      <c r="E215" s="70"/>
      <c r="F215" s="70"/>
      <c r="G215" s="70"/>
      <c r="H215" s="70"/>
      <c r="I215" s="70"/>
      <c r="J215" s="70"/>
      <c r="K215" s="7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70"/>
      <c r="D216" s="70"/>
      <c r="E216" s="70"/>
      <c r="F216" s="70"/>
      <c r="G216" s="70"/>
      <c r="H216" s="70"/>
      <c r="I216" s="70"/>
      <c r="J216" s="70"/>
      <c r="K216" s="7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70"/>
      <c r="D217" s="70"/>
      <c r="E217" s="70"/>
      <c r="F217" s="70"/>
      <c r="G217" s="70"/>
      <c r="H217" s="70"/>
      <c r="I217" s="70"/>
      <c r="J217" s="70"/>
      <c r="K217" s="7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70"/>
      <c r="D218" s="70"/>
      <c r="E218" s="70"/>
      <c r="F218" s="70"/>
      <c r="G218" s="70"/>
      <c r="H218" s="70"/>
      <c r="I218" s="70"/>
      <c r="J218" s="70"/>
      <c r="K218" s="7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70"/>
      <c r="D219" s="70"/>
      <c r="E219" s="70"/>
      <c r="F219" s="70"/>
      <c r="G219" s="70"/>
      <c r="H219" s="70"/>
      <c r="I219" s="70"/>
      <c r="J219" s="70"/>
      <c r="K219" s="7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70"/>
      <c r="D220" s="70"/>
      <c r="E220" s="70"/>
      <c r="F220" s="70"/>
      <c r="G220" s="70"/>
      <c r="H220" s="70"/>
      <c r="I220" s="70"/>
      <c r="J220" s="70"/>
      <c r="K220" s="7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"/>
      <c r="B221" s="1"/>
      <c r="C221" s="70"/>
      <c r="D221" s="70"/>
      <c r="E221" s="70"/>
      <c r="F221" s="70"/>
      <c r="G221" s="70"/>
      <c r="H221" s="70"/>
      <c r="I221" s="70"/>
      <c r="J221" s="70"/>
      <c r="K221" s="70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J1"/>
    <mergeCell ref="A2:J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C7"/>
    </sheetView>
  </sheetViews>
  <sheetFormatPr defaultColWidth="12.5703125" defaultRowHeight="15" customHeight="1" x14ac:dyDescent="0.2"/>
  <cols>
    <col min="1" max="1" width="13.42578125" customWidth="1"/>
    <col min="2" max="2" width="27.42578125" customWidth="1"/>
    <col min="3" max="3" width="17.42578125" customWidth="1"/>
    <col min="4" max="6" width="12.5703125" customWidth="1"/>
  </cols>
  <sheetData>
    <row r="1" spans="1:26" ht="15.75" customHeight="1" x14ac:dyDescent="0.25">
      <c r="A1" s="8" t="s">
        <v>2</v>
      </c>
      <c r="B1" s="24" t="s">
        <v>80</v>
      </c>
      <c r="C1" s="24" t="s">
        <v>81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 t="s">
        <v>15</v>
      </c>
      <c r="B2" s="25">
        <v>69</v>
      </c>
      <c r="C2" s="25">
        <v>2799</v>
      </c>
      <c r="E2" s="26"/>
      <c r="F2" s="1"/>
      <c r="G2" s="5"/>
    </row>
    <row r="3" spans="1:26" ht="15.75" customHeight="1" x14ac:dyDescent="0.25">
      <c r="A3" s="9" t="s">
        <v>14</v>
      </c>
      <c r="B3" s="25">
        <v>5</v>
      </c>
      <c r="C3" s="25">
        <v>2999</v>
      </c>
      <c r="E3" s="26"/>
      <c r="F3" s="1"/>
      <c r="G3" s="5"/>
    </row>
    <row r="4" spans="1:26" ht="15.75" customHeight="1" x14ac:dyDescent="0.25">
      <c r="A4" s="9" t="s">
        <v>13</v>
      </c>
      <c r="B4" s="25">
        <v>150</v>
      </c>
      <c r="C4" s="25">
        <v>399</v>
      </c>
      <c r="E4" s="26"/>
      <c r="F4" s="1"/>
      <c r="G4" s="5"/>
    </row>
    <row r="5" spans="1:26" ht="15.75" customHeight="1" x14ac:dyDescent="0.25">
      <c r="A5" s="9" t="s">
        <v>26</v>
      </c>
      <c r="B5" s="25">
        <v>28</v>
      </c>
      <c r="C5" s="25">
        <v>1199</v>
      </c>
      <c r="E5" s="26"/>
      <c r="F5" s="1"/>
      <c r="G5" s="5"/>
    </row>
    <row r="6" spans="1:26" ht="15.75" customHeight="1" x14ac:dyDescent="0.25">
      <c r="A6" s="9" t="s">
        <v>11</v>
      </c>
      <c r="B6" s="25">
        <v>50</v>
      </c>
      <c r="C6" s="25">
        <v>599</v>
      </c>
      <c r="E6" s="26"/>
      <c r="F6" s="1"/>
      <c r="G6" s="5"/>
    </row>
    <row r="7" spans="1:26" ht="15.75" customHeight="1" x14ac:dyDescent="0.25">
      <c r="A7" s="65" t="s">
        <v>7</v>
      </c>
      <c r="B7" s="66">
        <v>29</v>
      </c>
      <c r="C7" s="66">
        <v>2599</v>
      </c>
      <c r="E7" s="26"/>
      <c r="F7" s="1"/>
      <c r="G7" s="5"/>
    </row>
    <row r="8" spans="1:26" ht="15.75" customHeight="1" x14ac:dyDescent="0.2">
      <c r="B8" s="27"/>
      <c r="C8" s="27"/>
    </row>
    <row r="9" spans="1:26" ht="15.75" customHeight="1" x14ac:dyDescent="0.2">
      <c r="B9" s="27"/>
      <c r="C9" s="27"/>
    </row>
    <row r="10" spans="1:26" ht="15.75" customHeight="1" x14ac:dyDescent="0.2">
      <c r="B10" s="27"/>
      <c r="C10" s="27"/>
    </row>
    <row r="11" spans="1:26" ht="15.75" customHeight="1" x14ac:dyDescent="0.2">
      <c r="B11" s="27"/>
      <c r="C11" s="27"/>
    </row>
    <row r="12" spans="1:26" ht="15.75" customHeight="1" x14ac:dyDescent="0.2">
      <c r="B12" s="27"/>
      <c r="C12" s="27"/>
    </row>
    <row r="13" spans="1:26" ht="15.75" customHeight="1" x14ac:dyDescent="0.2">
      <c r="B13" s="27"/>
      <c r="C13" s="27"/>
    </row>
    <row r="14" spans="1:26" ht="15.75" customHeight="1" x14ac:dyDescent="0.2">
      <c r="B14" s="27"/>
      <c r="C14" s="27"/>
    </row>
    <row r="15" spans="1:26" ht="15.75" customHeight="1" x14ac:dyDescent="0.2">
      <c r="B15" s="27"/>
      <c r="C15" s="27"/>
    </row>
    <row r="16" spans="1:26" ht="15.75" customHeight="1" x14ac:dyDescent="0.2">
      <c r="B16" s="27"/>
      <c r="C16" s="27"/>
    </row>
    <row r="17" spans="2:3" ht="15.75" customHeight="1" x14ac:dyDescent="0.2">
      <c r="B17" s="27"/>
      <c r="C17" s="27"/>
    </row>
    <row r="18" spans="2:3" ht="15.75" customHeight="1" x14ac:dyDescent="0.2">
      <c r="B18" s="27"/>
      <c r="C18" s="27"/>
    </row>
    <row r="19" spans="2:3" ht="15.75" customHeight="1" x14ac:dyDescent="0.2">
      <c r="B19" s="27"/>
      <c r="C19" s="27"/>
    </row>
    <row r="20" spans="2:3" ht="15.75" customHeight="1" x14ac:dyDescent="0.2">
      <c r="B20" s="27"/>
      <c r="C20" s="27"/>
    </row>
    <row r="21" spans="2:3" ht="15.75" customHeight="1" x14ac:dyDescent="0.2">
      <c r="B21" s="27"/>
      <c r="C21" s="27"/>
    </row>
    <row r="22" spans="2:3" ht="15.75" customHeight="1" x14ac:dyDescent="0.2">
      <c r="B22" s="27"/>
      <c r="C22" s="27"/>
    </row>
    <row r="23" spans="2:3" ht="15.75" customHeight="1" x14ac:dyDescent="0.2">
      <c r="B23" s="27"/>
      <c r="C23" s="27"/>
    </row>
    <row r="24" spans="2:3" ht="15.75" customHeight="1" x14ac:dyDescent="0.2">
      <c r="B24" s="27"/>
      <c r="C24" s="27"/>
    </row>
    <row r="25" spans="2:3" ht="15.75" customHeight="1" x14ac:dyDescent="0.2">
      <c r="B25" s="27"/>
      <c r="C25" s="27"/>
    </row>
    <row r="26" spans="2:3" ht="15.75" customHeight="1" x14ac:dyDescent="0.2">
      <c r="B26" s="27"/>
      <c r="C26" s="27"/>
    </row>
    <row r="27" spans="2:3" ht="15.75" customHeight="1" x14ac:dyDescent="0.2">
      <c r="B27" s="27"/>
      <c r="C27" s="27"/>
    </row>
    <row r="28" spans="2:3" ht="15.75" customHeight="1" x14ac:dyDescent="0.2">
      <c r="B28" s="27"/>
      <c r="C28" s="27"/>
    </row>
    <row r="29" spans="2:3" ht="15.75" customHeight="1" x14ac:dyDescent="0.2">
      <c r="B29" s="27"/>
      <c r="C29" s="27"/>
    </row>
    <row r="30" spans="2:3" ht="15.75" customHeight="1" x14ac:dyDescent="0.2">
      <c r="B30" s="27"/>
      <c r="C30" s="27"/>
    </row>
    <row r="31" spans="2:3" ht="15.75" customHeight="1" x14ac:dyDescent="0.2">
      <c r="B31" s="27"/>
      <c r="C31" s="27"/>
    </row>
    <row r="32" spans="2:3" ht="15.75" customHeight="1" x14ac:dyDescent="0.2">
      <c r="B32" s="27"/>
      <c r="C32" s="27"/>
    </row>
    <row r="33" spans="2:3" ht="15.75" customHeight="1" x14ac:dyDescent="0.2">
      <c r="B33" s="27"/>
      <c r="C33" s="27"/>
    </row>
    <row r="34" spans="2:3" ht="15.75" customHeight="1" x14ac:dyDescent="0.2">
      <c r="B34" s="27"/>
      <c r="C34" s="27"/>
    </row>
    <row r="35" spans="2:3" ht="15.75" customHeight="1" x14ac:dyDescent="0.2">
      <c r="B35" s="27"/>
      <c r="C35" s="27"/>
    </row>
    <row r="36" spans="2:3" ht="15.75" customHeight="1" x14ac:dyDescent="0.2">
      <c r="B36" s="27"/>
      <c r="C36" s="27"/>
    </row>
    <row r="37" spans="2:3" ht="15.75" customHeight="1" x14ac:dyDescent="0.2">
      <c r="B37" s="27"/>
      <c r="C37" s="27"/>
    </row>
    <row r="38" spans="2:3" ht="15.75" customHeight="1" x14ac:dyDescent="0.2">
      <c r="B38" s="27"/>
      <c r="C38" s="27"/>
    </row>
    <row r="39" spans="2:3" ht="15.75" customHeight="1" x14ac:dyDescent="0.2">
      <c r="B39" s="27"/>
      <c r="C39" s="27"/>
    </row>
    <row r="40" spans="2:3" ht="15.75" customHeight="1" x14ac:dyDescent="0.2">
      <c r="B40" s="27"/>
      <c r="C40" s="27"/>
    </row>
    <row r="41" spans="2:3" ht="15.75" customHeight="1" x14ac:dyDescent="0.2">
      <c r="B41" s="27"/>
      <c r="C41" s="27"/>
    </row>
    <row r="42" spans="2:3" ht="15.75" customHeight="1" x14ac:dyDescent="0.2">
      <c r="B42" s="27"/>
      <c r="C42" s="27"/>
    </row>
    <row r="43" spans="2:3" ht="15.75" customHeight="1" x14ac:dyDescent="0.2">
      <c r="B43" s="27"/>
      <c r="C43" s="27"/>
    </row>
    <row r="44" spans="2:3" ht="15.75" customHeight="1" x14ac:dyDescent="0.2">
      <c r="B44" s="27"/>
      <c r="C44" s="27"/>
    </row>
    <row r="45" spans="2:3" ht="15.75" customHeight="1" x14ac:dyDescent="0.2">
      <c r="B45" s="27"/>
      <c r="C45" s="27"/>
    </row>
    <row r="46" spans="2:3" ht="15.75" customHeight="1" x14ac:dyDescent="0.2">
      <c r="B46" s="27"/>
      <c r="C46" s="27"/>
    </row>
    <row r="47" spans="2:3" ht="15.75" customHeight="1" x14ac:dyDescent="0.2">
      <c r="B47" s="27"/>
      <c r="C47" s="27"/>
    </row>
    <row r="48" spans="2:3" ht="15.75" customHeight="1" x14ac:dyDescent="0.2">
      <c r="B48" s="27"/>
      <c r="C48" s="27"/>
    </row>
    <row r="49" spans="2:3" ht="15.75" customHeight="1" x14ac:dyDescent="0.2">
      <c r="B49" s="27"/>
      <c r="C49" s="27"/>
    </row>
    <row r="50" spans="2:3" ht="15.75" customHeight="1" x14ac:dyDescent="0.2">
      <c r="B50" s="27"/>
      <c r="C50" s="27"/>
    </row>
    <row r="51" spans="2:3" ht="15.75" customHeight="1" x14ac:dyDescent="0.2">
      <c r="B51" s="27"/>
      <c r="C51" s="27"/>
    </row>
    <row r="52" spans="2:3" ht="15.75" customHeight="1" x14ac:dyDescent="0.2">
      <c r="B52" s="27"/>
      <c r="C52" s="27"/>
    </row>
    <row r="53" spans="2:3" ht="15.75" customHeight="1" x14ac:dyDescent="0.2">
      <c r="B53" s="27"/>
      <c r="C53" s="27"/>
    </row>
    <row r="54" spans="2:3" ht="15.75" customHeight="1" x14ac:dyDescent="0.2">
      <c r="B54" s="27"/>
      <c r="C54" s="27"/>
    </row>
    <row r="55" spans="2:3" ht="15.75" customHeight="1" x14ac:dyDescent="0.2">
      <c r="B55" s="27"/>
      <c r="C55" s="27"/>
    </row>
    <row r="56" spans="2:3" ht="15.75" customHeight="1" x14ac:dyDescent="0.2">
      <c r="B56" s="27"/>
      <c r="C56" s="27"/>
    </row>
    <row r="57" spans="2:3" ht="15.75" customHeight="1" x14ac:dyDescent="0.2">
      <c r="B57" s="27"/>
      <c r="C57" s="27"/>
    </row>
    <row r="58" spans="2:3" ht="15.75" customHeight="1" x14ac:dyDescent="0.2">
      <c r="B58" s="27"/>
      <c r="C58" s="27"/>
    </row>
    <row r="59" spans="2:3" ht="15.75" customHeight="1" x14ac:dyDescent="0.2">
      <c r="B59" s="27"/>
      <c r="C59" s="27"/>
    </row>
    <row r="60" spans="2:3" ht="15.75" customHeight="1" x14ac:dyDescent="0.2">
      <c r="B60" s="27"/>
      <c r="C60" s="27"/>
    </row>
    <row r="61" spans="2:3" ht="15.75" customHeight="1" x14ac:dyDescent="0.2">
      <c r="B61" s="27"/>
      <c r="C61" s="27"/>
    </row>
    <row r="62" spans="2:3" ht="15.75" customHeight="1" x14ac:dyDescent="0.2">
      <c r="B62" s="27"/>
      <c r="C62" s="27"/>
    </row>
    <row r="63" spans="2:3" ht="15.75" customHeight="1" x14ac:dyDescent="0.2">
      <c r="B63" s="27"/>
      <c r="C63" s="27"/>
    </row>
    <row r="64" spans="2:3" ht="15.75" customHeight="1" x14ac:dyDescent="0.2">
      <c r="B64" s="27"/>
      <c r="C64" s="27"/>
    </row>
    <row r="65" spans="2:3" ht="15.75" customHeight="1" x14ac:dyDescent="0.2">
      <c r="B65" s="27"/>
      <c r="C65" s="27"/>
    </row>
    <row r="66" spans="2:3" ht="15.75" customHeight="1" x14ac:dyDescent="0.2">
      <c r="B66" s="27"/>
      <c r="C66" s="27"/>
    </row>
    <row r="67" spans="2:3" ht="15.75" customHeight="1" x14ac:dyDescent="0.2">
      <c r="B67" s="27"/>
      <c r="C67" s="27"/>
    </row>
    <row r="68" spans="2:3" ht="15.75" customHeight="1" x14ac:dyDescent="0.2">
      <c r="B68" s="27"/>
      <c r="C68" s="27"/>
    </row>
    <row r="69" spans="2:3" ht="15.75" customHeight="1" x14ac:dyDescent="0.2">
      <c r="B69" s="27"/>
      <c r="C69" s="27"/>
    </row>
    <row r="70" spans="2:3" ht="15.75" customHeight="1" x14ac:dyDescent="0.2">
      <c r="B70" s="27"/>
      <c r="C70" s="27"/>
    </row>
    <row r="71" spans="2:3" ht="15.75" customHeight="1" x14ac:dyDescent="0.2">
      <c r="B71" s="27"/>
      <c r="C71" s="27"/>
    </row>
    <row r="72" spans="2:3" ht="15.75" customHeight="1" x14ac:dyDescent="0.2">
      <c r="B72" s="27"/>
      <c r="C72" s="27"/>
    </row>
    <row r="73" spans="2:3" ht="15.75" customHeight="1" x14ac:dyDescent="0.2">
      <c r="B73" s="27"/>
      <c r="C73" s="27"/>
    </row>
    <row r="74" spans="2:3" ht="15.75" customHeight="1" x14ac:dyDescent="0.2">
      <c r="B74" s="27"/>
      <c r="C74" s="27"/>
    </row>
    <row r="75" spans="2:3" ht="15.75" customHeight="1" x14ac:dyDescent="0.2">
      <c r="B75" s="27"/>
      <c r="C75" s="27"/>
    </row>
    <row r="76" spans="2:3" ht="15.75" customHeight="1" x14ac:dyDescent="0.2">
      <c r="B76" s="27"/>
      <c r="C76" s="27"/>
    </row>
    <row r="77" spans="2:3" ht="15.75" customHeight="1" x14ac:dyDescent="0.2">
      <c r="B77" s="27"/>
      <c r="C77" s="27"/>
    </row>
    <row r="78" spans="2:3" ht="15.75" customHeight="1" x14ac:dyDescent="0.2">
      <c r="B78" s="27"/>
      <c r="C78" s="27"/>
    </row>
    <row r="79" spans="2:3" ht="15.75" customHeight="1" x14ac:dyDescent="0.2">
      <c r="B79" s="27"/>
      <c r="C79" s="27"/>
    </row>
    <row r="80" spans="2:3" ht="15.75" customHeight="1" x14ac:dyDescent="0.2">
      <c r="B80" s="27"/>
      <c r="C80" s="27"/>
    </row>
    <row r="81" spans="2:3" ht="15.75" customHeight="1" x14ac:dyDescent="0.2">
      <c r="B81" s="27"/>
      <c r="C81" s="27"/>
    </row>
    <row r="82" spans="2:3" ht="15.75" customHeight="1" x14ac:dyDescent="0.2">
      <c r="B82" s="27"/>
      <c r="C82" s="27"/>
    </row>
    <row r="83" spans="2:3" ht="15.75" customHeight="1" x14ac:dyDescent="0.2">
      <c r="B83" s="27"/>
      <c r="C83" s="27"/>
    </row>
    <row r="84" spans="2:3" ht="15.75" customHeight="1" x14ac:dyDescent="0.2">
      <c r="B84" s="27"/>
      <c r="C84" s="27"/>
    </row>
    <row r="85" spans="2:3" ht="15.75" customHeight="1" x14ac:dyDescent="0.2">
      <c r="B85" s="27"/>
      <c r="C85" s="27"/>
    </row>
    <row r="86" spans="2:3" ht="15.75" customHeight="1" x14ac:dyDescent="0.2">
      <c r="B86" s="27"/>
      <c r="C86" s="27"/>
    </row>
    <row r="87" spans="2:3" ht="15.75" customHeight="1" x14ac:dyDescent="0.2">
      <c r="B87" s="27"/>
      <c r="C87" s="27"/>
    </row>
    <row r="88" spans="2:3" ht="15.75" customHeight="1" x14ac:dyDescent="0.2">
      <c r="B88" s="27"/>
      <c r="C88" s="27"/>
    </row>
    <row r="89" spans="2:3" ht="15.75" customHeight="1" x14ac:dyDescent="0.2">
      <c r="B89" s="27"/>
      <c r="C89" s="27"/>
    </row>
    <row r="90" spans="2:3" ht="15.75" customHeight="1" x14ac:dyDescent="0.2">
      <c r="B90" s="27"/>
      <c r="C90" s="27"/>
    </row>
    <row r="91" spans="2:3" ht="15.75" customHeight="1" x14ac:dyDescent="0.2">
      <c r="B91" s="27"/>
      <c r="C91" s="27"/>
    </row>
    <row r="92" spans="2:3" ht="15.75" customHeight="1" x14ac:dyDescent="0.2">
      <c r="B92" s="27"/>
      <c r="C92" s="27"/>
    </row>
    <row r="93" spans="2:3" ht="15.75" customHeight="1" x14ac:dyDescent="0.2">
      <c r="B93" s="27"/>
      <c r="C93" s="27"/>
    </row>
    <row r="94" spans="2:3" ht="15.75" customHeight="1" x14ac:dyDescent="0.2">
      <c r="B94" s="27"/>
      <c r="C94" s="27"/>
    </row>
    <row r="95" spans="2:3" ht="15.75" customHeight="1" x14ac:dyDescent="0.2">
      <c r="B95" s="27"/>
      <c r="C95" s="27"/>
    </row>
    <row r="96" spans="2:3" ht="15.75" customHeight="1" x14ac:dyDescent="0.2">
      <c r="B96" s="27"/>
      <c r="C96" s="27"/>
    </row>
    <row r="97" spans="2:3" ht="15.75" customHeight="1" x14ac:dyDescent="0.2">
      <c r="B97" s="27"/>
      <c r="C97" s="27"/>
    </row>
    <row r="98" spans="2:3" ht="15.75" customHeight="1" x14ac:dyDescent="0.2">
      <c r="B98" s="27"/>
      <c r="C98" s="27"/>
    </row>
    <row r="99" spans="2:3" ht="15.75" customHeight="1" x14ac:dyDescent="0.2">
      <c r="B99" s="27"/>
      <c r="C99" s="27"/>
    </row>
    <row r="100" spans="2:3" ht="15.75" customHeight="1" x14ac:dyDescent="0.2">
      <c r="B100" s="27"/>
      <c r="C100" s="27"/>
    </row>
    <row r="101" spans="2:3" ht="15.75" customHeight="1" x14ac:dyDescent="0.2">
      <c r="B101" s="27"/>
      <c r="C101" s="27"/>
    </row>
    <row r="102" spans="2:3" ht="15.75" customHeight="1" x14ac:dyDescent="0.2">
      <c r="B102" s="27"/>
      <c r="C102" s="27"/>
    </row>
    <row r="103" spans="2:3" ht="15.75" customHeight="1" x14ac:dyDescent="0.2">
      <c r="B103" s="27"/>
      <c r="C103" s="27"/>
    </row>
    <row r="104" spans="2:3" ht="15.75" customHeight="1" x14ac:dyDescent="0.2">
      <c r="B104" s="27"/>
      <c r="C104" s="27"/>
    </row>
    <row r="105" spans="2:3" ht="15.75" customHeight="1" x14ac:dyDescent="0.2">
      <c r="B105" s="27"/>
      <c r="C105" s="27"/>
    </row>
    <row r="106" spans="2:3" ht="15.75" customHeight="1" x14ac:dyDescent="0.2">
      <c r="B106" s="27"/>
      <c r="C106" s="27"/>
    </row>
    <row r="107" spans="2:3" ht="15.75" customHeight="1" x14ac:dyDescent="0.2">
      <c r="B107" s="27"/>
      <c r="C107" s="27"/>
    </row>
    <row r="108" spans="2:3" ht="15.75" customHeight="1" x14ac:dyDescent="0.2">
      <c r="B108" s="27"/>
      <c r="C108" s="27"/>
    </row>
    <row r="109" spans="2:3" ht="15.75" customHeight="1" x14ac:dyDescent="0.2">
      <c r="B109" s="27"/>
      <c r="C109" s="27"/>
    </row>
    <row r="110" spans="2:3" ht="15.75" customHeight="1" x14ac:dyDescent="0.2">
      <c r="B110" s="27"/>
      <c r="C110" s="27"/>
    </row>
    <row r="111" spans="2:3" ht="15.75" customHeight="1" x14ac:dyDescent="0.2">
      <c r="B111" s="27"/>
      <c r="C111" s="27"/>
    </row>
    <row r="112" spans="2:3" ht="15.75" customHeight="1" x14ac:dyDescent="0.2">
      <c r="B112" s="27"/>
      <c r="C112" s="27"/>
    </row>
    <row r="113" spans="2:3" ht="15.75" customHeight="1" x14ac:dyDescent="0.2">
      <c r="B113" s="27"/>
      <c r="C113" s="27"/>
    </row>
    <row r="114" spans="2:3" ht="15.75" customHeight="1" x14ac:dyDescent="0.2">
      <c r="B114" s="27"/>
      <c r="C114" s="27"/>
    </row>
    <row r="115" spans="2:3" ht="15.75" customHeight="1" x14ac:dyDescent="0.2">
      <c r="B115" s="27"/>
      <c r="C115" s="27"/>
    </row>
    <row r="116" spans="2:3" ht="15.75" customHeight="1" x14ac:dyDescent="0.2">
      <c r="B116" s="27"/>
      <c r="C116" s="27"/>
    </row>
    <row r="117" spans="2:3" ht="15.75" customHeight="1" x14ac:dyDescent="0.2">
      <c r="B117" s="27"/>
      <c r="C117" s="27"/>
    </row>
    <row r="118" spans="2:3" ht="15.75" customHeight="1" x14ac:dyDescent="0.2">
      <c r="B118" s="27"/>
      <c r="C118" s="27"/>
    </row>
    <row r="119" spans="2:3" ht="15.75" customHeight="1" x14ac:dyDescent="0.2">
      <c r="B119" s="27"/>
      <c r="C119" s="27"/>
    </row>
    <row r="120" spans="2:3" ht="15.75" customHeight="1" x14ac:dyDescent="0.2">
      <c r="B120" s="27"/>
      <c r="C120" s="27"/>
    </row>
    <row r="121" spans="2:3" ht="15.75" customHeight="1" x14ac:dyDescent="0.2">
      <c r="B121" s="27"/>
      <c r="C121" s="27"/>
    </row>
    <row r="122" spans="2:3" ht="15.75" customHeight="1" x14ac:dyDescent="0.2">
      <c r="B122" s="27"/>
      <c r="C122" s="27"/>
    </row>
    <row r="123" spans="2:3" ht="15.75" customHeight="1" x14ac:dyDescent="0.2">
      <c r="B123" s="27"/>
      <c r="C123" s="27"/>
    </row>
    <row r="124" spans="2:3" ht="15.75" customHeight="1" x14ac:dyDescent="0.2">
      <c r="B124" s="27"/>
      <c r="C124" s="27"/>
    </row>
    <row r="125" spans="2:3" ht="15.75" customHeight="1" x14ac:dyDescent="0.2">
      <c r="B125" s="27"/>
      <c r="C125" s="27"/>
    </row>
    <row r="126" spans="2:3" ht="15.75" customHeight="1" x14ac:dyDescent="0.2">
      <c r="B126" s="27"/>
      <c r="C126" s="27"/>
    </row>
    <row r="127" spans="2:3" ht="15.75" customHeight="1" x14ac:dyDescent="0.2">
      <c r="B127" s="27"/>
      <c r="C127" s="27"/>
    </row>
    <row r="128" spans="2:3" ht="15.75" customHeight="1" x14ac:dyDescent="0.2">
      <c r="B128" s="27"/>
      <c r="C128" s="27"/>
    </row>
    <row r="129" spans="2:3" ht="15.75" customHeight="1" x14ac:dyDescent="0.2">
      <c r="B129" s="27"/>
      <c r="C129" s="27"/>
    </row>
    <row r="130" spans="2:3" ht="15.75" customHeight="1" x14ac:dyDescent="0.2">
      <c r="B130" s="27"/>
      <c r="C130" s="27"/>
    </row>
    <row r="131" spans="2:3" ht="15.75" customHeight="1" x14ac:dyDescent="0.2">
      <c r="B131" s="27"/>
      <c r="C131" s="27"/>
    </row>
    <row r="132" spans="2:3" ht="15.75" customHeight="1" x14ac:dyDescent="0.2">
      <c r="B132" s="27"/>
      <c r="C132" s="27"/>
    </row>
    <row r="133" spans="2:3" ht="15.75" customHeight="1" x14ac:dyDescent="0.2">
      <c r="B133" s="27"/>
      <c r="C133" s="27"/>
    </row>
    <row r="134" spans="2:3" ht="15.75" customHeight="1" x14ac:dyDescent="0.2">
      <c r="B134" s="27"/>
      <c r="C134" s="27"/>
    </row>
    <row r="135" spans="2:3" ht="15.75" customHeight="1" x14ac:dyDescent="0.2">
      <c r="B135" s="27"/>
      <c r="C135" s="27"/>
    </row>
    <row r="136" spans="2:3" ht="15.75" customHeight="1" x14ac:dyDescent="0.2">
      <c r="B136" s="27"/>
      <c r="C136" s="27"/>
    </row>
    <row r="137" spans="2:3" ht="15.75" customHeight="1" x14ac:dyDescent="0.2">
      <c r="B137" s="27"/>
      <c r="C137" s="27"/>
    </row>
    <row r="138" spans="2:3" ht="15.75" customHeight="1" x14ac:dyDescent="0.2">
      <c r="B138" s="27"/>
      <c r="C138" s="27"/>
    </row>
    <row r="139" spans="2:3" ht="15.75" customHeight="1" x14ac:dyDescent="0.2">
      <c r="B139" s="27"/>
      <c r="C139" s="27"/>
    </row>
    <row r="140" spans="2:3" ht="15.75" customHeight="1" x14ac:dyDescent="0.2">
      <c r="B140" s="27"/>
      <c r="C140" s="27"/>
    </row>
    <row r="141" spans="2:3" ht="15.75" customHeight="1" x14ac:dyDescent="0.2">
      <c r="B141" s="27"/>
      <c r="C141" s="27"/>
    </row>
    <row r="142" spans="2:3" ht="15.75" customHeight="1" x14ac:dyDescent="0.2">
      <c r="B142" s="27"/>
      <c r="C142" s="27"/>
    </row>
    <row r="143" spans="2:3" ht="15.75" customHeight="1" x14ac:dyDescent="0.2">
      <c r="B143" s="27"/>
      <c r="C143" s="27"/>
    </row>
    <row r="144" spans="2:3" ht="15.75" customHeight="1" x14ac:dyDescent="0.2">
      <c r="B144" s="27"/>
      <c r="C144" s="27"/>
    </row>
    <row r="145" spans="2:3" ht="15.75" customHeight="1" x14ac:dyDescent="0.2">
      <c r="B145" s="27"/>
      <c r="C145" s="27"/>
    </row>
    <row r="146" spans="2:3" ht="15.75" customHeight="1" x14ac:dyDescent="0.2">
      <c r="B146" s="27"/>
      <c r="C146" s="27"/>
    </row>
    <row r="147" spans="2:3" ht="15.75" customHeight="1" x14ac:dyDescent="0.2">
      <c r="B147" s="27"/>
      <c r="C147" s="27"/>
    </row>
    <row r="148" spans="2:3" ht="15.75" customHeight="1" x14ac:dyDescent="0.2">
      <c r="B148" s="27"/>
      <c r="C148" s="27"/>
    </row>
    <row r="149" spans="2:3" ht="15.75" customHeight="1" x14ac:dyDescent="0.2">
      <c r="B149" s="27"/>
      <c r="C149" s="27"/>
    </row>
    <row r="150" spans="2:3" ht="15.75" customHeight="1" x14ac:dyDescent="0.2">
      <c r="B150" s="27"/>
      <c r="C150" s="27"/>
    </row>
    <row r="151" spans="2:3" ht="15.75" customHeight="1" x14ac:dyDescent="0.2">
      <c r="B151" s="27"/>
      <c r="C151" s="27"/>
    </row>
    <row r="152" spans="2:3" ht="15.75" customHeight="1" x14ac:dyDescent="0.2">
      <c r="B152" s="27"/>
      <c r="C152" s="27"/>
    </row>
    <row r="153" spans="2:3" ht="15.75" customHeight="1" x14ac:dyDescent="0.2">
      <c r="B153" s="27"/>
      <c r="C153" s="27"/>
    </row>
    <row r="154" spans="2:3" ht="15.75" customHeight="1" x14ac:dyDescent="0.2">
      <c r="B154" s="27"/>
      <c r="C154" s="27"/>
    </row>
    <row r="155" spans="2:3" ht="15.75" customHeight="1" x14ac:dyDescent="0.2">
      <c r="B155" s="27"/>
      <c r="C155" s="27"/>
    </row>
    <row r="156" spans="2:3" ht="15.75" customHeight="1" x14ac:dyDescent="0.2">
      <c r="B156" s="27"/>
      <c r="C156" s="27"/>
    </row>
    <row r="157" spans="2:3" ht="15.75" customHeight="1" x14ac:dyDescent="0.2">
      <c r="B157" s="27"/>
      <c r="C157" s="27"/>
    </row>
    <row r="158" spans="2:3" ht="15.75" customHeight="1" x14ac:dyDescent="0.2">
      <c r="B158" s="27"/>
      <c r="C158" s="27"/>
    </row>
    <row r="159" spans="2:3" ht="15.75" customHeight="1" x14ac:dyDescent="0.2">
      <c r="B159" s="27"/>
      <c r="C159" s="27"/>
    </row>
    <row r="160" spans="2:3" ht="15.75" customHeight="1" x14ac:dyDescent="0.2">
      <c r="B160" s="27"/>
      <c r="C160" s="27"/>
    </row>
    <row r="161" spans="2:3" ht="15.75" customHeight="1" x14ac:dyDescent="0.2">
      <c r="B161" s="27"/>
      <c r="C161" s="27"/>
    </row>
    <row r="162" spans="2:3" ht="15.75" customHeight="1" x14ac:dyDescent="0.2">
      <c r="B162" s="27"/>
      <c r="C162" s="27"/>
    </row>
    <row r="163" spans="2:3" ht="15.75" customHeight="1" x14ac:dyDescent="0.2">
      <c r="B163" s="27"/>
      <c r="C163" s="27"/>
    </row>
    <row r="164" spans="2:3" ht="15.75" customHeight="1" x14ac:dyDescent="0.2">
      <c r="B164" s="27"/>
      <c r="C164" s="27"/>
    </row>
    <row r="165" spans="2:3" ht="15.75" customHeight="1" x14ac:dyDescent="0.2">
      <c r="B165" s="27"/>
      <c r="C165" s="27"/>
    </row>
    <row r="166" spans="2:3" ht="15.75" customHeight="1" x14ac:dyDescent="0.2">
      <c r="B166" s="27"/>
      <c r="C166" s="27"/>
    </row>
    <row r="167" spans="2:3" ht="15.75" customHeight="1" x14ac:dyDescent="0.2">
      <c r="B167" s="27"/>
      <c r="C167" s="27"/>
    </row>
    <row r="168" spans="2:3" ht="15.75" customHeight="1" x14ac:dyDescent="0.2">
      <c r="B168" s="27"/>
      <c r="C168" s="27"/>
    </row>
    <row r="169" spans="2:3" ht="15.75" customHeight="1" x14ac:dyDescent="0.2">
      <c r="B169" s="27"/>
      <c r="C169" s="27"/>
    </row>
    <row r="170" spans="2:3" ht="15.75" customHeight="1" x14ac:dyDescent="0.2">
      <c r="B170" s="27"/>
      <c r="C170" s="27"/>
    </row>
    <row r="171" spans="2:3" ht="15.75" customHeight="1" x14ac:dyDescent="0.2">
      <c r="B171" s="27"/>
      <c r="C171" s="27"/>
    </row>
    <row r="172" spans="2:3" ht="15.75" customHeight="1" x14ac:dyDescent="0.2">
      <c r="B172" s="27"/>
      <c r="C172" s="27"/>
    </row>
    <row r="173" spans="2:3" ht="15.75" customHeight="1" x14ac:dyDescent="0.2">
      <c r="B173" s="27"/>
      <c r="C173" s="27"/>
    </row>
    <row r="174" spans="2:3" ht="15.75" customHeight="1" x14ac:dyDescent="0.2">
      <c r="B174" s="27"/>
      <c r="C174" s="27"/>
    </row>
    <row r="175" spans="2:3" ht="15.75" customHeight="1" x14ac:dyDescent="0.2">
      <c r="B175" s="27"/>
      <c r="C175" s="27"/>
    </row>
    <row r="176" spans="2:3" ht="15.75" customHeight="1" x14ac:dyDescent="0.2">
      <c r="B176" s="27"/>
      <c r="C176" s="27"/>
    </row>
    <row r="177" spans="2:3" ht="15.75" customHeight="1" x14ac:dyDescent="0.2">
      <c r="B177" s="27"/>
      <c r="C177" s="27"/>
    </row>
    <row r="178" spans="2:3" ht="15.75" customHeight="1" x14ac:dyDescent="0.2">
      <c r="B178" s="27"/>
      <c r="C178" s="27"/>
    </row>
    <row r="179" spans="2:3" ht="15.75" customHeight="1" x14ac:dyDescent="0.2">
      <c r="B179" s="27"/>
      <c r="C179" s="27"/>
    </row>
    <row r="180" spans="2:3" ht="15.75" customHeight="1" x14ac:dyDescent="0.2">
      <c r="B180" s="27"/>
      <c r="C180" s="27"/>
    </row>
    <row r="181" spans="2:3" ht="15.75" customHeight="1" x14ac:dyDescent="0.2">
      <c r="B181" s="27"/>
      <c r="C181" s="27"/>
    </row>
    <row r="182" spans="2:3" ht="15.75" customHeight="1" x14ac:dyDescent="0.2">
      <c r="B182" s="27"/>
      <c r="C182" s="27"/>
    </row>
    <row r="183" spans="2:3" ht="15.75" customHeight="1" x14ac:dyDescent="0.2">
      <c r="B183" s="27"/>
      <c r="C183" s="27"/>
    </row>
    <row r="184" spans="2:3" ht="15.75" customHeight="1" x14ac:dyDescent="0.2">
      <c r="B184" s="27"/>
      <c r="C184" s="27"/>
    </row>
    <row r="185" spans="2:3" ht="15.75" customHeight="1" x14ac:dyDescent="0.2">
      <c r="B185" s="27"/>
      <c r="C185" s="27"/>
    </row>
    <row r="186" spans="2:3" ht="15.75" customHeight="1" x14ac:dyDescent="0.2">
      <c r="B186" s="27"/>
      <c r="C186" s="27"/>
    </row>
    <row r="187" spans="2:3" ht="15.75" customHeight="1" x14ac:dyDescent="0.2">
      <c r="B187" s="27"/>
      <c r="C187" s="27"/>
    </row>
    <row r="188" spans="2:3" ht="15.75" customHeight="1" x14ac:dyDescent="0.2">
      <c r="B188" s="27"/>
      <c r="C188" s="27"/>
    </row>
    <row r="189" spans="2:3" ht="15.75" customHeight="1" x14ac:dyDescent="0.2">
      <c r="B189" s="27"/>
      <c r="C189" s="27"/>
    </row>
    <row r="190" spans="2:3" ht="15.75" customHeight="1" x14ac:dyDescent="0.2">
      <c r="B190" s="27"/>
      <c r="C190" s="27"/>
    </row>
    <row r="191" spans="2:3" ht="15.75" customHeight="1" x14ac:dyDescent="0.2">
      <c r="B191" s="27"/>
      <c r="C191" s="27"/>
    </row>
    <row r="192" spans="2:3" ht="15.75" customHeight="1" x14ac:dyDescent="0.2">
      <c r="B192" s="27"/>
      <c r="C192" s="27"/>
    </row>
    <row r="193" spans="2:3" ht="15.75" customHeight="1" x14ac:dyDescent="0.2">
      <c r="B193" s="27"/>
      <c r="C193" s="27"/>
    </row>
    <row r="194" spans="2:3" ht="15.75" customHeight="1" x14ac:dyDescent="0.2">
      <c r="B194" s="27"/>
      <c r="C194" s="27"/>
    </row>
    <row r="195" spans="2:3" ht="15.75" customHeight="1" x14ac:dyDescent="0.2">
      <c r="B195" s="27"/>
      <c r="C195" s="27"/>
    </row>
    <row r="196" spans="2:3" ht="15.75" customHeight="1" x14ac:dyDescent="0.2">
      <c r="B196" s="27"/>
      <c r="C196" s="27"/>
    </row>
    <row r="197" spans="2:3" ht="15.75" customHeight="1" x14ac:dyDescent="0.2">
      <c r="B197" s="27"/>
      <c r="C197" s="27"/>
    </row>
    <row r="198" spans="2:3" ht="15.75" customHeight="1" x14ac:dyDescent="0.2">
      <c r="B198" s="27"/>
      <c r="C198" s="27"/>
    </row>
    <row r="199" spans="2:3" ht="15.75" customHeight="1" x14ac:dyDescent="0.2">
      <c r="B199" s="27"/>
      <c r="C199" s="27"/>
    </row>
    <row r="200" spans="2:3" ht="15.75" customHeight="1" x14ac:dyDescent="0.2">
      <c r="B200" s="27"/>
      <c r="C200" s="27"/>
    </row>
    <row r="201" spans="2:3" ht="15.75" customHeight="1" x14ac:dyDescent="0.2">
      <c r="B201" s="27"/>
      <c r="C201" s="27"/>
    </row>
    <row r="202" spans="2:3" ht="15.75" customHeight="1" x14ac:dyDescent="0.2">
      <c r="B202" s="27"/>
      <c r="C202" s="27"/>
    </row>
    <row r="203" spans="2:3" ht="15.75" customHeight="1" x14ac:dyDescent="0.2">
      <c r="B203" s="27"/>
      <c r="C203" s="27"/>
    </row>
    <row r="204" spans="2:3" ht="15.75" customHeight="1" x14ac:dyDescent="0.2">
      <c r="B204" s="27"/>
      <c r="C204" s="27"/>
    </row>
    <row r="205" spans="2:3" ht="15.75" customHeight="1" x14ac:dyDescent="0.2">
      <c r="B205" s="27"/>
      <c r="C205" s="27"/>
    </row>
    <row r="206" spans="2:3" ht="15.75" customHeight="1" x14ac:dyDescent="0.2">
      <c r="B206" s="27"/>
      <c r="C206" s="27"/>
    </row>
    <row r="207" spans="2:3" ht="15.75" customHeight="1" x14ac:dyDescent="0.2">
      <c r="B207" s="27"/>
      <c r="C207" s="27"/>
    </row>
    <row r="208" spans="2:3" ht="15.75" customHeight="1" x14ac:dyDescent="0.2">
      <c r="B208" s="27"/>
      <c r="C208" s="27"/>
    </row>
    <row r="209" spans="2:3" ht="15.75" customHeight="1" x14ac:dyDescent="0.2">
      <c r="B209" s="27"/>
      <c r="C209" s="27"/>
    </row>
    <row r="210" spans="2:3" ht="15.75" customHeight="1" x14ac:dyDescent="0.2">
      <c r="B210" s="27"/>
      <c r="C210" s="27"/>
    </row>
    <row r="211" spans="2:3" ht="15.75" customHeight="1" x14ac:dyDescent="0.2">
      <c r="B211" s="27"/>
      <c r="C211" s="27"/>
    </row>
    <row r="212" spans="2:3" ht="15.75" customHeight="1" x14ac:dyDescent="0.2">
      <c r="B212" s="27"/>
      <c r="C212" s="27"/>
    </row>
    <row r="213" spans="2:3" ht="15.75" customHeight="1" x14ac:dyDescent="0.2">
      <c r="B213" s="27"/>
      <c r="C213" s="27"/>
    </row>
    <row r="214" spans="2:3" ht="15.75" customHeight="1" x14ac:dyDescent="0.2">
      <c r="B214" s="27"/>
      <c r="C214" s="27"/>
    </row>
    <row r="215" spans="2:3" ht="15.75" customHeight="1" x14ac:dyDescent="0.2">
      <c r="B215" s="27"/>
      <c r="C215" s="27"/>
    </row>
    <row r="216" spans="2:3" ht="15.75" customHeight="1" x14ac:dyDescent="0.2">
      <c r="B216" s="27"/>
      <c r="C216" s="27"/>
    </row>
    <row r="217" spans="2:3" ht="15.75" customHeight="1" x14ac:dyDescent="0.2">
      <c r="B217" s="27"/>
      <c r="C217" s="27"/>
    </row>
    <row r="218" spans="2:3" ht="15.75" customHeight="1" x14ac:dyDescent="0.2">
      <c r="B218" s="27"/>
      <c r="C218" s="27"/>
    </row>
    <row r="219" spans="2:3" ht="15.75" customHeight="1" x14ac:dyDescent="0.2">
      <c r="B219" s="27"/>
      <c r="C219" s="27"/>
    </row>
    <row r="220" spans="2:3" ht="15.75" customHeight="1" x14ac:dyDescent="0.2">
      <c r="B220" s="27"/>
      <c r="C220" s="27"/>
    </row>
    <row r="221" spans="2:3" ht="15.75" customHeight="1" x14ac:dyDescent="0.2"/>
    <row r="222" spans="2:3" ht="15.75" customHeight="1" x14ac:dyDescent="0.2"/>
    <row r="223" spans="2:3" ht="15.75" customHeight="1" x14ac:dyDescent="0.2"/>
    <row r="224" spans="2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3" topLeftCell="A4" activePane="bottomLeft" state="frozen"/>
      <selection pane="bottomLeft" activeCell="A3" sqref="A3:E9"/>
    </sheetView>
  </sheetViews>
  <sheetFormatPr defaultColWidth="12.5703125" defaultRowHeight="15" customHeight="1" x14ac:dyDescent="0.2"/>
  <cols>
    <col min="1" max="1" width="18" customWidth="1"/>
    <col min="2" max="2" width="28.7109375" customWidth="1"/>
    <col min="3" max="3" width="23.85546875" customWidth="1"/>
    <col min="4" max="4" width="18.85546875" customWidth="1"/>
    <col min="5" max="5" width="37" customWidth="1"/>
    <col min="6" max="6" width="12.5703125" customWidth="1"/>
  </cols>
  <sheetData>
    <row r="1" spans="1:9" ht="31.5" customHeight="1" x14ac:dyDescent="0.2">
      <c r="A1" s="28" t="s">
        <v>17</v>
      </c>
      <c r="B1" s="29"/>
      <c r="C1" s="29"/>
      <c r="D1" s="29"/>
      <c r="E1" s="29"/>
      <c r="F1" s="29"/>
      <c r="G1" s="29"/>
      <c r="H1" s="29"/>
      <c r="I1" s="30"/>
    </row>
    <row r="2" spans="1:9" ht="31.5" customHeight="1" x14ac:dyDescent="0.2">
      <c r="A2" s="31" t="s">
        <v>18</v>
      </c>
      <c r="B2" s="29"/>
      <c r="C2" s="29"/>
      <c r="D2" s="29"/>
      <c r="E2" s="29"/>
      <c r="F2" s="29"/>
      <c r="G2" s="29"/>
      <c r="H2" s="29"/>
      <c r="I2" s="30"/>
    </row>
    <row r="3" spans="1:9" ht="15.75" customHeight="1" x14ac:dyDescent="0.2">
      <c r="A3" s="37" t="s">
        <v>2</v>
      </c>
      <c r="B3" s="38" t="s">
        <v>3</v>
      </c>
      <c r="C3" s="38" t="s">
        <v>19</v>
      </c>
      <c r="D3" s="38" t="s">
        <v>20</v>
      </c>
      <c r="E3" s="41" t="s">
        <v>21</v>
      </c>
      <c r="F3" s="6"/>
      <c r="G3" s="6"/>
      <c r="H3" s="6"/>
      <c r="I3" s="6"/>
    </row>
    <row r="4" spans="1:9" ht="15.75" customHeight="1" x14ac:dyDescent="0.25">
      <c r="A4" s="35" t="s">
        <v>15</v>
      </c>
      <c r="B4" s="2" t="s">
        <v>8</v>
      </c>
      <c r="C4" s="3"/>
      <c r="D4" s="2"/>
      <c r="E4" s="36"/>
      <c r="F4" s="7"/>
      <c r="G4" s="7"/>
      <c r="H4" s="7"/>
      <c r="I4" s="7"/>
    </row>
    <row r="5" spans="1:9" ht="15.75" customHeight="1" x14ac:dyDescent="0.25">
      <c r="A5" s="35" t="s">
        <v>14</v>
      </c>
      <c r="B5" s="2" t="s">
        <v>8</v>
      </c>
      <c r="C5" s="3"/>
      <c r="D5" s="2"/>
      <c r="E5" s="36"/>
      <c r="F5" s="7"/>
      <c r="G5" s="7"/>
      <c r="H5" s="7"/>
      <c r="I5" s="7"/>
    </row>
    <row r="6" spans="1:9" ht="15.75" customHeight="1" x14ac:dyDescent="0.25">
      <c r="A6" s="35" t="s">
        <v>13</v>
      </c>
      <c r="B6" s="2" t="s">
        <v>10</v>
      </c>
      <c r="C6" s="3"/>
      <c r="D6" s="2"/>
      <c r="E6" s="36"/>
      <c r="F6" s="7"/>
      <c r="G6" s="7"/>
      <c r="H6" s="7"/>
      <c r="I6" s="7"/>
    </row>
    <row r="7" spans="1:9" ht="15.75" customHeight="1" x14ac:dyDescent="0.25">
      <c r="A7" s="35" t="s">
        <v>11</v>
      </c>
      <c r="B7" s="2" t="s">
        <v>12</v>
      </c>
      <c r="C7" s="3"/>
      <c r="D7" s="2"/>
      <c r="E7" s="36"/>
      <c r="F7" s="7"/>
      <c r="G7" s="7"/>
      <c r="H7" s="7"/>
      <c r="I7" s="7"/>
    </row>
    <row r="8" spans="1:9" ht="15.75" customHeight="1" x14ac:dyDescent="0.25">
      <c r="A8" s="35" t="s">
        <v>9</v>
      </c>
      <c r="B8" s="2" t="s">
        <v>10</v>
      </c>
      <c r="C8" s="3"/>
      <c r="D8" s="2"/>
      <c r="E8" s="36"/>
      <c r="F8" s="7"/>
      <c r="G8" s="7"/>
      <c r="H8" s="7"/>
      <c r="I8" s="7"/>
    </row>
    <row r="9" spans="1:9" ht="15.75" customHeight="1" x14ac:dyDescent="0.25">
      <c r="A9" s="42" t="s">
        <v>7</v>
      </c>
      <c r="B9" s="39" t="s">
        <v>8</v>
      </c>
      <c r="C9" s="43"/>
      <c r="D9" s="39"/>
      <c r="E9" s="40"/>
      <c r="F9" s="7"/>
      <c r="G9" s="7"/>
      <c r="H9" s="7"/>
      <c r="I9" s="7"/>
    </row>
    <row r="10" spans="1:9" ht="15.75" customHeight="1" x14ac:dyDescent="0.2">
      <c r="A10" s="7"/>
      <c r="B10" s="7"/>
      <c r="C10" s="7"/>
      <c r="D10" s="7"/>
      <c r="E10" s="7"/>
      <c r="F10" s="7"/>
      <c r="G10" s="7"/>
      <c r="H10" s="7"/>
      <c r="I10" s="7"/>
    </row>
    <row r="11" spans="1:9" ht="15.75" customHeight="1" x14ac:dyDescent="0.2">
      <c r="A11" s="7"/>
      <c r="B11" s="7"/>
      <c r="C11" s="7"/>
      <c r="D11" s="7"/>
      <c r="E11" s="7"/>
      <c r="F11" s="7"/>
      <c r="G11" s="7"/>
      <c r="H11" s="7"/>
      <c r="I11" s="7"/>
    </row>
    <row r="12" spans="1:9" ht="15.75" customHeight="1" x14ac:dyDescent="0.2">
      <c r="A12" s="7"/>
      <c r="B12" s="7"/>
      <c r="C12" s="7"/>
      <c r="D12" s="7"/>
      <c r="E12" s="7"/>
      <c r="F12" s="7"/>
      <c r="G12" s="7"/>
      <c r="H12" s="7"/>
      <c r="I12" s="7"/>
    </row>
    <row r="13" spans="1:9" ht="15.75" customHeight="1" x14ac:dyDescent="0.2">
      <c r="A13" s="7"/>
      <c r="B13" s="7"/>
      <c r="C13" s="7"/>
      <c r="D13" s="7"/>
      <c r="E13" s="7"/>
      <c r="F13" s="7"/>
      <c r="G13" s="7"/>
      <c r="H13" s="7"/>
      <c r="I13" s="7"/>
    </row>
    <row r="14" spans="1:9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</row>
    <row r="15" spans="1:9" ht="15.75" customHeight="1" x14ac:dyDescent="0.2">
      <c r="A15" s="7"/>
      <c r="B15" s="7"/>
      <c r="C15" s="7"/>
      <c r="D15" s="7"/>
      <c r="E15" s="7"/>
      <c r="F15" s="7"/>
      <c r="G15" s="7"/>
      <c r="H15" s="7"/>
      <c r="I15" s="7"/>
    </row>
    <row r="16" spans="1:9" ht="15.75" customHeight="1" x14ac:dyDescent="0.2">
      <c r="A16" s="7"/>
      <c r="B16" s="7"/>
      <c r="C16" s="7"/>
      <c r="D16" s="7"/>
      <c r="E16" s="7"/>
      <c r="F16" s="7"/>
      <c r="G16" s="7"/>
      <c r="H16" s="7"/>
      <c r="I16" s="7"/>
    </row>
    <row r="17" spans="1:26" ht="15.75" customHeight="1" x14ac:dyDescent="0.2">
      <c r="A17" s="7"/>
      <c r="B17" s="7"/>
      <c r="C17" s="7"/>
      <c r="D17" s="7"/>
      <c r="E17" s="7"/>
      <c r="F17" s="7"/>
      <c r="G17" s="7"/>
      <c r="H17" s="7"/>
      <c r="I17" s="7"/>
    </row>
    <row r="18" spans="1:26" ht="15.75" customHeight="1" x14ac:dyDescent="0.2">
      <c r="A18" s="7"/>
      <c r="B18" s="7"/>
      <c r="C18" s="7"/>
      <c r="D18" s="7"/>
      <c r="E18" s="7"/>
      <c r="F18" s="7"/>
      <c r="G18" s="7"/>
      <c r="H18" s="7"/>
      <c r="I18" s="7"/>
    </row>
    <row r="19" spans="1:26" ht="15.75" customHeight="1" x14ac:dyDescent="0.2">
      <c r="A19" s="7"/>
      <c r="B19" s="7"/>
      <c r="C19" s="7"/>
      <c r="D19" s="7"/>
      <c r="E19" s="7"/>
      <c r="F19" s="7"/>
      <c r="G19" s="7"/>
      <c r="H19" s="7"/>
      <c r="I19" s="7"/>
    </row>
    <row r="20" spans="1:26" ht="15.75" customHeight="1" x14ac:dyDescent="0.2"/>
    <row r="21" spans="1:26" ht="15.75" customHeight="1" x14ac:dyDescent="0.25">
      <c r="A21" s="4" t="s">
        <v>16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I1"/>
    <mergeCell ref="A2:I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3" topLeftCell="A4" activePane="bottomLeft" state="frozen"/>
      <selection pane="bottomLeft" activeCell="A3" sqref="A3:C9"/>
    </sheetView>
  </sheetViews>
  <sheetFormatPr defaultColWidth="12.5703125" defaultRowHeight="15" customHeight="1" x14ac:dyDescent="0.2"/>
  <cols>
    <col min="1" max="1" width="27.5703125" customWidth="1"/>
    <col min="2" max="2" width="25.7109375" customWidth="1"/>
    <col min="3" max="3" width="21" customWidth="1"/>
    <col min="4" max="6" width="12.5703125" customWidth="1"/>
  </cols>
  <sheetData>
    <row r="1" spans="1:5" ht="29.25" customHeight="1" x14ac:dyDescent="0.2">
      <c r="A1" s="28" t="s">
        <v>22</v>
      </c>
      <c r="B1" s="29"/>
      <c r="C1" s="29"/>
      <c r="D1" s="29"/>
      <c r="E1" s="30"/>
    </row>
    <row r="2" spans="1:5" ht="34.5" customHeight="1" x14ac:dyDescent="0.2">
      <c r="A2" s="31" t="s">
        <v>23</v>
      </c>
      <c r="B2" s="29"/>
      <c r="C2" s="29"/>
      <c r="D2" s="29"/>
      <c r="E2" s="30"/>
    </row>
    <row r="3" spans="1:5" ht="34.5" customHeight="1" x14ac:dyDescent="0.2">
      <c r="A3" s="37" t="s">
        <v>2</v>
      </c>
      <c r="B3" s="38" t="s">
        <v>3</v>
      </c>
      <c r="C3" s="41" t="s">
        <v>24</v>
      </c>
      <c r="D3" s="6"/>
      <c r="E3" s="6"/>
    </row>
    <row r="4" spans="1:5" ht="15.75" customHeight="1" x14ac:dyDescent="0.25">
      <c r="A4" s="35" t="s">
        <v>15</v>
      </c>
      <c r="B4" s="2" t="s">
        <v>8</v>
      </c>
      <c r="C4" s="44"/>
      <c r="D4" s="7"/>
      <c r="E4" s="7"/>
    </row>
    <row r="5" spans="1:5" ht="15.75" customHeight="1" x14ac:dyDescent="0.25">
      <c r="A5" s="35" t="s">
        <v>14</v>
      </c>
      <c r="B5" s="2" t="s">
        <v>8</v>
      </c>
      <c r="C5" s="44"/>
      <c r="D5" s="7"/>
      <c r="E5" s="7"/>
    </row>
    <row r="6" spans="1:5" ht="15.75" customHeight="1" x14ac:dyDescent="0.25">
      <c r="A6" s="35" t="s">
        <v>13</v>
      </c>
      <c r="B6" s="2" t="s">
        <v>10</v>
      </c>
      <c r="C6" s="44"/>
      <c r="D6" s="7"/>
      <c r="E6" s="7"/>
    </row>
    <row r="7" spans="1:5" ht="15.75" customHeight="1" x14ac:dyDescent="0.25">
      <c r="A7" s="35" t="s">
        <v>11</v>
      </c>
      <c r="B7" s="2" t="s">
        <v>12</v>
      </c>
      <c r="C7" s="44"/>
      <c r="D7" s="7"/>
      <c r="E7" s="7"/>
    </row>
    <row r="8" spans="1:5" ht="15.75" customHeight="1" x14ac:dyDescent="0.25">
      <c r="A8" s="35" t="s">
        <v>9</v>
      </c>
      <c r="B8" s="2" t="s">
        <v>10</v>
      </c>
      <c r="C8" s="44"/>
      <c r="D8" s="7"/>
      <c r="E8" s="7"/>
    </row>
    <row r="9" spans="1:5" ht="15.75" customHeight="1" x14ac:dyDescent="0.25">
      <c r="A9" s="42" t="s">
        <v>7</v>
      </c>
      <c r="B9" s="39" t="s">
        <v>8</v>
      </c>
      <c r="C9" s="45"/>
      <c r="D9" s="7"/>
      <c r="E9" s="7"/>
    </row>
    <row r="10" spans="1:5" ht="15.75" customHeight="1" x14ac:dyDescent="0.2">
      <c r="A10" s="7"/>
      <c r="B10" s="7"/>
      <c r="C10" s="7"/>
      <c r="D10" s="7"/>
      <c r="E10" s="7"/>
    </row>
    <row r="11" spans="1:5" ht="15.75" customHeight="1" x14ac:dyDescent="0.2">
      <c r="A11" s="7"/>
      <c r="B11" s="7"/>
      <c r="C11" s="7"/>
      <c r="D11" s="7"/>
      <c r="E11" s="7"/>
    </row>
    <row r="12" spans="1:5" ht="15.75" customHeight="1" x14ac:dyDescent="0.2">
      <c r="A12" s="7"/>
      <c r="B12" s="7"/>
      <c r="C12" s="7"/>
      <c r="D12" s="7"/>
      <c r="E12" s="7"/>
    </row>
    <row r="13" spans="1:5" ht="15.75" customHeight="1" x14ac:dyDescent="0.2">
      <c r="A13" s="7"/>
      <c r="B13" s="7"/>
      <c r="C13" s="7"/>
      <c r="D13" s="7"/>
      <c r="E13" s="7"/>
    </row>
    <row r="14" spans="1:5" ht="15.75" customHeight="1" x14ac:dyDescent="0.2">
      <c r="A14" s="7"/>
      <c r="B14" s="7"/>
      <c r="C14" s="7"/>
      <c r="D14" s="7"/>
      <c r="E14" s="7"/>
    </row>
    <row r="15" spans="1:5" ht="15.75" customHeight="1" x14ac:dyDescent="0.2">
      <c r="A15" s="7"/>
      <c r="B15" s="7"/>
      <c r="C15" s="7"/>
      <c r="D15" s="7"/>
      <c r="E15" s="7"/>
    </row>
    <row r="16" spans="1:5" ht="15.75" customHeight="1" x14ac:dyDescent="0.2">
      <c r="A16" s="7"/>
      <c r="B16" s="7"/>
      <c r="C16" s="7"/>
      <c r="D16" s="7"/>
      <c r="E16" s="7"/>
    </row>
    <row r="17" spans="1:26" ht="15.75" customHeight="1" x14ac:dyDescent="0.2">
      <c r="A17" s="7"/>
      <c r="B17" s="7"/>
      <c r="C17" s="7"/>
      <c r="D17" s="7"/>
      <c r="E17" s="7"/>
    </row>
    <row r="18" spans="1:26" ht="15.75" customHeight="1" x14ac:dyDescent="0.2">
      <c r="A18" s="7"/>
      <c r="B18" s="7"/>
      <c r="C18" s="7"/>
      <c r="D18" s="7"/>
      <c r="E18" s="7"/>
    </row>
    <row r="19" spans="1:26" ht="15.75" customHeight="1" x14ac:dyDescent="0.2"/>
    <row r="20" spans="1:26" ht="15.75" customHeight="1" x14ac:dyDescent="0.2"/>
    <row r="21" spans="1:26" ht="15.75" customHeight="1" x14ac:dyDescent="0.25">
      <c r="A21" s="4" t="s">
        <v>16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A2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B15"/>
    </sheetView>
  </sheetViews>
  <sheetFormatPr defaultColWidth="12.5703125" defaultRowHeight="15" customHeight="1" x14ac:dyDescent="0.2"/>
  <cols>
    <col min="1" max="1" width="28.7109375" customWidth="1"/>
    <col min="2" max="2" width="24.7109375" customWidth="1"/>
    <col min="3" max="6" width="12.5703125" customWidth="1"/>
  </cols>
  <sheetData>
    <row r="1" spans="1:26" ht="15.75" customHeight="1" x14ac:dyDescent="0.25">
      <c r="A1" s="8" t="s">
        <v>2</v>
      </c>
      <c r="B1" s="8" t="s">
        <v>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 t="s">
        <v>15</v>
      </c>
      <c r="B2" s="10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3" t="s">
        <v>28</v>
      </c>
      <c r="B3" s="12">
        <v>155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3" t="s">
        <v>27</v>
      </c>
      <c r="B4" s="12">
        <v>1359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3" t="s">
        <v>33</v>
      </c>
      <c r="B5" s="12">
        <v>4599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1" t="s">
        <v>14</v>
      </c>
      <c r="B6" s="12">
        <v>700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1" t="s">
        <v>29</v>
      </c>
      <c r="B7" s="12">
        <v>35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1" t="s">
        <v>13</v>
      </c>
      <c r="B8" s="12">
        <v>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3" t="s">
        <v>31</v>
      </c>
      <c r="B9" s="12">
        <v>1599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3" t="s">
        <v>32</v>
      </c>
      <c r="B10" s="12">
        <v>1099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1" t="s">
        <v>26</v>
      </c>
      <c r="B11" s="12">
        <v>190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1" t="s">
        <v>11</v>
      </c>
      <c r="B12" s="12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3" t="s">
        <v>30</v>
      </c>
      <c r="B13" s="12">
        <v>35999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1" t="s">
        <v>9</v>
      </c>
      <c r="B14" s="12">
        <v>40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67" t="s">
        <v>7</v>
      </c>
      <c r="B15" s="46">
        <v>500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4" sqref="B4"/>
    </sheetView>
  </sheetViews>
  <sheetFormatPr defaultColWidth="12.5703125" defaultRowHeight="15" customHeight="1" x14ac:dyDescent="0.2"/>
  <cols>
    <col min="1" max="1" width="25.7109375" customWidth="1"/>
    <col min="2" max="2" width="13.42578125" customWidth="1"/>
    <col min="3" max="6" width="12.5703125" customWidth="1"/>
  </cols>
  <sheetData>
    <row r="1" spans="1:26" ht="15.75" customHeight="1" x14ac:dyDescent="0.25">
      <c r="A1" s="8" t="s">
        <v>3</v>
      </c>
      <c r="B1" s="8" t="s">
        <v>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10</v>
      </c>
      <c r="B2" s="1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 t="s">
        <v>8</v>
      </c>
      <c r="B3" s="1">
        <v>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 t="s">
        <v>12</v>
      </c>
      <c r="B4" s="1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1"/>
      <c r="C5" s="1"/>
      <c r="D5" s="1"/>
      <c r="E5" s="1"/>
      <c r="F5" s="1">
        <f>SUM(IFERROR(VLOOKUP($A4,Таблица6[#All],2,TRUE),0),IFERROR(VLOOKUP($B4,Таблица7[#All],2,TRUE),0),IFERROR(VLOOKUP($B4,Таблица7[#All],2,TRUE),0))</f>
        <v>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4" topLeftCell="A5" activePane="bottomLeft" state="frozen"/>
      <selection pane="bottomLeft" activeCell="B8" sqref="B8"/>
    </sheetView>
  </sheetViews>
  <sheetFormatPr defaultColWidth="12.5703125" defaultRowHeight="15" customHeight="1" x14ac:dyDescent="0.2"/>
  <cols>
    <col min="1" max="1" width="32.28515625" customWidth="1"/>
    <col min="2" max="2" width="22.5703125" customWidth="1"/>
    <col min="3" max="5" width="12.5703125" customWidth="1"/>
    <col min="6" max="6" width="20.28515625" customWidth="1"/>
  </cols>
  <sheetData>
    <row r="1" spans="1:26" ht="15.75" customHeight="1" x14ac:dyDescent="0.25">
      <c r="A1" s="4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" t="s">
        <v>36</v>
      </c>
      <c r="B2" s="4" t="s">
        <v>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4" t="s">
        <v>38</v>
      </c>
      <c r="B3" s="14" t="s">
        <v>39</v>
      </c>
      <c r="C3" s="1"/>
      <c r="D3" s="1"/>
      <c r="E3" s="1"/>
      <c r="F3" s="4" t="s">
        <v>40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9" t="s">
        <v>41</v>
      </c>
      <c r="B4" s="50" t="s">
        <v>42</v>
      </c>
      <c r="C4" s="1"/>
      <c r="D4" s="1"/>
      <c r="E4" s="8" t="s">
        <v>2</v>
      </c>
      <c r="F4" s="8" t="s">
        <v>43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47">
        <v>0.1</v>
      </c>
      <c r="B5" s="48">
        <v>40</v>
      </c>
      <c r="C5" s="1"/>
      <c r="D5" s="1"/>
      <c r="E5" s="9" t="s">
        <v>15</v>
      </c>
      <c r="F5" s="15">
        <v>50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7">
        <v>0.2</v>
      </c>
      <c r="B6" s="48">
        <v>40</v>
      </c>
      <c r="C6" s="1"/>
      <c r="D6" s="1"/>
      <c r="E6" s="15" t="s">
        <v>28</v>
      </c>
      <c r="F6" s="15">
        <v>98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7">
        <v>2</v>
      </c>
      <c r="B7" s="48">
        <v>55</v>
      </c>
      <c r="C7" s="1"/>
      <c r="D7" s="1"/>
      <c r="E7" s="15" t="s">
        <v>27</v>
      </c>
      <c r="F7" s="15">
        <v>95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7">
        <v>2.1</v>
      </c>
      <c r="B8" s="48">
        <v>55</v>
      </c>
      <c r="C8" s="1"/>
      <c r="D8" s="1"/>
      <c r="E8" s="15" t="s">
        <v>33</v>
      </c>
      <c r="F8" s="15">
        <v>99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7">
        <f>A8+0.1</f>
        <v>2.2000000000000002</v>
      </c>
      <c r="B9" s="48">
        <v>51</v>
      </c>
      <c r="C9" s="1"/>
      <c r="D9" s="1"/>
      <c r="E9" s="9" t="s">
        <v>14</v>
      </c>
      <c r="F9" s="15">
        <v>50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47">
        <v>2.2000000000000002</v>
      </c>
      <c r="B10" s="48">
        <v>55</v>
      </c>
      <c r="C10" s="1"/>
      <c r="D10" s="1"/>
      <c r="E10" s="9" t="s">
        <v>29</v>
      </c>
      <c r="F10" s="15">
        <v>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47">
        <f>A10+0.1</f>
        <v>2.3000000000000003</v>
      </c>
      <c r="B11" s="48">
        <v>55</v>
      </c>
      <c r="C11" s="1"/>
      <c r="D11" s="1"/>
      <c r="E11" s="9" t="s">
        <v>13</v>
      </c>
      <c r="F11" s="15">
        <v>95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7">
        <f>A11+0.1</f>
        <v>2.4000000000000004</v>
      </c>
      <c r="B12" s="48">
        <v>51</v>
      </c>
      <c r="C12" s="1"/>
      <c r="D12" s="1"/>
      <c r="E12" s="15" t="s">
        <v>31</v>
      </c>
      <c r="F12" s="15">
        <v>98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7">
        <v>2.2999999999999998</v>
      </c>
      <c r="B13" s="48">
        <v>55</v>
      </c>
      <c r="C13" s="1"/>
      <c r="D13" s="1"/>
      <c r="E13" s="15" t="s">
        <v>32</v>
      </c>
      <c r="F13" s="15">
        <v>98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47">
        <f>A13+0.1</f>
        <v>2.4</v>
      </c>
      <c r="B14" s="48">
        <v>51</v>
      </c>
      <c r="C14" s="1"/>
      <c r="D14" s="1"/>
      <c r="E14" s="9" t="s">
        <v>26</v>
      </c>
      <c r="F14" s="15">
        <v>60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47">
        <v>2.4</v>
      </c>
      <c r="B15" s="48">
        <v>55</v>
      </c>
      <c r="C15" s="1"/>
      <c r="D15" s="1"/>
      <c r="E15" s="9" t="s">
        <v>11</v>
      </c>
      <c r="F15" s="15">
        <v>90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7">
        <f>A15+0.1</f>
        <v>2.5</v>
      </c>
      <c r="B16" s="48">
        <v>51</v>
      </c>
      <c r="C16" s="1"/>
      <c r="D16" s="1"/>
      <c r="E16" s="15" t="s">
        <v>30</v>
      </c>
      <c r="F16" s="15">
        <v>99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47">
        <v>2.5</v>
      </c>
      <c r="B17" s="48">
        <v>55</v>
      </c>
      <c r="C17" s="1"/>
      <c r="D17" s="1"/>
      <c r="E17" s="9" t="s">
        <v>9</v>
      </c>
      <c r="F17" s="15">
        <v>95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47">
        <f>A17+0.1</f>
        <v>2.6</v>
      </c>
      <c r="B18" s="48">
        <v>51</v>
      </c>
      <c r="C18" s="1"/>
      <c r="D18" s="1"/>
      <c r="E18" s="65" t="s">
        <v>7</v>
      </c>
      <c r="F18" s="53">
        <v>40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7">
        <v>2.6</v>
      </c>
      <c r="B19" s="48">
        <v>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7">
        <f>A19+0.1</f>
        <v>2.7</v>
      </c>
      <c r="B20" s="48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7">
        <v>2.7</v>
      </c>
      <c r="B21" s="48">
        <v>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7">
        <f>A21+0.1</f>
        <v>2.8000000000000003</v>
      </c>
      <c r="B22" s="48">
        <v>51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7">
        <v>2.8</v>
      </c>
      <c r="B23" s="48">
        <v>55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7">
        <f>A23+0.1</f>
        <v>2.9</v>
      </c>
      <c r="B24" s="48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7">
        <v>2.9</v>
      </c>
      <c r="B25" s="48">
        <v>55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7">
        <f>A25+0.1</f>
        <v>3</v>
      </c>
      <c r="B26" s="48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7">
        <v>3</v>
      </c>
      <c r="B27" s="48">
        <v>57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7">
        <f>A27+0.1</f>
        <v>3.1</v>
      </c>
      <c r="B28" s="48">
        <v>49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7">
        <v>3.1</v>
      </c>
      <c r="B29" s="48">
        <v>57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7">
        <f>A29+0.1</f>
        <v>3.2</v>
      </c>
      <c r="B30" s="48">
        <v>47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7">
        <v>3.2</v>
      </c>
      <c r="B31" s="48">
        <v>57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7">
        <f>A31+0.1</f>
        <v>3.3000000000000003</v>
      </c>
      <c r="B32" s="48">
        <v>45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7">
        <v>3.3</v>
      </c>
      <c r="B33" s="48">
        <v>57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7">
        <f>A33+0.1</f>
        <v>3.4</v>
      </c>
      <c r="B34" s="48">
        <v>45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7">
        <v>3.4</v>
      </c>
      <c r="B35" s="48">
        <v>57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7">
        <f>A35+0.1</f>
        <v>3.5</v>
      </c>
      <c r="B36" s="48">
        <v>43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7">
        <v>3.5</v>
      </c>
      <c r="B37" s="48">
        <v>57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7">
        <f>A37+0.1</f>
        <v>3.6</v>
      </c>
      <c r="B38" s="48">
        <v>43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7">
        <v>3.6</v>
      </c>
      <c r="B39" s="48">
        <v>57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7">
        <f>A39+0.1</f>
        <v>3.7</v>
      </c>
      <c r="B40" s="48">
        <v>42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7">
        <v>3.7</v>
      </c>
      <c r="B41" s="48">
        <v>57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7">
        <f>A41+0.1</f>
        <v>3.8000000000000003</v>
      </c>
      <c r="B42" s="48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7">
        <v>3.8</v>
      </c>
      <c r="B43" s="48">
        <v>57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51">
        <v>3.9</v>
      </c>
      <c r="B44" s="52">
        <v>57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4" topLeftCell="A5" activePane="bottomLeft" state="frozen"/>
      <selection pane="bottomLeft" activeCell="A6" sqref="A6:XFD6"/>
    </sheetView>
  </sheetViews>
  <sheetFormatPr defaultColWidth="12.5703125" defaultRowHeight="15" customHeight="1" x14ac:dyDescent="0.2"/>
  <cols>
    <col min="1" max="2" width="12.5703125" customWidth="1"/>
    <col min="3" max="3" width="25.42578125" customWidth="1"/>
    <col min="4" max="4" width="12.5703125" customWidth="1"/>
    <col min="5" max="5" width="19.28515625" customWidth="1"/>
    <col min="6" max="6" width="17.42578125" customWidth="1"/>
  </cols>
  <sheetData>
    <row r="1" spans="1:6" ht="15.75" customHeight="1" x14ac:dyDescent="0.35">
      <c r="A1" s="32" t="s">
        <v>44</v>
      </c>
      <c r="B1" s="33"/>
      <c r="C1" s="33"/>
      <c r="D1" s="33"/>
      <c r="E1" s="33"/>
      <c r="F1" s="34"/>
    </row>
    <row r="2" spans="1:6" ht="15.75" customHeight="1" x14ac:dyDescent="0.3">
      <c r="A2" s="57" t="s">
        <v>45</v>
      </c>
      <c r="B2" s="58"/>
      <c r="C2" s="58"/>
      <c r="D2" s="58"/>
      <c r="E2" s="58"/>
      <c r="F2" s="59"/>
    </row>
    <row r="3" spans="1:6" ht="15.75" customHeight="1" x14ac:dyDescent="0.2">
      <c r="A3" s="16" t="s">
        <v>2</v>
      </c>
      <c r="B3" s="16" t="s">
        <v>46</v>
      </c>
      <c r="C3" s="16" t="s">
        <v>47</v>
      </c>
      <c r="D3" s="16" t="s">
        <v>48</v>
      </c>
      <c r="E3" s="16" t="s">
        <v>49</v>
      </c>
      <c r="F3" s="55" t="s">
        <v>50</v>
      </c>
    </row>
    <row r="4" spans="1:6" ht="15.75" customHeight="1" x14ac:dyDescent="0.2">
      <c r="A4" s="54" t="s">
        <v>15</v>
      </c>
      <c r="B4" s="17"/>
      <c r="C4" s="18" t="s">
        <v>51</v>
      </c>
      <c r="D4" s="17" t="s">
        <v>52</v>
      </c>
      <c r="E4" s="17" t="s">
        <v>53</v>
      </c>
      <c r="F4" s="56">
        <v>0.3</v>
      </c>
    </row>
    <row r="5" spans="1:6" ht="15.75" customHeight="1" x14ac:dyDescent="0.2">
      <c r="A5" s="54" t="s">
        <v>64</v>
      </c>
      <c r="B5" s="17"/>
      <c r="C5" s="17" t="s">
        <v>65</v>
      </c>
      <c r="D5" s="17" t="s">
        <v>52</v>
      </c>
      <c r="E5" s="17" t="s">
        <v>53</v>
      </c>
      <c r="F5" s="56">
        <v>0.1</v>
      </c>
    </row>
    <row r="6" spans="1:6" ht="15.75" customHeight="1" x14ac:dyDescent="0.2">
      <c r="A6" s="54" t="s">
        <v>14</v>
      </c>
      <c r="B6" s="17"/>
      <c r="C6" s="18" t="s">
        <v>56</v>
      </c>
      <c r="D6" s="17" t="s">
        <v>57</v>
      </c>
      <c r="E6" s="17" t="s">
        <v>53</v>
      </c>
      <c r="F6" s="56">
        <v>0.39</v>
      </c>
    </row>
    <row r="7" spans="1:6" ht="15.75" customHeight="1" x14ac:dyDescent="0.2">
      <c r="A7" s="54" t="s">
        <v>29</v>
      </c>
      <c r="B7" s="17"/>
      <c r="C7" s="17" t="s">
        <v>59</v>
      </c>
      <c r="D7" s="17" t="s">
        <v>52</v>
      </c>
      <c r="E7" s="17" t="s">
        <v>53</v>
      </c>
      <c r="F7" s="56">
        <v>0.1</v>
      </c>
    </row>
    <row r="8" spans="1:6" ht="15.75" customHeight="1" x14ac:dyDescent="0.2">
      <c r="A8" s="54" t="s">
        <v>13</v>
      </c>
      <c r="B8" s="17"/>
      <c r="C8" s="17" t="s">
        <v>61</v>
      </c>
      <c r="D8" s="17" t="s">
        <v>52</v>
      </c>
      <c r="E8" s="17" t="s">
        <v>53</v>
      </c>
      <c r="F8" s="56">
        <v>0.1</v>
      </c>
    </row>
    <row r="9" spans="1:6" ht="15.75" customHeight="1" x14ac:dyDescent="0.2">
      <c r="A9" s="54" t="s">
        <v>26</v>
      </c>
      <c r="B9" s="17"/>
      <c r="C9" s="18" t="s">
        <v>55</v>
      </c>
      <c r="D9" s="17" t="s">
        <v>52</v>
      </c>
      <c r="E9" s="17" t="s">
        <v>53</v>
      </c>
      <c r="F9" s="56">
        <v>0.1</v>
      </c>
    </row>
    <row r="10" spans="1:6" ht="15.75" customHeight="1" x14ac:dyDescent="0.2">
      <c r="A10" s="54" t="s">
        <v>11</v>
      </c>
      <c r="B10" s="17"/>
      <c r="C10" s="17" t="s">
        <v>58</v>
      </c>
      <c r="D10" s="17" t="s">
        <v>52</v>
      </c>
      <c r="E10" s="17" t="s">
        <v>53</v>
      </c>
      <c r="F10" s="56">
        <v>0.2</v>
      </c>
    </row>
    <row r="11" spans="1:6" ht="15.75" customHeight="1" x14ac:dyDescent="0.2">
      <c r="A11" s="54" t="s">
        <v>9</v>
      </c>
      <c r="B11" s="17"/>
      <c r="C11" s="17" t="s">
        <v>60</v>
      </c>
      <c r="D11" s="17" t="s">
        <v>52</v>
      </c>
      <c r="E11" s="17" t="s">
        <v>53</v>
      </c>
      <c r="F11" s="56">
        <v>0.1</v>
      </c>
    </row>
    <row r="12" spans="1:6" ht="15.75" customHeight="1" x14ac:dyDescent="0.2">
      <c r="A12" s="54" t="s">
        <v>62</v>
      </c>
      <c r="B12" s="17"/>
      <c r="C12" s="17" t="s">
        <v>63</v>
      </c>
      <c r="D12" s="17" t="s">
        <v>52</v>
      </c>
      <c r="E12" s="17" t="s">
        <v>53</v>
      </c>
      <c r="F12" s="56">
        <v>0.1</v>
      </c>
    </row>
    <row r="13" spans="1:6" ht="15.75" customHeight="1" x14ac:dyDescent="0.2">
      <c r="A13" s="54" t="s">
        <v>7</v>
      </c>
      <c r="B13" s="17"/>
      <c r="C13" s="18" t="s">
        <v>54</v>
      </c>
      <c r="D13" s="17" t="s">
        <v>52</v>
      </c>
      <c r="E13" s="17" t="s">
        <v>53</v>
      </c>
      <c r="F13" s="56">
        <v>0.2</v>
      </c>
    </row>
    <row r="14" spans="1:6" ht="15.75" customHeight="1" x14ac:dyDescent="0.2">
      <c r="A14" s="68"/>
      <c r="B14" s="68"/>
      <c r="C14" s="68"/>
      <c r="D14" s="68"/>
      <c r="E14" s="68"/>
      <c r="F14" s="69"/>
    </row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F1"/>
    <mergeCell ref="A2:F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H23" sqref="H23"/>
    </sheetView>
  </sheetViews>
  <sheetFormatPr defaultColWidth="12.5703125" defaultRowHeight="15" customHeight="1" x14ac:dyDescent="0.2"/>
  <cols>
    <col min="1" max="1" width="18.5703125" customWidth="1"/>
    <col min="2" max="2" width="13.42578125" customWidth="1"/>
    <col min="3" max="3" width="8.85546875" customWidth="1"/>
    <col min="4" max="4" width="11.7109375" customWidth="1"/>
    <col min="5" max="5" width="13.5703125" customWidth="1"/>
    <col min="6" max="6" width="11.7109375" customWidth="1"/>
    <col min="7" max="7" width="21.42578125" customWidth="1"/>
    <col min="8" max="8" width="32.7109375" customWidth="1"/>
  </cols>
  <sheetData>
    <row r="1" spans="1:8" ht="15.75" customHeight="1" x14ac:dyDescent="0.25">
      <c r="A1" s="60" t="s">
        <v>66</v>
      </c>
      <c r="B1" s="58"/>
      <c r="C1" s="58"/>
      <c r="D1" s="58"/>
      <c r="E1" s="58"/>
      <c r="F1" s="58"/>
      <c r="G1" s="58"/>
      <c r="H1" s="58"/>
    </row>
    <row r="2" spans="1:8" ht="15.75" customHeight="1" x14ac:dyDescent="0.25">
      <c r="A2" s="19" t="s">
        <v>67</v>
      </c>
      <c r="B2" s="19" t="s">
        <v>47</v>
      </c>
      <c r="C2" s="19" t="s">
        <v>48</v>
      </c>
      <c r="D2" s="19" t="s">
        <v>68</v>
      </c>
      <c r="E2" s="19" t="s">
        <v>69</v>
      </c>
      <c r="F2" s="19" t="s">
        <v>70</v>
      </c>
      <c r="G2" s="19" t="s">
        <v>71</v>
      </c>
      <c r="H2" s="20" t="s">
        <v>72</v>
      </c>
    </row>
    <row r="3" spans="1:8" ht="15.75" customHeight="1" x14ac:dyDescent="0.25">
      <c r="A3" s="23">
        <v>1</v>
      </c>
      <c r="B3" s="22" t="s">
        <v>15</v>
      </c>
      <c r="C3" s="22" t="s">
        <v>73</v>
      </c>
      <c r="D3" s="23">
        <v>414.24</v>
      </c>
      <c r="E3" s="23">
        <v>11</v>
      </c>
      <c r="F3" s="23">
        <v>2589</v>
      </c>
      <c r="G3" s="23">
        <v>1</v>
      </c>
      <c r="H3" s="23">
        <v>1</v>
      </c>
    </row>
    <row r="4" spans="1:8" ht="15.75" customHeight="1" x14ac:dyDescent="0.25">
      <c r="A4" s="23">
        <v>2</v>
      </c>
      <c r="B4" s="22" t="s">
        <v>7</v>
      </c>
      <c r="C4" s="22" t="s">
        <v>73</v>
      </c>
      <c r="D4" s="23">
        <v>282.72000000000003</v>
      </c>
      <c r="E4" s="23">
        <v>3</v>
      </c>
      <c r="F4" s="23">
        <v>517</v>
      </c>
      <c r="G4" s="23">
        <v>1</v>
      </c>
      <c r="H4" s="23">
        <v>1</v>
      </c>
    </row>
    <row r="5" spans="1:8" ht="15.75" customHeight="1" x14ac:dyDescent="0.25">
      <c r="A5" s="23">
        <v>3</v>
      </c>
      <c r="B5" s="22" t="s">
        <v>26</v>
      </c>
      <c r="C5" s="22" t="s">
        <v>73</v>
      </c>
      <c r="D5" s="23">
        <v>634.08000000000004</v>
      </c>
      <c r="E5" s="23">
        <v>13</v>
      </c>
      <c r="F5" s="23">
        <v>3963</v>
      </c>
      <c r="G5" s="23">
        <v>1</v>
      </c>
      <c r="H5" s="23">
        <v>1</v>
      </c>
    </row>
    <row r="6" spans="1:8" ht="15.75" customHeight="1" x14ac:dyDescent="0.25">
      <c r="A6" s="23">
        <v>4</v>
      </c>
      <c r="B6" s="22" t="s">
        <v>14</v>
      </c>
      <c r="C6" s="22" t="s">
        <v>73</v>
      </c>
      <c r="D6" s="23">
        <v>95.3</v>
      </c>
      <c r="E6" s="23">
        <v>3</v>
      </c>
      <c r="F6" s="23">
        <v>953</v>
      </c>
      <c r="G6" s="23">
        <v>1</v>
      </c>
      <c r="H6" s="23">
        <v>1</v>
      </c>
    </row>
    <row r="7" spans="1:8" ht="15.75" customHeight="1" x14ac:dyDescent="0.25">
      <c r="A7" s="23">
        <v>5</v>
      </c>
      <c r="B7" s="22" t="s">
        <v>11</v>
      </c>
      <c r="C7" s="22" t="s">
        <v>73</v>
      </c>
      <c r="D7" s="23">
        <v>1874.08</v>
      </c>
      <c r="E7" s="23">
        <v>39</v>
      </c>
      <c r="F7" s="23">
        <v>11713</v>
      </c>
      <c r="G7" s="23">
        <v>1</v>
      </c>
      <c r="H7" s="23">
        <v>1</v>
      </c>
    </row>
    <row r="8" spans="1:8" ht="15.75" customHeight="1" x14ac:dyDescent="0.25">
      <c r="A8" s="23">
        <v>6</v>
      </c>
      <c r="B8" s="22" t="s">
        <v>29</v>
      </c>
      <c r="C8" s="22" t="s">
        <v>73</v>
      </c>
      <c r="D8" s="23">
        <v>1292.8</v>
      </c>
      <c r="E8" s="23">
        <v>26</v>
      </c>
      <c r="F8" s="23">
        <v>8080</v>
      </c>
      <c r="G8" s="23">
        <v>1</v>
      </c>
      <c r="H8" s="23">
        <v>1</v>
      </c>
    </row>
    <row r="9" spans="1:8" ht="15.75" customHeight="1" x14ac:dyDescent="0.25">
      <c r="A9" s="23">
        <v>7</v>
      </c>
      <c r="B9" s="22" t="s">
        <v>9</v>
      </c>
      <c r="C9" s="22" t="s">
        <v>73</v>
      </c>
      <c r="D9" s="23">
        <v>915.8</v>
      </c>
      <c r="E9" s="23">
        <v>30</v>
      </c>
      <c r="F9" s="23">
        <v>9158</v>
      </c>
      <c r="G9" s="23">
        <v>1</v>
      </c>
      <c r="H9" s="23">
        <v>1</v>
      </c>
    </row>
    <row r="10" spans="1:8" ht="15.75" customHeight="1" x14ac:dyDescent="0.25">
      <c r="A10" s="23">
        <v>8</v>
      </c>
      <c r="B10" s="22" t="s">
        <v>13</v>
      </c>
      <c r="C10" s="22" t="s">
        <v>73</v>
      </c>
      <c r="D10" s="23">
        <v>380.76</v>
      </c>
      <c r="E10" s="23">
        <v>11</v>
      </c>
      <c r="F10" s="23">
        <v>3173</v>
      </c>
      <c r="G10" s="23">
        <v>1</v>
      </c>
      <c r="H10" s="23">
        <v>1</v>
      </c>
    </row>
    <row r="11" spans="1:8" ht="15.75" customHeight="1" x14ac:dyDescent="0.25">
      <c r="A11" s="23">
        <v>9</v>
      </c>
      <c r="B11" s="22" t="s">
        <v>7</v>
      </c>
      <c r="C11" s="22" t="s">
        <v>73</v>
      </c>
      <c r="D11" s="23">
        <v>188.48</v>
      </c>
      <c r="E11" s="23">
        <v>2</v>
      </c>
      <c r="F11" s="23">
        <v>150</v>
      </c>
      <c r="G11" s="23">
        <v>1</v>
      </c>
      <c r="H11" s="23">
        <v>1</v>
      </c>
    </row>
    <row r="12" spans="1:8" ht="15.75" customHeight="1" x14ac:dyDescent="0.25">
      <c r="A12" s="61">
        <v>10</v>
      </c>
      <c r="B12" s="62" t="s">
        <v>26</v>
      </c>
      <c r="C12" s="62" t="s">
        <v>73</v>
      </c>
      <c r="D12" s="61">
        <v>48.76</v>
      </c>
      <c r="E12" s="61">
        <v>1</v>
      </c>
      <c r="F12" s="61">
        <v>1300</v>
      </c>
      <c r="G12" s="61">
        <v>1</v>
      </c>
      <c r="H12" s="61">
        <v>1</v>
      </c>
    </row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>
      <selection activeCell="B11" sqref="B11"/>
    </sheetView>
  </sheetViews>
  <sheetFormatPr defaultColWidth="12.5703125" defaultRowHeight="15" customHeight="1" x14ac:dyDescent="0.2"/>
  <cols>
    <col min="1" max="6" width="12.5703125" customWidth="1"/>
    <col min="7" max="7" width="18.7109375" customWidth="1"/>
    <col min="8" max="8" width="21.42578125" customWidth="1"/>
    <col min="9" max="9" width="12.85546875" customWidth="1"/>
    <col min="10" max="10" width="13.5703125" customWidth="1"/>
    <col min="12" max="12" width="17" customWidth="1"/>
  </cols>
  <sheetData>
    <row r="1" spans="1:12" ht="15.75" customHeight="1" x14ac:dyDescent="0.25">
      <c r="A1" s="60" t="s">
        <v>66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15.75" customHeight="1" x14ac:dyDescent="0.25">
      <c r="A2" s="19" t="s">
        <v>67</v>
      </c>
      <c r="B2" s="19" t="s">
        <v>47</v>
      </c>
      <c r="C2" s="19" t="s">
        <v>48</v>
      </c>
      <c r="D2" s="19" t="s">
        <v>68</v>
      </c>
      <c r="E2" s="19" t="s">
        <v>74</v>
      </c>
      <c r="F2" s="19" t="s">
        <v>75</v>
      </c>
      <c r="G2" s="19" t="s">
        <v>76</v>
      </c>
      <c r="H2" s="19" t="s">
        <v>77</v>
      </c>
      <c r="I2" s="19" t="s">
        <v>78</v>
      </c>
      <c r="J2" s="19" t="s">
        <v>69</v>
      </c>
      <c r="K2" s="19" t="s">
        <v>70</v>
      </c>
      <c r="L2" s="20" t="s">
        <v>79</v>
      </c>
    </row>
    <row r="3" spans="1:12" ht="15.75" customHeight="1" x14ac:dyDescent="0.25">
      <c r="A3" s="23">
        <v>1</v>
      </c>
      <c r="B3" s="22" t="s">
        <v>15</v>
      </c>
      <c r="C3" s="22" t="s">
        <v>73</v>
      </c>
      <c r="D3" s="23">
        <v>550</v>
      </c>
      <c r="E3" s="23">
        <v>7691</v>
      </c>
      <c r="F3" s="23">
        <v>186</v>
      </c>
      <c r="G3" s="23">
        <v>2.96</v>
      </c>
      <c r="H3" s="23">
        <v>550</v>
      </c>
      <c r="I3" s="23">
        <v>0</v>
      </c>
      <c r="J3" s="23">
        <v>33</v>
      </c>
      <c r="K3" s="23">
        <v>6651</v>
      </c>
      <c r="L3" s="63" t="s">
        <v>75</v>
      </c>
    </row>
    <row r="4" spans="1:12" ht="15.75" customHeight="1" x14ac:dyDescent="0.25">
      <c r="A4" s="23">
        <v>2</v>
      </c>
      <c r="B4" s="22" t="s">
        <v>7</v>
      </c>
      <c r="C4" s="22" t="s">
        <v>73</v>
      </c>
      <c r="D4" s="23">
        <v>296</v>
      </c>
      <c r="E4" s="23">
        <v>6533</v>
      </c>
      <c r="F4" s="23">
        <v>74</v>
      </c>
      <c r="G4" s="23">
        <v>4</v>
      </c>
      <c r="H4" s="23">
        <v>550</v>
      </c>
      <c r="I4" s="23">
        <v>0</v>
      </c>
      <c r="J4" s="23">
        <v>2</v>
      </c>
      <c r="K4" s="23">
        <v>1180</v>
      </c>
      <c r="L4" s="63" t="s">
        <v>75</v>
      </c>
    </row>
    <row r="5" spans="1:12" ht="15.75" customHeight="1" x14ac:dyDescent="0.25">
      <c r="A5" s="23">
        <v>3</v>
      </c>
      <c r="B5" s="22" t="s">
        <v>26</v>
      </c>
      <c r="C5" s="22" t="s">
        <v>73</v>
      </c>
      <c r="D5" s="23">
        <v>39</v>
      </c>
      <c r="E5" s="23">
        <v>330</v>
      </c>
      <c r="F5" s="23">
        <v>13</v>
      </c>
      <c r="G5" s="23">
        <v>3</v>
      </c>
      <c r="H5" s="23">
        <v>550</v>
      </c>
      <c r="I5" s="23">
        <v>0</v>
      </c>
      <c r="J5" s="23">
        <v>0</v>
      </c>
      <c r="K5" s="23">
        <v>0</v>
      </c>
      <c r="L5" s="63" t="s">
        <v>75</v>
      </c>
    </row>
    <row r="6" spans="1:12" ht="15.75" customHeight="1" x14ac:dyDescent="0.25">
      <c r="A6" s="23">
        <v>4</v>
      </c>
      <c r="B6" s="22" t="s">
        <v>14</v>
      </c>
      <c r="C6" s="22" t="s">
        <v>73</v>
      </c>
      <c r="D6" s="23">
        <v>27</v>
      </c>
      <c r="E6" s="23">
        <v>262</v>
      </c>
      <c r="F6" s="23">
        <v>9</v>
      </c>
      <c r="G6" s="23">
        <v>3</v>
      </c>
      <c r="H6" s="23">
        <v>550</v>
      </c>
      <c r="I6" s="23">
        <v>0</v>
      </c>
      <c r="J6" s="23">
        <v>0</v>
      </c>
      <c r="K6" s="23">
        <v>0</v>
      </c>
      <c r="L6" s="63" t="s">
        <v>75</v>
      </c>
    </row>
    <row r="7" spans="1:12" ht="15.75" customHeight="1" x14ac:dyDescent="0.25">
      <c r="A7" s="23">
        <v>5</v>
      </c>
      <c r="B7" s="22" t="s">
        <v>11</v>
      </c>
      <c r="C7" s="22" t="s">
        <v>73</v>
      </c>
      <c r="D7" s="23">
        <v>45</v>
      </c>
      <c r="E7" s="23">
        <v>2065</v>
      </c>
      <c r="F7" s="23">
        <v>15</v>
      </c>
      <c r="G7" s="23">
        <v>3</v>
      </c>
      <c r="H7" s="23">
        <v>550</v>
      </c>
      <c r="I7" s="23">
        <v>0</v>
      </c>
      <c r="J7" s="23">
        <v>0</v>
      </c>
      <c r="K7" s="23">
        <v>0</v>
      </c>
      <c r="L7" s="63" t="s">
        <v>75</v>
      </c>
    </row>
    <row r="8" spans="1:12" ht="15.75" customHeight="1" x14ac:dyDescent="0.25">
      <c r="A8" s="23">
        <v>6</v>
      </c>
      <c r="B8" s="22" t="s">
        <v>29</v>
      </c>
      <c r="C8" s="22" t="s">
        <v>73</v>
      </c>
      <c r="D8" s="23">
        <v>290</v>
      </c>
      <c r="E8" s="23">
        <v>7035</v>
      </c>
      <c r="F8" s="23">
        <v>145</v>
      </c>
      <c r="G8" s="23">
        <v>2</v>
      </c>
      <c r="H8" s="23">
        <v>550</v>
      </c>
      <c r="I8" s="23">
        <v>0</v>
      </c>
      <c r="J8" s="23">
        <v>14</v>
      </c>
      <c r="K8" s="23">
        <v>2543</v>
      </c>
      <c r="L8" s="63" t="s">
        <v>75</v>
      </c>
    </row>
    <row r="9" spans="1:12" ht="15.75" customHeight="1" x14ac:dyDescent="0.25">
      <c r="A9" s="23">
        <v>7</v>
      </c>
      <c r="B9" s="22" t="s">
        <v>9</v>
      </c>
      <c r="C9" s="22" t="s">
        <v>73</v>
      </c>
      <c r="D9" s="23">
        <v>550</v>
      </c>
      <c r="E9" s="23">
        <v>12141</v>
      </c>
      <c r="F9" s="23">
        <v>118</v>
      </c>
      <c r="G9" s="23">
        <v>4.66</v>
      </c>
      <c r="H9" s="23">
        <v>550</v>
      </c>
      <c r="I9" s="23">
        <v>0</v>
      </c>
      <c r="J9" s="23">
        <v>7</v>
      </c>
      <c r="K9" s="23">
        <v>1318</v>
      </c>
      <c r="L9" s="63" t="s">
        <v>75</v>
      </c>
    </row>
    <row r="10" spans="1:12" ht="15.75" customHeight="1" x14ac:dyDescent="0.25">
      <c r="A10" s="61">
        <v>8</v>
      </c>
      <c r="B10" s="62" t="s">
        <v>13</v>
      </c>
      <c r="C10" s="62" t="s">
        <v>73</v>
      </c>
      <c r="D10" s="61">
        <v>184</v>
      </c>
      <c r="E10" s="61">
        <v>5669</v>
      </c>
      <c r="F10" s="61">
        <v>46</v>
      </c>
      <c r="G10" s="61">
        <v>4</v>
      </c>
      <c r="H10" s="61">
        <v>550</v>
      </c>
      <c r="I10" s="61">
        <v>0</v>
      </c>
      <c r="J10" s="61">
        <v>0</v>
      </c>
      <c r="K10" s="61">
        <v>0</v>
      </c>
      <c r="L10" s="64" t="s">
        <v>75</v>
      </c>
    </row>
    <row r="11" spans="1:12" ht="15.75" customHeight="1" x14ac:dyDescent="0.25">
      <c r="A11" s="21"/>
      <c r="B11" s="22"/>
      <c r="C11" s="22"/>
      <c r="D11" s="23"/>
      <c r="E11" s="23"/>
      <c r="F11" s="23"/>
      <c r="G11" s="23"/>
      <c r="H11" s="23"/>
      <c r="I11" s="23"/>
      <c r="J11" s="23"/>
      <c r="K11" s="23"/>
      <c r="L11" s="22"/>
    </row>
    <row r="12" spans="1:12" ht="15.75" customHeight="1" x14ac:dyDescent="0.25">
      <c r="A12" s="21"/>
      <c r="B12" s="22"/>
      <c r="C12" s="22"/>
      <c r="D12" s="23"/>
      <c r="E12" s="23"/>
      <c r="F12" s="23"/>
      <c r="G12" s="23"/>
      <c r="H12" s="23"/>
      <c r="I12" s="23"/>
      <c r="J12" s="23"/>
      <c r="K12" s="23"/>
      <c r="L12" s="22"/>
    </row>
    <row r="13" spans="1:12" ht="15.75" customHeight="1" x14ac:dyDescent="0.25">
      <c r="A13" s="21"/>
      <c r="B13" s="22"/>
      <c r="C13" s="22"/>
      <c r="D13" s="23"/>
      <c r="E13" s="23"/>
      <c r="F13" s="23"/>
      <c r="G13" s="23"/>
      <c r="H13" s="23"/>
      <c r="I13" s="23"/>
      <c r="J13" s="23"/>
      <c r="K13" s="23"/>
      <c r="L13" s="22"/>
    </row>
    <row r="14" spans="1:12" ht="15.75" customHeight="1" x14ac:dyDescent="0.25">
      <c r="A14" s="21"/>
      <c r="B14" s="22"/>
      <c r="C14" s="22"/>
      <c r="D14" s="23"/>
      <c r="E14" s="23"/>
      <c r="F14" s="23"/>
      <c r="G14" s="23"/>
      <c r="H14" s="23"/>
      <c r="I14" s="23"/>
      <c r="J14" s="23"/>
      <c r="K14" s="23"/>
      <c r="L14" s="22"/>
    </row>
    <row r="15" spans="1:12" ht="15.75" customHeight="1" x14ac:dyDescent="0.25">
      <c r="A15" s="21"/>
      <c r="B15" s="22"/>
      <c r="C15" s="22"/>
      <c r="D15" s="23"/>
      <c r="E15" s="23"/>
      <c r="F15" s="23"/>
      <c r="G15" s="23"/>
      <c r="H15" s="23"/>
      <c r="I15" s="23"/>
      <c r="J15" s="23"/>
      <c r="K15" s="23"/>
      <c r="L15" s="22"/>
    </row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L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Задание1</vt:lpstr>
      <vt:lpstr>Задание2</vt:lpstr>
      <vt:lpstr>Задание3</vt:lpstr>
      <vt:lpstr>себестоимость</vt:lpstr>
      <vt:lpstr>Комиссия</vt:lpstr>
      <vt:lpstr>Логистика и процент выкупа</vt:lpstr>
      <vt:lpstr>матрица</vt:lpstr>
      <vt:lpstr>Реклама1 за 25.05.</vt:lpstr>
      <vt:lpstr>Реклама2 за 25.05.</vt:lpstr>
      <vt:lpstr>Продажи и цены 25.05.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IT</cp:lastModifiedBy>
  <dcterms:created xsi:type="dcterms:W3CDTF">2024-01-29T20:52:54Z</dcterms:created>
  <dcterms:modified xsi:type="dcterms:W3CDTF">2024-01-29T20:52:54Z</dcterms:modified>
</cp:coreProperties>
</file>