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\Desktop\"/>
    </mc:Choice>
  </mc:AlternateContent>
  <bookViews>
    <workbookView xWindow="0" yWindow="0" windowWidth="18750" windowHeight="6495" activeTab="4"/>
  </bookViews>
  <sheets>
    <sheet name="Задача 1" sheetId="1" r:id="rId1"/>
    <sheet name="Задача 2" sheetId="2" r:id="rId2"/>
    <sheet name="Задача 3" sheetId="3" r:id="rId3"/>
    <sheet name="Задача 4" sheetId="4" r:id="rId4"/>
    <sheet name="Задача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5" l="1"/>
  <c r="D2" i="5"/>
  <c r="D2" i="4"/>
  <c r="E2" i="3"/>
  <c r="D2" i="3"/>
  <c r="A2" i="2"/>
  <c r="E3" i="1" l="1"/>
  <c r="D3" i="1"/>
</calcChain>
</file>

<file path=xl/sharedStrings.xml><?xml version="1.0" encoding="utf-8"?>
<sst xmlns="http://schemas.openxmlformats.org/spreadsheetml/2006/main" count="37" uniqueCount="32">
  <si>
    <t>Инвестор купил акцию 6 лет назад по цене $10. Сейчас он продал ее за $50. Определить, какую доходность принесла ему эта инвестиция в процентах годовых.</t>
  </si>
  <si>
    <t>покупка</t>
  </si>
  <si>
    <t>срок</t>
  </si>
  <si>
    <t>продажа</t>
  </si>
  <si>
    <t>доходность</t>
  </si>
  <si>
    <t xml:space="preserve">Допустим, его целевой уровень капитала к пенсии составляет $350 000. </t>
  </si>
  <si>
    <t xml:space="preserve">Если он ожидает ставку доходности на рынке порядка 8% годовых, </t>
  </si>
  <si>
    <t>Инвестору исполнилось только что 30 лет. Он хочет выйти на пенсию в 60 лет и жить на доход с капитала.</t>
  </si>
  <si>
    <t>то какую сумму ему надо инвестировать каждый год для достижения цели?</t>
  </si>
  <si>
    <t>ставка</t>
  </si>
  <si>
    <t>инвестиции</t>
  </si>
  <si>
    <t>простые %</t>
  </si>
  <si>
    <t>дисконтирование</t>
  </si>
  <si>
    <t xml:space="preserve">Погашение кредита будет происходить ежемесячными аннуитетными платежами. </t>
  </si>
  <si>
    <t xml:space="preserve">Человек взял ипотечный кредит на сумму 8 млн руб., на 20 лет под 10% годовых. </t>
  </si>
  <si>
    <t>Определить, сколько составит общая переплата (сумма процентов) по кредиту.</t>
  </si>
  <si>
    <t>кредит</t>
  </si>
  <si>
    <t>итого</t>
  </si>
  <si>
    <t>переплата</t>
  </si>
  <si>
    <t>доходность в год</t>
  </si>
  <si>
    <t xml:space="preserve">Пусть ставка дисконтирования определяется как сумма этих трех составляющих, тогда чему равна приведенная стоимость потоков по проекту, </t>
  </si>
  <si>
    <t xml:space="preserve">Известно, что безрисковая ставка на рынке составляет 1%, инфляция ожидается 6% годовых и для данного проекта премия за риск равна 4%. </t>
  </si>
  <si>
    <t>если в первый год ожидается $2000, во второй $5000 и в третьем году проект будет продан за $10000?</t>
  </si>
  <si>
    <t>б/ставка</t>
  </si>
  <si>
    <t>инфляция</t>
  </si>
  <si>
    <t>премия за риск</t>
  </si>
  <si>
    <t>приведенная стоимость</t>
  </si>
  <si>
    <t>ставка дисконтирования</t>
  </si>
  <si>
    <t>Что выгодней: положить деньги на депозит под 11% годовых с ежемесячной капитализацией или на депозит под 11,5% с ежегодной капитализацией процентов?</t>
  </si>
  <si>
    <t>капитализация</t>
  </si>
  <si>
    <t>депозит</t>
  </si>
  <si>
    <t>итого через 1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</si>
</sst>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C2D3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2" applyFont="1" applyBorder="1" applyAlignment="1">
      <alignment vertical="center"/>
    </xf>
    <xf numFmtId="43" fontId="0" fillId="0" borderId="1" xfId="1" applyFont="1" applyBorder="1"/>
    <xf numFmtId="9" fontId="0" fillId="0" borderId="1" xfId="1" applyNumberFormat="1" applyFont="1" applyBorder="1"/>
    <xf numFmtId="0" fontId="4" fillId="0" borderId="0" xfId="0" applyFont="1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2" fillId="0" borderId="1" xfId="0" applyFont="1" applyBorder="1"/>
    <xf numFmtId="43" fontId="0" fillId="0" borderId="1" xfId="1" applyFont="1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1" xfId="0" applyFill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17" sqref="H17"/>
    </sheetView>
  </sheetViews>
  <sheetFormatPr defaultRowHeight="15" x14ac:dyDescent="0.25"/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19</v>
      </c>
      <c r="G1" s="1" t="s">
        <v>0</v>
      </c>
    </row>
    <row r="2" spans="1:7" x14ac:dyDescent="0.25">
      <c r="A2" s="3">
        <v>10</v>
      </c>
      <c r="B2" s="3">
        <v>6</v>
      </c>
      <c r="C2" s="3">
        <v>50</v>
      </c>
      <c r="D2" s="3"/>
      <c r="E2" s="3"/>
    </row>
    <row r="3" spans="1:7" x14ac:dyDescent="0.25">
      <c r="A3" s="4">
        <v>1</v>
      </c>
      <c r="B3" s="3"/>
      <c r="C3" s="4">
        <v>5</v>
      </c>
      <c r="D3" s="4">
        <f>C3-A3</f>
        <v>4</v>
      </c>
      <c r="E3" s="5">
        <f>D3/B2</f>
        <v>0.66666666666666663</v>
      </c>
    </row>
    <row r="5" spans="1:7" x14ac:dyDescent="0.25">
      <c r="E5" s="8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:F4"/>
    </sheetView>
  </sheetViews>
  <sheetFormatPr defaultRowHeight="15" x14ac:dyDescent="0.25"/>
  <cols>
    <col min="1" max="1" width="13.140625" bestFit="1" customWidth="1"/>
    <col min="3" max="4" width="13.140625" bestFit="1" customWidth="1"/>
  </cols>
  <sheetData>
    <row r="1" spans="1:6" x14ac:dyDescent="0.25">
      <c r="A1" s="2" t="s">
        <v>10</v>
      </c>
      <c r="B1" s="2" t="s">
        <v>9</v>
      </c>
      <c r="C1" s="2" t="s">
        <v>2</v>
      </c>
      <c r="D1" s="2"/>
      <c r="F1" s="1" t="s">
        <v>7</v>
      </c>
    </row>
    <row r="2" spans="1:6" x14ac:dyDescent="0.25">
      <c r="A2" s="6">
        <f>D2/(1+B2*C2)</f>
        <v>102941.17647058824</v>
      </c>
      <c r="B2" s="7">
        <v>0.08</v>
      </c>
      <c r="C2" s="6">
        <v>30</v>
      </c>
      <c r="D2" s="6">
        <v>350000</v>
      </c>
      <c r="F2" t="s">
        <v>5</v>
      </c>
    </row>
    <row r="3" spans="1:6" x14ac:dyDescent="0.25">
      <c r="F3" t="s">
        <v>6</v>
      </c>
    </row>
    <row r="4" spans="1:6" x14ac:dyDescent="0.25">
      <c r="A4" s="8" t="s">
        <v>11</v>
      </c>
      <c r="F4" t="s">
        <v>8</v>
      </c>
    </row>
    <row r="5" spans="1:6" x14ac:dyDescent="0.25">
      <c r="A5" s="8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9" sqref="G9"/>
    </sheetView>
  </sheetViews>
  <sheetFormatPr defaultRowHeight="15" x14ac:dyDescent="0.25"/>
  <cols>
    <col min="1" max="1" width="14.5703125" bestFit="1" customWidth="1"/>
    <col min="4" max="5" width="14.7109375" customWidth="1"/>
  </cols>
  <sheetData>
    <row r="1" spans="1:7" x14ac:dyDescent="0.25">
      <c r="A1" s="2" t="s">
        <v>16</v>
      </c>
      <c r="B1" s="2" t="s">
        <v>9</v>
      </c>
      <c r="C1" s="2" t="s">
        <v>2</v>
      </c>
      <c r="D1" s="2" t="s">
        <v>17</v>
      </c>
      <c r="E1" s="2" t="s">
        <v>18</v>
      </c>
      <c r="G1" s="1" t="s">
        <v>14</v>
      </c>
    </row>
    <row r="2" spans="1:7" x14ac:dyDescent="0.25">
      <c r="A2" s="13">
        <v>8000000</v>
      </c>
      <c r="B2" s="13">
        <v>0.1</v>
      </c>
      <c r="C2" s="13">
        <v>20</v>
      </c>
      <c r="D2" s="13">
        <f>A2*(1+B2/12)^C2</f>
        <v>9444358.6781304739</v>
      </c>
      <c r="E2" s="13">
        <f>D2-A2</f>
        <v>1444358.6781304739</v>
      </c>
      <c r="G2" t="s">
        <v>13</v>
      </c>
    </row>
    <row r="3" spans="1:7" x14ac:dyDescent="0.25">
      <c r="G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0" sqref="H10"/>
    </sheetView>
  </sheetViews>
  <sheetFormatPr defaultRowHeight="15" x14ac:dyDescent="0.25"/>
  <cols>
    <col min="4" max="5" width="11" bestFit="1" customWidth="1"/>
    <col min="6" max="6" width="12" bestFit="1" customWidth="1"/>
    <col min="7" max="7" width="11.7109375" customWidth="1"/>
  </cols>
  <sheetData>
    <row r="1" spans="1:10" x14ac:dyDescent="0.25">
      <c r="A1" s="2" t="s">
        <v>23</v>
      </c>
      <c r="B1" s="2" t="s">
        <v>24</v>
      </c>
      <c r="C1" s="2" t="s">
        <v>25</v>
      </c>
      <c r="D1" s="2" t="s">
        <v>27</v>
      </c>
      <c r="E1" s="2"/>
      <c r="F1" s="2"/>
      <c r="G1" s="2"/>
      <c r="H1" s="2" t="s">
        <v>26</v>
      </c>
      <c r="J1" s="1" t="s">
        <v>21</v>
      </c>
    </row>
    <row r="2" spans="1:10" x14ac:dyDescent="0.25">
      <c r="A2" s="11">
        <v>0.01</v>
      </c>
      <c r="B2" s="11">
        <v>0.06</v>
      </c>
      <c r="C2" s="11">
        <v>0.04</v>
      </c>
      <c r="D2" s="11">
        <f>A2+B2+C2</f>
        <v>0.10999999999999999</v>
      </c>
      <c r="E2" s="6">
        <v>2000</v>
      </c>
      <c r="F2" s="6">
        <v>5000</v>
      </c>
      <c r="G2" s="6">
        <v>10000</v>
      </c>
      <c r="H2" s="10"/>
      <c r="J2" t="s">
        <v>20</v>
      </c>
    </row>
    <row r="3" spans="1:10" x14ac:dyDescent="0.25">
      <c r="C3" s="9"/>
      <c r="J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2" sqref="D2"/>
    </sheetView>
  </sheetViews>
  <sheetFormatPr defaultRowHeight="15" x14ac:dyDescent="0.25"/>
  <sheetData>
    <row r="1" spans="1:10" x14ac:dyDescent="0.25">
      <c r="A1" s="12" t="s">
        <v>30</v>
      </c>
      <c r="B1" s="15" t="s">
        <v>9</v>
      </c>
      <c r="C1" s="15" t="s">
        <v>29</v>
      </c>
      <c r="D1" s="12" t="s">
        <v>31</v>
      </c>
      <c r="J1" s="1" t="s">
        <v>28</v>
      </c>
    </row>
    <row r="2" spans="1:10" x14ac:dyDescent="0.25">
      <c r="A2" s="10">
        <v>100</v>
      </c>
      <c r="B2" s="4">
        <v>0.11</v>
      </c>
      <c r="C2" s="3">
        <v>12</v>
      </c>
      <c r="D2" s="16">
        <f>A2*(1+B2/C2)^C2</f>
        <v>111.57188361952149</v>
      </c>
    </row>
    <row r="3" spans="1:10" x14ac:dyDescent="0.25">
      <c r="A3" s="10">
        <v>100</v>
      </c>
      <c r="B3" s="14">
        <v>0.115</v>
      </c>
      <c r="C3" s="3">
        <v>1</v>
      </c>
      <c r="D3" s="10">
        <f>A3*(1+B3)^C3</f>
        <v>111.5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1</vt:lpstr>
      <vt:lpstr>Задача 2</vt:lpstr>
      <vt:lpstr>Задача 3</vt:lpstr>
      <vt:lpstr>Задача 4</vt:lpstr>
      <vt:lpstr>Задача 5</vt:lpstr>
    </vt:vector>
  </TitlesOfParts>
  <Company>IT Dept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2024-01-11T15:33:52Z</dcterms:created>
  <dcterms:modified xsi:type="dcterms:W3CDTF">2024-01-11T22:22:34Z</dcterms:modified>
</cp:coreProperties>
</file>