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kte\Promotion\Modelle\rivus\data\min\"/>
    </mc:Choice>
  </mc:AlternateContent>
  <bookViews>
    <workbookView xWindow="0" yWindow="0" windowWidth="14370" windowHeight="15450"/>
  </bookViews>
  <sheets>
    <sheet name="edge" sheetId="1" r:id="rId1"/>
    <sheet name="area-demand" sheetId="2" r:id="rId2"/>
  </sheets>
  <definedNames>
    <definedName name="_xlnm.Database">edge!$A$2:$M$30</definedName>
  </definedNames>
  <calcPr calcId="0"/>
</workbook>
</file>

<file path=xl/calcChain.xml><?xml version="1.0" encoding="utf-8"?>
<calcChain xmlns="http://schemas.openxmlformats.org/spreadsheetml/2006/main">
  <c r="H4" i="1" l="1" a="1"/>
  <c r="H4" i="1" s="1"/>
  <c r="H5" i="1" a="1"/>
  <c r="H5" i="1"/>
  <c r="H6" i="1" a="1"/>
  <c r="H6" i="1" s="1"/>
  <c r="H7" i="1" a="1"/>
  <c r="H7" i="1"/>
  <c r="H8" i="1" a="1"/>
  <c r="H8" i="1" s="1"/>
  <c r="H9" i="1" a="1"/>
  <c r="H9" i="1"/>
  <c r="H10" i="1" a="1"/>
  <c r="H10" i="1" s="1"/>
  <c r="H11" i="1" a="1"/>
  <c r="H11" i="1"/>
  <c r="H12" i="1" a="1"/>
  <c r="H12" i="1" s="1"/>
  <c r="H13" i="1" a="1"/>
  <c r="H13" i="1"/>
  <c r="H14" i="1" a="1"/>
  <c r="H14" i="1" s="1"/>
  <c r="H15" i="1" a="1"/>
  <c r="H15" i="1"/>
  <c r="H16" i="1" a="1"/>
  <c r="H16" i="1" s="1"/>
  <c r="H17" i="1" a="1"/>
  <c r="H17" i="1"/>
  <c r="H18" i="1" a="1"/>
  <c r="H18" i="1" s="1"/>
  <c r="H19" i="1" a="1"/>
  <c r="H19" i="1"/>
  <c r="H20" i="1" a="1"/>
  <c r="H20" i="1" s="1"/>
  <c r="H21" i="1" a="1"/>
  <c r="H21" i="1"/>
  <c r="H22" i="1" a="1"/>
  <c r="H22" i="1" s="1"/>
  <c r="H23" i="1" a="1"/>
  <c r="H23" i="1"/>
  <c r="H24" i="1" a="1"/>
  <c r="H24" i="1" s="1"/>
  <c r="H25" i="1" a="1"/>
  <c r="H25" i="1"/>
  <c r="H26" i="1" a="1"/>
  <c r="H26" i="1" s="1"/>
  <c r="H27" i="1" a="1"/>
  <c r="H27" i="1"/>
  <c r="H28" i="1" a="1"/>
  <c r="H28" i="1" s="1"/>
  <c r="H29" i="1" a="1"/>
  <c r="H29" i="1"/>
  <c r="H30" i="1" a="1"/>
  <c r="H30" i="1" s="1"/>
  <c r="H3" i="1" a="1"/>
  <c r="H3" i="1" s="1"/>
  <c r="G4" i="1" a="1"/>
  <c r="G4" i="1" s="1"/>
  <c r="G5" i="1" a="1"/>
  <c r="G5" i="1"/>
  <c r="G6" i="1" a="1"/>
  <c r="G6" i="1" s="1"/>
  <c r="G7" i="1" a="1"/>
  <c r="G7" i="1"/>
  <c r="G8" i="1" a="1"/>
  <c r="G8" i="1" s="1"/>
  <c r="G9" i="1" a="1"/>
  <c r="G9" i="1"/>
  <c r="G10" i="1" a="1"/>
  <c r="G10" i="1" s="1"/>
  <c r="G11" i="1" a="1"/>
  <c r="G11" i="1"/>
  <c r="G12" i="1" a="1"/>
  <c r="G12" i="1" s="1"/>
  <c r="G13" i="1" a="1"/>
  <c r="G13" i="1"/>
  <c r="G14" i="1" a="1"/>
  <c r="G14" i="1" s="1"/>
  <c r="G15" i="1" a="1"/>
  <c r="G15" i="1"/>
  <c r="G16" i="1" a="1"/>
  <c r="G16" i="1" s="1"/>
  <c r="G17" i="1" a="1"/>
  <c r="G17" i="1"/>
  <c r="G18" i="1" a="1"/>
  <c r="G18" i="1" s="1"/>
  <c r="G19" i="1" a="1"/>
  <c r="G19" i="1"/>
  <c r="G20" i="1" a="1"/>
  <c r="G20" i="1" s="1"/>
  <c r="G21" i="1" a="1"/>
  <c r="G21" i="1"/>
  <c r="G22" i="1" a="1"/>
  <c r="G22" i="1" s="1"/>
  <c r="G23" i="1" a="1"/>
  <c r="G23" i="1"/>
  <c r="G24" i="1" a="1"/>
  <c r="G24" i="1" s="1"/>
  <c r="G25" i="1" a="1"/>
  <c r="G25" i="1"/>
  <c r="G26" i="1" a="1"/>
  <c r="G26" i="1" s="1"/>
  <c r="G27" i="1" a="1"/>
  <c r="G27" i="1"/>
  <c r="G28" i="1" a="1"/>
  <c r="G28" i="1" s="1"/>
  <c r="G29" i="1" a="1"/>
  <c r="G29" i="1"/>
  <c r="G30" i="1" a="1"/>
  <c r="G30" i="1" s="1"/>
  <c r="G3" i="1" a="1"/>
  <c r="G3" i="1" s="1"/>
</calcChain>
</file>

<file path=xl/sharedStrings.xml><?xml version="1.0" encoding="utf-8"?>
<sst xmlns="http://schemas.openxmlformats.org/spreadsheetml/2006/main" count="32" uniqueCount="18">
  <si>
    <t>Node1</t>
  </si>
  <si>
    <t>Node2</t>
  </si>
  <si>
    <t>commercial</t>
  </si>
  <si>
    <t>industrial</t>
  </si>
  <si>
    <t>residential</t>
  </si>
  <si>
    <t>x0</t>
  </si>
  <si>
    <t>y0</t>
  </si>
  <si>
    <t>x1</t>
  </si>
  <si>
    <t>y1</t>
  </si>
  <si>
    <t>length</t>
  </si>
  <si>
    <t>demand</t>
  </si>
  <si>
    <t>areatype</t>
  </si>
  <si>
    <t>elec</t>
  </si>
  <si>
    <t>heat</t>
  </si>
  <si>
    <t>area</t>
  </si>
  <si>
    <t>ID</t>
  </si>
  <si>
    <t>Edge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</si>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</sst>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30" borderId="0" xfId="39" applyNumberFormat="1"/>
    <xf numFmtId="2" fontId="1" fillId="30" borderId="3" xfId="39" applyNumberFormat="1" applyBorder="1"/>
    <xf numFmtId="2" fontId="1" fillId="18" borderId="0" xfId="27" applyNumberFormat="1"/>
    <xf numFmtId="2" fontId="1" fillId="18" borderId="3" xfId="27" applyNumberFormat="1" applyBorder="1"/>
    <xf numFmtId="2" fontId="1" fillId="22" borderId="0" xfId="31" applyNumberFormat="1"/>
    <xf numFmtId="2" fontId="1" fillId="22" borderId="3" xfId="31" applyNumberFormat="1" applyBorder="1"/>
    <xf numFmtId="1" fontId="1" fillId="10" borderId="0" xfId="19" applyNumberFormat="1"/>
    <xf numFmtId="1" fontId="1" fillId="10" borderId="3" xfId="19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10" sqref="E10"/>
    </sheetView>
  </sheetViews>
  <sheetFormatPr baseColWidth="10" defaultRowHeight="15" x14ac:dyDescent="0.25"/>
  <cols>
    <col min="1" max="2" width="6.85546875" style="1" bestFit="1" customWidth="1"/>
    <col min="3" max="3" width="7.140625" style="1" bestFit="1" customWidth="1"/>
    <col min="4" max="6" width="11.5703125" style="2" bestFit="1" customWidth="1"/>
    <col min="7" max="7" width="11.5703125" style="2" customWidth="1"/>
    <col min="8" max="8" width="10" style="2" bestFit="1" customWidth="1"/>
    <col min="9" max="13" width="10.7109375" style="2" customWidth="1"/>
  </cols>
  <sheetData>
    <row r="1" spans="1:13" x14ac:dyDescent="0.25">
      <c r="A1" s="9" t="s">
        <v>15</v>
      </c>
      <c r="B1" s="9" t="s">
        <v>15</v>
      </c>
      <c r="C1" s="9" t="s">
        <v>15</v>
      </c>
      <c r="D1" s="5" t="s">
        <v>14</v>
      </c>
      <c r="E1" s="5" t="s">
        <v>14</v>
      </c>
      <c r="F1" s="5" t="s">
        <v>14</v>
      </c>
      <c r="G1" s="3" t="s">
        <v>10</v>
      </c>
      <c r="H1" s="3" t="s">
        <v>10</v>
      </c>
      <c r="I1" s="7" t="s">
        <v>17</v>
      </c>
      <c r="J1" s="7" t="s">
        <v>17</v>
      </c>
      <c r="K1" s="7" t="s">
        <v>17</v>
      </c>
      <c r="L1" s="7" t="s">
        <v>17</v>
      </c>
      <c r="M1" s="7" t="s">
        <v>17</v>
      </c>
    </row>
    <row r="2" spans="1:13" ht="15.75" thickBot="1" x14ac:dyDescent="0.3">
      <c r="A2" s="10" t="s">
        <v>0</v>
      </c>
      <c r="B2" s="10" t="s">
        <v>1</v>
      </c>
      <c r="C2" s="10" t="s">
        <v>16</v>
      </c>
      <c r="D2" s="6" t="s">
        <v>2</v>
      </c>
      <c r="E2" s="6" t="s">
        <v>3</v>
      </c>
      <c r="F2" s="6" t="s">
        <v>4</v>
      </c>
      <c r="G2" s="4" t="s">
        <v>12</v>
      </c>
      <c r="H2" s="4" t="s">
        <v>13</v>
      </c>
      <c r="I2" s="8" t="s">
        <v>5</v>
      </c>
      <c r="J2" s="8" t="s">
        <v>6</v>
      </c>
      <c r="K2" s="8" t="s">
        <v>7</v>
      </c>
      <c r="L2" s="8" t="s">
        <v>8</v>
      </c>
      <c r="M2" s="8" t="s">
        <v>9</v>
      </c>
    </row>
    <row r="3" spans="1:13" x14ac:dyDescent="0.25">
      <c r="A3" s="9">
        <v>7</v>
      </c>
      <c r="B3" s="9">
        <v>15</v>
      </c>
      <c r="C3" s="9">
        <v>0</v>
      </c>
      <c r="D3" s="5">
        <v>0</v>
      </c>
      <c r="E3" s="5">
        <v>0</v>
      </c>
      <c r="F3" s="5">
        <v>0</v>
      </c>
      <c r="G3" s="3">
        <f t="array" ref="G3">SUMPRODUCT($D3:$F3,TRANSPOSE('area-demand'!B$2:B$4))</f>
        <v>0</v>
      </c>
      <c r="H3" s="3">
        <f t="array" ref="H3">SUMPRODUCT($D3:$F3,TRANSPOSE('area-demand'!C$2:C$4))</f>
        <v>0</v>
      </c>
      <c r="I3" s="7">
        <v>682550.14</v>
      </c>
      <c r="J3" s="7">
        <v>5335550.49</v>
      </c>
      <c r="K3" s="7">
        <v>682675</v>
      </c>
      <c r="L3" s="7">
        <v>5335571.8099999996</v>
      </c>
      <c r="M3" s="7">
        <v>126.67</v>
      </c>
    </row>
    <row r="4" spans="1:13" x14ac:dyDescent="0.25">
      <c r="A4" s="9">
        <v>7</v>
      </c>
      <c r="B4" s="9">
        <v>10</v>
      </c>
      <c r="C4" s="9">
        <v>1</v>
      </c>
      <c r="D4" s="5">
        <v>7800.52</v>
      </c>
      <c r="E4" s="5">
        <v>12779.02</v>
      </c>
      <c r="F4" s="5">
        <v>0</v>
      </c>
      <c r="G4" s="3">
        <f t="array" ref="G4">SUMPRODUCT($D4:$F4,TRANSPOSE('area-demand'!B$2:B$4))</f>
        <v>1682.0381000000002</v>
      </c>
      <c r="H4" s="3">
        <f t="array" ref="H4">SUMPRODUCT($D4:$F4,TRANSPOSE('area-demand'!C$2:C$4))</f>
        <v>2029.7338</v>
      </c>
      <c r="I4" s="7">
        <v>682838.77</v>
      </c>
      <c r="J4" s="7">
        <v>5335845.1500000004</v>
      </c>
      <c r="K4" s="7">
        <v>682675</v>
      </c>
      <c r="L4" s="7">
        <v>5335571.8099999996</v>
      </c>
      <c r="M4" s="7">
        <v>459.44</v>
      </c>
    </row>
    <row r="5" spans="1:13" x14ac:dyDescent="0.25">
      <c r="A5" s="9">
        <v>7</v>
      </c>
      <c r="B5" s="9">
        <v>8</v>
      </c>
      <c r="C5" s="9">
        <v>2</v>
      </c>
      <c r="D5" s="5">
        <v>0</v>
      </c>
      <c r="E5" s="5">
        <v>0</v>
      </c>
      <c r="F5" s="5">
        <v>0</v>
      </c>
      <c r="G5" s="3">
        <f t="array" ref="G5">SUMPRODUCT($D5:$F5,TRANSPOSE('area-demand'!B$2:B$4))</f>
        <v>0</v>
      </c>
      <c r="H5" s="3">
        <f t="array" ref="H5">SUMPRODUCT($D5:$F5,TRANSPOSE('area-demand'!C$2:C$4))</f>
        <v>0</v>
      </c>
      <c r="I5" s="7">
        <v>682695.16</v>
      </c>
      <c r="J5" s="7">
        <v>5335562.7</v>
      </c>
      <c r="K5" s="7">
        <v>682675</v>
      </c>
      <c r="L5" s="7">
        <v>5335571.8099999996</v>
      </c>
      <c r="M5" s="7">
        <v>22.12</v>
      </c>
    </row>
    <row r="6" spans="1:13" x14ac:dyDescent="0.25">
      <c r="A6" s="9">
        <v>8</v>
      </c>
      <c r="B6" s="9">
        <v>9</v>
      </c>
      <c r="C6" s="9">
        <v>3</v>
      </c>
      <c r="D6" s="5">
        <v>0</v>
      </c>
      <c r="E6" s="5">
        <v>0</v>
      </c>
      <c r="F6" s="5">
        <v>0</v>
      </c>
      <c r="G6" s="3">
        <f t="array" ref="G6">SUMPRODUCT($D6:$F6,TRANSPOSE('area-demand'!B$2:B$4))</f>
        <v>0</v>
      </c>
      <c r="H6" s="3">
        <f t="array" ref="H6">SUMPRODUCT($D6:$F6,TRANSPOSE('area-demand'!C$2:C$4))</f>
        <v>0</v>
      </c>
      <c r="I6" s="7">
        <v>682759.1</v>
      </c>
      <c r="J6" s="7">
        <v>5335567.9800000004</v>
      </c>
      <c r="K6" s="7">
        <v>682695.16</v>
      </c>
      <c r="L6" s="7">
        <v>5335562.7</v>
      </c>
      <c r="M6" s="7">
        <v>64.16</v>
      </c>
    </row>
    <row r="7" spans="1:13" x14ac:dyDescent="0.25">
      <c r="A7" s="9">
        <v>4</v>
      </c>
      <c r="B7" s="9">
        <v>9</v>
      </c>
      <c r="C7" s="9">
        <v>4</v>
      </c>
      <c r="D7" s="5">
        <v>0</v>
      </c>
      <c r="E7" s="5">
        <v>0</v>
      </c>
      <c r="F7" s="5">
        <v>14108.72</v>
      </c>
      <c r="G7" s="3">
        <f t="array" ref="G7">SUMPRODUCT($D7:$F7,TRANSPOSE('area-demand'!B$2:B$4))</f>
        <v>705.43600000000004</v>
      </c>
      <c r="H7" s="3">
        <f t="array" ref="H7">SUMPRODUCT($D7:$F7,TRANSPOSE('area-demand'!C$2:C$4))</f>
        <v>1551.9592</v>
      </c>
      <c r="I7" s="7">
        <v>682773.9</v>
      </c>
      <c r="J7" s="7">
        <v>5335736.34</v>
      </c>
      <c r="K7" s="7">
        <v>682759.1</v>
      </c>
      <c r="L7" s="7">
        <v>5335567.9800000004</v>
      </c>
      <c r="M7" s="7">
        <v>169.01</v>
      </c>
    </row>
    <row r="8" spans="1:13" x14ac:dyDescent="0.25">
      <c r="A8" s="9">
        <v>5</v>
      </c>
      <c r="B8" s="9">
        <v>9</v>
      </c>
      <c r="C8" s="9">
        <v>5</v>
      </c>
      <c r="D8" s="5">
        <v>0</v>
      </c>
      <c r="E8" s="5">
        <v>0</v>
      </c>
      <c r="F8" s="5">
        <v>4581.6899999999996</v>
      </c>
      <c r="G8" s="3">
        <f t="array" ref="G8">SUMPRODUCT($D8:$F8,TRANSPOSE('area-demand'!B$2:B$4))</f>
        <v>229.08449999999999</v>
      </c>
      <c r="H8" s="3">
        <f t="array" ref="H8">SUMPRODUCT($D8:$F8,TRANSPOSE('area-demand'!C$2:C$4))</f>
        <v>503.98589999999996</v>
      </c>
      <c r="I8" s="7">
        <v>682759.1</v>
      </c>
      <c r="J8" s="7">
        <v>5335567.9800000004</v>
      </c>
      <c r="K8" s="7">
        <v>682825.34</v>
      </c>
      <c r="L8" s="7">
        <v>5335555.22</v>
      </c>
      <c r="M8" s="7">
        <v>67.459999999999994</v>
      </c>
    </row>
    <row r="9" spans="1:13" x14ac:dyDescent="0.25">
      <c r="A9" s="9">
        <v>4</v>
      </c>
      <c r="B9" s="9">
        <v>10</v>
      </c>
      <c r="C9" s="9">
        <v>6</v>
      </c>
      <c r="D9" s="5">
        <v>0</v>
      </c>
      <c r="E9" s="5">
        <v>8220.73</v>
      </c>
      <c r="F9" s="5">
        <v>7539.09</v>
      </c>
      <c r="G9" s="3">
        <f t="array" ref="G9">SUMPRODUCT($D9:$F9,TRANSPOSE('area-demand'!B$2:B$4))</f>
        <v>1157.9238500000001</v>
      </c>
      <c r="H9" s="3">
        <f t="array" ref="H9">SUMPRODUCT($D9:$F9,TRANSPOSE('area-demand'!C$2:C$4))</f>
        <v>1733.5801999999999</v>
      </c>
      <c r="I9" s="7">
        <v>682773.9</v>
      </c>
      <c r="J9" s="7">
        <v>5335736.34</v>
      </c>
      <c r="K9" s="7">
        <v>682838.77</v>
      </c>
      <c r="L9" s="7">
        <v>5335845.1500000004</v>
      </c>
      <c r="M9" s="7">
        <v>126.68</v>
      </c>
    </row>
    <row r="10" spans="1:13" x14ac:dyDescent="0.25">
      <c r="A10" s="9">
        <v>4</v>
      </c>
      <c r="B10" s="9">
        <v>12</v>
      </c>
      <c r="C10" s="9">
        <v>7</v>
      </c>
      <c r="D10" s="5">
        <v>0</v>
      </c>
      <c r="E10" s="5">
        <v>0</v>
      </c>
      <c r="F10" s="5">
        <v>8259.09</v>
      </c>
      <c r="G10" s="3">
        <f t="array" ref="G10">SUMPRODUCT($D10:$F10,TRANSPOSE('area-demand'!B$2:B$4))</f>
        <v>412.95450000000005</v>
      </c>
      <c r="H10" s="3">
        <f t="array" ref="H10">SUMPRODUCT($D10:$F10,TRANSPOSE('area-demand'!C$2:C$4))</f>
        <v>908.49990000000003</v>
      </c>
      <c r="I10" s="7">
        <v>682773.9</v>
      </c>
      <c r="J10" s="7">
        <v>5335736.34</v>
      </c>
      <c r="K10" s="7">
        <v>682883.88</v>
      </c>
      <c r="L10" s="7">
        <v>5335740.6399999997</v>
      </c>
      <c r="M10" s="7">
        <v>110.07</v>
      </c>
    </row>
    <row r="11" spans="1:13" x14ac:dyDescent="0.25">
      <c r="A11" s="9">
        <v>5</v>
      </c>
      <c r="B11" s="9">
        <v>16</v>
      </c>
      <c r="C11" s="9">
        <v>8</v>
      </c>
      <c r="D11" s="5">
        <v>0</v>
      </c>
      <c r="E11" s="5">
        <v>0</v>
      </c>
      <c r="F11" s="5">
        <v>794.82</v>
      </c>
      <c r="G11" s="3">
        <f t="array" ref="G11">SUMPRODUCT($D11:$F11,TRANSPOSE('area-demand'!B$2:B$4))</f>
        <v>39.741000000000007</v>
      </c>
      <c r="H11" s="3">
        <f t="array" ref="H11">SUMPRODUCT($D11:$F11,TRANSPOSE('area-demand'!C$2:C$4))</f>
        <v>87.430199999999999</v>
      </c>
      <c r="I11" s="7">
        <v>682858.27</v>
      </c>
      <c r="J11" s="7">
        <v>5335556.82</v>
      </c>
      <c r="K11" s="7">
        <v>682825.34</v>
      </c>
      <c r="L11" s="7">
        <v>5335555.22</v>
      </c>
      <c r="M11" s="7">
        <v>32.96</v>
      </c>
    </row>
    <row r="12" spans="1:13" x14ac:dyDescent="0.25">
      <c r="A12" s="9">
        <v>10</v>
      </c>
      <c r="B12" s="9">
        <v>19</v>
      </c>
      <c r="C12" s="9">
        <v>9</v>
      </c>
      <c r="D12" s="5">
        <v>0</v>
      </c>
      <c r="E12" s="5">
        <v>0</v>
      </c>
      <c r="F12" s="5">
        <v>0</v>
      </c>
      <c r="G12" s="3">
        <f t="array" ref="G12">SUMPRODUCT($D12:$F12,TRANSPOSE('area-demand'!B$2:B$4))</f>
        <v>0</v>
      </c>
      <c r="H12" s="3">
        <f t="array" ref="H12">SUMPRODUCT($D12:$F12,TRANSPOSE('area-demand'!C$2:C$4))</f>
        <v>0</v>
      </c>
      <c r="I12" s="7">
        <v>682866.94</v>
      </c>
      <c r="J12" s="7">
        <v>5335843.83</v>
      </c>
      <c r="K12" s="7">
        <v>682838.77</v>
      </c>
      <c r="L12" s="7">
        <v>5335845.1500000004</v>
      </c>
      <c r="M12" s="7">
        <v>28.2</v>
      </c>
    </row>
    <row r="13" spans="1:13" x14ac:dyDescent="0.25">
      <c r="A13" s="9">
        <v>13</v>
      </c>
      <c r="B13" s="9">
        <v>16</v>
      </c>
      <c r="C13" s="9">
        <v>10</v>
      </c>
      <c r="D13" s="5">
        <v>0</v>
      </c>
      <c r="E13" s="5">
        <v>0</v>
      </c>
      <c r="F13" s="5">
        <v>15701.7</v>
      </c>
      <c r="G13" s="3">
        <f t="array" ref="G13">SUMPRODUCT($D13:$F13,TRANSPOSE('area-demand'!B$2:B$4))</f>
        <v>785.08500000000004</v>
      </c>
      <c r="H13" s="3">
        <f t="array" ref="H13">SUMPRODUCT($D13:$F13,TRANSPOSE('area-demand'!C$2:C$4))</f>
        <v>1727.1870000000001</v>
      </c>
      <c r="I13" s="7">
        <v>682880.69</v>
      </c>
      <c r="J13" s="7">
        <v>5335659.8099999996</v>
      </c>
      <c r="K13" s="7">
        <v>682858.27</v>
      </c>
      <c r="L13" s="7">
        <v>5335556.82</v>
      </c>
      <c r="M13" s="7">
        <v>108.88</v>
      </c>
    </row>
    <row r="14" spans="1:13" x14ac:dyDescent="0.25">
      <c r="A14" s="9">
        <v>2</v>
      </c>
      <c r="B14" s="9">
        <v>16</v>
      </c>
      <c r="C14" s="9">
        <v>11</v>
      </c>
      <c r="D14" s="5">
        <v>0</v>
      </c>
      <c r="E14" s="5">
        <v>0</v>
      </c>
      <c r="F14" s="5">
        <v>2083.4499999999998</v>
      </c>
      <c r="G14" s="3">
        <f t="array" ref="G14">SUMPRODUCT($D14:$F14,TRANSPOSE('area-demand'!B$2:B$4))</f>
        <v>104.1725</v>
      </c>
      <c r="H14" s="3">
        <f t="array" ref="H14">SUMPRODUCT($D14:$F14,TRANSPOSE('area-demand'!C$2:C$4))</f>
        <v>229.17949999999999</v>
      </c>
      <c r="I14" s="7">
        <v>682933.08</v>
      </c>
      <c r="J14" s="7">
        <v>5335527.55</v>
      </c>
      <c r="K14" s="7">
        <v>682858.27</v>
      </c>
      <c r="L14" s="7">
        <v>5335556.82</v>
      </c>
      <c r="M14" s="7">
        <v>80.33</v>
      </c>
    </row>
    <row r="15" spans="1:13" x14ac:dyDescent="0.25">
      <c r="A15" s="9">
        <v>3</v>
      </c>
      <c r="B15" s="9">
        <v>19</v>
      </c>
      <c r="C15" s="9">
        <v>12</v>
      </c>
      <c r="D15" s="5">
        <v>0</v>
      </c>
      <c r="E15" s="5">
        <v>0</v>
      </c>
      <c r="F15" s="5">
        <v>0</v>
      </c>
      <c r="G15" s="3">
        <f t="array" ref="G15">SUMPRODUCT($D15:$F15,TRANSPOSE('area-demand'!B$2:B$4))</f>
        <v>0</v>
      </c>
      <c r="H15" s="3">
        <f t="array" ref="H15">SUMPRODUCT($D15:$F15,TRANSPOSE('area-demand'!C$2:C$4))</f>
        <v>0</v>
      </c>
      <c r="I15" s="7">
        <v>682898.59</v>
      </c>
      <c r="J15" s="7">
        <v>5335918.76</v>
      </c>
      <c r="K15" s="7">
        <v>682866.94</v>
      </c>
      <c r="L15" s="7">
        <v>5335843.83</v>
      </c>
      <c r="M15" s="7">
        <v>81.34</v>
      </c>
    </row>
    <row r="16" spans="1:13" x14ac:dyDescent="0.25">
      <c r="A16" s="9">
        <v>19</v>
      </c>
      <c r="B16" s="9">
        <v>20</v>
      </c>
      <c r="C16" s="9">
        <v>13</v>
      </c>
      <c r="D16" s="5">
        <v>0</v>
      </c>
      <c r="E16" s="5">
        <v>0</v>
      </c>
      <c r="F16" s="5">
        <v>4935.37</v>
      </c>
      <c r="G16" s="3">
        <f t="array" ref="G16">SUMPRODUCT($D16:$F16,TRANSPOSE('area-demand'!B$2:B$4))</f>
        <v>246.76850000000002</v>
      </c>
      <c r="H16" s="3">
        <f t="array" ref="H16">SUMPRODUCT($D16:$F16,TRANSPOSE('area-demand'!C$2:C$4))</f>
        <v>542.89070000000004</v>
      </c>
      <c r="I16" s="7">
        <v>682866.94</v>
      </c>
      <c r="J16" s="7">
        <v>5335843.83</v>
      </c>
      <c r="K16" s="7">
        <v>682964.58</v>
      </c>
      <c r="L16" s="7">
        <v>5335779.6100000003</v>
      </c>
      <c r="M16" s="7">
        <v>117.62</v>
      </c>
    </row>
    <row r="17" spans="1:13" x14ac:dyDescent="0.25">
      <c r="A17" s="9">
        <v>12</v>
      </c>
      <c r="B17" s="9">
        <v>13</v>
      </c>
      <c r="C17" s="9">
        <v>14</v>
      </c>
      <c r="D17" s="5">
        <v>0</v>
      </c>
      <c r="E17" s="5">
        <v>0</v>
      </c>
      <c r="F17" s="5">
        <v>11116.5</v>
      </c>
      <c r="G17" s="3">
        <f t="array" ref="G17">SUMPRODUCT($D17:$F17,TRANSPOSE('area-demand'!B$2:B$4))</f>
        <v>555.82500000000005</v>
      </c>
      <c r="H17" s="3">
        <f t="array" ref="H17">SUMPRODUCT($D17:$F17,TRANSPOSE('area-demand'!C$2:C$4))</f>
        <v>1222.8150000000001</v>
      </c>
      <c r="I17" s="7">
        <v>682883.88</v>
      </c>
      <c r="J17" s="7">
        <v>5335740.6399999997</v>
      </c>
      <c r="K17" s="7">
        <v>682880.69</v>
      </c>
      <c r="L17" s="7">
        <v>5335659.8099999996</v>
      </c>
      <c r="M17" s="7">
        <v>82.82</v>
      </c>
    </row>
    <row r="18" spans="1:13" x14ac:dyDescent="0.25">
      <c r="A18" s="9">
        <v>0</v>
      </c>
      <c r="B18" s="9">
        <v>13</v>
      </c>
      <c r="C18" s="9">
        <v>15</v>
      </c>
      <c r="D18" s="5">
        <v>0</v>
      </c>
      <c r="E18" s="5">
        <v>0</v>
      </c>
      <c r="F18" s="5">
        <v>20792.650000000001</v>
      </c>
      <c r="G18" s="3">
        <f t="array" ref="G18">SUMPRODUCT($D18:$F18,TRANSPOSE('area-demand'!B$2:B$4))</f>
        <v>1039.6325000000002</v>
      </c>
      <c r="H18" s="3">
        <f t="array" ref="H18">SUMPRODUCT($D18:$F18,TRANSPOSE('area-demand'!C$2:C$4))</f>
        <v>2287.1915000000004</v>
      </c>
      <c r="I18" s="7">
        <v>682990.99</v>
      </c>
      <c r="J18" s="7">
        <v>5335685.07</v>
      </c>
      <c r="K18" s="7">
        <v>682880.69</v>
      </c>
      <c r="L18" s="7">
        <v>5335659.8099999996</v>
      </c>
      <c r="M18" s="7">
        <v>122.82</v>
      </c>
    </row>
    <row r="19" spans="1:13" x14ac:dyDescent="0.25">
      <c r="A19" s="9">
        <v>12</v>
      </c>
      <c r="B19" s="9">
        <v>20</v>
      </c>
      <c r="C19" s="9">
        <v>16</v>
      </c>
      <c r="D19" s="5">
        <v>0</v>
      </c>
      <c r="E19" s="5">
        <v>0</v>
      </c>
      <c r="F19" s="5">
        <v>10961.23</v>
      </c>
      <c r="G19" s="3">
        <f t="array" ref="G19">SUMPRODUCT($D19:$F19,TRANSPOSE('area-demand'!B$2:B$4))</f>
        <v>548.06150000000002</v>
      </c>
      <c r="H19" s="3">
        <f t="array" ref="H19">SUMPRODUCT($D19:$F19,TRANSPOSE('area-demand'!C$2:C$4))</f>
        <v>1205.7353000000001</v>
      </c>
      <c r="I19" s="7">
        <v>682883.88</v>
      </c>
      <c r="J19" s="7">
        <v>5335740.6399999997</v>
      </c>
      <c r="K19" s="7">
        <v>682964.58</v>
      </c>
      <c r="L19" s="7">
        <v>5335779.6100000003</v>
      </c>
      <c r="M19" s="7">
        <v>89.62</v>
      </c>
    </row>
    <row r="20" spans="1:13" x14ac:dyDescent="0.25">
      <c r="A20" s="9">
        <v>2</v>
      </c>
      <c r="B20" s="9">
        <v>21</v>
      </c>
      <c r="C20" s="9">
        <v>17</v>
      </c>
      <c r="D20" s="5">
        <v>0</v>
      </c>
      <c r="E20" s="5">
        <v>0</v>
      </c>
      <c r="F20" s="5">
        <v>0</v>
      </c>
      <c r="G20" s="3">
        <f t="array" ref="G20">SUMPRODUCT($D20:$F20,TRANSPOSE('area-demand'!B$2:B$4))</f>
        <v>0</v>
      </c>
      <c r="H20" s="3">
        <f t="array" ref="H20">SUMPRODUCT($D20:$F20,TRANSPOSE('area-demand'!C$2:C$4))</f>
        <v>0</v>
      </c>
      <c r="I20" s="7">
        <v>682953.44</v>
      </c>
      <c r="J20" s="7">
        <v>5335528.0599999996</v>
      </c>
      <c r="K20" s="7">
        <v>682933.08</v>
      </c>
      <c r="L20" s="7">
        <v>5335527.55</v>
      </c>
      <c r="M20" s="7">
        <v>20.37</v>
      </c>
    </row>
    <row r="21" spans="1:13" x14ac:dyDescent="0.25">
      <c r="A21" s="9">
        <v>1</v>
      </c>
      <c r="B21" s="9">
        <v>21</v>
      </c>
      <c r="C21" s="9">
        <v>18</v>
      </c>
      <c r="D21" s="5">
        <v>0</v>
      </c>
      <c r="E21" s="5">
        <v>0</v>
      </c>
      <c r="F21" s="5">
        <v>23595.75</v>
      </c>
      <c r="G21" s="3">
        <f t="array" ref="G21">SUMPRODUCT($D21:$F21,TRANSPOSE('area-demand'!B$2:B$4))</f>
        <v>1179.7875000000001</v>
      </c>
      <c r="H21" s="3">
        <f t="array" ref="H21">SUMPRODUCT($D21:$F21,TRANSPOSE('area-demand'!C$2:C$4))</f>
        <v>2595.5324999999998</v>
      </c>
      <c r="I21" s="7">
        <v>682953.44</v>
      </c>
      <c r="J21" s="7">
        <v>5335528.0599999996</v>
      </c>
      <c r="K21" s="7">
        <v>682995.71</v>
      </c>
      <c r="L21" s="7">
        <v>5335672.5599999996</v>
      </c>
      <c r="M21" s="7">
        <v>152.47</v>
      </c>
    </row>
    <row r="22" spans="1:13" x14ac:dyDescent="0.25">
      <c r="A22" s="9">
        <v>18</v>
      </c>
      <c r="B22" s="9">
        <v>21</v>
      </c>
      <c r="C22" s="9">
        <v>19</v>
      </c>
      <c r="D22" s="5">
        <v>0</v>
      </c>
      <c r="E22" s="5">
        <v>0</v>
      </c>
      <c r="F22" s="5">
        <v>8337.52</v>
      </c>
      <c r="G22" s="3">
        <f t="array" ref="G22">SUMPRODUCT($D22:$F22,TRANSPOSE('area-demand'!B$2:B$4))</f>
        <v>416.87600000000003</v>
      </c>
      <c r="H22" s="3">
        <f t="array" ref="H22">SUMPRODUCT($D22:$F22,TRANSPOSE('area-demand'!C$2:C$4))</f>
        <v>917.12720000000002</v>
      </c>
      <c r="I22" s="7">
        <v>683080.57</v>
      </c>
      <c r="J22" s="7">
        <v>5335526.88</v>
      </c>
      <c r="K22" s="7">
        <v>682953.44</v>
      </c>
      <c r="L22" s="7">
        <v>5335528.0599999996</v>
      </c>
      <c r="M22" s="7">
        <v>127.13</v>
      </c>
    </row>
    <row r="23" spans="1:13" x14ac:dyDescent="0.25">
      <c r="A23" s="9">
        <v>17</v>
      </c>
      <c r="B23" s="9">
        <v>20</v>
      </c>
      <c r="C23" s="9">
        <v>20</v>
      </c>
      <c r="D23" s="5">
        <v>0</v>
      </c>
      <c r="E23" s="5">
        <v>0</v>
      </c>
      <c r="F23" s="5">
        <v>2065.1799999999998</v>
      </c>
      <c r="G23" s="3">
        <f t="array" ref="G23">SUMPRODUCT($D23:$F23,TRANSPOSE('area-demand'!B$2:B$4))</f>
        <v>103.259</v>
      </c>
      <c r="H23" s="3">
        <f t="array" ref="H23">SUMPRODUCT($D23:$F23,TRANSPOSE('area-demand'!C$2:C$4))</f>
        <v>227.16979999999998</v>
      </c>
      <c r="I23" s="7">
        <v>683022.46</v>
      </c>
      <c r="J23" s="7">
        <v>5335770.88</v>
      </c>
      <c r="K23" s="7">
        <v>682964.58</v>
      </c>
      <c r="L23" s="7">
        <v>5335779.6100000003</v>
      </c>
      <c r="M23" s="7">
        <v>58.53</v>
      </c>
    </row>
    <row r="24" spans="1:13" x14ac:dyDescent="0.25">
      <c r="A24" s="9">
        <v>0</v>
      </c>
      <c r="B24" s="9">
        <v>17</v>
      </c>
      <c r="C24" s="9">
        <v>21</v>
      </c>
      <c r="D24" s="5">
        <v>0</v>
      </c>
      <c r="E24" s="5">
        <v>0</v>
      </c>
      <c r="F24" s="5">
        <v>8425.32</v>
      </c>
      <c r="G24" s="3">
        <f t="array" ref="G24">SUMPRODUCT($D24:$F24,TRANSPOSE('area-demand'!B$2:B$4))</f>
        <v>421.26600000000002</v>
      </c>
      <c r="H24" s="3">
        <f t="array" ref="H24">SUMPRODUCT($D24:$F24,TRANSPOSE('area-demand'!C$2:C$4))</f>
        <v>926.78519999999992</v>
      </c>
      <c r="I24" s="7">
        <v>682990.99</v>
      </c>
      <c r="J24" s="7">
        <v>5335685.07</v>
      </c>
      <c r="K24" s="7">
        <v>683022.46</v>
      </c>
      <c r="L24" s="7">
        <v>5335770.88</v>
      </c>
      <c r="M24" s="7">
        <v>91.4</v>
      </c>
    </row>
    <row r="25" spans="1:13" x14ac:dyDescent="0.25">
      <c r="A25" s="9">
        <v>0</v>
      </c>
      <c r="B25" s="9">
        <v>1</v>
      </c>
      <c r="C25" s="9">
        <v>22</v>
      </c>
      <c r="D25" s="5">
        <v>0</v>
      </c>
      <c r="E25" s="5">
        <v>0</v>
      </c>
      <c r="F25" s="5">
        <v>0</v>
      </c>
      <c r="G25" s="3">
        <f t="array" ref="G25">SUMPRODUCT($D25:$F25,TRANSPOSE('area-demand'!B$2:B$4))</f>
        <v>0</v>
      </c>
      <c r="H25" s="3">
        <f t="array" ref="H25">SUMPRODUCT($D25:$F25,TRANSPOSE('area-demand'!C$2:C$4))</f>
        <v>0</v>
      </c>
      <c r="I25" s="7">
        <v>682995.71</v>
      </c>
      <c r="J25" s="7">
        <v>5335672.5599999996</v>
      </c>
      <c r="K25" s="7">
        <v>682990.99</v>
      </c>
      <c r="L25" s="7">
        <v>5335685.07</v>
      </c>
      <c r="M25" s="7">
        <v>13.37</v>
      </c>
    </row>
    <row r="26" spans="1:13" x14ac:dyDescent="0.25">
      <c r="A26" s="9">
        <v>1</v>
      </c>
      <c r="B26" s="9">
        <v>6</v>
      </c>
      <c r="C26" s="9">
        <v>23</v>
      </c>
      <c r="D26" s="5">
        <v>0</v>
      </c>
      <c r="E26" s="5">
        <v>0</v>
      </c>
      <c r="F26" s="5">
        <v>8245.98</v>
      </c>
      <c r="G26" s="3">
        <f t="array" ref="G26">SUMPRODUCT($D26:$F26,TRANSPOSE('area-demand'!B$2:B$4))</f>
        <v>412.29899999999998</v>
      </c>
      <c r="H26" s="3">
        <f t="array" ref="H26">SUMPRODUCT($D26:$F26,TRANSPOSE('area-demand'!C$2:C$4))</f>
        <v>907.05779999999993</v>
      </c>
      <c r="I26" s="7">
        <v>683078.47</v>
      </c>
      <c r="J26" s="7">
        <v>5335666.6399999997</v>
      </c>
      <c r="K26" s="7">
        <v>682995.71</v>
      </c>
      <c r="L26" s="7">
        <v>5335672.5599999996</v>
      </c>
      <c r="M26" s="7">
        <v>82.97</v>
      </c>
    </row>
    <row r="27" spans="1:13" x14ac:dyDescent="0.25">
      <c r="A27" s="9">
        <v>11</v>
      </c>
      <c r="B27" s="9">
        <v>17</v>
      </c>
      <c r="C27" s="9">
        <v>24</v>
      </c>
      <c r="D27" s="5">
        <v>12413.83</v>
      </c>
      <c r="E27" s="5">
        <v>0</v>
      </c>
      <c r="F27" s="5">
        <v>4663.1099999999997</v>
      </c>
      <c r="G27" s="3">
        <f t="array" ref="G27">SUMPRODUCT($D27:$F27,TRANSPOSE('area-demand'!B$2:B$4))</f>
        <v>977.98529999999994</v>
      </c>
      <c r="H27" s="3">
        <f t="array" ref="H27">SUMPRODUCT($D27:$F27,TRANSPOSE('area-demand'!C$2:C$4))</f>
        <v>1506.0484999999999</v>
      </c>
      <c r="I27" s="7">
        <v>683081.37</v>
      </c>
      <c r="J27" s="7">
        <v>5335669.38</v>
      </c>
      <c r="K27" s="7">
        <v>683022.46</v>
      </c>
      <c r="L27" s="7">
        <v>5335770.88</v>
      </c>
      <c r="M27" s="7">
        <v>144.16999999999999</v>
      </c>
    </row>
    <row r="28" spans="1:13" x14ac:dyDescent="0.25">
      <c r="A28" s="9">
        <v>6</v>
      </c>
      <c r="B28" s="9">
        <v>11</v>
      </c>
      <c r="C28" s="9">
        <v>25</v>
      </c>
      <c r="D28" s="5">
        <v>0</v>
      </c>
      <c r="E28" s="5">
        <v>0</v>
      </c>
      <c r="F28" s="5">
        <v>0</v>
      </c>
      <c r="G28" s="3">
        <f t="array" ref="G28">SUMPRODUCT($D28:$F28,TRANSPOSE('area-demand'!B$2:B$4))</f>
        <v>0</v>
      </c>
      <c r="H28" s="3">
        <f t="array" ref="H28">SUMPRODUCT($D28:$F28,TRANSPOSE('area-demand'!C$2:C$4))</f>
        <v>0</v>
      </c>
      <c r="I28" s="7">
        <v>683078.47</v>
      </c>
      <c r="J28" s="7">
        <v>5335666.6399999997</v>
      </c>
      <c r="K28" s="7">
        <v>683081.37</v>
      </c>
      <c r="L28" s="7">
        <v>5335669.38</v>
      </c>
      <c r="M28" s="7">
        <v>3.99</v>
      </c>
    </row>
    <row r="29" spans="1:13" x14ac:dyDescent="0.25">
      <c r="A29" s="9">
        <v>6</v>
      </c>
      <c r="B29" s="9">
        <v>18</v>
      </c>
      <c r="C29" s="9">
        <v>26</v>
      </c>
      <c r="D29" s="5">
        <v>0</v>
      </c>
      <c r="E29" s="5">
        <v>0</v>
      </c>
      <c r="F29" s="5">
        <v>14841.77</v>
      </c>
      <c r="G29" s="3">
        <f t="array" ref="G29">SUMPRODUCT($D29:$F29,TRANSPOSE('area-demand'!B$2:B$4))</f>
        <v>742.08850000000007</v>
      </c>
      <c r="H29" s="3">
        <f t="array" ref="H29">SUMPRODUCT($D29:$F29,TRANSPOSE('area-demand'!C$2:C$4))</f>
        <v>1632.5947000000001</v>
      </c>
      <c r="I29" s="7">
        <v>683080.57</v>
      </c>
      <c r="J29" s="7">
        <v>5335526.88</v>
      </c>
      <c r="K29" s="7">
        <v>683078.47</v>
      </c>
      <c r="L29" s="7">
        <v>5335666.6399999997</v>
      </c>
      <c r="M29" s="7">
        <v>139.78</v>
      </c>
    </row>
    <row r="30" spans="1:13" x14ac:dyDescent="0.25">
      <c r="A30" s="9">
        <v>11</v>
      </c>
      <c r="B30" s="9">
        <v>14</v>
      </c>
      <c r="C30" s="9">
        <v>27</v>
      </c>
      <c r="D30" s="5">
        <v>0</v>
      </c>
      <c r="E30" s="5">
        <v>0</v>
      </c>
      <c r="F30" s="5">
        <v>22548.82</v>
      </c>
      <c r="G30" s="3">
        <f t="array" ref="G30">SUMPRODUCT($D30:$F30,TRANSPOSE('area-demand'!B$2:B$4))</f>
        <v>1127.441</v>
      </c>
      <c r="H30" s="3">
        <f t="array" ref="H30">SUMPRODUCT($D30:$F30,TRANSPOSE('area-demand'!C$2:C$4))</f>
        <v>2480.3701999999998</v>
      </c>
      <c r="I30" s="7">
        <v>683081.37</v>
      </c>
      <c r="J30" s="7">
        <v>5335669.38</v>
      </c>
      <c r="K30" s="7">
        <v>683195</v>
      </c>
      <c r="L30" s="7">
        <v>5335525.1900000004</v>
      </c>
      <c r="M30" s="7">
        <v>251.89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</v>
      </c>
      <c r="B2">
        <v>0.06</v>
      </c>
      <c r="C2">
        <v>0.08</v>
      </c>
    </row>
    <row r="3" spans="1:3" x14ac:dyDescent="0.25">
      <c r="A3" t="s">
        <v>3</v>
      </c>
      <c r="B3">
        <v>9.5000000000000001E-2</v>
      </c>
      <c r="C3">
        <v>0.11</v>
      </c>
    </row>
    <row r="4" spans="1:3" x14ac:dyDescent="0.25">
      <c r="A4" t="s">
        <v>4</v>
      </c>
      <c r="B4">
        <v>0.05</v>
      </c>
      <c r="C4">
        <v>0.11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edge</vt:lpstr>
      <vt:lpstr>area-demand</vt:lpstr>
      <vt:lpstr>Datenbank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jdorfner</dc:creator>
  <cp:lastModifiedBy>Johannes Dorfner</cp:lastModifiedBy>
  <dcterms:created xsi:type="dcterms:W3CDTF">2015-04-27T14:56:43Z</dcterms:created>
  <dcterms:modified xsi:type="dcterms:W3CDTF">2015-04-27T14:56:43Z</dcterms:modified>
</cp:coreProperties>
</file>