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eleonorekaplan/Documents/DTU/Master thesis/Implementation/msc-thesis-climate-tipping copie/"/>
    </mc:Choice>
  </mc:AlternateContent>
  <xr:revisionPtr revIDLastSave="0" documentId="13_ncr:1_{9BE5DEA5-2048-3D49-B19B-F14D24E7EF26}" xr6:coauthVersionLast="47" xr6:coauthVersionMax="47" xr10:uidLastSave="{00000000-0000-0000-0000-000000000000}"/>
  <bookViews>
    <workbookView xWindow="0" yWindow="500" windowWidth="28800" windowHeight="16260" tabRatio="825" xr2:uid="{00000000-000D-0000-FFFF-FFFF00000000}"/>
  </bookViews>
  <sheets>
    <sheet name="Data" sheetId="2" r:id="rId1"/>
    <sheet name="Temp_intervals_and_Itip"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2" l="1"/>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L239" i="11" l="1"/>
  <c r="K107" i="11" l="1"/>
  <c r="G107" i="11"/>
  <c r="E107" i="11"/>
  <c r="I153" i="11" l="1"/>
  <c r="AG3" i="11" l="1"/>
  <c r="AG4" i="11"/>
  <c r="AG5" i="11"/>
  <c r="AG6" i="11"/>
  <c r="AG7" i="11"/>
  <c r="AG8" i="11"/>
  <c r="AG9" i="11"/>
  <c r="AG10" i="11"/>
  <c r="AG11" i="11"/>
  <c r="AG12" i="11"/>
  <c r="AG13" i="11"/>
  <c r="AG14" i="11"/>
  <c r="AG15" i="11"/>
  <c r="M3" i="11"/>
  <c r="D3" i="11" l="1"/>
  <c r="D4" i="11" l="1"/>
  <c r="D11" i="11" l="1"/>
  <c r="E11" i="11"/>
  <c r="J98" i="11"/>
  <c r="J99" i="11"/>
  <c r="J100" i="11"/>
  <c r="J102" i="11"/>
  <c r="J103" i="11"/>
  <c r="J104" i="11"/>
  <c r="J105" i="11"/>
  <c r="J106" i="11"/>
  <c r="J108" i="11"/>
  <c r="J109" i="11"/>
  <c r="J111" i="11"/>
  <c r="J112" i="11"/>
  <c r="J113" i="11"/>
  <c r="J114" i="11"/>
  <c r="J115" i="11"/>
  <c r="J117" i="11"/>
  <c r="J119" i="11"/>
  <c r="J120" i="11"/>
  <c r="J122" i="11"/>
  <c r="J123" i="11"/>
  <c r="J124" i="11"/>
  <c r="J125" i="11"/>
  <c r="J127" i="11"/>
  <c r="J128" i="11"/>
  <c r="J129" i="11"/>
  <c r="J130" i="11"/>
  <c r="J131" i="11"/>
  <c r="J132" i="11"/>
  <c r="J134" i="11"/>
  <c r="J135" i="11"/>
  <c r="J136" i="11"/>
  <c r="J137" i="11"/>
  <c r="J138" i="11"/>
  <c r="J139" i="11"/>
  <c r="J141" i="11"/>
  <c r="J142" i="11"/>
  <c r="J145" i="11"/>
  <c r="G45" i="2"/>
  <c r="N658" i="11"/>
  <c r="K658" i="11"/>
  <c r="J658" i="11"/>
  <c r="N657" i="11"/>
  <c r="K657" i="11"/>
  <c r="H505" i="2" s="1"/>
  <c r="J657" i="11"/>
  <c r="N656" i="11"/>
  <c r="K656" i="11"/>
  <c r="J656" i="11"/>
  <c r="G504" i="2" s="1"/>
  <c r="N655" i="11"/>
  <c r="K655" i="11"/>
  <c r="J655" i="11"/>
  <c r="N654" i="11"/>
  <c r="K654" i="11"/>
  <c r="J654" i="11"/>
  <c r="N653" i="11"/>
  <c r="K653" i="11"/>
  <c r="H501" i="2" s="1"/>
  <c r="J653" i="11"/>
  <c r="N652" i="11"/>
  <c r="K652" i="11"/>
  <c r="J652" i="11"/>
  <c r="G500" i="2" s="1"/>
  <c r="N651" i="11"/>
  <c r="K651" i="11"/>
  <c r="J651" i="11"/>
  <c r="N650" i="11"/>
  <c r="K650" i="11"/>
  <c r="J650" i="11"/>
  <c r="N649" i="11"/>
  <c r="K649" i="11"/>
  <c r="H497" i="2" s="1"/>
  <c r="J649" i="11"/>
  <c r="N648" i="11"/>
  <c r="K648" i="11"/>
  <c r="J648" i="11"/>
  <c r="G496" i="2" s="1"/>
  <c r="N647" i="11"/>
  <c r="K647" i="11"/>
  <c r="J647" i="11"/>
  <c r="N646" i="11"/>
  <c r="K646" i="11"/>
  <c r="J646" i="11"/>
  <c r="N645" i="11"/>
  <c r="K645" i="11"/>
  <c r="H493" i="2" s="1"/>
  <c r="J645" i="11"/>
  <c r="N644" i="11"/>
  <c r="K644" i="11"/>
  <c r="J644" i="11"/>
  <c r="G492" i="2" s="1"/>
  <c r="N643" i="11"/>
  <c r="K643" i="11"/>
  <c r="J643" i="11"/>
  <c r="N642" i="11"/>
  <c r="K642" i="11"/>
  <c r="J642" i="11"/>
  <c r="N641" i="11"/>
  <c r="K641" i="11"/>
  <c r="H489" i="2" s="1"/>
  <c r="J641" i="11"/>
  <c r="N640" i="11"/>
  <c r="K640" i="11"/>
  <c r="J640" i="11"/>
  <c r="G488" i="2" s="1"/>
  <c r="N639" i="11"/>
  <c r="K639" i="11"/>
  <c r="J639" i="11"/>
  <c r="N638" i="11"/>
  <c r="K638" i="11"/>
  <c r="J638" i="11"/>
  <c r="N637" i="11"/>
  <c r="K637" i="11"/>
  <c r="H485" i="2" s="1"/>
  <c r="J637" i="11"/>
  <c r="N636" i="11"/>
  <c r="K636" i="11"/>
  <c r="J636" i="11"/>
  <c r="G484" i="2" s="1"/>
  <c r="N635" i="11"/>
  <c r="K635" i="11"/>
  <c r="J635" i="11"/>
  <c r="N634" i="11"/>
  <c r="K634" i="11"/>
  <c r="J634" i="11"/>
  <c r="N633" i="11"/>
  <c r="K633" i="11"/>
  <c r="H481" i="2" s="1"/>
  <c r="J633" i="11"/>
  <c r="N632" i="11"/>
  <c r="K632" i="11"/>
  <c r="J632" i="11"/>
  <c r="G480" i="2" s="1"/>
  <c r="N631" i="11"/>
  <c r="K631" i="11"/>
  <c r="J631" i="11"/>
  <c r="N630" i="11"/>
  <c r="K630" i="11"/>
  <c r="J630" i="11"/>
  <c r="N629" i="11"/>
  <c r="K629" i="11"/>
  <c r="H477" i="2" s="1"/>
  <c r="J629" i="11"/>
  <c r="N628" i="11"/>
  <c r="K628" i="11"/>
  <c r="J628" i="11"/>
  <c r="G476" i="2" s="1"/>
  <c r="N627" i="11"/>
  <c r="K627" i="11"/>
  <c r="J627" i="11"/>
  <c r="N626" i="11"/>
  <c r="K626" i="11"/>
  <c r="J626" i="11"/>
  <c r="N625" i="11"/>
  <c r="K625" i="11"/>
  <c r="H473" i="2" s="1"/>
  <c r="J625" i="11"/>
  <c r="N624" i="11"/>
  <c r="K624" i="11"/>
  <c r="J624" i="11"/>
  <c r="G472" i="2" s="1"/>
  <c r="N623" i="11"/>
  <c r="K623" i="11"/>
  <c r="J623" i="11"/>
  <c r="N622" i="11"/>
  <c r="K622" i="11"/>
  <c r="J622" i="11"/>
  <c r="N621" i="11"/>
  <c r="K621" i="11"/>
  <c r="H469" i="2" s="1"/>
  <c r="J621" i="11"/>
  <c r="N620" i="11"/>
  <c r="K620" i="11"/>
  <c r="J620" i="11"/>
  <c r="G468" i="2" s="1"/>
  <c r="N619" i="11"/>
  <c r="K619" i="11"/>
  <c r="J619" i="11"/>
  <c r="N618" i="11"/>
  <c r="K618" i="11"/>
  <c r="J618" i="11"/>
  <c r="N617" i="11"/>
  <c r="K617" i="11"/>
  <c r="H465" i="2" s="1"/>
  <c r="J617" i="11"/>
  <c r="N616" i="11"/>
  <c r="K616" i="11"/>
  <c r="J616" i="11"/>
  <c r="G464" i="2" s="1"/>
  <c r="N615" i="11"/>
  <c r="K615" i="11"/>
  <c r="J615" i="11"/>
  <c r="N614" i="11"/>
  <c r="K614" i="11"/>
  <c r="J614" i="11"/>
  <c r="N613" i="11"/>
  <c r="K613" i="11"/>
  <c r="H461" i="2" s="1"/>
  <c r="J613" i="11"/>
  <c r="N612" i="11"/>
  <c r="K612" i="11"/>
  <c r="J612" i="11"/>
  <c r="G460" i="2" s="1"/>
  <c r="N611" i="11"/>
  <c r="K611" i="11"/>
  <c r="J611" i="11"/>
  <c r="N610" i="11"/>
  <c r="K610" i="11"/>
  <c r="J610" i="11"/>
  <c r="N609" i="11"/>
  <c r="K609" i="11"/>
  <c r="H457" i="2" s="1"/>
  <c r="J609" i="11"/>
  <c r="N608" i="11"/>
  <c r="K608" i="11"/>
  <c r="J608" i="11"/>
  <c r="G456" i="2" s="1"/>
  <c r="N607" i="11"/>
  <c r="K607" i="11"/>
  <c r="J607" i="11"/>
  <c r="N606" i="11"/>
  <c r="K606" i="11"/>
  <c r="J606" i="11"/>
  <c r="N605" i="11"/>
  <c r="K605" i="11"/>
  <c r="H453" i="2" s="1"/>
  <c r="J605" i="11"/>
  <c r="N604" i="11"/>
  <c r="K604" i="11"/>
  <c r="J604" i="11"/>
  <c r="G452" i="2" s="1"/>
  <c r="N603" i="11"/>
  <c r="K603" i="11"/>
  <c r="J603" i="11"/>
  <c r="N602" i="11"/>
  <c r="K602" i="11"/>
  <c r="J602" i="11"/>
  <c r="N601" i="11"/>
  <c r="K601" i="11"/>
  <c r="H449" i="2" s="1"/>
  <c r="J601" i="11"/>
  <c r="N600" i="11"/>
  <c r="K600" i="11"/>
  <c r="J600" i="11"/>
  <c r="G448" i="2" s="1"/>
  <c r="N599" i="11"/>
  <c r="K599" i="11"/>
  <c r="J599" i="11"/>
  <c r="N598" i="11"/>
  <c r="K598" i="11"/>
  <c r="J598" i="11"/>
  <c r="N597" i="11"/>
  <c r="K597" i="11"/>
  <c r="H445" i="2" s="1"/>
  <c r="J597" i="11"/>
  <c r="N596" i="11"/>
  <c r="K596" i="11"/>
  <c r="J596" i="11"/>
  <c r="G444" i="2" s="1"/>
  <c r="N595" i="11"/>
  <c r="K595" i="11"/>
  <c r="J595" i="11"/>
  <c r="N594" i="11"/>
  <c r="K594" i="11"/>
  <c r="J594" i="11"/>
  <c r="N593" i="11"/>
  <c r="K593" i="11"/>
  <c r="H441" i="2" s="1"/>
  <c r="J593" i="11"/>
  <c r="N592" i="11"/>
  <c r="K592" i="11"/>
  <c r="J592" i="11"/>
  <c r="G440" i="2" s="1"/>
  <c r="N591" i="11"/>
  <c r="K591" i="11"/>
  <c r="J591" i="11"/>
  <c r="N590" i="11"/>
  <c r="K590" i="11"/>
  <c r="J590" i="11"/>
  <c r="N589" i="11"/>
  <c r="K589" i="11"/>
  <c r="H437" i="2" s="1"/>
  <c r="J589" i="11"/>
  <c r="N588" i="11"/>
  <c r="K588" i="11"/>
  <c r="J588" i="11"/>
  <c r="G436" i="2" s="1"/>
  <c r="N587" i="11"/>
  <c r="K587" i="11"/>
  <c r="J587" i="11"/>
  <c r="N586" i="11"/>
  <c r="K586" i="11"/>
  <c r="J586" i="11"/>
  <c r="N585" i="11"/>
  <c r="K585" i="11"/>
  <c r="H433" i="2" s="1"/>
  <c r="J585" i="11"/>
  <c r="N584" i="11"/>
  <c r="K584" i="11"/>
  <c r="J584" i="11"/>
  <c r="G432" i="2" s="1"/>
  <c r="N583" i="11"/>
  <c r="K583" i="11"/>
  <c r="J583" i="11"/>
  <c r="N582" i="11"/>
  <c r="K582" i="11"/>
  <c r="J582" i="11"/>
  <c r="N581" i="11"/>
  <c r="K581" i="11"/>
  <c r="H429" i="2" s="1"/>
  <c r="J581" i="11"/>
  <c r="N580" i="11"/>
  <c r="K580" i="11"/>
  <c r="J580" i="11"/>
  <c r="G428" i="2" s="1"/>
  <c r="N579" i="11"/>
  <c r="K579" i="11"/>
  <c r="J579" i="11"/>
  <c r="N578" i="11"/>
  <c r="K578" i="11"/>
  <c r="J578" i="11"/>
  <c r="N577" i="11"/>
  <c r="K577" i="11"/>
  <c r="H425" i="2" s="1"/>
  <c r="J577" i="11"/>
  <c r="N576" i="11"/>
  <c r="K576" i="11"/>
  <c r="J576" i="11"/>
  <c r="G424" i="2" s="1"/>
  <c r="N575" i="11"/>
  <c r="K575" i="11"/>
  <c r="J575" i="11"/>
  <c r="N574" i="11"/>
  <c r="K574" i="11"/>
  <c r="J574" i="11"/>
  <c r="N573" i="11"/>
  <c r="K573" i="11"/>
  <c r="H421" i="2" s="1"/>
  <c r="J573" i="11"/>
  <c r="N572" i="11"/>
  <c r="K572" i="11"/>
  <c r="J572" i="11"/>
  <c r="G420" i="2" s="1"/>
  <c r="N571" i="11"/>
  <c r="K571" i="11"/>
  <c r="J571" i="11"/>
  <c r="N570" i="11"/>
  <c r="K570" i="11"/>
  <c r="J570" i="11"/>
  <c r="N569" i="11"/>
  <c r="K569" i="11"/>
  <c r="H417" i="2" s="1"/>
  <c r="J569" i="11"/>
  <c r="N568" i="11"/>
  <c r="K568" i="11"/>
  <c r="J568" i="11"/>
  <c r="G416" i="2" s="1"/>
  <c r="N567" i="11"/>
  <c r="K567" i="11"/>
  <c r="J567" i="11"/>
  <c r="N566" i="11"/>
  <c r="K566" i="11"/>
  <c r="J566" i="11"/>
  <c r="N565" i="11"/>
  <c r="K565" i="11"/>
  <c r="H413" i="2" s="1"/>
  <c r="J565" i="11"/>
  <c r="N564" i="11"/>
  <c r="K564" i="11"/>
  <c r="J564" i="11"/>
  <c r="G412" i="2" s="1"/>
  <c r="N563" i="11"/>
  <c r="K563" i="11"/>
  <c r="J563" i="11"/>
  <c r="N562" i="11"/>
  <c r="K562" i="11"/>
  <c r="J562" i="11"/>
  <c r="N561" i="11"/>
  <c r="K561" i="11"/>
  <c r="H409" i="2" s="1"/>
  <c r="J561" i="11"/>
  <c r="N560" i="11"/>
  <c r="K560" i="11"/>
  <c r="J560" i="11"/>
  <c r="G408" i="2" s="1"/>
  <c r="N559" i="11"/>
  <c r="K559" i="11"/>
  <c r="J559" i="11"/>
  <c r="N558" i="11"/>
  <c r="K558" i="11"/>
  <c r="J558" i="11"/>
  <c r="N557" i="11"/>
  <c r="K557" i="11"/>
  <c r="H405" i="2" s="1"/>
  <c r="J557" i="11"/>
  <c r="N556" i="11"/>
  <c r="K556" i="11"/>
  <c r="J556" i="11"/>
  <c r="G404" i="2" s="1"/>
  <c r="N555" i="11"/>
  <c r="K555" i="11"/>
  <c r="J555" i="11"/>
  <c r="N554" i="11"/>
  <c r="K554" i="11"/>
  <c r="J554" i="11"/>
  <c r="N553" i="11"/>
  <c r="K553" i="11"/>
  <c r="H401" i="2" s="1"/>
  <c r="J553" i="11"/>
  <c r="N552" i="11"/>
  <c r="K552" i="11"/>
  <c r="J552" i="11"/>
  <c r="G400" i="2" s="1"/>
  <c r="N551" i="11"/>
  <c r="K551" i="11"/>
  <c r="J551" i="11"/>
  <c r="N550" i="11"/>
  <c r="K550" i="11"/>
  <c r="J550" i="11"/>
  <c r="N549" i="11"/>
  <c r="K549" i="11"/>
  <c r="H397" i="2" s="1"/>
  <c r="J549" i="11"/>
  <c r="N548" i="11"/>
  <c r="K548" i="11"/>
  <c r="J548" i="11"/>
  <c r="G396" i="2" s="1"/>
  <c r="N547" i="11"/>
  <c r="K547" i="11"/>
  <c r="J547" i="11"/>
  <c r="N546" i="11"/>
  <c r="K546" i="11"/>
  <c r="J546" i="11"/>
  <c r="N545" i="11"/>
  <c r="K545" i="11"/>
  <c r="H393" i="2" s="1"/>
  <c r="J545" i="11"/>
  <c r="N544" i="11"/>
  <c r="K544" i="11"/>
  <c r="J544" i="11"/>
  <c r="G392" i="2" s="1"/>
  <c r="N543" i="11"/>
  <c r="K543" i="11"/>
  <c r="J543" i="11"/>
  <c r="N542" i="11"/>
  <c r="K542" i="11"/>
  <c r="J542" i="11"/>
  <c r="N541" i="11"/>
  <c r="K541" i="11"/>
  <c r="H389" i="2" s="1"/>
  <c r="J541" i="11"/>
  <c r="N540" i="11"/>
  <c r="K540" i="11"/>
  <c r="J540" i="11"/>
  <c r="G388" i="2" s="1"/>
  <c r="N539" i="11"/>
  <c r="K539" i="11"/>
  <c r="J539" i="11"/>
  <c r="N538" i="11"/>
  <c r="K538" i="11"/>
  <c r="J538" i="11"/>
  <c r="N537" i="11"/>
  <c r="K537" i="11"/>
  <c r="H385" i="2" s="1"/>
  <c r="J537" i="11"/>
  <c r="N536" i="11"/>
  <c r="K536" i="11"/>
  <c r="J536" i="11"/>
  <c r="G384" i="2" s="1"/>
  <c r="N535" i="11"/>
  <c r="K535" i="11"/>
  <c r="J535" i="11"/>
  <c r="N534" i="11"/>
  <c r="K534" i="11"/>
  <c r="J534" i="11"/>
  <c r="N533" i="11"/>
  <c r="K533" i="11"/>
  <c r="H381" i="2" s="1"/>
  <c r="J533" i="11"/>
  <c r="N532" i="11"/>
  <c r="K532" i="11"/>
  <c r="J532" i="11"/>
  <c r="G380" i="2" s="1"/>
  <c r="N531" i="11"/>
  <c r="K531" i="11"/>
  <c r="J531" i="11"/>
  <c r="N530" i="11"/>
  <c r="K530" i="11"/>
  <c r="J530" i="11"/>
  <c r="N529" i="11"/>
  <c r="K529" i="11"/>
  <c r="H377" i="2" s="1"/>
  <c r="J529" i="11"/>
  <c r="N528" i="11"/>
  <c r="K528" i="11"/>
  <c r="J528" i="11"/>
  <c r="G376" i="2" s="1"/>
  <c r="N527" i="11"/>
  <c r="K527" i="11"/>
  <c r="J527" i="11"/>
  <c r="N526" i="11"/>
  <c r="K526" i="11"/>
  <c r="J526" i="11"/>
  <c r="N525" i="11"/>
  <c r="K525" i="11"/>
  <c r="H373" i="2" s="1"/>
  <c r="J525" i="11"/>
  <c r="N524" i="11"/>
  <c r="K524" i="11"/>
  <c r="J524" i="11"/>
  <c r="G372" i="2" s="1"/>
  <c r="N523" i="11"/>
  <c r="K523" i="11"/>
  <c r="J523" i="11"/>
  <c r="N522" i="11"/>
  <c r="K522" i="11"/>
  <c r="J522" i="11"/>
  <c r="G370" i="2" s="1"/>
  <c r="N521" i="11"/>
  <c r="K521" i="11"/>
  <c r="H369" i="2" s="1"/>
  <c r="J521" i="11"/>
  <c r="N520" i="11"/>
  <c r="K520" i="11"/>
  <c r="J520" i="11"/>
  <c r="G368" i="2" s="1"/>
  <c r="N519" i="11"/>
  <c r="K519" i="11"/>
  <c r="J519" i="11"/>
  <c r="N518" i="11"/>
  <c r="K518" i="11"/>
  <c r="J518" i="11"/>
  <c r="N517" i="11"/>
  <c r="K517" i="11"/>
  <c r="H365" i="2" s="1"/>
  <c r="J517" i="11"/>
  <c r="N516" i="11"/>
  <c r="K516" i="11"/>
  <c r="J516" i="11"/>
  <c r="G364" i="2" s="1"/>
  <c r="N515" i="11"/>
  <c r="K515" i="11"/>
  <c r="J515" i="11"/>
  <c r="N514" i="11"/>
  <c r="K514" i="11"/>
  <c r="J514" i="11"/>
  <c r="N513" i="11"/>
  <c r="K513" i="11"/>
  <c r="H361" i="2" s="1"/>
  <c r="J513" i="11"/>
  <c r="N512" i="11"/>
  <c r="K512" i="11"/>
  <c r="J512" i="11"/>
  <c r="G360" i="2" s="1"/>
  <c r="N511" i="11"/>
  <c r="K511" i="11"/>
  <c r="J511" i="11"/>
  <c r="N510" i="11"/>
  <c r="K510" i="11"/>
  <c r="J510" i="11"/>
  <c r="N509" i="11"/>
  <c r="K509" i="11"/>
  <c r="H357" i="2" s="1"/>
  <c r="J509" i="11"/>
  <c r="N508" i="11"/>
  <c r="K508" i="11"/>
  <c r="J508" i="11"/>
  <c r="G356" i="2" s="1"/>
  <c r="N507" i="11"/>
  <c r="K507" i="11"/>
  <c r="J507" i="11"/>
  <c r="N506" i="11"/>
  <c r="K506" i="11"/>
  <c r="J506" i="11"/>
  <c r="G354" i="2" s="1"/>
  <c r="N505" i="11"/>
  <c r="K505" i="11"/>
  <c r="J505" i="11"/>
  <c r="N504" i="11"/>
  <c r="K504" i="11"/>
  <c r="J504" i="11"/>
  <c r="N503" i="11"/>
  <c r="K503" i="11"/>
  <c r="J503" i="11"/>
  <c r="N502" i="11"/>
  <c r="K502" i="11"/>
  <c r="J502" i="11"/>
  <c r="N501" i="11"/>
  <c r="K501" i="11"/>
  <c r="J501" i="11"/>
  <c r="N500" i="11"/>
  <c r="K500" i="11"/>
  <c r="J500" i="11"/>
  <c r="N499" i="11"/>
  <c r="K499" i="11"/>
  <c r="J499" i="11"/>
  <c r="N498" i="11"/>
  <c r="K498" i="11"/>
  <c r="J498" i="11"/>
  <c r="N497" i="11"/>
  <c r="K497" i="11"/>
  <c r="H345" i="2" s="1"/>
  <c r="J497" i="11"/>
  <c r="N496" i="11"/>
  <c r="K496" i="11"/>
  <c r="J496" i="11"/>
  <c r="N495" i="11"/>
  <c r="K495" i="11"/>
  <c r="J495" i="11"/>
  <c r="N494" i="11"/>
  <c r="K494" i="11"/>
  <c r="J494" i="11"/>
  <c r="N493" i="11"/>
  <c r="K493" i="11"/>
  <c r="J493" i="11"/>
  <c r="N492" i="11"/>
  <c r="K492" i="11"/>
  <c r="J492" i="11"/>
  <c r="N491" i="11"/>
  <c r="K491" i="11"/>
  <c r="J491" i="11"/>
  <c r="N490" i="11"/>
  <c r="K490" i="11"/>
  <c r="J490" i="11"/>
  <c r="N489" i="11"/>
  <c r="K489" i="11"/>
  <c r="J489" i="11"/>
  <c r="N488" i="11"/>
  <c r="K488" i="11"/>
  <c r="J488" i="11"/>
  <c r="N487" i="11"/>
  <c r="K487" i="11"/>
  <c r="J487" i="11"/>
  <c r="N486" i="11"/>
  <c r="K486" i="11"/>
  <c r="J486" i="11"/>
  <c r="N485" i="11"/>
  <c r="K485" i="11"/>
  <c r="J485" i="11"/>
  <c r="N484" i="11"/>
  <c r="K484" i="11"/>
  <c r="J484" i="11"/>
  <c r="N483" i="11"/>
  <c r="K483" i="11"/>
  <c r="J483" i="11"/>
  <c r="N482" i="11"/>
  <c r="K482" i="11"/>
  <c r="J482" i="11"/>
  <c r="N481" i="11"/>
  <c r="K481" i="11"/>
  <c r="H329" i="2" s="1"/>
  <c r="J481" i="11"/>
  <c r="N480" i="11"/>
  <c r="K480" i="11"/>
  <c r="J480" i="11"/>
  <c r="G328" i="2" s="1"/>
  <c r="N479" i="11"/>
  <c r="K479" i="11"/>
  <c r="J479" i="11"/>
  <c r="N478" i="11"/>
  <c r="K478" i="11"/>
  <c r="J478" i="11"/>
  <c r="N477" i="11"/>
  <c r="K477" i="11"/>
  <c r="H325" i="2" s="1"/>
  <c r="J477" i="11"/>
  <c r="N476" i="11"/>
  <c r="K476" i="11"/>
  <c r="J476" i="11"/>
  <c r="G324" i="2" s="1"/>
  <c r="N475" i="11"/>
  <c r="K475" i="11"/>
  <c r="J475" i="11"/>
  <c r="N474" i="11"/>
  <c r="K474" i="11"/>
  <c r="J474" i="11"/>
  <c r="N473" i="11"/>
  <c r="K473" i="11"/>
  <c r="H321" i="2" s="1"/>
  <c r="J473" i="11"/>
  <c r="N472" i="11"/>
  <c r="K472" i="11"/>
  <c r="J472" i="11"/>
  <c r="G320" i="2" s="1"/>
  <c r="N471" i="11"/>
  <c r="K471" i="11"/>
  <c r="J471" i="11"/>
  <c r="N470" i="11"/>
  <c r="K470" i="11"/>
  <c r="J470" i="11"/>
  <c r="N469" i="11"/>
  <c r="K469" i="11"/>
  <c r="H317" i="2" s="1"/>
  <c r="J469" i="11"/>
  <c r="N468" i="11"/>
  <c r="K468" i="11"/>
  <c r="J468" i="11"/>
  <c r="G316" i="2" s="1"/>
  <c r="N467" i="11"/>
  <c r="K467" i="11"/>
  <c r="J467" i="11"/>
  <c r="N466" i="11"/>
  <c r="K466" i="11"/>
  <c r="J466" i="11"/>
  <c r="N465" i="11"/>
  <c r="K465" i="11"/>
  <c r="H313" i="2" s="1"/>
  <c r="J465" i="11"/>
  <c r="N464" i="11"/>
  <c r="K464" i="11"/>
  <c r="J464" i="11"/>
  <c r="G312" i="2" s="1"/>
  <c r="N463" i="11"/>
  <c r="K463" i="11"/>
  <c r="J463" i="11"/>
  <c r="N462" i="11"/>
  <c r="K462" i="11"/>
  <c r="J462" i="11"/>
  <c r="N461" i="11"/>
  <c r="K461" i="11"/>
  <c r="H309" i="2" s="1"/>
  <c r="J461" i="11"/>
  <c r="N460" i="11"/>
  <c r="K460" i="11"/>
  <c r="J460" i="11"/>
  <c r="G308" i="2" s="1"/>
  <c r="N459" i="11"/>
  <c r="K459" i="11"/>
  <c r="J459" i="11"/>
  <c r="N458" i="11"/>
  <c r="K458" i="11"/>
  <c r="J458" i="11"/>
  <c r="N457" i="11"/>
  <c r="K457" i="11"/>
  <c r="H305" i="2" s="1"/>
  <c r="J457" i="11"/>
  <c r="N456" i="11"/>
  <c r="K456" i="11"/>
  <c r="J456" i="11"/>
  <c r="G304" i="2" s="1"/>
  <c r="N455" i="11"/>
  <c r="K455" i="11"/>
  <c r="J455" i="11"/>
  <c r="N454" i="11"/>
  <c r="K454" i="11"/>
  <c r="J454" i="11"/>
  <c r="N453" i="11"/>
  <c r="K453" i="11"/>
  <c r="H301" i="2" s="1"/>
  <c r="J453" i="11"/>
  <c r="N452" i="11"/>
  <c r="K452" i="11"/>
  <c r="J452" i="11"/>
  <c r="G300" i="2" s="1"/>
  <c r="N451" i="11"/>
  <c r="K451" i="11"/>
  <c r="J451" i="11"/>
  <c r="N450" i="11"/>
  <c r="K450" i="11"/>
  <c r="J450" i="11"/>
  <c r="N449" i="11"/>
  <c r="K449" i="11"/>
  <c r="H297" i="2" s="1"/>
  <c r="J449" i="11"/>
  <c r="N448" i="11"/>
  <c r="K448" i="11"/>
  <c r="J448" i="11"/>
  <c r="G296" i="2" s="1"/>
  <c r="N447" i="11"/>
  <c r="K447" i="11"/>
  <c r="J447" i="11"/>
  <c r="N446" i="11"/>
  <c r="K446" i="11"/>
  <c r="J446" i="11"/>
  <c r="N445" i="11"/>
  <c r="K445" i="11"/>
  <c r="H293" i="2" s="1"/>
  <c r="J445" i="11"/>
  <c r="N444" i="11"/>
  <c r="K444" i="11"/>
  <c r="J444" i="11"/>
  <c r="G292" i="2" s="1"/>
  <c r="N443" i="11"/>
  <c r="K443" i="11"/>
  <c r="J443" i="11"/>
  <c r="N442" i="11"/>
  <c r="K442" i="11"/>
  <c r="J442" i="11"/>
  <c r="N441" i="11"/>
  <c r="K441" i="11"/>
  <c r="H289" i="2" s="1"/>
  <c r="J441" i="11"/>
  <c r="N440" i="11"/>
  <c r="K440" i="11"/>
  <c r="J440" i="11"/>
  <c r="G288" i="2" s="1"/>
  <c r="N439" i="11"/>
  <c r="K439" i="11"/>
  <c r="J439" i="11"/>
  <c r="N438" i="11"/>
  <c r="K438" i="11"/>
  <c r="J438" i="11"/>
  <c r="N437" i="11"/>
  <c r="K437" i="11"/>
  <c r="H285" i="2" s="1"/>
  <c r="J437" i="11"/>
  <c r="N436" i="11"/>
  <c r="K436" i="11"/>
  <c r="J436" i="11"/>
  <c r="G284" i="2" s="1"/>
  <c r="N435" i="11"/>
  <c r="K435" i="11"/>
  <c r="J435" i="11"/>
  <c r="N434" i="11"/>
  <c r="K434" i="11"/>
  <c r="J434" i="11"/>
  <c r="N433" i="11"/>
  <c r="K433" i="11"/>
  <c r="H281" i="2" s="1"/>
  <c r="J433" i="11"/>
  <c r="N432" i="11"/>
  <c r="K432" i="11"/>
  <c r="J432" i="11"/>
  <c r="G280" i="2" s="1"/>
  <c r="N431" i="11"/>
  <c r="K431" i="11"/>
  <c r="J431" i="11"/>
  <c r="N430" i="11"/>
  <c r="K430" i="11"/>
  <c r="J430" i="11"/>
  <c r="N429" i="11"/>
  <c r="K429" i="11"/>
  <c r="H277" i="2" s="1"/>
  <c r="J429" i="11"/>
  <c r="N428" i="11"/>
  <c r="K428" i="11"/>
  <c r="J428" i="11"/>
  <c r="G276" i="2" s="1"/>
  <c r="N427" i="11"/>
  <c r="K427" i="11"/>
  <c r="J427" i="11"/>
  <c r="N426" i="11"/>
  <c r="K426" i="11"/>
  <c r="J426" i="11"/>
  <c r="N425" i="11"/>
  <c r="K425" i="11"/>
  <c r="H273" i="2" s="1"/>
  <c r="J425" i="11"/>
  <c r="N424" i="11"/>
  <c r="K424" i="11"/>
  <c r="J424" i="11"/>
  <c r="G272" i="2" s="1"/>
  <c r="N423" i="11"/>
  <c r="K423" i="11"/>
  <c r="J423" i="11"/>
  <c r="N422" i="11"/>
  <c r="K422" i="11"/>
  <c r="J422" i="11"/>
  <c r="N421" i="11"/>
  <c r="K421" i="11"/>
  <c r="H269" i="2" s="1"/>
  <c r="J421" i="11"/>
  <c r="N420" i="11"/>
  <c r="K420" i="11"/>
  <c r="J420" i="11"/>
  <c r="G268" i="2" s="1"/>
  <c r="N419" i="11"/>
  <c r="K419" i="11"/>
  <c r="J419" i="11"/>
  <c r="N418" i="11"/>
  <c r="K418" i="11"/>
  <c r="J418" i="11"/>
  <c r="N417" i="11"/>
  <c r="K417" i="11"/>
  <c r="J417" i="11"/>
  <c r="N416" i="11"/>
  <c r="K416" i="11"/>
  <c r="J416" i="11"/>
  <c r="N415" i="11"/>
  <c r="K415" i="11"/>
  <c r="J415" i="11"/>
  <c r="N414" i="11"/>
  <c r="K414" i="11"/>
  <c r="J414" i="11"/>
  <c r="N413" i="11"/>
  <c r="K413" i="11"/>
  <c r="J413" i="11"/>
  <c r="N412" i="11"/>
  <c r="K412" i="11"/>
  <c r="J412" i="11"/>
  <c r="N411" i="11"/>
  <c r="K411" i="11"/>
  <c r="J411" i="11"/>
  <c r="N410" i="11"/>
  <c r="K410" i="11"/>
  <c r="J410" i="11"/>
  <c r="N409" i="11"/>
  <c r="K409" i="11"/>
  <c r="J409" i="11"/>
  <c r="N408" i="11"/>
  <c r="K408" i="11"/>
  <c r="J408" i="11"/>
  <c r="N407" i="11"/>
  <c r="K407" i="11"/>
  <c r="J407" i="11"/>
  <c r="N406" i="11"/>
  <c r="K406" i="11"/>
  <c r="J406" i="11"/>
  <c r="N405" i="11"/>
  <c r="K405" i="11"/>
  <c r="J405" i="11"/>
  <c r="N404" i="11"/>
  <c r="K404" i="11"/>
  <c r="J404" i="11"/>
  <c r="N403" i="11"/>
  <c r="K403" i="11"/>
  <c r="J403" i="11"/>
  <c r="N402" i="11"/>
  <c r="K402" i="11"/>
  <c r="J402" i="11"/>
  <c r="N401" i="11"/>
  <c r="K401" i="11"/>
  <c r="J401" i="11"/>
  <c r="N400" i="11"/>
  <c r="K400" i="11"/>
  <c r="J400" i="11"/>
  <c r="N399" i="11"/>
  <c r="K399" i="11"/>
  <c r="J399" i="11"/>
  <c r="N398" i="11"/>
  <c r="K398" i="11"/>
  <c r="J398" i="11"/>
  <c r="N397" i="11"/>
  <c r="K397" i="11"/>
  <c r="J397" i="11"/>
  <c r="N396" i="11"/>
  <c r="K396" i="11"/>
  <c r="J396" i="11"/>
  <c r="N395" i="11"/>
  <c r="K395" i="11"/>
  <c r="J395" i="11"/>
  <c r="N394" i="11"/>
  <c r="K394" i="11"/>
  <c r="J394" i="11"/>
  <c r="N393" i="11"/>
  <c r="K393" i="11"/>
  <c r="J393" i="11"/>
  <c r="N392" i="11"/>
  <c r="K392" i="11"/>
  <c r="J392" i="11"/>
  <c r="N391" i="11"/>
  <c r="K391" i="11"/>
  <c r="J391" i="11"/>
  <c r="N390" i="11"/>
  <c r="K390" i="11"/>
  <c r="J390" i="11"/>
  <c r="N389" i="11"/>
  <c r="K389" i="11"/>
  <c r="J389" i="11"/>
  <c r="N388" i="11"/>
  <c r="K388" i="11"/>
  <c r="J388" i="11"/>
  <c r="N387" i="11"/>
  <c r="K387" i="11"/>
  <c r="J387" i="11"/>
  <c r="N386" i="11"/>
  <c r="K386" i="11"/>
  <c r="J386" i="11"/>
  <c r="N385" i="11"/>
  <c r="K385" i="11"/>
  <c r="H233" i="2" s="1"/>
  <c r="J385" i="11"/>
  <c r="N384" i="11"/>
  <c r="K384" i="11"/>
  <c r="J384" i="11"/>
  <c r="G232" i="2" s="1"/>
  <c r="N383" i="11"/>
  <c r="K383" i="11"/>
  <c r="J383" i="11"/>
  <c r="N382" i="11"/>
  <c r="K382" i="11"/>
  <c r="J382" i="11"/>
  <c r="N381" i="11"/>
  <c r="K381" i="11"/>
  <c r="H229" i="2" s="1"/>
  <c r="J381" i="11"/>
  <c r="N380" i="11"/>
  <c r="K380" i="11"/>
  <c r="J380" i="11"/>
  <c r="G228" i="2" s="1"/>
  <c r="N379" i="11"/>
  <c r="K379" i="11"/>
  <c r="J379" i="11"/>
  <c r="N378" i="11"/>
  <c r="K378" i="11"/>
  <c r="J378" i="11"/>
  <c r="N377" i="11"/>
  <c r="K377" i="11"/>
  <c r="H225" i="2" s="1"/>
  <c r="J377" i="11"/>
  <c r="N376" i="11"/>
  <c r="K376" i="11"/>
  <c r="J376" i="11"/>
  <c r="G224" i="2" s="1"/>
  <c r="N375" i="11"/>
  <c r="K375" i="11"/>
  <c r="J375" i="11"/>
  <c r="N374" i="11"/>
  <c r="K374" i="11"/>
  <c r="J374" i="11"/>
  <c r="N373" i="11"/>
  <c r="K373" i="11"/>
  <c r="H221" i="2" s="1"/>
  <c r="J373" i="11"/>
  <c r="N372" i="11"/>
  <c r="K372" i="11"/>
  <c r="J372" i="11"/>
  <c r="G220" i="2" s="1"/>
  <c r="N371" i="11"/>
  <c r="K371" i="11"/>
  <c r="J371" i="11"/>
  <c r="N370" i="11"/>
  <c r="K370" i="11"/>
  <c r="J370" i="11"/>
  <c r="N369" i="11"/>
  <c r="K369" i="11"/>
  <c r="H217" i="2" s="1"/>
  <c r="J369" i="11"/>
  <c r="N368" i="11"/>
  <c r="K368" i="11"/>
  <c r="J368" i="11"/>
  <c r="G216" i="2" s="1"/>
  <c r="N367" i="11"/>
  <c r="K367" i="11"/>
  <c r="J367" i="11"/>
  <c r="N366" i="11"/>
  <c r="K366" i="11"/>
  <c r="J366" i="11"/>
  <c r="N365" i="11"/>
  <c r="K365" i="11"/>
  <c r="H213" i="2" s="1"/>
  <c r="J365" i="11"/>
  <c r="N364" i="11"/>
  <c r="K364" i="11"/>
  <c r="J364" i="11"/>
  <c r="G212" i="2" s="1"/>
  <c r="N363" i="11"/>
  <c r="K363" i="11"/>
  <c r="J363" i="11"/>
  <c r="N362" i="11"/>
  <c r="K362" i="11"/>
  <c r="J362" i="11"/>
  <c r="N361" i="11"/>
  <c r="K361" i="11"/>
  <c r="H209" i="2" s="1"/>
  <c r="J361" i="11"/>
  <c r="N360" i="11"/>
  <c r="K360" i="11"/>
  <c r="J360" i="11"/>
  <c r="G208" i="2" s="1"/>
  <c r="N359" i="11"/>
  <c r="K359" i="11"/>
  <c r="J359" i="11"/>
  <c r="N358" i="11"/>
  <c r="K358" i="11"/>
  <c r="J358" i="11"/>
  <c r="N357" i="11"/>
  <c r="K357" i="11"/>
  <c r="H205" i="2" s="1"/>
  <c r="J357" i="11"/>
  <c r="N356" i="11"/>
  <c r="K356" i="11"/>
  <c r="J356" i="11"/>
  <c r="G204" i="2" s="1"/>
  <c r="N355" i="11"/>
  <c r="K355" i="11"/>
  <c r="J355" i="11"/>
  <c r="N354" i="11"/>
  <c r="K354" i="11"/>
  <c r="J354" i="11"/>
  <c r="N353" i="11"/>
  <c r="K353" i="11"/>
  <c r="J353" i="11"/>
  <c r="N352" i="11"/>
  <c r="K352" i="11"/>
  <c r="J352" i="11"/>
  <c r="N351" i="11"/>
  <c r="K351" i="11"/>
  <c r="J351" i="11"/>
  <c r="N350" i="11"/>
  <c r="K350" i="11"/>
  <c r="J350" i="11"/>
  <c r="N349" i="11"/>
  <c r="K349" i="11"/>
  <c r="J349" i="11"/>
  <c r="N348" i="11"/>
  <c r="K348" i="11"/>
  <c r="J348" i="11"/>
  <c r="N347" i="11"/>
  <c r="K347" i="11"/>
  <c r="J347" i="11"/>
  <c r="N346" i="11"/>
  <c r="K346" i="11"/>
  <c r="J346" i="11"/>
  <c r="N345" i="11"/>
  <c r="K345" i="11"/>
  <c r="J345" i="11"/>
  <c r="N344" i="11"/>
  <c r="K344" i="11"/>
  <c r="J344" i="11"/>
  <c r="N343" i="11"/>
  <c r="K343" i="11"/>
  <c r="J343" i="11"/>
  <c r="N342" i="11"/>
  <c r="K342" i="11"/>
  <c r="J342" i="11"/>
  <c r="N341" i="11"/>
  <c r="K341" i="11"/>
  <c r="J341" i="11"/>
  <c r="N340" i="11"/>
  <c r="K340" i="11"/>
  <c r="J340" i="11"/>
  <c r="N339" i="11"/>
  <c r="K339" i="11"/>
  <c r="J339" i="11"/>
  <c r="N338" i="11"/>
  <c r="K338" i="11"/>
  <c r="J338" i="11"/>
  <c r="N337" i="11"/>
  <c r="K337" i="11"/>
  <c r="J337" i="11"/>
  <c r="N336" i="11"/>
  <c r="K336" i="11"/>
  <c r="J336" i="11"/>
  <c r="N335" i="11"/>
  <c r="K335" i="11"/>
  <c r="J335" i="11"/>
  <c r="N334" i="11"/>
  <c r="K334" i="11"/>
  <c r="J334" i="11"/>
  <c r="N333" i="11"/>
  <c r="K333" i="11"/>
  <c r="J333" i="11"/>
  <c r="N332" i="11"/>
  <c r="K332" i="11"/>
  <c r="J332" i="11"/>
  <c r="N331" i="11"/>
  <c r="K331" i="11"/>
  <c r="J331" i="11"/>
  <c r="N330" i="11"/>
  <c r="K330" i="11"/>
  <c r="J330" i="11"/>
  <c r="N329" i="11"/>
  <c r="K329" i="11"/>
  <c r="J329" i="11"/>
  <c r="N328" i="11"/>
  <c r="K328" i="11"/>
  <c r="J328" i="11"/>
  <c r="N327" i="11"/>
  <c r="K327" i="11"/>
  <c r="J327" i="11"/>
  <c r="N326" i="11"/>
  <c r="K326" i="11"/>
  <c r="J326" i="11"/>
  <c r="N325" i="11"/>
  <c r="K325" i="11"/>
  <c r="J325" i="11"/>
  <c r="N324" i="11"/>
  <c r="K324" i="11"/>
  <c r="J324" i="11"/>
  <c r="N323" i="11"/>
  <c r="K323" i="11"/>
  <c r="J323" i="11"/>
  <c r="N322" i="11"/>
  <c r="K322" i="11"/>
  <c r="J322" i="11"/>
  <c r="N321" i="11"/>
  <c r="K321" i="11"/>
  <c r="J321" i="11"/>
  <c r="N320" i="11"/>
  <c r="K320" i="11"/>
  <c r="J320" i="11"/>
  <c r="N319" i="11"/>
  <c r="K319" i="11"/>
  <c r="J319" i="11"/>
  <c r="N318" i="11"/>
  <c r="K318" i="11"/>
  <c r="J318" i="11"/>
  <c r="N317" i="11"/>
  <c r="K317" i="11"/>
  <c r="J317" i="11"/>
  <c r="N316" i="11"/>
  <c r="K316" i="11"/>
  <c r="J316" i="11"/>
  <c r="N315" i="11"/>
  <c r="K315" i="11"/>
  <c r="J315" i="11"/>
  <c r="N314" i="11"/>
  <c r="K314" i="11"/>
  <c r="J314" i="11"/>
  <c r="N313" i="11"/>
  <c r="K313" i="11"/>
  <c r="J313" i="11"/>
  <c r="N312" i="11"/>
  <c r="K312" i="11"/>
  <c r="J312" i="11"/>
  <c r="N311" i="11"/>
  <c r="K311" i="11"/>
  <c r="J311" i="11"/>
  <c r="N310" i="11"/>
  <c r="K310" i="11"/>
  <c r="J310" i="11"/>
  <c r="N309" i="11"/>
  <c r="K309" i="11"/>
  <c r="J309" i="11"/>
  <c r="N308" i="11"/>
  <c r="K308" i="11"/>
  <c r="J308" i="11"/>
  <c r="N307" i="11"/>
  <c r="K307" i="11"/>
  <c r="J307" i="11"/>
  <c r="N306" i="11"/>
  <c r="K306" i="11"/>
  <c r="J306" i="11"/>
  <c r="N305" i="11"/>
  <c r="K305" i="11"/>
  <c r="H153" i="2" s="1"/>
  <c r="J305" i="11"/>
  <c r="N304" i="11"/>
  <c r="K304" i="11"/>
  <c r="J304" i="11"/>
  <c r="G152" i="2" s="1"/>
  <c r="N303" i="11"/>
  <c r="K303" i="11"/>
  <c r="J303" i="11"/>
  <c r="N302" i="11"/>
  <c r="K302" i="11"/>
  <c r="J302" i="11"/>
  <c r="N301" i="11"/>
  <c r="K301" i="11"/>
  <c r="H149" i="2" s="1"/>
  <c r="J301" i="11"/>
  <c r="N300" i="11"/>
  <c r="K300" i="11"/>
  <c r="J300" i="11"/>
  <c r="G148" i="2" s="1"/>
  <c r="N299" i="11"/>
  <c r="K299" i="11"/>
  <c r="J299" i="11"/>
  <c r="N298" i="11"/>
  <c r="K298" i="11"/>
  <c r="J298" i="11"/>
  <c r="N297" i="11"/>
  <c r="K297" i="11"/>
  <c r="H145" i="2" s="1"/>
  <c r="J297" i="11"/>
  <c r="N296" i="11"/>
  <c r="K296" i="11"/>
  <c r="J296" i="11"/>
  <c r="G144" i="2" s="1"/>
  <c r="N295" i="11"/>
  <c r="K295" i="11"/>
  <c r="J295" i="11"/>
  <c r="N294" i="11"/>
  <c r="K294" i="11"/>
  <c r="J294" i="11"/>
  <c r="N293" i="11"/>
  <c r="K293" i="11"/>
  <c r="H141" i="2" s="1"/>
  <c r="J293" i="11"/>
  <c r="N292" i="11"/>
  <c r="K292" i="11"/>
  <c r="J292" i="11"/>
  <c r="G140" i="2" s="1"/>
  <c r="N291" i="11"/>
  <c r="K291" i="11"/>
  <c r="J291" i="11"/>
  <c r="N290" i="11"/>
  <c r="K290" i="11"/>
  <c r="J290" i="11"/>
  <c r="N289" i="11"/>
  <c r="K289" i="11"/>
  <c r="J289" i="11"/>
  <c r="N288" i="11"/>
  <c r="K288" i="11"/>
  <c r="J288" i="11"/>
  <c r="N287" i="11"/>
  <c r="K287" i="11"/>
  <c r="J287" i="11"/>
  <c r="N286" i="11"/>
  <c r="K286" i="11"/>
  <c r="J286" i="11"/>
  <c r="N285" i="11"/>
  <c r="K285" i="11"/>
  <c r="J285" i="11"/>
  <c r="N284" i="11"/>
  <c r="K284" i="11"/>
  <c r="J284" i="11"/>
  <c r="N283" i="11"/>
  <c r="K283" i="11"/>
  <c r="J283" i="11"/>
  <c r="N282" i="11"/>
  <c r="K282" i="11"/>
  <c r="J282" i="11"/>
  <c r="N281" i="11"/>
  <c r="K281" i="11"/>
  <c r="J281" i="11"/>
  <c r="N280" i="11"/>
  <c r="K280" i="11"/>
  <c r="J280" i="11"/>
  <c r="N279" i="11"/>
  <c r="K279" i="11"/>
  <c r="J279" i="11"/>
  <c r="N278" i="11"/>
  <c r="K278" i="11"/>
  <c r="J278" i="11"/>
  <c r="N277" i="11"/>
  <c r="K277" i="11"/>
  <c r="J277" i="11"/>
  <c r="N276" i="11"/>
  <c r="K276" i="11"/>
  <c r="J276" i="11"/>
  <c r="N275" i="11"/>
  <c r="K275" i="11"/>
  <c r="J275" i="11"/>
  <c r="N274" i="11"/>
  <c r="K274" i="11"/>
  <c r="J274" i="11"/>
  <c r="N273" i="11"/>
  <c r="K273" i="11"/>
  <c r="J273" i="11"/>
  <c r="N272" i="11"/>
  <c r="K272" i="11"/>
  <c r="J272" i="11"/>
  <c r="N271" i="11"/>
  <c r="K271" i="11"/>
  <c r="J271" i="11"/>
  <c r="N270" i="11"/>
  <c r="K270" i="11"/>
  <c r="J270" i="11"/>
  <c r="N269" i="11"/>
  <c r="K269" i="11"/>
  <c r="J269" i="11"/>
  <c r="N268" i="11"/>
  <c r="K268" i="11"/>
  <c r="J268" i="11"/>
  <c r="G116" i="2" s="1"/>
  <c r="N267" i="11"/>
  <c r="K267" i="11"/>
  <c r="J267" i="11"/>
  <c r="N266" i="11"/>
  <c r="K266" i="11"/>
  <c r="J266" i="11"/>
  <c r="N265" i="11"/>
  <c r="K265" i="11"/>
  <c r="J265" i="11"/>
  <c r="N264" i="11"/>
  <c r="K264" i="11"/>
  <c r="J264" i="11"/>
  <c r="G112" i="2" s="1"/>
  <c r="N263" i="11"/>
  <c r="K263" i="11"/>
  <c r="J263" i="11"/>
  <c r="N262" i="11"/>
  <c r="K262" i="11"/>
  <c r="J262" i="11"/>
  <c r="N261" i="11"/>
  <c r="K261" i="11"/>
  <c r="J261" i="11"/>
  <c r="N260" i="11"/>
  <c r="K260" i="11"/>
  <c r="J260" i="11"/>
  <c r="G108" i="2" s="1"/>
  <c r="N259" i="11"/>
  <c r="K259" i="11"/>
  <c r="J259" i="11"/>
  <c r="N258" i="11"/>
  <c r="K258" i="11"/>
  <c r="J258" i="11"/>
  <c r="N257" i="11"/>
  <c r="K257" i="11"/>
  <c r="H105" i="2" s="1"/>
  <c r="J257" i="11"/>
  <c r="N256" i="11"/>
  <c r="K256" i="11"/>
  <c r="J256" i="11"/>
  <c r="G104" i="2" s="1"/>
  <c r="N255" i="11"/>
  <c r="K255" i="11"/>
  <c r="J255" i="11"/>
  <c r="N254" i="11"/>
  <c r="K254" i="11"/>
  <c r="J254" i="11"/>
  <c r="N253" i="11"/>
  <c r="K253" i="11"/>
  <c r="J253" i="11"/>
  <c r="N252" i="11"/>
  <c r="K252" i="11"/>
  <c r="J252" i="11"/>
  <c r="G100" i="2" s="1"/>
  <c r="N251" i="11"/>
  <c r="K251" i="11"/>
  <c r="J251" i="11"/>
  <c r="N250" i="11"/>
  <c r="K250" i="11"/>
  <c r="J250" i="11"/>
  <c r="N249" i="11"/>
  <c r="K249" i="11"/>
  <c r="J249" i="11"/>
  <c r="N248" i="11"/>
  <c r="K248" i="11"/>
  <c r="J248" i="11"/>
  <c r="G96" i="2" s="1"/>
  <c r="N247" i="11"/>
  <c r="K247" i="11"/>
  <c r="J247" i="11"/>
  <c r="N246" i="11"/>
  <c r="K246" i="11"/>
  <c r="J246" i="11"/>
  <c r="N245" i="11"/>
  <c r="K245" i="11"/>
  <c r="J245" i="11"/>
  <c r="N244" i="11"/>
  <c r="K244" i="11"/>
  <c r="J244" i="11"/>
  <c r="G92" i="2" s="1"/>
  <c r="N243" i="11"/>
  <c r="K243" i="11"/>
  <c r="J243" i="11"/>
  <c r="N242" i="11"/>
  <c r="K242" i="11"/>
  <c r="J242" i="11"/>
  <c r="N241" i="11"/>
  <c r="K241" i="11"/>
  <c r="J241" i="11"/>
  <c r="N240" i="11"/>
  <c r="K240" i="11"/>
  <c r="H88" i="2" s="1"/>
  <c r="J240" i="11"/>
  <c r="N239" i="11"/>
  <c r="K239" i="11"/>
  <c r="J239" i="11"/>
  <c r="O238" i="11"/>
  <c r="O239" i="11" s="1"/>
  <c r="O240" i="11" s="1"/>
  <c r="O241" i="11" s="1"/>
  <c r="O242" i="11" s="1"/>
  <c r="O243" i="11" s="1"/>
  <c r="O244" i="11" s="1"/>
  <c r="O245" i="11" s="1"/>
  <c r="O246" i="11" s="1"/>
  <c r="O247" i="11" s="1"/>
  <c r="O248" i="11" s="1"/>
  <c r="O249" i="11" s="1"/>
  <c r="O250" i="11" s="1"/>
  <c r="O251" i="11" s="1"/>
  <c r="O252" i="11" s="1"/>
  <c r="O253" i="11" s="1"/>
  <c r="O254" i="11" s="1"/>
  <c r="O255" i="11" s="1"/>
  <c r="O256" i="11" s="1"/>
  <c r="O257" i="11" s="1"/>
  <c r="O258" i="11" s="1"/>
  <c r="O259" i="11" s="1"/>
  <c r="O260" i="11" s="1"/>
  <c r="O261" i="11" s="1"/>
  <c r="O262" i="11" s="1"/>
  <c r="O263" i="11" s="1"/>
  <c r="O264" i="11" s="1"/>
  <c r="N238" i="11"/>
  <c r="M238" i="11"/>
  <c r="M239" i="11" s="1"/>
  <c r="M240" i="11" s="1"/>
  <c r="M241" i="11" s="1"/>
  <c r="M242" i="11" s="1"/>
  <c r="M243" i="11" s="1"/>
  <c r="M244" i="11" s="1"/>
  <c r="M245" i="11" s="1"/>
  <c r="M246" i="11" s="1"/>
  <c r="M247" i="11" s="1"/>
  <c r="M248" i="11" s="1"/>
  <c r="M249" i="11" s="1"/>
  <c r="M250" i="11" s="1"/>
  <c r="M251" i="11" s="1"/>
  <c r="M252" i="11" s="1"/>
  <c r="M253" i="11" s="1"/>
  <c r="M254" i="11" s="1"/>
  <c r="M255" i="11" s="1"/>
  <c r="M256" i="11" s="1"/>
  <c r="M257" i="11" s="1"/>
  <c r="M258" i="11" s="1"/>
  <c r="M259" i="11" s="1"/>
  <c r="M260" i="11" s="1"/>
  <c r="K238" i="11"/>
  <c r="J238" i="11"/>
  <c r="O237" i="11"/>
  <c r="N237" i="11"/>
  <c r="M237" i="11"/>
  <c r="K237" i="11"/>
  <c r="J237" i="11"/>
  <c r="O236" i="11"/>
  <c r="N236" i="11"/>
  <c r="M236" i="11"/>
  <c r="K236" i="11"/>
  <c r="J236" i="11"/>
  <c r="G84" i="2" s="1"/>
  <c r="O235" i="11"/>
  <c r="N235" i="11"/>
  <c r="M235" i="11"/>
  <c r="K235" i="11"/>
  <c r="J235" i="11"/>
  <c r="O234" i="11"/>
  <c r="N234" i="11"/>
  <c r="M234" i="11"/>
  <c r="O82" i="2" s="1"/>
  <c r="K234" i="11"/>
  <c r="J234" i="11"/>
  <c r="O233" i="11"/>
  <c r="N233" i="11"/>
  <c r="M233" i="11"/>
  <c r="K233" i="11"/>
  <c r="J233" i="11"/>
  <c r="O232" i="11"/>
  <c r="N232" i="11"/>
  <c r="M232" i="11"/>
  <c r="K232" i="11"/>
  <c r="J232" i="11"/>
  <c r="G80" i="2" s="1"/>
  <c r="O231" i="11"/>
  <c r="N231" i="11"/>
  <c r="M231" i="11"/>
  <c r="K231" i="11"/>
  <c r="J231" i="11"/>
  <c r="O230" i="11"/>
  <c r="N230" i="11"/>
  <c r="M230" i="11"/>
  <c r="O78" i="2" s="1"/>
  <c r="K230" i="11"/>
  <c r="J230" i="11"/>
  <c r="O229" i="11"/>
  <c r="N229" i="11"/>
  <c r="M229" i="11"/>
  <c r="K229" i="11"/>
  <c r="J229" i="11"/>
  <c r="O228" i="11"/>
  <c r="N228" i="11"/>
  <c r="M228" i="11"/>
  <c r="K228" i="11"/>
  <c r="J228" i="11"/>
  <c r="G76" i="2" s="1"/>
  <c r="O227" i="11"/>
  <c r="N227" i="11"/>
  <c r="M227" i="11"/>
  <c r="K227" i="11"/>
  <c r="J227" i="11"/>
  <c r="O226" i="11"/>
  <c r="N226" i="11"/>
  <c r="M226" i="11"/>
  <c r="O74" i="2" s="1"/>
  <c r="K226" i="11"/>
  <c r="J226" i="11"/>
  <c r="O225" i="11"/>
  <c r="N225" i="11"/>
  <c r="M225" i="11"/>
  <c r="K225" i="11"/>
  <c r="J225" i="11"/>
  <c r="O224" i="11"/>
  <c r="N224" i="11"/>
  <c r="M224" i="11"/>
  <c r="K224" i="11"/>
  <c r="J224" i="11"/>
  <c r="G72" i="2" s="1"/>
  <c r="O223" i="11"/>
  <c r="N223" i="11"/>
  <c r="M223" i="11"/>
  <c r="K223" i="11"/>
  <c r="J223" i="11"/>
  <c r="O222" i="11"/>
  <c r="N222" i="11"/>
  <c r="M222" i="11"/>
  <c r="K222" i="11"/>
  <c r="J222" i="11"/>
  <c r="O221" i="11"/>
  <c r="N221" i="11"/>
  <c r="M221" i="11"/>
  <c r="K221" i="11"/>
  <c r="J221" i="11"/>
  <c r="O220" i="11"/>
  <c r="N220" i="11"/>
  <c r="M220" i="11"/>
  <c r="K220" i="11"/>
  <c r="J220" i="11"/>
  <c r="G68" i="2" s="1"/>
  <c r="O219" i="11"/>
  <c r="N219" i="11"/>
  <c r="M219" i="11"/>
  <c r="K219" i="11"/>
  <c r="J219" i="11"/>
  <c r="O218" i="11"/>
  <c r="N218" i="11"/>
  <c r="M218" i="11"/>
  <c r="K218" i="11"/>
  <c r="J218" i="11"/>
  <c r="O217" i="11"/>
  <c r="N217" i="11"/>
  <c r="M217" i="11"/>
  <c r="K217" i="11"/>
  <c r="J217" i="11"/>
  <c r="O216" i="11"/>
  <c r="N216" i="11"/>
  <c r="M216" i="11"/>
  <c r="K216" i="11"/>
  <c r="J216" i="11"/>
  <c r="G64" i="2" s="1"/>
  <c r="O215" i="11"/>
  <c r="N215" i="11"/>
  <c r="M215" i="11"/>
  <c r="K215" i="11"/>
  <c r="J215" i="11"/>
  <c r="O214" i="11"/>
  <c r="N214" i="11"/>
  <c r="M214" i="11"/>
  <c r="K214" i="11"/>
  <c r="J214" i="11"/>
  <c r="O213" i="11"/>
  <c r="N213" i="11"/>
  <c r="M213" i="11"/>
  <c r="K213" i="11"/>
  <c r="J213" i="11"/>
  <c r="O212" i="11"/>
  <c r="N212" i="11"/>
  <c r="M212" i="11"/>
  <c r="K212" i="11"/>
  <c r="J212" i="11"/>
  <c r="G60" i="2" s="1"/>
  <c r="O211" i="11"/>
  <c r="N211" i="11"/>
  <c r="M211" i="11"/>
  <c r="K211" i="11"/>
  <c r="J211" i="11"/>
  <c r="O210" i="11"/>
  <c r="N210" i="11"/>
  <c r="M210" i="11"/>
  <c r="K210" i="11"/>
  <c r="J210" i="11"/>
  <c r="O209" i="11"/>
  <c r="N209" i="11"/>
  <c r="M209" i="11"/>
  <c r="K209" i="11"/>
  <c r="J209" i="11"/>
  <c r="O208" i="11"/>
  <c r="N208" i="11"/>
  <c r="M208" i="11"/>
  <c r="L208" i="11"/>
  <c r="K208" i="11"/>
  <c r="J208" i="11"/>
  <c r="O207" i="11"/>
  <c r="N207" i="11"/>
  <c r="M207" i="11"/>
  <c r="L207" i="11"/>
  <c r="K207" i="11"/>
  <c r="J207" i="11"/>
  <c r="O206" i="11"/>
  <c r="N206" i="11"/>
  <c r="M206" i="11"/>
  <c r="L206" i="11"/>
  <c r="K206" i="11"/>
  <c r="H54" i="2" s="1"/>
  <c r="J206" i="11"/>
  <c r="O205" i="11"/>
  <c r="N205" i="11"/>
  <c r="M205" i="11"/>
  <c r="O53" i="2" s="1"/>
  <c r="L205" i="11"/>
  <c r="K205" i="11"/>
  <c r="J205" i="11"/>
  <c r="O204" i="11"/>
  <c r="N204" i="11"/>
  <c r="M204" i="11"/>
  <c r="L204" i="11"/>
  <c r="K204" i="11"/>
  <c r="J204" i="11"/>
  <c r="O203" i="11"/>
  <c r="N203" i="11"/>
  <c r="M203" i="11"/>
  <c r="L203" i="11"/>
  <c r="K203" i="11"/>
  <c r="J203" i="11"/>
  <c r="O202" i="11"/>
  <c r="N202" i="11"/>
  <c r="M202" i="11"/>
  <c r="L202" i="11"/>
  <c r="K202" i="11"/>
  <c r="H50" i="2" s="1"/>
  <c r="J202" i="11"/>
  <c r="O201" i="11"/>
  <c r="N201" i="11"/>
  <c r="M201" i="11"/>
  <c r="O49" i="2" s="1"/>
  <c r="L201" i="11"/>
  <c r="K201" i="11"/>
  <c r="J201" i="11"/>
  <c r="O200" i="11"/>
  <c r="N200" i="11"/>
  <c r="M200" i="11"/>
  <c r="L200" i="11"/>
  <c r="K200" i="11"/>
  <c r="J200" i="11"/>
  <c r="O199" i="11"/>
  <c r="N199" i="11"/>
  <c r="M199" i="11"/>
  <c r="L199" i="11"/>
  <c r="K199" i="11"/>
  <c r="J199" i="11"/>
  <c r="O198" i="11"/>
  <c r="N198" i="11"/>
  <c r="M198" i="11"/>
  <c r="L198" i="11"/>
  <c r="K198" i="11"/>
  <c r="H46" i="2" s="1"/>
  <c r="J198" i="11"/>
  <c r="G46" i="2" s="1"/>
  <c r="O197" i="11"/>
  <c r="N197" i="11"/>
  <c r="M197" i="11"/>
  <c r="O45" i="2" s="1"/>
  <c r="L197" i="11"/>
  <c r="K197" i="11"/>
  <c r="J197" i="11"/>
  <c r="O196" i="11"/>
  <c r="N196" i="11"/>
  <c r="M196" i="11"/>
  <c r="L196" i="11"/>
  <c r="K196" i="11"/>
  <c r="J196" i="11"/>
  <c r="G44" i="2" s="1"/>
  <c r="O195" i="11"/>
  <c r="N195" i="11"/>
  <c r="M195" i="11"/>
  <c r="L195" i="11"/>
  <c r="K195" i="11"/>
  <c r="J195" i="11"/>
  <c r="G43" i="2" s="1"/>
  <c r="O194" i="11"/>
  <c r="N194" i="11"/>
  <c r="M194" i="11"/>
  <c r="L194" i="11"/>
  <c r="K194" i="11"/>
  <c r="H42" i="2" s="1"/>
  <c r="J194" i="11"/>
  <c r="G42" i="2" s="1"/>
  <c r="O193" i="11"/>
  <c r="N193" i="11"/>
  <c r="M193" i="11"/>
  <c r="O41" i="2" s="1"/>
  <c r="L193" i="11"/>
  <c r="K193" i="11"/>
  <c r="J193" i="11"/>
  <c r="G41" i="2" s="1"/>
  <c r="O192" i="11"/>
  <c r="N192" i="11"/>
  <c r="M192" i="11"/>
  <c r="L192" i="11"/>
  <c r="K192" i="11"/>
  <c r="H40" i="2" s="1"/>
  <c r="J192" i="11"/>
  <c r="G40" i="2" s="1"/>
  <c r="O191" i="11"/>
  <c r="N191" i="11"/>
  <c r="M191" i="11"/>
  <c r="L191" i="11"/>
  <c r="K191" i="11"/>
  <c r="J191" i="11"/>
  <c r="G39" i="2" s="1"/>
  <c r="O190" i="11"/>
  <c r="N190" i="11"/>
  <c r="M190" i="11"/>
  <c r="L190" i="11"/>
  <c r="K190" i="11"/>
  <c r="J190" i="11"/>
  <c r="G38" i="2" s="1"/>
  <c r="O189" i="11"/>
  <c r="N189" i="11"/>
  <c r="M189" i="11"/>
  <c r="O37" i="2" s="1"/>
  <c r="L189" i="11"/>
  <c r="K189" i="11"/>
  <c r="J189" i="11"/>
  <c r="G37" i="2" s="1"/>
  <c r="O188" i="11"/>
  <c r="N188" i="11"/>
  <c r="M188" i="11"/>
  <c r="L188" i="11"/>
  <c r="K188" i="11"/>
  <c r="H36" i="2" s="1"/>
  <c r="J188" i="11"/>
  <c r="G36" i="2" s="1"/>
  <c r="O187" i="11"/>
  <c r="N187" i="11"/>
  <c r="M187" i="11"/>
  <c r="L187" i="11"/>
  <c r="K187" i="11"/>
  <c r="J187" i="11"/>
  <c r="G35" i="2" s="1"/>
  <c r="O186" i="11"/>
  <c r="N186" i="11"/>
  <c r="M186" i="11"/>
  <c r="L186" i="11"/>
  <c r="K186" i="11"/>
  <c r="J186" i="11"/>
  <c r="G34" i="2" s="1"/>
  <c r="O185" i="11"/>
  <c r="N185" i="11"/>
  <c r="M185" i="11"/>
  <c r="O33" i="2" s="1"/>
  <c r="L185" i="11"/>
  <c r="K185" i="11"/>
  <c r="J185" i="11"/>
  <c r="G33" i="2" s="1"/>
  <c r="O184" i="11"/>
  <c r="N184" i="11"/>
  <c r="M184" i="11"/>
  <c r="L184" i="11"/>
  <c r="K184" i="11"/>
  <c r="H32" i="2" s="1"/>
  <c r="J184" i="11"/>
  <c r="G32" i="2" s="1"/>
  <c r="O183" i="11"/>
  <c r="N183" i="11"/>
  <c r="M183" i="11"/>
  <c r="L183" i="11"/>
  <c r="K183" i="11"/>
  <c r="J183" i="11"/>
  <c r="G31" i="2" s="1"/>
  <c r="O182" i="11"/>
  <c r="N182" i="11"/>
  <c r="M182" i="11"/>
  <c r="L182" i="11"/>
  <c r="K182" i="11"/>
  <c r="J182" i="11"/>
  <c r="G30" i="2" s="1"/>
  <c r="O181" i="11"/>
  <c r="N181" i="11"/>
  <c r="M181" i="11"/>
  <c r="O29" i="2" s="1"/>
  <c r="L181" i="11"/>
  <c r="K181" i="11"/>
  <c r="J181" i="11"/>
  <c r="G29" i="2" s="1"/>
  <c r="O180" i="11"/>
  <c r="N180" i="11"/>
  <c r="M180" i="11"/>
  <c r="L180" i="11"/>
  <c r="K180" i="11"/>
  <c r="H28" i="2" s="1"/>
  <c r="J180" i="11"/>
  <c r="G28" i="2" s="1"/>
  <c r="O179" i="11"/>
  <c r="N179" i="11"/>
  <c r="M179" i="11"/>
  <c r="L179" i="11"/>
  <c r="K179" i="11"/>
  <c r="J179" i="11"/>
  <c r="G27" i="2" s="1"/>
  <c r="O178" i="11"/>
  <c r="N178" i="11"/>
  <c r="M178" i="11"/>
  <c r="L178" i="11"/>
  <c r="K178" i="11"/>
  <c r="J178" i="11"/>
  <c r="G26" i="2" s="1"/>
  <c r="O177" i="11"/>
  <c r="N177" i="11"/>
  <c r="M177" i="11"/>
  <c r="L177" i="11"/>
  <c r="K177" i="11"/>
  <c r="J177" i="11"/>
  <c r="G25" i="2" s="1"/>
  <c r="O176" i="11"/>
  <c r="N176" i="11"/>
  <c r="M176" i="11"/>
  <c r="L176" i="11"/>
  <c r="K176" i="11"/>
  <c r="H24" i="2" s="1"/>
  <c r="J176" i="11"/>
  <c r="G24" i="2" s="1"/>
  <c r="O175" i="11"/>
  <c r="N175" i="11"/>
  <c r="M175" i="11"/>
  <c r="O23" i="2" s="1"/>
  <c r="L175" i="11"/>
  <c r="K175" i="11"/>
  <c r="J175" i="11"/>
  <c r="G23" i="2" s="1"/>
  <c r="O174" i="11"/>
  <c r="N174" i="11"/>
  <c r="M174" i="11"/>
  <c r="L174" i="11"/>
  <c r="K174" i="11"/>
  <c r="J174" i="11"/>
  <c r="G22" i="2" s="1"/>
  <c r="O173" i="11"/>
  <c r="N173" i="11"/>
  <c r="M173" i="11"/>
  <c r="L173" i="11"/>
  <c r="K173" i="11"/>
  <c r="J173" i="11"/>
  <c r="G21" i="2" s="1"/>
  <c r="O172" i="11"/>
  <c r="N172" i="11"/>
  <c r="M172" i="11"/>
  <c r="L172" i="11"/>
  <c r="N20" i="2" s="1"/>
  <c r="K172" i="11"/>
  <c r="H20" i="2" s="1"/>
  <c r="J172" i="11"/>
  <c r="G20" i="2" s="1"/>
  <c r="O171" i="11"/>
  <c r="N171" i="11"/>
  <c r="M171" i="11"/>
  <c r="L171" i="11"/>
  <c r="K171" i="11"/>
  <c r="J171" i="11"/>
  <c r="G19" i="2" s="1"/>
  <c r="O170" i="11"/>
  <c r="N170" i="11"/>
  <c r="M170" i="11"/>
  <c r="L170" i="11"/>
  <c r="N18" i="2" s="1"/>
  <c r="K170" i="11"/>
  <c r="H18" i="2" s="1"/>
  <c r="J170" i="11"/>
  <c r="G18" i="2" s="1"/>
  <c r="O169" i="11"/>
  <c r="N169" i="11"/>
  <c r="M169" i="11"/>
  <c r="O17" i="2" s="1"/>
  <c r="L169" i="11"/>
  <c r="K169" i="11"/>
  <c r="J169" i="11"/>
  <c r="G17" i="2" s="1"/>
  <c r="O168" i="11"/>
  <c r="N168" i="11"/>
  <c r="M168" i="11"/>
  <c r="L168" i="11"/>
  <c r="N16" i="2" s="1"/>
  <c r="K168" i="11"/>
  <c r="H16" i="2" s="1"/>
  <c r="J168" i="11"/>
  <c r="G16" i="2" s="1"/>
  <c r="O167" i="11"/>
  <c r="N167" i="11"/>
  <c r="M167" i="11"/>
  <c r="O15" i="2" s="1"/>
  <c r="L167" i="11"/>
  <c r="K167" i="11"/>
  <c r="J167" i="11"/>
  <c r="G15" i="2" s="1"/>
  <c r="O166" i="11"/>
  <c r="N166" i="11"/>
  <c r="M166" i="11"/>
  <c r="L166" i="11"/>
  <c r="N14" i="2" s="1"/>
  <c r="K166" i="11"/>
  <c r="J166" i="11"/>
  <c r="G14" i="2" s="1"/>
  <c r="O165" i="11"/>
  <c r="N165" i="11"/>
  <c r="M165" i="11"/>
  <c r="L165" i="11"/>
  <c r="K165" i="11"/>
  <c r="J165" i="11"/>
  <c r="G13" i="2" s="1"/>
  <c r="O164" i="11"/>
  <c r="N164" i="11"/>
  <c r="M164" i="11"/>
  <c r="L164" i="11"/>
  <c r="N12" i="2" s="1"/>
  <c r="K164" i="11"/>
  <c r="J164" i="11"/>
  <c r="G12" i="2" s="1"/>
  <c r="O163" i="11"/>
  <c r="N163" i="11"/>
  <c r="M163" i="11"/>
  <c r="L163" i="11"/>
  <c r="K163" i="11"/>
  <c r="J163" i="11"/>
  <c r="G11" i="2" s="1"/>
  <c r="O162" i="11"/>
  <c r="N162" i="11"/>
  <c r="M162" i="11"/>
  <c r="L162" i="11"/>
  <c r="N10" i="2" s="1"/>
  <c r="K162" i="11"/>
  <c r="J162" i="11"/>
  <c r="G10" i="2" s="1"/>
  <c r="O161" i="11"/>
  <c r="N161" i="11"/>
  <c r="M161" i="11"/>
  <c r="L161" i="11"/>
  <c r="K161" i="11"/>
  <c r="J161" i="11"/>
  <c r="G9" i="2" s="1"/>
  <c r="O160" i="11"/>
  <c r="N160" i="11"/>
  <c r="M160" i="11"/>
  <c r="L160" i="11"/>
  <c r="N8" i="2" s="1"/>
  <c r="K160" i="11"/>
  <c r="J160" i="11"/>
  <c r="G8" i="2" s="1"/>
  <c r="O159" i="11"/>
  <c r="N159" i="11"/>
  <c r="M159" i="11"/>
  <c r="O7" i="2" s="1"/>
  <c r="L159" i="11"/>
  <c r="K159" i="11"/>
  <c r="J159" i="11"/>
  <c r="G7" i="2" s="1"/>
  <c r="F144" i="11"/>
  <c r="J144" i="11" s="1"/>
  <c r="E144" i="11"/>
  <c r="F143" i="11"/>
  <c r="E143" i="11"/>
  <c r="G143" i="11" s="1"/>
  <c r="D141" i="11"/>
  <c r="F140" i="11" s="1"/>
  <c r="J140" i="11" s="1"/>
  <c r="C141" i="11"/>
  <c r="E140" i="11"/>
  <c r="E133" i="11"/>
  <c r="G133" i="11" s="1"/>
  <c r="D133" i="11"/>
  <c r="F133" i="11" s="1"/>
  <c r="C133" i="11"/>
  <c r="D129" i="11"/>
  <c r="C129" i="11"/>
  <c r="E126" i="11" s="1"/>
  <c r="D128" i="11"/>
  <c r="C128" i="11"/>
  <c r="I126" i="11"/>
  <c r="H126" i="11"/>
  <c r="E121" i="11"/>
  <c r="D121" i="11"/>
  <c r="C121" i="11"/>
  <c r="H121" i="11" s="1"/>
  <c r="G120" i="11"/>
  <c r="I118" i="11"/>
  <c r="H118" i="11"/>
  <c r="F118" i="11"/>
  <c r="E118" i="11"/>
  <c r="I116" i="11"/>
  <c r="H116" i="11"/>
  <c r="F116" i="11"/>
  <c r="J116" i="11" s="1"/>
  <c r="E116" i="11"/>
  <c r="D112" i="11"/>
  <c r="C112" i="11"/>
  <c r="D111" i="11"/>
  <c r="C111" i="11"/>
  <c r="I107" i="11"/>
  <c r="H107" i="11"/>
  <c r="F107" i="11"/>
  <c r="J107" i="11" s="1"/>
  <c r="I101" i="11"/>
  <c r="H101" i="11"/>
  <c r="F101" i="11"/>
  <c r="E101" i="11"/>
  <c r="G101" i="11" s="1"/>
  <c r="I97" i="11"/>
  <c r="H97" i="11"/>
  <c r="F97" i="11"/>
  <c r="E97" i="11"/>
  <c r="G97" i="11" s="1"/>
  <c r="C90" i="11"/>
  <c r="C89" i="11"/>
  <c r="B88" i="11"/>
  <c r="C88" i="11" s="1"/>
  <c r="C87" i="11"/>
  <c r="C86" i="11"/>
  <c r="C85" i="11"/>
  <c r="C84" i="11"/>
  <c r="B83" i="11"/>
  <c r="C81" i="11"/>
  <c r="C80" i="11"/>
  <c r="C79" i="11"/>
  <c r="B78" i="11"/>
  <c r="C77" i="11" s="1"/>
  <c r="C76" i="11"/>
  <c r="C75" i="11"/>
  <c r="C74" i="11"/>
  <c r="A74" i="11"/>
  <c r="A75" i="11" s="1"/>
  <c r="A76" i="11" s="1"/>
  <c r="A77" i="11" s="1"/>
  <c r="A78" i="11" s="1"/>
  <c r="A79" i="11" s="1"/>
  <c r="A80" i="11" s="1"/>
  <c r="A81" i="11" s="1"/>
  <c r="A82" i="11" s="1"/>
  <c r="A83" i="11" s="1"/>
  <c r="A84" i="11" s="1"/>
  <c r="A85" i="11" s="1"/>
  <c r="A86" i="11" s="1"/>
  <c r="A87" i="11" s="1"/>
  <c r="A88" i="11" s="1"/>
  <c r="A89" i="11" s="1"/>
  <c r="A90" i="11" s="1"/>
  <c r="A91" i="11" s="1"/>
  <c r="B73" i="11"/>
  <c r="C73" i="11" s="1"/>
  <c r="D69" i="11"/>
  <c r="D68" i="11"/>
  <c r="D67" i="11"/>
  <c r="D66" i="11"/>
  <c r="D65" i="11"/>
  <c r="D64" i="11"/>
  <c r="C64" i="11"/>
  <c r="D63" i="11"/>
  <c r="C63" i="11"/>
  <c r="D62" i="11"/>
  <c r="C62" i="11"/>
  <c r="D61" i="11"/>
  <c r="C61" i="11"/>
  <c r="A61" i="11"/>
  <c r="A62" i="11" s="1"/>
  <c r="A63" i="11" s="1"/>
  <c r="A64" i="11" s="1"/>
  <c r="A65" i="11" s="1"/>
  <c r="A66" i="11" s="1"/>
  <c r="A67" i="11" s="1"/>
  <c r="A68" i="11" s="1"/>
  <c r="A69" i="11" s="1"/>
  <c r="A70" i="11" s="1"/>
  <c r="D60" i="11"/>
  <c r="C60" i="11"/>
  <c r="B54" i="11"/>
  <c r="B53" i="11"/>
  <c r="B52" i="11"/>
  <c r="B43" i="11"/>
  <c r="B37" i="11"/>
  <c r="B38" i="11" s="1"/>
  <c r="B36" i="11"/>
  <c r="B39" i="11" s="1"/>
  <c r="C29" i="11"/>
  <c r="B29" i="11"/>
  <c r="F4" i="11" s="1"/>
  <c r="G4" i="11" s="1"/>
  <c r="N26" i="11"/>
  <c r="B23" i="11"/>
  <c r="B44" i="11" s="1"/>
  <c r="B45" i="11" s="1"/>
  <c r="F18" i="11"/>
  <c r="F19" i="11" s="1"/>
  <c r="F17" i="11"/>
  <c r="M11" i="11"/>
  <c r="C11" i="11"/>
  <c r="M10" i="11"/>
  <c r="M9" i="11"/>
  <c r="D9" i="11"/>
  <c r="E9" i="11" s="1"/>
  <c r="C9" i="11"/>
  <c r="M8" i="11"/>
  <c r="F8" i="11"/>
  <c r="D8" i="11"/>
  <c r="E8" i="11" s="1"/>
  <c r="C8" i="11"/>
  <c r="M7" i="11"/>
  <c r="D7" i="11"/>
  <c r="E7" i="11" s="1"/>
  <c r="C7" i="11"/>
  <c r="M6" i="11"/>
  <c r="M5" i="11"/>
  <c r="M4" i="11"/>
  <c r="E4" i="11"/>
  <c r="C4" i="11"/>
  <c r="E3" i="11"/>
  <c r="C3" i="11"/>
  <c r="G118" i="2"/>
  <c r="G117" i="2"/>
  <c r="G115" i="2"/>
  <c r="G114" i="2"/>
  <c r="G113" i="2"/>
  <c r="G111" i="2"/>
  <c r="G110" i="2"/>
  <c r="G109" i="2"/>
  <c r="G107" i="2"/>
  <c r="G106" i="2"/>
  <c r="G105" i="2"/>
  <c r="G103" i="2"/>
  <c r="G102" i="2"/>
  <c r="G101" i="2"/>
  <c r="G99" i="2"/>
  <c r="G98" i="2"/>
  <c r="G97" i="2"/>
  <c r="G95" i="2"/>
  <c r="G94" i="2"/>
  <c r="G93" i="2"/>
  <c r="G91" i="2"/>
  <c r="G90" i="2"/>
  <c r="G89" i="2"/>
  <c r="G88" i="2"/>
  <c r="G87" i="2"/>
  <c r="G86" i="2"/>
  <c r="G85" i="2"/>
  <c r="G83" i="2"/>
  <c r="G82" i="2"/>
  <c r="G81" i="2"/>
  <c r="G79" i="2"/>
  <c r="G78" i="2"/>
  <c r="G77" i="2"/>
  <c r="G75" i="2"/>
  <c r="G74" i="2"/>
  <c r="N19" i="2"/>
  <c r="G73" i="2"/>
  <c r="N17" i="2"/>
  <c r="G71" i="2"/>
  <c r="G70" i="2"/>
  <c r="N15" i="2"/>
  <c r="G69" i="2"/>
  <c r="N13" i="2"/>
  <c r="G67" i="2"/>
  <c r="G66" i="2"/>
  <c r="N11" i="2"/>
  <c r="G65" i="2"/>
  <c r="N9" i="2"/>
  <c r="G63" i="2"/>
  <c r="G62" i="2"/>
  <c r="N7" i="2"/>
  <c r="G61" i="2"/>
  <c r="G59" i="2"/>
  <c r="G58" i="2"/>
  <c r="G57" i="2"/>
  <c r="G56" i="2"/>
  <c r="G55" i="2"/>
  <c r="G54" i="2"/>
  <c r="G53" i="2"/>
  <c r="G52" i="2"/>
  <c r="G51" i="2"/>
  <c r="G50" i="2"/>
  <c r="G49" i="2"/>
  <c r="G48" i="2"/>
  <c r="G47" i="2"/>
  <c r="H506" i="2"/>
  <c r="G506" i="2"/>
  <c r="G505" i="2"/>
  <c r="H504" i="2"/>
  <c r="H503" i="2"/>
  <c r="G503" i="2"/>
  <c r="H502" i="2"/>
  <c r="G502" i="2"/>
  <c r="G501" i="2"/>
  <c r="H500" i="2"/>
  <c r="H499" i="2"/>
  <c r="G499" i="2"/>
  <c r="H498" i="2"/>
  <c r="G498" i="2"/>
  <c r="G497" i="2"/>
  <c r="H496" i="2"/>
  <c r="H495" i="2"/>
  <c r="G495" i="2"/>
  <c r="H494" i="2"/>
  <c r="G494" i="2"/>
  <c r="G493" i="2"/>
  <c r="H492" i="2"/>
  <c r="H491" i="2"/>
  <c r="G491" i="2"/>
  <c r="H490" i="2"/>
  <c r="G490" i="2"/>
  <c r="G489" i="2"/>
  <c r="H488" i="2"/>
  <c r="H487" i="2"/>
  <c r="G487" i="2"/>
  <c r="H486" i="2"/>
  <c r="G486" i="2"/>
  <c r="G485" i="2"/>
  <c r="H484" i="2"/>
  <c r="H483" i="2"/>
  <c r="G483" i="2"/>
  <c r="H482" i="2"/>
  <c r="G482" i="2"/>
  <c r="G481" i="2"/>
  <c r="H480" i="2"/>
  <c r="H479" i="2"/>
  <c r="G479" i="2"/>
  <c r="H478" i="2"/>
  <c r="G478" i="2"/>
  <c r="G477" i="2"/>
  <c r="H476" i="2"/>
  <c r="H475" i="2"/>
  <c r="G475" i="2"/>
  <c r="H474" i="2"/>
  <c r="G474" i="2"/>
  <c r="G473" i="2"/>
  <c r="H472" i="2"/>
  <c r="H471" i="2"/>
  <c r="G471" i="2"/>
  <c r="H470" i="2"/>
  <c r="G470" i="2"/>
  <c r="G469" i="2"/>
  <c r="H468" i="2"/>
  <c r="H467" i="2"/>
  <c r="G467" i="2"/>
  <c r="H466" i="2"/>
  <c r="G466" i="2"/>
  <c r="G465" i="2"/>
  <c r="H464" i="2"/>
  <c r="H463" i="2"/>
  <c r="G463" i="2"/>
  <c r="H462" i="2"/>
  <c r="G462" i="2"/>
  <c r="G461" i="2"/>
  <c r="H460" i="2"/>
  <c r="H459" i="2"/>
  <c r="G459" i="2"/>
  <c r="H458" i="2"/>
  <c r="G458" i="2"/>
  <c r="G457" i="2"/>
  <c r="H456" i="2"/>
  <c r="H455" i="2"/>
  <c r="G455" i="2"/>
  <c r="H454" i="2"/>
  <c r="G454" i="2"/>
  <c r="G453" i="2"/>
  <c r="H452" i="2"/>
  <c r="H451" i="2"/>
  <c r="G451" i="2"/>
  <c r="H450" i="2"/>
  <c r="G450" i="2"/>
  <c r="G449" i="2"/>
  <c r="H448" i="2"/>
  <c r="H447" i="2"/>
  <c r="G447" i="2"/>
  <c r="H446" i="2"/>
  <c r="G446" i="2"/>
  <c r="G445" i="2"/>
  <c r="H444" i="2"/>
  <c r="H443" i="2"/>
  <c r="G443" i="2"/>
  <c r="H442" i="2"/>
  <c r="G442" i="2"/>
  <c r="G441" i="2"/>
  <c r="H440" i="2"/>
  <c r="H439" i="2"/>
  <c r="G439" i="2"/>
  <c r="H438" i="2"/>
  <c r="G438" i="2"/>
  <c r="G437" i="2"/>
  <c r="H436" i="2"/>
  <c r="H435" i="2"/>
  <c r="G435" i="2"/>
  <c r="H434" i="2"/>
  <c r="G434" i="2"/>
  <c r="G433" i="2"/>
  <c r="H432" i="2"/>
  <c r="H431" i="2"/>
  <c r="G431" i="2"/>
  <c r="H430" i="2"/>
  <c r="G430" i="2"/>
  <c r="G429" i="2"/>
  <c r="H428" i="2"/>
  <c r="H427" i="2"/>
  <c r="G427" i="2"/>
  <c r="H426" i="2"/>
  <c r="G426" i="2"/>
  <c r="G425" i="2"/>
  <c r="H424" i="2"/>
  <c r="H423" i="2"/>
  <c r="G423" i="2"/>
  <c r="H422" i="2"/>
  <c r="G422" i="2"/>
  <c r="G421" i="2"/>
  <c r="H420" i="2"/>
  <c r="H419" i="2"/>
  <c r="G419" i="2"/>
  <c r="H418" i="2"/>
  <c r="G418" i="2"/>
  <c r="G417" i="2"/>
  <c r="H416" i="2"/>
  <c r="H415" i="2"/>
  <c r="G415" i="2"/>
  <c r="H414" i="2"/>
  <c r="G414" i="2"/>
  <c r="G413" i="2"/>
  <c r="H412" i="2"/>
  <c r="H411" i="2"/>
  <c r="G411" i="2"/>
  <c r="H410" i="2"/>
  <c r="G410" i="2"/>
  <c r="G409" i="2"/>
  <c r="H408" i="2"/>
  <c r="H407" i="2"/>
  <c r="G407" i="2"/>
  <c r="H406" i="2"/>
  <c r="G406" i="2"/>
  <c r="G405" i="2"/>
  <c r="H404" i="2"/>
  <c r="H403" i="2"/>
  <c r="G403" i="2"/>
  <c r="H402" i="2"/>
  <c r="G402" i="2"/>
  <c r="G401" i="2"/>
  <c r="H400" i="2"/>
  <c r="H399" i="2"/>
  <c r="G399" i="2"/>
  <c r="H398" i="2"/>
  <c r="G398" i="2"/>
  <c r="G397" i="2"/>
  <c r="H396" i="2"/>
  <c r="H395" i="2"/>
  <c r="G395" i="2"/>
  <c r="H394" i="2"/>
  <c r="G394" i="2"/>
  <c r="G393" i="2"/>
  <c r="H392" i="2"/>
  <c r="H391" i="2"/>
  <c r="G391" i="2"/>
  <c r="H390" i="2"/>
  <c r="G390" i="2"/>
  <c r="G389" i="2"/>
  <c r="H388" i="2"/>
  <c r="H387" i="2"/>
  <c r="G387" i="2"/>
  <c r="H386" i="2"/>
  <c r="G386" i="2"/>
  <c r="G385" i="2"/>
  <c r="H384" i="2"/>
  <c r="H383" i="2"/>
  <c r="G383" i="2"/>
  <c r="H382" i="2"/>
  <c r="G382" i="2"/>
  <c r="G381" i="2"/>
  <c r="H380" i="2"/>
  <c r="H379" i="2"/>
  <c r="G379" i="2"/>
  <c r="H378" i="2"/>
  <c r="G378" i="2"/>
  <c r="G377" i="2"/>
  <c r="H376" i="2"/>
  <c r="H375" i="2"/>
  <c r="G375" i="2"/>
  <c r="H374" i="2"/>
  <c r="G374" i="2"/>
  <c r="G373" i="2"/>
  <c r="H372" i="2"/>
  <c r="H371" i="2"/>
  <c r="G371" i="2"/>
  <c r="H370" i="2"/>
  <c r="G369" i="2"/>
  <c r="H368" i="2"/>
  <c r="H367" i="2"/>
  <c r="G367" i="2"/>
  <c r="H366" i="2"/>
  <c r="G366" i="2"/>
  <c r="G365" i="2"/>
  <c r="H364" i="2"/>
  <c r="H363" i="2"/>
  <c r="G363" i="2"/>
  <c r="H362" i="2"/>
  <c r="G362" i="2"/>
  <c r="G361" i="2"/>
  <c r="H360" i="2"/>
  <c r="H359" i="2"/>
  <c r="G359" i="2"/>
  <c r="H358" i="2"/>
  <c r="G358" i="2"/>
  <c r="G357" i="2"/>
  <c r="H356" i="2"/>
  <c r="H355" i="2"/>
  <c r="G355" i="2"/>
  <c r="H354" i="2"/>
  <c r="H353" i="2"/>
  <c r="G353" i="2"/>
  <c r="H352" i="2"/>
  <c r="G352" i="2"/>
  <c r="H351" i="2"/>
  <c r="G351" i="2"/>
  <c r="H350" i="2"/>
  <c r="G350" i="2"/>
  <c r="H349" i="2"/>
  <c r="G349" i="2"/>
  <c r="H348" i="2"/>
  <c r="G348" i="2"/>
  <c r="H347" i="2"/>
  <c r="G347" i="2"/>
  <c r="H346" i="2"/>
  <c r="G346"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G329" i="2"/>
  <c r="H328" i="2"/>
  <c r="H327" i="2"/>
  <c r="G327" i="2"/>
  <c r="H326" i="2"/>
  <c r="G326" i="2"/>
  <c r="G325" i="2"/>
  <c r="H324" i="2"/>
  <c r="H323" i="2"/>
  <c r="G323" i="2"/>
  <c r="H322" i="2"/>
  <c r="G322" i="2"/>
  <c r="G321" i="2"/>
  <c r="H320" i="2"/>
  <c r="H319" i="2"/>
  <c r="G319" i="2"/>
  <c r="H318" i="2"/>
  <c r="G318" i="2"/>
  <c r="G317" i="2"/>
  <c r="H316" i="2"/>
  <c r="H315" i="2"/>
  <c r="G315" i="2"/>
  <c r="H314" i="2"/>
  <c r="G314" i="2"/>
  <c r="G313" i="2"/>
  <c r="H312" i="2"/>
  <c r="H311" i="2"/>
  <c r="G311" i="2"/>
  <c r="H310" i="2"/>
  <c r="G310" i="2"/>
  <c r="G309" i="2"/>
  <c r="H308" i="2"/>
  <c r="H307" i="2"/>
  <c r="G307" i="2"/>
  <c r="H306" i="2"/>
  <c r="G306" i="2"/>
  <c r="G305" i="2"/>
  <c r="H304" i="2"/>
  <c r="H303" i="2"/>
  <c r="G303" i="2"/>
  <c r="H302" i="2"/>
  <c r="G302" i="2"/>
  <c r="G301" i="2"/>
  <c r="H300" i="2"/>
  <c r="H299" i="2"/>
  <c r="G299" i="2"/>
  <c r="H298" i="2"/>
  <c r="G298" i="2"/>
  <c r="G297" i="2"/>
  <c r="H296" i="2"/>
  <c r="H295" i="2"/>
  <c r="G295" i="2"/>
  <c r="H294" i="2"/>
  <c r="G294" i="2"/>
  <c r="G293" i="2"/>
  <c r="H292" i="2"/>
  <c r="H291" i="2"/>
  <c r="G291" i="2"/>
  <c r="H290" i="2"/>
  <c r="G290" i="2"/>
  <c r="G289" i="2"/>
  <c r="H288" i="2"/>
  <c r="H287" i="2"/>
  <c r="G287" i="2"/>
  <c r="H286" i="2"/>
  <c r="G286" i="2"/>
  <c r="G285" i="2"/>
  <c r="H284" i="2"/>
  <c r="H283" i="2"/>
  <c r="G283" i="2"/>
  <c r="H282" i="2"/>
  <c r="G282" i="2"/>
  <c r="G281" i="2"/>
  <c r="H280" i="2"/>
  <c r="H279" i="2"/>
  <c r="G279" i="2"/>
  <c r="H278" i="2"/>
  <c r="G278" i="2"/>
  <c r="G277" i="2"/>
  <c r="H276" i="2"/>
  <c r="H275" i="2"/>
  <c r="G275" i="2"/>
  <c r="H274" i="2"/>
  <c r="G274" i="2"/>
  <c r="G273" i="2"/>
  <c r="H272" i="2"/>
  <c r="H271" i="2"/>
  <c r="G271" i="2"/>
  <c r="H270" i="2"/>
  <c r="G270" i="2"/>
  <c r="G269" i="2"/>
  <c r="H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G233" i="2"/>
  <c r="H232" i="2"/>
  <c r="H231" i="2"/>
  <c r="G231" i="2"/>
  <c r="H230" i="2"/>
  <c r="G230" i="2"/>
  <c r="G229" i="2"/>
  <c r="H228" i="2"/>
  <c r="H227" i="2"/>
  <c r="G227" i="2"/>
  <c r="H226" i="2"/>
  <c r="G226" i="2"/>
  <c r="G225" i="2"/>
  <c r="H224" i="2"/>
  <c r="H223" i="2"/>
  <c r="G223" i="2"/>
  <c r="H222" i="2"/>
  <c r="G222" i="2"/>
  <c r="G221" i="2"/>
  <c r="H220" i="2"/>
  <c r="H219" i="2"/>
  <c r="G219" i="2"/>
  <c r="H218" i="2"/>
  <c r="G218" i="2"/>
  <c r="G217" i="2"/>
  <c r="H216" i="2"/>
  <c r="H215" i="2"/>
  <c r="G215" i="2"/>
  <c r="H214" i="2"/>
  <c r="G214" i="2"/>
  <c r="G213" i="2"/>
  <c r="H212" i="2"/>
  <c r="H211" i="2"/>
  <c r="G211" i="2"/>
  <c r="H210" i="2"/>
  <c r="G210" i="2"/>
  <c r="G209" i="2"/>
  <c r="H208" i="2"/>
  <c r="H207" i="2"/>
  <c r="G207" i="2"/>
  <c r="H206" i="2"/>
  <c r="G206" i="2"/>
  <c r="G205" i="2"/>
  <c r="H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G153" i="2"/>
  <c r="H152" i="2"/>
  <c r="H151" i="2"/>
  <c r="G151" i="2"/>
  <c r="H150" i="2"/>
  <c r="G150" i="2"/>
  <c r="G149" i="2"/>
  <c r="H148" i="2"/>
  <c r="H147" i="2"/>
  <c r="G147" i="2"/>
  <c r="H146" i="2"/>
  <c r="G146" i="2"/>
  <c r="G145" i="2"/>
  <c r="H144" i="2"/>
  <c r="H143" i="2"/>
  <c r="G143" i="2"/>
  <c r="H142" i="2"/>
  <c r="G142" i="2"/>
  <c r="G141" i="2"/>
  <c r="H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H117" i="2"/>
  <c r="H116" i="2"/>
  <c r="H115" i="2"/>
  <c r="H114" i="2"/>
  <c r="H113" i="2"/>
  <c r="H112" i="2"/>
  <c r="H111" i="2"/>
  <c r="H110" i="2"/>
  <c r="H109" i="2"/>
  <c r="H108" i="2"/>
  <c r="H107" i="2"/>
  <c r="H106" i="2"/>
  <c r="H104" i="2"/>
  <c r="H103" i="2"/>
  <c r="H102" i="2"/>
  <c r="H101" i="2"/>
  <c r="O100" i="2"/>
  <c r="H100" i="2"/>
  <c r="O99" i="2"/>
  <c r="H99" i="2"/>
  <c r="H98" i="2"/>
  <c r="H97" i="2"/>
  <c r="O96" i="2"/>
  <c r="H96" i="2"/>
  <c r="O95" i="2"/>
  <c r="H95" i="2"/>
  <c r="H94" i="2"/>
  <c r="H93" i="2"/>
  <c r="O92" i="2"/>
  <c r="H92" i="2"/>
  <c r="O91" i="2"/>
  <c r="H91" i="2"/>
  <c r="H90" i="2"/>
  <c r="O89" i="2"/>
  <c r="H89" i="2"/>
  <c r="O88" i="2"/>
  <c r="H87" i="2"/>
  <c r="H86" i="2"/>
  <c r="O85" i="2"/>
  <c r="H85" i="2"/>
  <c r="O84" i="2"/>
  <c r="H84" i="2"/>
  <c r="O83" i="2"/>
  <c r="H83" i="2"/>
  <c r="H82" i="2"/>
  <c r="O81" i="2"/>
  <c r="H81" i="2"/>
  <c r="O80" i="2"/>
  <c r="H80" i="2"/>
  <c r="O79" i="2"/>
  <c r="H79" i="2"/>
  <c r="H78" i="2"/>
  <c r="O77" i="2"/>
  <c r="H77" i="2"/>
  <c r="O76" i="2"/>
  <c r="H76" i="2"/>
  <c r="O75" i="2"/>
  <c r="H75" i="2"/>
  <c r="H74" i="2"/>
  <c r="O73" i="2"/>
  <c r="H73" i="2"/>
  <c r="O72" i="2"/>
  <c r="H72" i="2"/>
  <c r="O71" i="2"/>
  <c r="H71" i="2"/>
  <c r="O70" i="2"/>
  <c r="H70" i="2"/>
  <c r="O69" i="2"/>
  <c r="H69" i="2"/>
  <c r="O68" i="2"/>
  <c r="H68" i="2"/>
  <c r="O67" i="2"/>
  <c r="H67" i="2"/>
  <c r="O66" i="2"/>
  <c r="H66" i="2"/>
  <c r="O65" i="2"/>
  <c r="H65" i="2"/>
  <c r="O64" i="2"/>
  <c r="H64" i="2"/>
  <c r="O63" i="2"/>
  <c r="H63" i="2"/>
  <c r="O62" i="2"/>
  <c r="H62" i="2"/>
  <c r="O61" i="2"/>
  <c r="H61" i="2"/>
  <c r="O60" i="2"/>
  <c r="H60" i="2"/>
  <c r="O59" i="2"/>
  <c r="H59" i="2"/>
  <c r="O58" i="2"/>
  <c r="H58" i="2"/>
  <c r="O57" i="2"/>
  <c r="H57" i="2"/>
  <c r="O56" i="2"/>
  <c r="N56" i="2"/>
  <c r="H56" i="2"/>
  <c r="O55" i="2"/>
  <c r="N55" i="2"/>
  <c r="H55" i="2"/>
  <c r="O54" i="2"/>
  <c r="N54" i="2"/>
  <c r="N53" i="2"/>
  <c r="H53" i="2"/>
  <c r="O52" i="2"/>
  <c r="N52" i="2"/>
  <c r="H52" i="2"/>
  <c r="O51" i="2"/>
  <c r="N51" i="2"/>
  <c r="H51" i="2"/>
  <c r="O50" i="2"/>
  <c r="N50" i="2"/>
  <c r="N49" i="2"/>
  <c r="H49" i="2"/>
  <c r="O48" i="2"/>
  <c r="N48" i="2"/>
  <c r="H48" i="2"/>
  <c r="O47" i="2"/>
  <c r="N47" i="2"/>
  <c r="H47" i="2"/>
  <c r="O46" i="2"/>
  <c r="N46" i="2"/>
  <c r="N45" i="2"/>
  <c r="H45" i="2"/>
  <c r="O44" i="2"/>
  <c r="N44" i="2"/>
  <c r="H44" i="2"/>
  <c r="O43" i="2"/>
  <c r="N43" i="2"/>
  <c r="H43" i="2"/>
  <c r="O42" i="2"/>
  <c r="N42" i="2"/>
  <c r="N41" i="2"/>
  <c r="H41" i="2"/>
  <c r="O40" i="2"/>
  <c r="N40" i="2"/>
  <c r="O39" i="2"/>
  <c r="N39" i="2"/>
  <c r="H39" i="2"/>
  <c r="O38" i="2"/>
  <c r="N38" i="2"/>
  <c r="H38" i="2"/>
  <c r="N37" i="2"/>
  <c r="H37" i="2"/>
  <c r="O36" i="2"/>
  <c r="N36" i="2"/>
  <c r="O35" i="2"/>
  <c r="N35" i="2"/>
  <c r="H35" i="2"/>
  <c r="O34" i="2"/>
  <c r="N34" i="2"/>
  <c r="H34" i="2"/>
  <c r="N33" i="2"/>
  <c r="H33" i="2"/>
  <c r="O32" i="2"/>
  <c r="N32" i="2"/>
  <c r="O31" i="2"/>
  <c r="N31" i="2"/>
  <c r="H31" i="2"/>
  <c r="O30" i="2"/>
  <c r="N30" i="2"/>
  <c r="H30" i="2"/>
  <c r="N29" i="2"/>
  <c r="H29" i="2"/>
  <c r="O28" i="2"/>
  <c r="N28" i="2"/>
  <c r="O27" i="2"/>
  <c r="N27" i="2"/>
  <c r="H27" i="2"/>
  <c r="O26" i="2"/>
  <c r="N26" i="2"/>
  <c r="H26" i="2"/>
  <c r="O25" i="2"/>
  <c r="N25" i="2"/>
  <c r="H25" i="2"/>
  <c r="O24" i="2"/>
  <c r="N24" i="2"/>
  <c r="N23" i="2"/>
  <c r="H23" i="2"/>
  <c r="O22" i="2"/>
  <c r="N22" i="2"/>
  <c r="H22" i="2"/>
  <c r="O21" i="2"/>
  <c r="N21" i="2"/>
  <c r="H21" i="2"/>
  <c r="O20" i="2"/>
  <c r="O19" i="2"/>
  <c r="H19" i="2"/>
  <c r="O18" i="2"/>
  <c r="H17" i="2"/>
  <c r="O16" i="2"/>
  <c r="H15" i="2"/>
  <c r="O14" i="2"/>
  <c r="H14" i="2"/>
  <c r="O13" i="2"/>
  <c r="H13" i="2"/>
  <c r="O12" i="2"/>
  <c r="H12" i="2"/>
  <c r="O11" i="2"/>
  <c r="H11" i="2"/>
  <c r="O10" i="2"/>
  <c r="H10" i="2"/>
  <c r="O9" i="2"/>
  <c r="H9" i="2"/>
  <c r="O8" i="2"/>
  <c r="H8" i="2"/>
  <c r="H7" i="2"/>
  <c r="B26" i="11" l="1"/>
  <c r="B46" i="11" s="1"/>
  <c r="B47" i="11" s="1"/>
  <c r="B48" i="11" s="1"/>
  <c r="B49" i="11" s="1"/>
  <c r="B22" i="11"/>
  <c r="C82" i="11"/>
  <c r="C83" i="11"/>
  <c r="M261" i="11"/>
  <c r="M262" i="11" s="1"/>
  <c r="O108" i="2"/>
  <c r="O86" i="2"/>
  <c r="O93" i="2"/>
  <c r="O97" i="2"/>
  <c r="O101" i="2"/>
  <c r="O104" i="2"/>
  <c r="O106" i="2"/>
  <c r="O87" i="2"/>
  <c r="O90" i="2"/>
  <c r="O94" i="2"/>
  <c r="O98" i="2"/>
  <c r="O102" i="2"/>
  <c r="L209" i="11"/>
  <c r="I154" i="11"/>
  <c r="I155" i="11" s="1"/>
  <c r="F121" i="11"/>
  <c r="J121" i="11" s="1"/>
  <c r="I121" i="11"/>
  <c r="O265" i="11"/>
  <c r="H4" i="11"/>
  <c r="J4" i="11" s="1"/>
  <c r="E60" i="11"/>
  <c r="G140" i="11"/>
  <c r="F3" i="11"/>
  <c r="G3" i="11" s="1"/>
  <c r="H3" i="11" s="1"/>
  <c r="J3" i="11" s="1"/>
  <c r="J101" i="11"/>
  <c r="E110" i="11"/>
  <c r="G118" i="11"/>
  <c r="C78" i="11"/>
  <c r="G60" i="11" s="1"/>
  <c r="P208" i="11" s="1"/>
  <c r="P209" i="11" s="1"/>
  <c r="P210" i="11" s="1"/>
  <c r="P211" i="11" s="1"/>
  <c r="P212" i="11" s="1"/>
  <c r="P213" i="11" s="1"/>
  <c r="P214" i="11" s="1"/>
  <c r="P215" i="11" s="1"/>
  <c r="P216" i="11" s="1"/>
  <c r="P217" i="11" s="1"/>
  <c r="P218" i="11" s="1"/>
  <c r="P219" i="11" s="1"/>
  <c r="P220" i="11" s="1"/>
  <c r="P221" i="11" s="1"/>
  <c r="P222" i="11" s="1"/>
  <c r="P223" i="11" s="1"/>
  <c r="P224" i="11" s="1"/>
  <c r="P225" i="11" s="1"/>
  <c r="P226" i="11" s="1"/>
  <c r="P227" i="11" s="1"/>
  <c r="P228" i="11" s="1"/>
  <c r="P229" i="11" s="1"/>
  <c r="P230" i="11" s="1"/>
  <c r="P231" i="11" s="1"/>
  <c r="P232" i="11" s="1"/>
  <c r="P233" i="11" s="1"/>
  <c r="P234" i="11" s="1"/>
  <c r="P235" i="11" s="1"/>
  <c r="P236" i="11" s="1"/>
  <c r="P237" i="11" s="1"/>
  <c r="P238" i="11" s="1"/>
  <c r="P239" i="11" s="1"/>
  <c r="P240" i="11" s="1"/>
  <c r="P241" i="11" s="1"/>
  <c r="P242" i="11" s="1"/>
  <c r="P243" i="11" s="1"/>
  <c r="P244" i="11" s="1"/>
  <c r="P245" i="11" s="1"/>
  <c r="P246" i="11" s="1"/>
  <c r="P247" i="11" s="1"/>
  <c r="P248" i="11" s="1"/>
  <c r="P249" i="11" s="1"/>
  <c r="P250" i="11" s="1"/>
  <c r="P251" i="11" s="1"/>
  <c r="P252" i="11" s="1"/>
  <c r="P253" i="11" s="1"/>
  <c r="P254" i="11" s="1"/>
  <c r="P255" i="11" s="1"/>
  <c r="P256" i="11" s="1"/>
  <c r="P257" i="11" s="1"/>
  <c r="P258" i="11" s="1"/>
  <c r="P259" i="11" s="1"/>
  <c r="P260" i="11" s="1"/>
  <c r="P261" i="11" s="1"/>
  <c r="P262" i="11" s="1"/>
  <c r="P263" i="11" s="1"/>
  <c r="P264" i="11" s="1"/>
  <c r="P265" i="11" s="1"/>
  <c r="P266" i="11" s="1"/>
  <c r="P267" i="11" s="1"/>
  <c r="P268" i="11" s="1"/>
  <c r="P269" i="11" s="1"/>
  <c r="P270" i="11" s="1"/>
  <c r="P271" i="11" s="1"/>
  <c r="P272" i="11" s="1"/>
  <c r="P273" i="11" s="1"/>
  <c r="P274" i="11" s="1"/>
  <c r="P275" i="11" s="1"/>
  <c r="P276" i="11" s="1"/>
  <c r="P277" i="11" s="1"/>
  <c r="F126" i="11"/>
  <c r="G126" i="11" s="1"/>
  <c r="O103" i="2"/>
  <c r="O105" i="2"/>
  <c r="O107" i="2"/>
  <c r="O109" i="2"/>
  <c r="J8" i="11"/>
  <c r="H8" i="11"/>
  <c r="F9" i="11"/>
  <c r="J9" i="11" s="1"/>
  <c r="F7" i="11"/>
  <c r="B40" i="11"/>
  <c r="F60" i="11"/>
  <c r="G121" i="11"/>
  <c r="G116" i="11"/>
  <c r="P164" i="11"/>
  <c r="F110" i="11"/>
  <c r="I110" i="11"/>
  <c r="J126" i="11"/>
  <c r="J133" i="11"/>
  <c r="G144" i="11"/>
  <c r="F11" i="11"/>
  <c r="G11" i="11" s="1"/>
  <c r="H11" i="11" s="1"/>
  <c r="J11" i="11" s="1"/>
  <c r="J97" i="11"/>
  <c r="H110" i="11"/>
  <c r="J118" i="11"/>
  <c r="J143" i="11"/>
  <c r="P167" i="11" l="1"/>
  <c r="P159" i="11"/>
  <c r="P162" i="11"/>
  <c r="P163" i="11"/>
  <c r="P166" i="11"/>
  <c r="P168" i="11"/>
  <c r="P169" i="11" s="1"/>
  <c r="P170" i="11" s="1"/>
  <c r="P171" i="11" s="1"/>
  <c r="P172" i="11" s="1"/>
  <c r="P173" i="11" s="1"/>
  <c r="P174" i="11" s="1"/>
  <c r="P175" i="11" s="1"/>
  <c r="P176" i="11" s="1"/>
  <c r="P177" i="11" s="1"/>
  <c r="P178" i="11" s="1"/>
  <c r="P179" i="11" s="1"/>
  <c r="P180" i="11" s="1"/>
  <c r="P181" i="11" s="1"/>
  <c r="P182" i="11" s="1"/>
  <c r="P183" i="11" s="1"/>
  <c r="P184" i="11" s="1"/>
  <c r="P185" i="11" s="1"/>
  <c r="P186" i="11" s="1"/>
  <c r="P187" i="11" s="1"/>
  <c r="P188" i="11" s="1"/>
  <c r="P189" i="11" s="1"/>
  <c r="P190" i="11" s="1"/>
  <c r="P191" i="11" s="1"/>
  <c r="P192" i="11" s="1"/>
  <c r="P193" i="11" s="1"/>
  <c r="P194" i="11" s="1"/>
  <c r="P195" i="11" s="1"/>
  <c r="P196" i="11" s="1"/>
  <c r="P197" i="11" s="1"/>
  <c r="P198" i="11" s="1"/>
  <c r="P199" i="11" s="1"/>
  <c r="P200" i="11" s="1"/>
  <c r="P201" i="11" s="1"/>
  <c r="P202" i="11" s="1"/>
  <c r="P203" i="11" s="1"/>
  <c r="P204" i="11" s="1"/>
  <c r="P205" i="11" s="1"/>
  <c r="P206" i="11" s="1"/>
  <c r="P207" i="11" s="1"/>
  <c r="P161" i="11"/>
  <c r="P165" i="11"/>
  <c r="P160" i="11"/>
  <c r="M263" i="11"/>
  <c r="O110" i="2"/>
  <c r="J10" i="11"/>
  <c r="E24" i="11"/>
  <c r="E25" i="11" s="1"/>
  <c r="J5" i="11"/>
  <c r="O266" i="11"/>
  <c r="L211" i="11"/>
  <c r="L210" i="11"/>
  <c r="N58" i="2" s="1"/>
  <c r="N57" i="2"/>
  <c r="Q255" i="11"/>
  <c r="Q251" i="11"/>
  <c r="Q247" i="11"/>
  <c r="Q243" i="11"/>
  <c r="Q239" i="11"/>
  <c r="Q256" i="11"/>
  <c r="Q252" i="11"/>
  <c r="Q248" i="11"/>
  <c r="Q244" i="11"/>
  <c r="Q240" i="11"/>
  <c r="Q257" i="11"/>
  <c r="Q253" i="11"/>
  <c r="Q249" i="11"/>
  <c r="Q245" i="11"/>
  <c r="Q241" i="11"/>
  <c r="Q208" i="11"/>
  <c r="Q207" i="11"/>
  <c r="Q206" i="11"/>
  <c r="Q205" i="11"/>
  <c r="Q204" i="11"/>
  <c r="Q203" i="11"/>
  <c r="Q202" i="11"/>
  <c r="Q201" i="11"/>
  <c r="Q200" i="11"/>
  <c r="Q199" i="11"/>
  <c r="Q198" i="11"/>
  <c r="Q197" i="11"/>
  <c r="Q196" i="11"/>
  <c r="Q195" i="11"/>
  <c r="Q194" i="11"/>
  <c r="Q193" i="11"/>
  <c r="Q192" i="11"/>
  <c r="Q191" i="11"/>
  <c r="Q190" i="11"/>
  <c r="Q189" i="11"/>
  <c r="Q188" i="11"/>
  <c r="Q187" i="11"/>
  <c r="Q186" i="11"/>
  <c r="Q185" i="11"/>
  <c r="Q184" i="11"/>
  <c r="Q183" i="11"/>
  <c r="Q182" i="11"/>
  <c r="Q181" i="11"/>
  <c r="Q180" i="11"/>
  <c r="Q179" i="11"/>
  <c r="Q178" i="11"/>
  <c r="Q177" i="11"/>
  <c r="Q176" i="11"/>
  <c r="Q175" i="11"/>
  <c r="Q174" i="11"/>
  <c r="Q173" i="11"/>
  <c r="Q172" i="11"/>
  <c r="Q171" i="11"/>
  <c r="Q170" i="11"/>
  <c r="Q169" i="11"/>
  <c r="Q168" i="11"/>
  <c r="Q167" i="11"/>
  <c r="Q166" i="11"/>
  <c r="Q165" i="11"/>
  <c r="Q164" i="11"/>
  <c r="Q163" i="11"/>
  <c r="Q162" i="11"/>
  <c r="Q161" i="11"/>
  <c r="Q160" i="11"/>
  <c r="Q159" i="11"/>
  <c r="Q258" i="11"/>
  <c r="Q254" i="11"/>
  <c r="Q250" i="11"/>
  <c r="Q246" i="11"/>
  <c r="Q242" i="11"/>
  <c r="Q238" i="11"/>
  <c r="Q236" i="11"/>
  <c r="Q234" i="11"/>
  <c r="Q232" i="11"/>
  <c r="Q230" i="11"/>
  <c r="Q228" i="11"/>
  <c r="Q226" i="11"/>
  <c r="Q224" i="11"/>
  <c r="Q222" i="11"/>
  <c r="Q220" i="11"/>
  <c r="Q218" i="11"/>
  <c r="Q216" i="11"/>
  <c r="Q214" i="11"/>
  <c r="Q212" i="11"/>
  <c r="Q210" i="11"/>
  <c r="Q237" i="11"/>
  <c r="Q235" i="11"/>
  <c r="Q233" i="11"/>
  <c r="Q231" i="11"/>
  <c r="Q229" i="11"/>
  <c r="Q227" i="11"/>
  <c r="Q225" i="11"/>
  <c r="Q223" i="11"/>
  <c r="Q221" i="11"/>
  <c r="Q219" i="11"/>
  <c r="Q217" i="11"/>
  <c r="Q215" i="11"/>
  <c r="Q213" i="11"/>
  <c r="Q211" i="11"/>
  <c r="Q209" i="11"/>
  <c r="J110" i="11"/>
  <c r="G110" i="11"/>
  <c r="J7" i="11"/>
  <c r="H7" i="11"/>
  <c r="L212" i="11" l="1"/>
  <c r="N59" i="2"/>
  <c r="M264" i="11"/>
  <c r="O111" i="2"/>
  <c r="O267" i="11"/>
  <c r="M265" i="11" l="1"/>
  <c r="O112" i="2"/>
  <c r="O268" i="11"/>
  <c r="L213" i="11"/>
  <c r="N60" i="2"/>
  <c r="O269" i="11" l="1"/>
  <c r="L214" i="11"/>
  <c r="N61" i="2"/>
  <c r="M266" i="11"/>
  <c r="O113" i="2"/>
  <c r="L215" i="11" l="1"/>
  <c r="N62" i="2"/>
  <c r="O270" i="11"/>
  <c r="M267" i="11"/>
  <c r="O114" i="2"/>
  <c r="L216" i="11" l="1"/>
  <c r="N63" i="2"/>
  <c r="M268" i="11"/>
  <c r="O115" i="2"/>
  <c r="O271" i="11"/>
  <c r="M269" i="11" l="1"/>
  <c r="O116" i="2"/>
  <c r="O272" i="11"/>
  <c r="L217" i="11"/>
  <c r="N64" i="2"/>
  <c r="O273" i="11" l="1"/>
  <c r="L218" i="11"/>
  <c r="N65" i="2"/>
  <c r="M270" i="11"/>
  <c r="O117" i="2"/>
  <c r="L219" i="11" l="1"/>
  <c r="N66" i="2"/>
  <c r="M271" i="11"/>
  <c r="O118" i="2"/>
  <c r="O274" i="11"/>
  <c r="M272" i="11" l="1"/>
  <c r="O119" i="2"/>
  <c r="O275" i="11"/>
  <c r="L220" i="11"/>
  <c r="N67" i="2"/>
  <c r="O276" i="11" l="1"/>
  <c r="L221" i="11"/>
  <c r="N68" i="2"/>
  <c r="M273" i="11"/>
  <c r="O120" i="2"/>
  <c r="L222" i="11" l="1"/>
  <c r="N69" i="2"/>
  <c r="M274" i="11"/>
  <c r="O121" i="2"/>
  <c r="O277" i="11"/>
  <c r="M275" i="11" l="1"/>
  <c r="O122" i="2"/>
  <c r="O278" i="11"/>
  <c r="L223" i="11"/>
  <c r="N70" i="2"/>
  <c r="O279" i="11" l="1"/>
  <c r="L224" i="11"/>
  <c r="N71" i="2"/>
  <c r="M276" i="11"/>
  <c r="O123" i="2"/>
  <c r="L225" i="11" l="1"/>
  <c r="N72" i="2"/>
  <c r="O280" i="11"/>
  <c r="M277" i="11"/>
  <c r="O124" i="2"/>
  <c r="O281" i="11" l="1"/>
  <c r="M278" i="11"/>
  <c r="O125" i="2"/>
  <c r="L226" i="11"/>
  <c r="N73" i="2"/>
  <c r="O126" i="2" l="1"/>
  <c r="M279" i="11"/>
  <c r="L227" i="11"/>
  <c r="N74" i="2"/>
  <c r="O282" i="11"/>
  <c r="L228" i="11" l="1"/>
  <c r="N75" i="2"/>
  <c r="M280" i="11"/>
  <c r="O127" i="2"/>
  <c r="O283" i="11"/>
  <c r="M281" i="11" l="1"/>
  <c r="O128" i="2"/>
  <c r="O284" i="11"/>
  <c r="L229" i="11"/>
  <c r="N76" i="2"/>
  <c r="O285" i="11" l="1"/>
  <c r="L230" i="11"/>
  <c r="N77" i="2"/>
  <c r="M282" i="11"/>
  <c r="O129" i="2"/>
  <c r="L231" i="11" l="1"/>
  <c r="N78" i="2"/>
  <c r="M283" i="11"/>
  <c r="O130" i="2"/>
  <c r="O286" i="11"/>
  <c r="M284" i="11" l="1"/>
  <c r="O131" i="2"/>
  <c r="O287" i="11"/>
  <c r="L232" i="11"/>
  <c r="N79" i="2"/>
  <c r="O288" i="11" l="1"/>
  <c r="L233" i="11"/>
  <c r="N80" i="2"/>
  <c r="M285" i="11"/>
  <c r="O132" i="2"/>
  <c r="L234" i="11" l="1"/>
  <c r="N81" i="2"/>
  <c r="M286" i="11"/>
  <c r="O133" i="2"/>
  <c r="O289" i="11"/>
  <c r="O134" i="2" l="1"/>
  <c r="M287" i="11"/>
  <c r="O290" i="11"/>
  <c r="L235" i="11"/>
  <c r="N82" i="2"/>
  <c r="O291" i="11" l="1"/>
  <c r="M288" i="11"/>
  <c r="O135" i="2"/>
  <c r="L236" i="11"/>
  <c r="N83" i="2"/>
  <c r="M289" i="11" l="1"/>
  <c r="O136" i="2"/>
  <c r="L237" i="11"/>
  <c r="N84" i="2"/>
  <c r="O292" i="11"/>
  <c r="L238" i="11" l="1"/>
  <c r="N85" i="2"/>
  <c r="O293" i="11"/>
  <c r="M290" i="11"/>
  <c r="O137" i="2"/>
  <c r="O294" i="11" l="1"/>
  <c r="M291" i="11"/>
  <c r="O138" i="2"/>
  <c r="N86" i="2"/>
  <c r="M292" i="11" l="1"/>
  <c r="O139" i="2"/>
  <c r="L240" i="11"/>
  <c r="N87" i="2"/>
  <c r="O295" i="11"/>
  <c r="L241" i="11" l="1"/>
  <c r="N88" i="2"/>
  <c r="O296" i="11"/>
  <c r="M293" i="11"/>
  <c r="O140" i="2"/>
  <c r="O297" i="11" l="1"/>
  <c r="O141" i="2"/>
  <c r="M294" i="11"/>
  <c r="L242" i="11"/>
  <c r="N89" i="2"/>
  <c r="M295" i="11" l="1"/>
  <c r="O142" i="2"/>
  <c r="O298" i="11"/>
  <c r="L243" i="11"/>
  <c r="N90" i="2"/>
  <c r="O299" i="11" l="1"/>
  <c r="L244" i="11"/>
  <c r="N91" i="2"/>
  <c r="M296" i="11"/>
  <c r="O143" i="2"/>
  <c r="L245" i="11" l="1"/>
  <c r="N92" i="2"/>
  <c r="O144" i="2"/>
  <c r="M297" i="11"/>
  <c r="O300" i="11"/>
  <c r="M298" i="11" l="1"/>
  <c r="O145" i="2"/>
  <c r="O301" i="11"/>
  <c r="L246" i="11"/>
  <c r="N93" i="2"/>
  <c r="O302" i="11" l="1"/>
  <c r="L247" i="11"/>
  <c r="N94" i="2"/>
  <c r="M299" i="11"/>
  <c r="O146" i="2"/>
  <c r="L248" i="11" l="1"/>
  <c r="N95" i="2"/>
  <c r="O303" i="11"/>
  <c r="M300" i="11"/>
  <c r="O147" i="2"/>
  <c r="O304" i="11" l="1"/>
  <c r="M301" i="11"/>
  <c r="O148" i="2"/>
  <c r="L249" i="11"/>
  <c r="N96" i="2"/>
  <c r="M302" i="11" l="1"/>
  <c r="O149" i="2"/>
  <c r="L250" i="11"/>
  <c r="N97" i="2"/>
  <c r="O305" i="11"/>
  <c r="L251" i="11" l="1"/>
  <c r="N98" i="2"/>
  <c r="O306" i="11"/>
  <c r="O150" i="2"/>
  <c r="M303" i="11"/>
  <c r="O307" i="11" l="1"/>
  <c r="M304" i="11"/>
  <c r="O151" i="2"/>
  <c r="L252" i="11"/>
  <c r="N99" i="2"/>
  <c r="M305" i="11" l="1"/>
  <c r="O152" i="2"/>
  <c r="L253" i="11"/>
  <c r="N100" i="2"/>
  <c r="O308" i="11"/>
  <c r="L254" i="11" l="1"/>
  <c r="N101" i="2"/>
  <c r="O309" i="11"/>
  <c r="M306" i="11"/>
  <c r="O153" i="2"/>
  <c r="O310" i="11" l="1"/>
  <c r="M307" i="11"/>
  <c r="O154" i="2"/>
  <c r="L255" i="11"/>
  <c r="N102" i="2"/>
  <c r="M308" i="11" l="1"/>
  <c r="O155" i="2"/>
  <c r="L256" i="11"/>
  <c r="N103" i="2"/>
  <c r="O311" i="11"/>
  <c r="L257" i="11" l="1"/>
  <c r="N104" i="2"/>
  <c r="O312" i="11"/>
  <c r="M309" i="11"/>
  <c r="O156" i="2"/>
  <c r="O313" i="11" l="1"/>
  <c r="M310" i="11"/>
  <c r="O157" i="2"/>
  <c r="L258" i="11"/>
  <c r="N105" i="2"/>
  <c r="O158" i="2" l="1"/>
  <c r="M311" i="11"/>
  <c r="L259" i="11"/>
  <c r="N106" i="2"/>
  <c r="O314" i="11"/>
  <c r="L260" i="11" l="1"/>
  <c r="N107" i="2"/>
  <c r="M312" i="11"/>
  <c r="O159" i="2"/>
  <c r="O315" i="11"/>
  <c r="O316" i="11" l="1"/>
  <c r="M313" i="11"/>
  <c r="O160" i="2"/>
  <c r="L261" i="11"/>
  <c r="N108" i="2"/>
  <c r="M314" i="11" l="1"/>
  <c r="O161" i="2"/>
  <c r="L262" i="11"/>
  <c r="N109" i="2"/>
  <c r="O317" i="11"/>
  <c r="L263" i="11" l="1"/>
  <c r="N110" i="2"/>
  <c r="O318" i="11"/>
  <c r="M315" i="11"/>
  <c r="O162" i="2"/>
  <c r="O319" i="11" l="1"/>
  <c r="M316" i="11"/>
  <c r="O163" i="2"/>
  <c r="L264" i="11"/>
  <c r="N111" i="2"/>
  <c r="M317" i="11" l="1"/>
  <c r="O164" i="2"/>
  <c r="O320" i="11"/>
  <c r="L265" i="11"/>
  <c r="N112" i="2"/>
  <c r="O321" i="11" l="1"/>
  <c r="L266" i="11"/>
  <c r="N113" i="2"/>
  <c r="M318" i="11"/>
  <c r="O165" i="2"/>
  <c r="L267" i="11" l="1"/>
  <c r="N114" i="2"/>
  <c r="M319" i="11"/>
  <c r="O166" i="2"/>
  <c r="O322" i="11"/>
  <c r="M320" i="11" l="1"/>
  <c r="O167" i="2"/>
  <c r="O323" i="11"/>
  <c r="L268" i="11"/>
  <c r="N115" i="2"/>
  <c r="O324" i="11" l="1"/>
  <c r="L269" i="11"/>
  <c r="N116" i="2"/>
  <c r="M321" i="11"/>
  <c r="O168" i="2"/>
  <c r="L270" i="11" l="1"/>
  <c r="N117" i="2"/>
  <c r="O325" i="11"/>
  <c r="M322" i="11"/>
  <c r="O169" i="2"/>
  <c r="O326" i="11" l="1"/>
  <c r="O170" i="2"/>
  <c r="M323" i="11"/>
  <c r="L271" i="11"/>
  <c r="N118" i="2"/>
  <c r="M324" i="11" l="1"/>
  <c r="O171" i="2"/>
  <c r="O327" i="11"/>
  <c r="L272" i="11"/>
  <c r="N119" i="2"/>
  <c r="O328" i="11" l="1"/>
  <c r="L273" i="11"/>
  <c r="N120" i="2"/>
  <c r="O172" i="2"/>
  <c r="M325" i="11"/>
  <c r="L274" i="11" l="1"/>
  <c r="N121" i="2"/>
  <c r="O173" i="2"/>
  <c r="M326" i="11"/>
  <c r="O329" i="11"/>
  <c r="O174" i="2" l="1"/>
  <c r="M327" i="11"/>
  <c r="O330" i="11"/>
  <c r="L275" i="11"/>
  <c r="N122" i="2"/>
  <c r="O331" i="11" l="1"/>
  <c r="M328" i="11"/>
  <c r="O175" i="2"/>
  <c r="N123" i="2"/>
  <c r="L276" i="11"/>
  <c r="M329" i="11" l="1"/>
  <c r="O176" i="2"/>
  <c r="N124" i="2"/>
  <c r="L277" i="11"/>
  <c r="O332" i="11"/>
  <c r="L278" i="11" l="1"/>
  <c r="N125" i="2"/>
  <c r="O333" i="11"/>
  <c r="O177" i="2"/>
  <c r="M330" i="11"/>
  <c r="O334" i="11" l="1"/>
  <c r="M331" i="11"/>
  <c r="O178" i="2"/>
  <c r="L279" i="11"/>
  <c r="N126" i="2"/>
  <c r="O179" i="2" l="1"/>
  <c r="M332" i="11"/>
  <c r="L280" i="11"/>
  <c r="N127" i="2"/>
  <c r="O335" i="11"/>
  <c r="O336" i="11" l="1"/>
  <c r="N128" i="2"/>
  <c r="L281" i="11"/>
  <c r="O180" i="2"/>
  <c r="M333" i="11"/>
  <c r="O181" i="2" l="1"/>
  <c r="M334" i="11"/>
  <c r="L282" i="11"/>
  <c r="N129" i="2"/>
  <c r="O337" i="11"/>
  <c r="N130" i="2" l="1"/>
  <c r="L283" i="11"/>
  <c r="O182" i="2"/>
  <c r="M335" i="11"/>
  <c r="O338" i="11"/>
  <c r="M336" i="11" l="1"/>
  <c r="O183" i="2"/>
  <c r="N131" i="2"/>
  <c r="L284" i="11"/>
  <c r="O339" i="11"/>
  <c r="N132" i="2" l="1"/>
  <c r="L285" i="11"/>
  <c r="O340" i="11"/>
  <c r="O184" i="2"/>
  <c r="M337" i="11"/>
  <c r="O341" i="11" l="1"/>
  <c r="M338" i="11"/>
  <c r="O185" i="2"/>
  <c r="L286" i="11"/>
  <c r="N133" i="2"/>
  <c r="M339" i="11" l="1"/>
  <c r="O186" i="2"/>
  <c r="L287" i="11"/>
  <c r="N134" i="2"/>
  <c r="O342" i="11"/>
  <c r="L288" i="11" l="1"/>
  <c r="N135" i="2"/>
  <c r="O343" i="11"/>
  <c r="M340" i="11"/>
  <c r="O187" i="2"/>
  <c r="O344" i="11" l="1"/>
  <c r="M341" i="11"/>
  <c r="O188" i="2"/>
  <c r="L289" i="11"/>
  <c r="N136" i="2"/>
  <c r="M342" i="11" l="1"/>
  <c r="O189" i="2"/>
  <c r="L290" i="11"/>
  <c r="N137" i="2"/>
  <c r="O345" i="11"/>
  <c r="L291" i="11" l="1"/>
  <c r="N138" i="2"/>
  <c r="O346" i="11"/>
  <c r="O190" i="2"/>
  <c r="M343" i="11"/>
  <c r="O347" i="11" l="1"/>
  <c r="M344" i="11"/>
  <c r="O191" i="2"/>
  <c r="L292" i="11"/>
  <c r="N139" i="2"/>
  <c r="M345" i="11" l="1"/>
  <c r="O192" i="2"/>
  <c r="L293" i="11"/>
  <c r="N140" i="2"/>
  <c r="O348" i="11"/>
  <c r="L294" i="11" l="1"/>
  <c r="N141" i="2"/>
  <c r="O349" i="11"/>
  <c r="M346" i="11"/>
  <c r="O193" i="2"/>
  <c r="O350" i="11" l="1"/>
  <c r="M347" i="11"/>
  <c r="O194" i="2"/>
  <c r="L295" i="11"/>
  <c r="N142" i="2"/>
  <c r="M348" i="11" l="1"/>
  <c r="O195" i="2"/>
  <c r="L296" i="11"/>
  <c r="N143" i="2"/>
  <c r="O351" i="11"/>
  <c r="L297" i="11" l="1"/>
  <c r="N144" i="2"/>
  <c r="O352" i="11"/>
  <c r="O196" i="2"/>
  <c r="M349" i="11"/>
  <c r="O353" i="11" l="1"/>
  <c r="O197" i="2"/>
  <c r="M350" i="11"/>
  <c r="L298" i="11"/>
  <c r="N145" i="2"/>
  <c r="M351" i="11" l="1"/>
  <c r="O198" i="2"/>
  <c r="O354" i="11"/>
  <c r="L299" i="11"/>
  <c r="N146" i="2"/>
  <c r="O355" i="11" l="1"/>
  <c r="L300" i="11"/>
  <c r="N147" i="2"/>
  <c r="M352" i="11"/>
  <c r="O199" i="2"/>
  <c r="L301" i="11" l="1"/>
  <c r="N148" i="2"/>
  <c r="M353" i="11"/>
  <c r="O200" i="2"/>
  <c r="O356" i="11"/>
  <c r="M354" i="11" l="1"/>
  <c r="O201" i="2"/>
  <c r="O357" i="11"/>
  <c r="L302" i="11"/>
  <c r="N149" i="2"/>
  <c r="O358" i="11" l="1"/>
  <c r="L303" i="11"/>
  <c r="N150" i="2"/>
  <c r="M355" i="11"/>
  <c r="O202" i="2"/>
  <c r="L304" i="11" l="1"/>
  <c r="N151" i="2"/>
  <c r="M356" i="11"/>
  <c r="O203" i="2"/>
  <c r="O359" i="11"/>
  <c r="M357" i="11" l="1"/>
  <c r="O204" i="2"/>
  <c r="O360" i="11"/>
  <c r="L305" i="11"/>
  <c r="N152" i="2"/>
  <c r="O361" i="11" l="1"/>
  <c r="L306" i="11"/>
  <c r="N153" i="2"/>
  <c r="M358" i="11"/>
  <c r="O205" i="2"/>
  <c r="L307" i="11" l="1"/>
  <c r="N154" i="2"/>
  <c r="O206" i="2"/>
  <c r="M359" i="11"/>
  <c r="O362" i="11"/>
  <c r="O207" i="2" l="1"/>
  <c r="M360" i="11"/>
  <c r="O363" i="11"/>
  <c r="L308" i="11"/>
  <c r="N155" i="2"/>
  <c r="M361" i="11" l="1"/>
  <c r="O208" i="2"/>
  <c r="O364" i="11"/>
  <c r="L309" i="11"/>
  <c r="N156" i="2"/>
  <c r="O365" i="11" l="1"/>
  <c r="L310" i="11"/>
  <c r="N157" i="2"/>
  <c r="M362" i="11"/>
  <c r="O209" i="2"/>
  <c r="L311" i="11" l="1"/>
  <c r="N158" i="2"/>
  <c r="O210" i="2"/>
  <c r="M363" i="11"/>
  <c r="O366" i="11"/>
  <c r="M364" i="11" l="1"/>
  <c r="O211" i="2"/>
  <c r="O367" i="11"/>
  <c r="L312" i="11"/>
  <c r="N159" i="2"/>
  <c r="O368" i="11" l="1"/>
  <c r="L313" i="11"/>
  <c r="N160" i="2"/>
  <c r="M365" i="11"/>
  <c r="O212" i="2"/>
  <c r="L314" i="11" l="1"/>
  <c r="N161" i="2"/>
  <c r="M366" i="11"/>
  <c r="O213" i="2"/>
  <c r="O369" i="11"/>
  <c r="M367" i="11" l="1"/>
  <c r="O214" i="2"/>
  <c r="O370" i="11"/>
  <c r="L315" i="11"/>
  <c r="N162" i="2"/>
  <c r="O371" i="11" l="1"/>
  <c r="L316" i="11"/>
  <c r="N163" i="2"/>
  <c r="M368" i="11"/>
  <c r="O215" i="2"/>
  <c r="L317" i="11" l="1"/>
  <c r="N164" i="2"/>
  <c r="O216" i="2"/>
  <c r="M369" i="11"/>
  <c r="O372" i="11"/>
  <c r="M370" i="11" l="1"/>
  <c r="O217" i="2"/>
  <c r="O373" i="11"/>
  <c r="L318" i="11"/>
  <c r="N165" i="2"/>
  <c r="O374" i="11" l="1"/>
  <c r="L319" i="11"/>
  <c r="N166" i="2"/>
  <c r="M371" i="11"/>
  <c r="O218" i="2"/>
  <c r="L320" i="11" l="1"/>
  <c r="N167" i="2"/>
  <c r="M372" i="11"/>
  <c r="O219" i="2"/>
  <c r="O375" i="11"/>
  <c r="M373" i="11" l="1"/>
  <c r="O220" i="2"/>
  <c r="O376" i="11"/>
  <c r="N168" i="2"/>
  <c r="L321" i="11"/>
  <c r="O377" i="11" l="1"/>
  <c r="L322" i="11"/>
  <c r="N169" i="2"/>
  <c r="M374" i="11"/>
  <c r="O221" i="2"/>
  <c r="L323" i="11" l="1"/>
  <c r="N170" i="2"/>
  <c r="O378" i="11"/>
  <c r="M375" i="11"/>
  <c r="O222" i="2"/>
  <c r="O379" i="11" l="1"/>
  <c r="O223" i="2"/>
  <c r="M376" i="11"/>
  <c r="L324" i="11"/>
  <c r="N171" i="2"/>
  <c r="M377" i="11" l="1"/>
  <c r="O224" i="2"/>
  <c r="L325" i="11"/>
  <c r="N172" i="2"/>
  <c r="O380" i="11"/>
  <c r="N173" i="2" l="1"/>
  <c r="L326" i="11"/>
  <c r="O381" i="11"/>
  <c r="O225" i="2"/>
  <c r="M378" i="11"/>
  <c r="O382" i="11" l="1"/>
  <c r="M379" i="11"/>
  <c r="O226" i="2"/>
  <c r="N174" i="2"/>
  <c r="L327" i="11"/>
  <c r="M380" i="11" l="1"/>
  <c r="O227" i="2"/>
  <c r="L328" i="11"/>
  <c r="N175" i="2"/>
  <c r="O383" i="11"/>
  <c r="N176" i="2" l="1"/>
  <c r="L329" i="11"/>
  <c r="O384" i="11"/>
  <c r="M381" i="11"/>
  <c r="O228" i="2"/>
  <c r="O385" i="11" l="1"/>
  <c r="N177" i="2"/>
  <c r="L330" i="11"/>
  <c r="O229" i="2"/>
  <c r="M382" i="11"/>
  <c r="L331" i="11" l="1"/>
  <c r="N178" i="2"/>
  <c r="O386" i="11"/>
  <c r="M383" i="11"/>
  <c r="O230" i="2"/>
  <c r="O387" i="11" l="1"/>
  <c r="M384" i="11"/>
  <c r="O231" i="2"/>
  <c r="L332" i="11"/>
  <c r="N179" i="2"/>
  <c r="M385" i="11" l="1"/>
  <c r="O232" i="2"/>
  <c r="L333" i="11"/>
  <c r="N180" i="2"/>
  <c r="O388" i="11"/>
  <c r="L334" i="11" l="1"/>
  <c r="N181" i="2"/>
  <c r="O389" i="11"/>
  <c r="M386" i="11"/>
  <c r="O233" i="2"/>
  <c r="O390" i="11" l="1"/>
  <c r="O234" i="2"/>
  <c r="M387" i="11"/>
  <c r="L335" i="11"/>
  <c r="N182" i="2"/>
  <c r="M388" i="11" l="1"/>
  <c r="O235" i="2"/>
  <c r="O391" i="11"/>
  <c r="L336" i="11"/>
  <c r="N183" i="2"/>
  <c r="O392" i="11" l="1"/>
  <c r="L337" i="11"/>
  <c r="N184" i="2"/>
  <c r="O236" i="2"/>
  <c r="M389" i="11"/>
  <c r="N185" i="2" l="1"/>
  <c r="L338" i="11"/>
  <c r="M390" i="11"/>
  <c r="O237" i="2"/>
  <c r="O393" i="11"/>
  <c r="O238" i="2" l="1"/>
  <c r="M391" i="11"/>
  <c r="L339" i="11"/>
  <c r="N186" i="2"/>
  <c r="O394" i="11"/>
  <c r="L340" i="11" l="1"/>
  <c r="N187" i="2"/>
  <c r="M392" i="11"/>
  <c r="O239" i="2"/>
  <c r="O395" i="11"/>
  <c r="M393" i="11" l="1"/>
  <c r="O240" i="2"/>
  <c r="O396" i="11"/>
  <c r="L341" i="11"/>
  <c r="N188" i="2"/>
  <c r="O397" i="11" l="1"/>
  <c r="L342" i="11"/>
  <c r="N189" i="2"/>
  <c r="O241" i="2"/>
  <c r="M394" i="11"/>
  <c r="L343" i="11" l="1"/>
  <c r="N190" i="2"/>
  <c r="M395" i="11"/>
  <c r="O242" i="2"/>
  <c r="O398" i="11"/>
  <c r="M396" i="11" l="1"/>
  <c r="O243" i="2"/>
  <c r="O399" i="11"/>
  <c r="L344" i="11"/>
  <c r="N191" i="2"/>
  <c r="O400" i="11" l="1"/>
  <c r="L345" i="11"/>
  <c r="N192" i="2"/>
  <c r="M397" i="11"/>
  <c r="O244" i="2"/>
  <c r="L346" i="11" l="1"/>
  <c r="N193" i="2"/>
  <c r="M398" i="11"/>
  <c r="O245" i="2"/>
  <c r="O401" i="11"/>
  <c r="M399" i="11" l="1"/>
  <c r="O246" i="2"/>
  <c r="O402" i="11"/>
  <c r="L347" i="11"/>
  <c r="N194" i="2"/>
  <c r="O403" i="11" l="1"/>
  <c r="N195" i="2"/>
  <c r="L348" i="11"/>
  <c r="M400" i="11"/>
  <c r="O247" i="2"/>
  <c r="L349" i="11" l="1"/>
  <c r="N196" i="2"/>
  <c r="O248" i="2"/>
  <c r="M401" i="11"/>
  <c r="O404" i="11"/>
  <c r="O249" i="2" l="1"/>
  <c r="M402" i="11"/>
  <c r="O405" i="11"/>
  <c r="L350" i="11"/>
  <c r="N197" i="2"/>
  <c r="O406" i="11" l="1"/>
  <c r="M403" i="11"/>
  <c r="O250" i="2"/>
  <c r="L351" i="11"/>
  <c r="N198" i="2"/>
  <c r="O251" i="2" l="1"/>
  <c r="M404" i="11"/>
  <c r="L352" i="11"/>
  <c r="N199" i="2"/>
  <c r="O407" i="11"/>
  <c r="O252" i="2" l="1"/>
  <c r="M405" i="11"/>
  <c r="L353" i="11"/>
  <c r="N200" i="2"/>
  <c r="O408" i="11"/>
  <c r="N201" i="2" l="1"/>
  <c r="L354" i="11"/>
  <c r="M406" i="11"/>
  <c r="O253" i="2"/>
  <c r="O409" i="11"/>
  <c r="O254" i="2" l="1"/>
  <c r="M407" i="11"/>
  <c r="L355" i="11"/>
  <c r="N202" i="2"/>
  <c r="O410" i="11"/>
  <c r="N203" i="2" l="1"/>
  <c r="L356" i="11"/>
  <c r="M408" i="11"/>
  <c r="O255" i="2"/>
  <c r="O411" i="11"/>
  <c r="L357" i="11" l="1"/>
  <c r="N204" i="2"/>
  <c r="M409" i="11"/>
  <c r="O256" i="2"/>
  <c r="O412" i="11"/>
  <c r="M410" i="11" l="1"/>
  <c r="O257" i="2"/>
  <c r="O413" i="11"/>
  <c r="L358" i="11"/>
  <c r="N205" i="2"/>
  <c r="O414" i="11" l="1"/>
  <c r="L359" i="11"/>
  <c r="N206" i="2"/>
  <c r="M411" i="11"/>
  <c r="O258" i="2"/>
  <c r="N207" i="2" l="1"/>
  <c r="L360" i="11"/>
  <c r="M412" i="11"/>
  <c r="O259" i="2"/>
  <c r="O415" i="11"/>
  <c r="M413" i="11" l="1"/>
  <c r="O260" i="2"/>
  <c r="L361" i="11"/>
  <c r="N208" i="2"/>
  <c r="O416" i="11"/>
  <c r="L362" i="11" l="1"/>
  <c r="N209" i="2"/>
  <c r="O417" i="11"/>
  <c r="M414" i="11"/>
  <c r="O261" i="2"/>
  <c r="O418" i="11" l="1"/>
  <c r="M415" i="11"/>
  <c r="O262" i="2"/>
  <c r="L363" i="11"/>
  <c r="N210" i="2"/>
  <c r="M416" i="11" l="1"/>
  <c r="O263" i="2"/>
  <c r="O419" i="11"/>
  <c r="L364" i="11"/>
  <c r="N211" i="2"/>
  <c r="O420" i="11" l="1"/>
  <c r="L365" i="11"/>
  <c r="N212" i="2"/>
  <c r="M417" i="11"/>
  <c r="O264" i="2"/>
  <c r="N213" i="2" l="1"/>
  <c r="L366" i="11"/>
  <c r="O421" i="11"/>
  <c r="M418" i="11"/>
  <c r="O265" i="2"/>
  <c r="O422" i="11" l="1"/>
  <c r="L367" i="11"/>
  <c r="N214" i="2"/>
  <c r="M419" i="11"/>
  <c r="O266" i="2"/>
  <c r="L368" i="11" l="1"/>
  <c r="N215" i="2"/>
  <c r="M420" i="11"/>
  <c r="O267" i="2"/>
  <c r="O423" i="11"/>
  <c r="O268" i="2" l="1"/>
  <c r="M421" i="11"/>
  <c r="O424" i="11"/>
  <c r="N216" i="2"/>
  <c r="L369" i="11"/>
  <c r="O425" i="11" l="1"/>
  <c r="L370" i="11"/>
  <c r="N217" i="2"/>
  <c r="M422" i="11"/>
  <c r="O269" i="2"/>
  <c r="L371" i="11" l="1"/>
  <c r="N218" i="2"/>
  <c r="O426" i="11"/>
  <c r="O270" i="2"/>
  <c r="M423" i="11"/>
  <c r="O427" i="11" l="1"/>
  <c r="M424" i="11"/>
  <c r="O271" i="2"/>
  <c r="L372" i="11"/>
  <c r="N219" i="2"/>
  <c r="M425" i="11" l="1"/>
  <c r="O272" i="2"/>
  <c r="N220" i="2"/>
  <c r="L373" i="11"/>
  <c r="O428" i="11"/>
  <c r="L374" i="11" l="1"/>
  <c r="N221" i="2"/>
  <c r="O429" i="11"/>
  <c r="O273" i="2"/>
  <c r="M426" i="11"/>
  <c r="O430" i="11" l="1"/>
  <c r="M427" i="11"/>
  <c r="O274" i="2"/>
  <c r="L375" i="11"/>
  <c r="N222" i="2"/>
  <c r="M428" i="11" l="1"/>
  <c r="O275" i="2"/>
  <c r="N223" i="2"/>
  <c r="L376" i="11"/>
  <c r="O431" i="11"/>
  <c r="L377" i="11" l="1"/>
  <c r="N224" i="2"/>
  <c r="O432" i="11"/>
  <c r="M429" i="11"/>
  <c r="O276" i="2"/>
  <c r="O433" i="11" l="1"/>
  <c r="O277" i="2"/>
  <c r="M430" i="11"/>
  <c r="L378" i="11"/>
  <c r="N225" i="2"/>
  <c r="M431" i="11" l="1"/>
  <c r="O278" i="2"/>
  <c r="L379" i="11"/>
  <c r="N226" i="2"/>
  <c r="O434" i="11"/>
  <c r="L380" i="11" l="1"/>
  <c r="N227" i="2"/>
  <c r="O435" i="11"/>
  <c r="O279" i="2"/>
  <c r="M432" i="11"/>
  <c r="O436" i="11" l="1"/>
  <c r="M433" i="11"/>
  <c r="O280" i="2"/>
  <c r="L381" i="11"/>
  <c r="N228" i="2"/>
  <c r="M434" i="11" l="1"/>
  <c r="O281" i="2"/>
  <c r="O437" i="11"/>
  <c r="N229" i="2"/>
  <c r="L382" i="11"/>
  <c r="O438" i="11" l="1"/>
  <c r="N230" i="2"/>
  <c r="L383" i="11"/>
  <c r="M435" i="11"/>
  <c r="O282" i="2"/>
  <c r="L384" i="11" l="1"/>
  <c r="N231" i="2"/>
  <c r="M436" i="11"/>
  <c r="O283" i="2"/>
  <c r="O439" i="11"/>
  <c r="O284" i="2" l="1"/>
  <c r="M437" i="11"/>
  <c r="O440" i="11"/>
  <c r="N232" i="2"/>
  <c r="L385" i="11"/>
  <c r="O441" i="11" l="1"/>
  <c r="L386" i="11"/>
  <c r="N233" i="2"/>
  <c r="M438" i="11"/>
  <c r="O285" i="2"/>
  <c r="L387" i="11" l="1"/>
  <c r="N234" i="2"/>
  <c r="M439" i="11"/>
  <c r="O286" i="2"/>
  <c r="O442" i="11"/>
  <c r="O287" i="2" l="1"/>
  <c r="M440" i="11"/>
  <c r="O443" i="11"/>
  <c r="N235" i="2"/>
  <c r="L388" i="11"/>
  <c r="O444" i="11" l="1"/>
  <c r="L389" i="11"/>
  <c r="N236" i="2"/>
  <c r="M441" i="11"/>
  <c r="O288" i="2"/>
  <c r="L390" i="11" l="1"/>
  <c r="N237" i="2"/>
  <c r="M442" i="11"/>
  <c r="O289" i="2"/>
  <c r="O445" i="11"/>
  <c r="M443" i="11" l="1"/>
  <c r="O290" i="2"/>
  <c r="O446" i="11"/>
  <c r="L391" i="11"/>
  <c r="N238" i="2"/>
  <c r="O447" i="11" l="1"/>
  <c r="L392" i="11"/>
  <c r="N239" i="2"/>
  <c r="M444" i="11"/>
  <c r="O291" i="2"/>
  <c r="L393" i="11" l="1"/>
  <c r="N240" i="2"/>
  <c r="O448" i="11"/>
  <c r="M445" i="11"/>
  <c r="O292" i="2"/>
  <c r="O449" i="11" l="1"/>
  <c r="M446" i="11"/>
  <c r="O293" i="2"/>
  <c r="L394" i="11"/>
  <c r="N241" i="2"/>
  <c r="M447" i="11" l="1"/>
  <c r="O294" i="2"/>
  <c r="L395" i="11"/>
  <c r="N242" i="2"/>
  <c r="O450" i="11"/>
  <c r="L396" i="11" l="1"/>
  <c r="N243" i="2"/>
  <c r="O451" i="11"/>
  <c r="M448" i="11"/>
  <c r="O295" i="2"/>
  <c r="O452" i="11" l="1"/>
  <c r="M449" i="11"/>
  <c r="O296" i="2"/>
  <c r="L397" i="11"/>
  <c r="N244" i="2"/>
  <c r="M450" i="11" l="1"/>
  <c r="O297" i="2"/>
  <c r="N245" i="2"/>
  <c r="L398" i="11"/>
  <c r="O453" i="11"/>
  <c r="L399" i="11" l="1"/>
  <c r="N246" i="2"/>
  <c r="O454" i="11"/>
  <c r="O298" i="2"/>
  <c r="M451" i="11"/>
  <c r="O455" i="11" l="1"/>
  <c r="M452" i="11"/>
  <c r="O299" i="2"/>
  <c r="L400" i="11"/>
  <c r="N247" i="2"/>
  <c r="O456" i="11" l="1"/>
  <c r="M453" i="11"/>
  <c r="O300" i="2"/>
  <c r="N248" i="2"/>
  <c r="L401" i="11"/>
  <c r="M454" i="11" l="1"/>
  <c r="O301" i="2"/>
  <c r="N249" i="2"/>
  <c r="L402" i="11"/>
  <c r="O457" i="11"/>
  <c r="L403" i="11" l="1"/>
  <c r="N250" i="2"/>
  <c r="O458" i="11"/>
  <c r="O302" i="2"/>
  <c r="M455" i="11"/>
  <c r="O459" i="11" l="1"/>
  <c r="M456" i="11"/>
  <c r="O303" i="2"/>
  <c r="L404" i="11"/>
  <c r="N251" i="2"/>
  <c r="M457" i="11" l="1"/>
  <c r="O304" i="2"/>
  <c r="N252" i="2"/>
  <c r="L405" i="11"/>
  <c r="O460" i="11"/>
  <c r="L406" i="11" l="1"/>
  <c r="N253" i="2"/>
  <c r="O461" i="11"/>
  <c r="O305" i="2"/>
  <c r="M458" i="11"/>
  <c r="O462" i="11" l="1"/>
  <c r="M459" i="11"/>
  <c r="O306" i="2"/>
  <c r="L407" i="11"/>
  <c r="N254" i="2"/>
  <c r="M460" i="11" l="1"/>
  <c r="O307" i="2"/>
  <c r="L408" i="11"/>
  <c r="N255" i="2"/>
  <c r="O463" i="11"/>
  <c r="L409" i="11" l="1"/>
  <c r="N256" i="2"/>
  <c r="O464" i="11"/>
  <c r="M461" i="11"/>
  <c r="O308" i="2"/>
  <c r="O465" i="11" l="1"/>
  <c r="M462" i="11"/>
  <c r="O309" i="2"/>
  <c r="L410" i="11"/>
  <c r="N257" i="2"/>
  <c r="M463" i="11" l="1"/>
  <c r="O310" i="2"/>
  <c r="L411" i="11"/>
  <c r="N258" i="2"/>
  <c r="O466" i="11"/>
  <c r="L412" i="11" l="1"/>
  <c r="N259" i="2"/>
  <c r="O467" i="11"/>
  <c r="M464" i="11"/>
  <c r="O311" i="2"/>
  <c r="O468" i="11" l="1"/>
  <c r="M465" i="11"/>
  <c r="O312" i="2"/>
  <c r="L413" i="11"/>
  <c r="N260" i="2"/>
  <c r="M466" i="11" l="1"/>
  <c r="O313" i="2"/>
  <c r="L414" i="11"/>
  <c r="N261" i="2"/>
  <c r="O469" i="11"/>
  <c r="L415" i="11" l="1"/>
  <c r="N262" i="2"/>
  <c r="O470" i="11"/>
  <c r="O314" i="2"/>
  <c r="M467" i="11"/>
  <c r="O471" i="11" l="1"/>
  <c r="M468" i="11"/>
  <c r="O315" i="2"/>
  <c r="L416" i="11"/>
  <c r="N263" i="2"/>
  <c r="M469" i="11" l="1"/>
  <c r="O316" i="2"/>
  <c r="O472" i="11"/>
  <c r="L417" i="11"/>
  <c r="N264" i="2"/>
  <c r="O473" i="11" l="1"/>
  <c r="L418" i="11"/>
  <c r="N265" i="2"/>
  <c r="M470" i="11"/>
  <c r="O317" i="2"/>
  <c r="L419" i="11" l="1"/>
  <c r="N266" i="2"/>
  <c r="M471" i="11"/>
  <c r="O318" i="2"/>
  <c r="O474" i="11"/>
  <c r="M472" i="11" l="1"/>
  <c r="O319" i="2"/>
  <c r="O475" i="11"/>
  <c r="L420" i="11"/>
  <c r="N267" i="2"/>
  <c r="O476" i="11" l="1"/>
  <c r="L421" i="11"/>
  <c r="N268" i="2"/>
  <c r="M473" i="11"/>
  <c r="O320" i="2"/>
  <c r="L422" i="11" l="1"/>
  <c r="N269" i="2"/>
  <c r="M474" i="11"/>
  <c r="O321" i="2"/>
  <c r="O477" i="11"/>
  <c r="M475" i="11" l="1"/>
  <c r="O322" i="2"/>
  <c r="O478" i="11"/>
  <c r="L423" i="11"/>
  <c r="N270" i="2"/>
  <c r="O479" i="11" l="1"/>
  <c r="L424" i="11"/>
  <c r="N271" i="2"/>
  <c r="O323" i="2"/>
  <c r="M476" i="11"/>
  <c r="L425" i="11" l="1"/>
  <c r="N272" i="2"/>
  <c r="O480" i="11"/>
  <c r="M477" i="11"/>
  <c r="O324" i="2"/>
  <c r="O481" i="11" l="1"/>
  <c r="M478" i="11"/>
  <c r="O325" i="2"/>
  <c r="L426" i="11"/>
  <c r="N273" i="2"/>
  <c r="M479" i="11" l="1"/>
  <c r="O326" i="2"/>
  <c r="O482" i="11"/>
  <c r="N274" i="2"/>
  <c r="L427" i="11"/>
  <c r="O483" i="11" l="1"/>
  <c r="L428" i="11"/>
  <c r="N275" i="2"/>
  <c r="M480" i="11"/>
  <c r="O327" i="2"/>
  <c r="L429" i="11" l="1"/>
  <c r="N276" i="2"/>
  <c r="M481" i="11"/>
  <c r="O328" i="2"/>
  <c r="O484" i="11"/>
  <c r="O329" i="2" l="1"/>
  <c r="M482" i="11"/>
  <c r="O485" i="11"/>
  <c r="L430" i="11"/>
  <c r="N277" i="2"/>
  <c r="O486" i="11" l="1"/>
  <c r="M483" i="11"/>
  <c r="O330" i="2"/>
  <c r="L431" i="11"/>
  <c r="N278" i="2"/>
  <c r="O331" i="2" l="1"/>
  <c r="M484" i="11"/>
  <c r="L432" i="11"/>
  <c r="N279" i="2"/>
  <c r="O487" i="11"/>
  <c r="L433" i="11" l="1"/>
  <c r="N280" i="2"/>
  <c r="O332" i="2"/>
  <c r="M485" i="11"/>
  <c r="O488" i="11"/>
  <c r="M486" i="11" l="1"/>
  <c r="O333" i="2"/>
  <c r="O489" i="11"/>
  <c r="L434" i="11"/>
  <c r="N281" i="2"/>
  <c r="O490" i="11" l="1"/>
  <c r="L435" i="11"/>
  <c r="N282" i="2"/>
  <c r="M487" i="11"/>
  <c r="O334" i="2"/>
  <c r="L436" i="11" l="1"/>
  <c r="N283" i="2"/>
  <c r="O335" i="2"/>
  <c r="M488" i="11"/>
  <c r="O491" i="11"/>
  <c r="M489" i="11" l="1"/>
  <c r="O336" i="2"/>
  <c r="O492" i="11"/>
  <c r="L437" i="11"/>
  <c r="N284" i="2"/>
  <c r="O493" i="11" l="1"/>
  <c r="L438" i="11"/>
  <c r="N285" i="2"/>
  <c r="O337" i="2"/>
  <c r="M490" i="11"/>
  <c r="L439" i="11" l="1"/>
  <c r="N286" i="2"/>
  <c r="M491" i="11"/>
  <c r="O338" i="2"/>
  <c r="O494" i="11"/>
  <c r="M492" i="11" l="1"/>
  <c r="O339" i="2"/>
  <c r="O495" i="11"/>
  <c r="L440" i="11"/>
  <c r="N287" i="2"/>
  <c r="O496" i="11" l="1"/>
  <c r="L441" i="11"/>
  <c r="N288" i="2"/>
  <c r="M493" i="11"/>
  <c r="O340" i="2"/>
  <c r="N289" i="2" l="1"/>
  <c r="L442" i="11"/>
  <c r="M494" i="11"/>
  <c r="O341" i="2"/>
  <c r="O497" i="11"/>
  <c r="M495" i="11" l="1"/>
  <c r="O342" i="2"/>
  <c r="L443" i="11"/>
  <c r="N290" i="2"/>
  <c r="O498" i="11"/>
  <c r="L444" i="11" l="1"/>
  <c r="N291" i="2"/>
  <c r="O499" i="11"/>
  <c r="M496" i="11"/>
  <c r="O343" i="2"/>
  <c r="O500" i="11" l="1"/>
  <c r="M497" i="11"/>
  <c r="O344" i="2"/>
  <c r="N292" i="2"/>
  <c r="L445" i="11"/>
  <c r="L446" i="11" l="1"/>
  <c r="N293" i="2"/>
  <c r="M498" i="11"/>
  <c r="O345" i="2"/>
  <c r="O501" i="11"/>
  <c r="M499" i="11" l="1"/>
  <c r="O346" i="2"/>
  <c r="O502" i="11"/>
  <c r="N294" i="2"/>
  <c r="L447" i="11"/>
  <c r="L448" i="11" l="1"/>
  <c r="N295" i="2"/>
  <c r="O503" i="11"/>
  <c r="M500" i="11"/>
  <c r="O347" i="2"/>
  <c r="O504" i="11" l="1"/>
  <c r="M501" i="11"/>
  <c r="O348" i="2"/>
  <c r="L449" i="11"/>
  <c r="N296" i="2"/>
  <c r="M502" i="11" l="1"/>
  <c r="O349" i="2"/>
  <c r="L450" i="11"/>
  <c r="N297" i="2"/>
  <c r="O505" i="11"/>
  <c r="L451" i="11" l="1"/>
  <c r="N298" i="2"/>
  <c r="O506" i="11"/>
  <c r="M503" i="11"/>
  <c r="O350" i="2"/>
  <c r="O507" i="11" l="1"/>
  <c r="M504" i="11"/>
  <c r="O351" i="2"/>
  <c r="N299" i="2"/>
  <c r="L452" i="11"/>
  <c r="M505" i="11" l="1"/>
  <c r="O352" i="2"/>
  <c r="L453" i="11"/>
  <c r="N300" i="2"/>
  <c r="O508" i="11"/>
  <c r="L454" i="11" l="1"/>
  <c r="N301" i="2"/>
  <c r="O509" i="11"/>
  <c r="M506" i="11"/>
  <c r="O353" i="2"/>
  <c r="O510" i="11" l="1"/>
  <c r="O354" i="2"/>
  <c r="M507" i="11"/>
  <c r="N302" i="2"/>
  <c r="L455" i="11"/>
  <c r="M508" i="11" l="1"/>
  <c r="O355" i="2"/>
  <c r="L456" i="11"/>
  <c r="N303" i="2"/>
  <c r="O511" i="11"/>
  <c r="L457" i="11" l="1"/>
  <c r="N304" i="2"/>
  <c r="O512" i="11"/>
  <c r="M509" i="11"/>
  <c r="O356" i="2"/>
  <c r="O513" i="11" l="1"/>
  <c r="M510" i="11"/>
  <c r="O357" i="2"/>
  <c r="L458" i="11"/>
  <c r="N305" i="2"/>
  <c r="M511" i="11" l="1"/>
  <c r="O358" i="2"/>
  <c r="L459" i="11"/>
  <c r="N306" i="2"/>
  <c r="O514" i="11"/>
  <c r="L460" i="11" l="1"/>
  <c r="N307" i="2"/>
  <c r="O515" i="11"/>
  <c r="M512" i="11"/>
  <c r="O359" i="2"/>
  <c r="O516" i="11" l="1"/>
  <c r="M513" i="11"/>
  <c r="O360" i="2"/>
  <c r="N308" i="2"/>
  <c r="L461" i="11"/>
  <c r="M514" i="11" l="1"/>
  <c r="O361" i="2"/>
  <c r="L462" i="11"/>
  <c r="N309" i="2"/>
  <c r="O517" i="11"/>
  <c r="L463" i="11" l="1"/>
  <c r="N310" i="2"/>
  <c r="O518" i="11"/>
  <c r="M515" i="11"/>
  <c r="O362" i="2"/>
  <c r="O519" i="11" l="1"/>
  <c r="M516" i="11"/>
  <c r="O363" i="2"/>
  <c r="L464" i="11"/>
  <c r="N311" i="2"/>
  <c r="M517" i="11" l="1"/>
  <c r="O364" i="2"/>
  <c r="L465" i="11"/>
  <c r="N312" i="2"/>
  <c r="O520" i="11"/>
  <c r="L466" i="11" l="1"/>
  <c r="N313" i="2"/>
  <c r="O521" i="11"/>
  <c r="M518" i="11"/>
  <c r="O365" i="2"/>
  <c r="O522" i="11" l="1"/>
  <c r="O366" i="2"/>
  <c r="M519" i="11"/>
  <c r="L467" i="11"/>
  <c r="N314" i="2"/>
  <c r="M520" i="11" l="1"/>
  <c r="O367" i="2"/>
  <c r="O523" i="11"/>
  <c r="L468" i="11"/>
  <c r="N315" i="2"/>
  <c r="O524" i="11" l="1"/>
  <c r="N316" i="2"/>
  <c r="L469" i="11"/>
  <c r="M521" i="11"/>
  <c r="O368" i="2"/>
  <c r="O525" i="11" l="1"/>
  <c r="N317" i="2"/>
  <c r="L470" i="11"/>
  <c r="M522" i="11"/>
  <c r="O369" i="2"/>
  <c r="L471" i="11" l="1"/>
  <c r="N318" i="2"/>
  <c r="M523" i="11"/>
  <c r="O370" i="2"/>
  <c r="O526" i="11"/>
  <c r="O371" i="2" l="1"/>
  <c r="M524" i="11"/>
  <c r="O527" i="11"/>
  <c r="L472" i="11"/>
  <c r="N319" i="2"/>
  <c r="O528" i="11" l="1"/>
  <c r="M525" i="11"/>
  <c r="O372" i="2"/>
  <c r="N320" i="2"/>
  <c r="L473" i="11"/>
  <c r="O373" i="2" l="1"/>
  <c r="M526" i="11"/>
  <c r="L474" i="11"/>
  <c r="N321" i="2"/>
  <c r="O529" i="11"/>
  <c r="L475" i="11" l="1"/>
  <c r="N322" i="2"/>
  <c r="O374" i="2"/>
  <c r="M527" i="11"/>
  <c r="O530" i="11"/>
  <c r="M528" i="11" l="1"/>
  <c r="O375" i="2"/>
  <c r="O531" i="11"/>
  <c r="N323" i="2"/>
  <c r="L476" i="11"/>
  <c r="O532" i="11" l="1"/>
  <c r="L477" i="11"/>
  <c r="N324" i="2"/>
  <c r="M529" i="11"/>
  <c r="O376" i="2"/>
  <c r="L478" i="11" l="1"/>
  <c r="N325" i="2"/>
  <c r="M530" i="11"/>
  <c r="O377" i="2"/>
  <c r="O533" i="11"/>
  <c r="M531" i="11" l="1"/>
  <c r="O378" i="2"/>
  <c r="O534" i="11"/>
  <c r="L479" i="11"/>
  <c r="N326" i="2"/>
  <c r="O535" i="11" l="1"/>
  <c r="L480" i="11"/>
  <c r="N327" i="2"/>
  <c r="M532" i="11"/>
  <c r="O379" i="2"/>
  <c r="N328" i="2" l="1"/>
  <c r="L481" i="11"/>
  <c r="M533" i="11"/>
  <c r="O380" i="2"/>
  <c r="O536" i="11"/>
  <c r="M534" i="11" l="1"/>
  <c r="O381" i="2"/>
  <c r="O537" i="11"/>
  <c r="L482" i="11"/>
  <c r="N329" i="2"/>
  <c r="O538" i="11" l="1"/>
  <c r="L483" i="11"/>
  <c r="N330" i="2"/>
  <c r="M535" i="11"/>
  <c r="O382" i="2"/>
  <c r="L484" i="11" l="1"/>
  <c r="N331" i="2"/>
  <c r="M536" i="11"/>
  <c r="O383" i="2"/>
  <c r="O539" i="11"/>
  <c r="M537" i="11" l="1"/>
  <c r="O384" i="2"/>
  <c r="O540" i="11"/>
  <c r="L485" i="11"/>
  <c r="N332" i="2"/>
  <c r="O541" i="11" l="1"/>
  <c r="L486" i="11"/>
  <c r="N333" i="2"/>
  <c r="M538" i="11"/>
  <c r="O385" i="2"/>
  <c r="L487" i="11" l="1"/>
  <c r="N334" i="2"/>
  <c r="M539" i="11"/>
  <c r="O386" i="2"/>
  <c r="O542" i="11"/>
  <c r="M540" i="11" l="1"/>
  <c r="O387" i="2"/>
  <c r="O543" i="11"/>
  <c r="L488" i="11"/>
  <c r="N335" i="2"/>
  <c r="O544" i="11" l="1"/>
  <c r="L489" i="11"/>
  <c r="N336" i="2"/>
  <c r="M541" i="11"/>
  <c r="O388" i="2"/>
  <c r="L490" i="11" l="1"/>
  <c r="N337" i="2"/>
  <c r="O389" i="2"/>
  <c r="M542" i="11"/>
  <c r="O545" i="11"/>
  <c r="M543" i="11" l="1"/>
  <c r="O390" i="2"/>
  <c r="O546" i="11"/>
  <c r="L491" i="11"/>
  <c r="N338" i="2"/>
  <c r="O547" i="11" l="1"/>
  <c r="N339" i="2"/>
  <c r="L492" i="11"/>
  <c r="M544" i="11"/>
  <c r="O391" i="2"/>
  <c r="O548" i="11" l="1"/>
  <c r="L493" i="11"/>
  <c r="N340" i="2"/>
  <c r="O392" i="2"/>
  <c r="M545" i="11"/>
  <c r="L494" i="11" l="1"/>
  <c r="N341" i="2"/>
  <c r="M546" i="11"/>
  <c r="O393" i="2"/>
  <c r="O549" i="11"/>
  <c r="M547" i="11" l="1"/>
  <c r="O394" i="2"/>
  <c r="O550" i="11"/>
  <c r="L495" i="11"/>
  <c r="N342" i="2"/>
  <c r="O551" i="11" l="1"/>
  <c r="L496" i="11"/>
  <c r="N343" i="2"/>
  <c r="M548" i="11"/>
  <c r="O395" i="2"/>
  <c r="N344" i="2" l="1"/>
  <c r="L497" i="11"/>
  <c r="M549" i="11"/>
  <c r="O396" i="2"/>
  <c r="O552" i="11"/>
  <c r="O397" i="2" l="1"/>
  <c r="M550" i="11"/>
  <c r="L498" i="11"/>
  <c r="N345" i="2"/>
  <c r="O553" i="11"/>
  <c r="L499" i="11" l="1"/>
  <c r="N346" i="2"/>
  <c r="M551" i="11"/>
  <c r="O398" i="2"/>
  <c r="O554" i="11"/>
  <c r="M552" i="11" l="1"/>
  <c r="O399" i="2"/>
  <c r="O555" i="11"/>
  <c r="L500" i="11"/>
  <c r="N347" i="2"/>
  <c r="O556" i="11" l="1"/>
  <c r="L501" i="11"/>
  <c r="N348" i="2"/>
  <c r="M553" i="11"/>
  <c r="O400" i="2"/>
  <c r="L502" i="11" l="1"/>
  <c r="N349" i="2"/>
  <c r="O401" i="2"/>
  <c r="M554" i="11"/>
  <c r="O557" i="11"/>
  <c r="M555" i="11" l="1"/>
  <c r="O402" i="2"/>
  <c r="O558" i="11"/>
  <c r="L503" i="11"/>
  <c r="N350" i="2"/>
  <c r="O559" i="11" l="1"/>
  <c r="L504" i="11"/>
  <c r="N351" i="2"/>
  <c r="M556" i="11"/>
  <c r="O403" i="2"/>
  <c r="L505" i="11" l="1"/>
  <c r="N352" i="2"/>
  <c r="M557" i="11"/>
  <c r="O404" i="2"/>
  <c r="O560" i="11"/>
  <c r="O405" i="2" l="1"/>
  <c r="M558" i="11"/>
  <c r="O561" i="11"/>
  <c r="L506" i="11"/>
  <c r="N353" i="2"/>
  <c r="O562" i="11" l="1"/>
  <c r="M559" i="11"/>
  <c r="O406" i="2"/>
  <c r="L507" i="11"/>
  <c r="N354" i="2"/>
  <c r="M560" i="11" l="1"/>
  <c r="O407" i="2"/>
  <c r="L508" i="11"/>
  <c r="N355" i="2"/>
  <c r="O563" i="11"/>
  <c r="L509" i="11" l="1"/>
  <c r="N356" i="2"/>
  <c r="O564" i="11"/>
  <c r="M561" i="11"/>
  <c r="O408" i="2"/>
  <c r="O565" i="11" l="1"/>
  <c r="M562" i="11"/>
  <c r="O409" i="2"/>
  <c r="N357" i="2"/>
  <c r="L510" i="11"/>
  <c r="O410" i="2" l="1"/>
  <c r="M563" i="11"/>
  <c r="L511" i="11"/>
  <c r="N358" i="2"/>
  <c r="O566" i="11"/>
  <c r="L512" i="11" l="1"/>
  <c r="N359" i="2"/>
  <c r="M564" i="11"/>
  <c r="O411" i="2"/>
  <c r="O567" i="11"/>
  <c r="M565" i="11" l="1"/>
  <c r="O412" i="2"/>
  <c r="O568" i="11"/>
  <c r="L513" i="11"/>
  <c r="N360" i="2"/>
  <c r="O569" i="11" l="1"/>
  <c r="N361" i="2"/>
  <c r="L514" i="11"/>
  <c r="M566" i="11"/>
  <c r="O413" i="2"/>
  <c r="L515" i="11" l="1"/>
  <c r="N362" i="2"/>
  <c r="O414" i="2"/>
  <c r="M567" i="11"/>
  <c r="O570" i="11"/>
  <c r="M568" i="11" l="1"/>
  <c r="O415" i="2"/>
  <c r="O571" i="11"/>
  <c r="L516" i="11"/>
  <c r="N363" i="2"/>
  <c r="O572" i="11" l="1"/>
  <c r="N364" i="2"/>
  <c r="L517" i="11"/>
  <c r="M569" i="11"/>
  <c r="O416" i="2"/>
  <c r="L518" i="11" l="1"/>
  <c r="N365" i="2"/>
  <c r="M570" i="11"/>
  <c r="O417" i="2"/>
  <c r="O573" i="11"/>
  <c r="M571" i="11" l="1"/>
  <c r="O418" i="2"/>
  <c r="O574" i="11"/>
  <c r="N366" i="2"/>
  <c r="L519" i="11"/>
  <c r="O575" i="11" l="1"/>
  <c r="L520" i="11"/>
  <c r="N367" i="2"/>
  <c r="O419" i="2"/>
  <c r="M572" i="11"/>
  <c r="M573" i="11" l="1"/>
  <c r="O420" i="2"/>
  <c r="L521" i="11"/>
  <c r="N368" i="2"/>
  <c r="O576" i="11"/>
  <c r="N369" i="2" l="1"/>
  <c r="L522" i="11"/>
  <c r="O577" i="11"/>
  <c r="M574" i="11"/>
  <c r="O421" i="2"/>
  <c r="O578" i="11" l="1"/>
  <c r="L523" i="11"/>
  <c r="N370" i="2"/>
  <c r="M575" i="11"/>
  <c r="O422" i="2"/>
  <c r="L524" i="11" l="1"/>
  <c r="N371" i="2"/>
  <c r="M576" i="11"/>
  <c r="O423" i="2"/>
  <c r="O579" i="11"/>
  <c r="M577" i="11" l="1"/>
  <c r="O424" i="2"/>
  <c r="O580" i="11"/>
  <c r="L525" i="11"/>
  <c r="N372" i="2"/>
  <c r="O581" i="11" l="1"/>
  <c r="L526" i="11"/>
  <c r="N373" i="2"/>
  <c r="M578" i="11"/>
  <c r="O425" i="2"/>
  <c r="L527" i="11" l="1"/>
  <c r="N374" i="2"/>
  <c r="M579" i="11"/>
  <c r="O426" i="2"/>
  <c r="O582" i="11"/>
  <c r="M580" i="11" l="1"/>
  <c r="O427" i="2"/>
  <c r="O583" i="11"/>
  <c r="L528" i="11"/>
  <c r="N375" i="2"/>
  <c r="O584" i="11" l="1"/>
  <c r="L529" i="11"/>
  <c r="N376" i="2"/>
  <c r="M581" i="11"/>
  <c r="O428" i="2"/>
  <c r="N377" i="2" l="1"/>
  <c r="L530" i="11"/>
  <c r="M582" i="11"/>
  <c r="O429" i="2"/>
  <c r="O585" i="11"/>
  <c r="M583" i="11" l="1"/>
  <c r="O430" i="2"/>
  <c r="O586" i="11"/>
  <c r="L531" i="11"/>
  <c r="N378" i="2"/>
  <c r="O587" i="11" l="1"/>
  <c r="L532" i="11"/>
  <c r="N379" i="2"/>
  <c r="M584" i="11"/>
  <c r="O431" i="2"/>
  <c r="L533" i="11" l="1"/>
  <c r="N380" i="2"/>
  <c r="O588" i="11"/>
  <c r="M585" i="11"/>
  <c r="O432" i="2"/>
  <c r="O589" i="11" l="1"/>
  <c r="M586" i="11"/>
  <c r="O433" i="2"/>
  <c r="L534" i="11"/>
  <c r="N381" i="2"/>
  <c r="O434" i="2" l="1"/>
  <c r="M587" i="11"/>
  <c r="N382" i="2"/>
  <c r="L535" i="11"/>
  <c r="O590" i="11"/>
  <c r="N383" i="2" l="1"/>
  <c r="L536" i="11"/>
  <c r="M588" i="11"/>
  <c r="O435" i="2"/>
  <c r="O591" i="11"/>
  <c r="O592" i="11" l="1"/>
  <c r="M589" i="11"/>
  <c r="O436" i="2"/>
  <c r="L537" i="11"/>
  <c r="N384" i="2"/>
  <c r="M590" i="11" l="1"/>
  <c r="O437" i="2"/>
  <c r="L538" i="11"/>
  <c r="N385" i="2"/>
  <c r="O593" i="11"/>
  <c r="N386" i="2" l="1"/>
  <c r="L539" i="11"/>
  <c r="O594" i="11"/>
  <c r="M591" i="11"/>
  <c r="O438" i="2"/>
  <c r="O595" i="11" l="1"/>
  <c r="N387" i="2"/>
  <c r="L540" i="11"/>
  <c r="M592" i="11"/>
  <c r="O439" i="2"/>
  <c r="L541" i="11" l="1"/>
  <c r="N388" i="2"/>
  <c r="O440" i="2"/>
  <c r="M593" i="11"/>
  <c r="O596" i="11"/>
  <c r="M594" i="11" l="1"/>
  <c r="O441" i="2"/>
  <c r="O597" i="11"/>
  <c r="L542" i="11"/>
  <c r="N389" i="2"/>
  <c r="O598" i="11" l="1"/>
  <c r="L543" i="11"/>
  <c r="N390" i="2"/>
  <c r="M595" i="11"/>
  <c r="O442" i="2"/>
  <c r="L544" i="11" l="1"/>
  <c r="N391" i="2"/>
  <c r="O443" i="2"/>
  <c r="M596" i="11"/>
  <c r="O599" i="11"/>
  <c r="M597" i="11" l="1"/>
  <c r="O444" i="2"/>
  <c r="O600" i="11"/>
  <c r="L545" i="11"/>
  <c r="N392" i="2"/>
  <c r="O601" i="11" l="1"/>
  <c r="L546" i="11"/>
  <c r="N393" i="2"/>
  <c r="M598" i="11"/>
  <c r="O445" i="2"/>
  <c r="L547" i="11" l="1"/>
  <c r="N394" i="2"/>
  <c r="O602" i="11"/>
  <c r="M599" i="11"/>
  <c r="O446" i="2"/>
  <c r="O603" i="11" l="1"/>
  <c r="O447" i="2"/>
  <c r="M600" i="11"/>
  <c r="L548" i="11"/>
  <c r="N395" i="2"/>
  <c r="M601" i="11" l="1"/>
  <c r="O448" i="2"/>
  <c r="L549" i="11"/>
  <c r="N396" i="2"/>
  <c r="O604" i="11"/>
  <c r="L550" i="11" l="1"/>
  <c r="N397" i="2"/>
  <c r="O605" i="11"/>
  <c r="O449" i="2"/>
  <c r="M602" i="11"/>
  <c r="O606" i="11" l="1"/>
  <c r="M603" i="11"/>
  <c r="O450" i="2"/>
  <c r="N398" i="2"/>
  <c r="L551" i="11"/>
  <c r="M604" i="11" l="1"/>
  <c r="O451" i="2"/>
  <c r="L552" i="11"/>
  <c r="N399" i="2"/>
  <c r="O607" i="11"/>
  <c r="N400" i="2" l="1"/>
  <c r="L553" i="11"/>
  <c r="O608" i="11"/>
  <c r="M605" i="11"/>
  <c r="O452" i="2"/>
  <c r="O609" i="11" l="1"/>
  <c r="L554" i="11"/>
  <c r="N401" i="2"/>
  <c r="M606" i="11"/>
  <c r="O453" i="2"/>
  <c r="L555" i="11" l="1"/>
  <c r="N402" i="2"/>
  <c r="M607" i="11"/>
  <c r="O454" i="2"/>
  <c r="O610" i="11"/>
  <c r="O455" i="2" l="1"/>
  <c r="M608" i="11"/>
  <c r="O611" i="11"/>
  <c r="L556" i="11"/>
  <c r="N403" i="2"/>
  <c r="M609" i="11" l="1"/>
  <c r="O456" i="2"/>
  <c r="O612" i="11"/>
  <c r="L557" i="11"/>
  <c r="N404" i="2"/>
  <c r="O613" i="11" l="1"/>
  <c r="L558" i="11"/>
  <c r="N405" i="2"/>
  <c r="M610" i="11"/>
  <c r="O457" i="2"/>
  <c r="L559" i="11" l="1"/>
  <c r="N406" i="2"/>
  <c r="M611" i="11"/>
  <c r="O458" i="2"/>
  <c r="O614" i="11"/>
  <c r="M612" i="11" l="1"/>
  <c r="O459" i="2"/>
  <c r="O615" i="11"/>
  <c r="L560" i="11"/>
  <c r="N407" i="2"/>
  <c r="O616" i="11" l="1"/>
  <c r="L561" i="11"/>
  <c r="N408" i="2"/>
  <c r="M613" i="11"/>
  <c r="O460" i="2"/>
  <c r="L562" i="11" l="1"/>
  <c r="N409" i="2"/>
  <c r="M614" i="11"/>
  <c r="O461" i="2"/>
  <c r="O617" i="11"/>
  <c r="M615" i="11" l="1"/>
  <c r="O462" i="2"/>
  <c r="O618" i="11"/>
  <c r="L563" i="11"/>
  <c r="N410" i="2"/>
  <c r="O619" i="11" l="1"/>
  <c r="L564" i="11"/>
  <c r="N411" i="2"/>
  <c r="M616" i="11"/>
  <c r="O463" i="2"/>
  <c r="N412" i="2" l="1"/>
  <c r="L565" i="11"/>
  <c r="M617" i="11"/>
  <c r="O464" i="2"/>
  <c r="O620" i="11"/>
  <c r="O465" i="2" l="1"/>
  <c r="M618" i="11"/>
  <c r="L566" i="11"/>
  <c r="N413" i="2"/>
  <c r="O621" i="11"/>
  <c r="N414" i="2" l="1"/>
  <c r="L567" i="11"/>
  <c r="M619" i="11"/>
  <c r="O466" i="2"/>
  <c r="O622" i="11"/>
  <c r="M620" i="11" l="1"/>
  <c r="O467" i="2"/>
  <c r="L568" i="11"/>
  <c r="N415" i="2"/>
  <c r="O623" i="11"/>
  <c r="N416" i="2" l="1"/>
  <c r="L569" i="11"/>
  <c r="O624" i="11"/>
  <c r="M621" i="11"/>
  <c r="O468" i="2"/>
  <c r="O625" i="11" l="1"/>
  <c r="L570" i="11"/>
  <c r="N417" i="2"/>
  <c r="O469" i="2"/>
  <c r="M622" i="11"/>
  <c r="N418" i="2" l="1"/>
  <c r="L571" i="11"/>
  <c r="M623" i="11"/>
  <c r="O470" i="2"/>
  <c r="O626" i="11"/>
  <c r="M624" i="11" l="1"/>
  <c r="O471" i="2"/>
  <c r="L572" i="11"/>
  <c r="N419" i="2"/>
  <c r="O627" i="11"/>
  <c r="N420" i="2" l="1"/>
  <c r="L573" i="11"/>
  <c r="O628" i="11"/>
  <c r="M625" i="11"/>
  <c r="O472" i="2"/>
  <c r="O629" i="11" l="1"/>
  <c r="N421" i="2"/>
  <c r="L574" i="11"/>
  <c r="M626" i="11"/>
  <c r="O473" i="2"/>
  <c r="L575" i="11" l="1"/>
  <c r="N422" i="2"/>
  <c r="M627" i="11"/>
  <c r="O474" i="2"/>
  <c r="O630" i="11"/>
  <c r="M628" i="11" l="1"/>
  <c r="O475" i="2"/>
  <c r="O631" i="11"/>
  <c r="N423" i="2"/>
  <c r="L576" i="11"/>
  <c r="O632" i="11" l="1"/>
  <c r="L577" i="11"/>
  <c r="N424" i="2"/>
  <c r="M629" i="11"/>
  <c r="O476" i="2"/>
  <c r="L578" i="11" l="1"/>
  <c r="N425" i="2"/>
  <c r="M630" i="11"/>
  <c r="O477" i="2"/>
  <c r="O633" i="11"/>
  <c r="M631" i="11" l="1"/>
  <c r="O478" i="2"/>
  <c r="O634" i="11"/>
  <c r="L579" i="11"/>
  <c r="N426" i="2"/>
  <c r="O635" i="11" l="1"/>
  <c r="L580" i="11"/>
  <c r="N427" i="2"/>
  <c r="M632" i="11"/>
  <c r="O479" i="2"/>
  <c r="L581" i="11" l="1"/>
  <c r="N428" i="2"/>
  <c r="M633" i="11"/>
  <c r="O480" i="2"/>
  <c r="O636" i="11"/>
  <c r="O481" i="2" l="1"/>
  <c r="M634" i="11"/>
  <c r="O637" i="11"/>
  <c r="L582" i="11"/>
  <c r="N429" i="2"/>
  <c r="O638" i="11" l="1"/>
  <c r="M635" i="11"/>
  <c r="O482" i="2"/>
  <c r="N430" i="2"/>
  <c r="L583" i="11"/>
  <c r="M636" i="11" l="1"/>
  <c r="O483" i="2"/>
  <c r="L584" i="11"/>
  <c r="N431" i="2"/>
  <c r="O639" i="11"/>
  <c r="L585" i="11" l="1"/>
  <c r="N432" i="2"/>
  <c r="O640" i="11"/>
  <c r="M637" i="11"/>
  <c r="O484" i="2"/>
  <c r="O641" i="11" l="1"/>
  <c r="O485" i="2"/>
  <c r="M638" i="11"/>
  <c r="L586" i="11"/>
  <c r="N433" i="2"/>
  <c r="M639" i="11" l="1"/>
  <c r="O486" i="2"/>
  <c r="L587" i="11"/>
  <c r="N434" i="2"/>
  <c r="O642" i="11"/>
  <c r="N435" i="2" l="1"/>
  <c r="L588" i="11"/>
  <c r="O643" i="11"/>
  <c r="M640" i="11"/>
  <c r="O487" i="2"/>
  <c r="O644" i="11" l="1"/>
  <c r="L589" i="11"/>
  <c r="N436" i="2"/>
  <c r="M641" i="11"/>
  <c r="O488" i="2"/>
  <c r="L590" i="11" l="1"/>
  <c r="N437" i="2"/>
  <c r="M642" i="11"/>
  <c r="O489" i="2"/>
  <c r="O645" i="11"/>
  <c r="M643" i="11" l="1"/>
  <c r="O490" i="2"/>
  <c r="O646" i="11"/>
  <c r="L591" i="11"/>
  <c r="N438" i="2"/>
  <c r="O647" i="11" l="1"/>
  <c r="L592" i="11"/>
  <c r="N439" i="2"/>
  <c r="M644" i="11"/>
  <c r="O491" i="2"/>
  <c r="L593" i="11" l="1"/>
  <c r="N440" i="2"/>
  <c r="M645" i="11"/>
  <c r="O492" i="2"/>
  <c r="O648" i="11"/>
  <c r="M646" i="11" l="1"/>
  <c r="O493" i="2"/>
  <c r="O649" i="11"/>
  <c r="L594" i="11"/>
  <c r="N441" i="2"/>
  <c r="O650" i="11" l="1"/>
  <c r="L595" i="11"/>
  <c r="N442" i="2"/>
  <c r="M647" i="11"/>
  <c r="O494" i="2"/>
  <c r="L596" i="11" l="1"/>
  <c r="N443" i="2"/>
  <c r="M648" i="11"/>
  <c r="O495" i="2"/>
  <c r="O651" i="11"/>
  <c r="M649" i="11" l="1"/>
  <c r="O496" i="2"/>
  <c r="O652" i="11"/>
  <c r="L597" i="11"/>
  <c r="N444" i="2"/>
  <c r="O653" i="11" l="1"/>
  <c r="L598" i="11"/>
  <c r="N445" i="2"/>
  <c r="O497" i="2"/>
  <c r="M650" i="11"/>
  <c r="L599" i="11" l="1"/>
  <c r="N446" i="2"/>
  <c r="M651" i="11"/>
  <c r="O498" i="2"/>
  <c r="O654" i="11"/>
  <c r="M652" i="11" l="1"/>
  <c r="O499" i="2"/>
  <c r="O655" i="11"/>
  <c r="N447" i="2"/>
  <c r="L600" i="11"/>
  <c r="O656" i="11" l="1"/>
  <c r="L601" i="11"/>
  <c r="N448" i="2"/>
  <c r="M653" i="11"/>
  <c r="O500" i="2"/>
  <c r="L602" i="11" l="1"/>
  <c r="N449" i="2"/>
  <c r="O501" i="2"/>
  <c r="M654" i="11"/>
  <c r="O657" i="11"/>
  <c r="M655" i="11" l="1"/>
  <c r="O502" i="2"/>
  <c r="O658" i="11"/>
  <c r="L603" i="11"/>
  <c r="N450" i="2"/>
  <c r="L604" i="11" l="1"/>
  <c r="N451" i="2"/>
  <c r="M656" i="11"/>
  <c r="O503" i="2"/>
  <c r="M657" i="11" l="1"/>
  <c r="O504" i="2"/>
  <c r="L605" i="11"/>
  <c r="N452" i="2"/>
  <c r="L606" i="11" l="1"/>
  <c r="N453" i="2"/>
  <c r="M658" i="11"/>
  <c r="O506" i="2" s="1"/>
  <c r="O505" i="2"/>
  <c r="L607" i="11" l="1"/>
  <c r="N454" i="2"/>
  <c r="L608" i="11" l="1"/>
  <c r="N455" i="2"/>
  <c r="N456" i="2" l="1"/>
  <c r="L609" i="11"/>
  <c r="L610" i="11" l="1"/>
  <c r="N457" i="2"/>
  <c r="L611" i="11" l="1"/>
  <c r="N458" i="2"/>
  <c r="N459" i="2" l="1"/>
  <c r="L612" i="11"/>
  <c r="L613" i="11" l="1"/>
  <c r="N460" i="2"/>
  <c r="L614" i="11" l="1"/>
  <c r="N461" i="2"/>
  <c r="L615" i="11" l="1"/>
  <c r="N462" i="2"/>
  <c r="L616" i="11" l="1"/>
  <c r="N463" i="2"/>
  <c r="L617" i="11" l="1"/>
  <c r="N464" i="2"/>
  <c r="L618" i="11" l="1"/>
  <c r="N465" i="2"/>
  <c r="L619" i="11" l="1"/>
  <c r="N466" i="2"/>
  <c r="L620" i="11" l="1"/>
  <c r="N467" i="2"/>
  <c r="L621" i="11" l="1"/>
  <c r="N468" i="2"/>
  <c r="L622" i="11" l="1"/>
  <c r="N469" i="2"/>
  <c r="L623" i="11" l="1"/>
  <c r="N470" i="2"/>
  <c r="L624" i="11" l="1"/>
  <c r="N471" i="2"/>
  <c r="L625" i="11" l="1"/>
  <c r="N472" i="2"/>
  <c r="L626" i="11" l="1"/>
  <c r="N473" i="2"/>
  <c r="L627" i="11" l="1"/>
  <c r="N474" i="2"/>
  <c r="L628" i="11" l="1"/>
  <c r="N475" i="2"/>
  <c r="L629" i="11" l="1"/>
  <c r="N476" i="2"/>
  <c r="L630" i="11" l="1"/>
  <c r="N477" i="2"/>
  <c r="L631" i="11" l="1"/>
  <c r="N478" i="2"/>
  <c r="L632" i="11" l="1"/>
  <c r="N479" i="2"/>
  <c r="L633" i="11" l="1"/>
  <c r="N480" i="2"/>
  <c r="L634" i="11" l="1"/>
  <c r="N481" i="2"/>
  <c r="L635" i="11" l="1"/>
  <c r="N482" i="2"/>
  <c r="L636" i="11" l="1"/>
  <c r="N483" i="2"/>
  <c r="L637" i="11" l="1"/>
  <c r="N484" i="2"/>
  <c r="L638" i="11" l="1"/>
  <c r="N485" i="2"/>
  <c r="L639" i="11" l="1"/>
  <c r="N486" i="2"/>
  <c r="L640" i="11" l="1"/>
  <c r="N487" i="2"/>
  <c r="L641" i="11" l="1"/>
  <c r="N488" i="2"/>
  <c r="L642" i="11" l="1"/>
  <c r="N489" i="2"/>
  <c r="L643" i="11" l="1"/>
  <c r="N490" i="2"/>
  <c r="L644" i="11" l="1"/>
  <c r="N491" i="2"/>
  <c r="L645" i="11" l="1"/>
  <c r="N492" i="2"/>
  <c r="L646" i="11" l="1"/>
  <c r="N493" i="2"/>
  <c r="L647" i="11" l="1"/>
  <c r="N494" i="2"/>
  <c r="L648" i="11" l="1"/>
  <c r="N495" i="2"/>
  <c r="L649" i="11" l="1"/>
  <c r="N496" i="2"/>
  <c r="L650" i="11" l="1"/>
  <c r="N497" i="2"/>
  <c r="L651" i="11" l="1"/>
  <c r="N498" i="2"/>
  <c r="L652" i="11" l="1"/>
  <c r="N499" i="2"/>
  <c r="N500" i="2" l="1"/>
  <c r="L653" i="11"/>
  <c r="L654" i="11" l="1"/>
  <c r="N501" i="2"/>
  <c r="L655" i="11" l="1"/>
  <c r="N502" i="2"/>
  <c r="N503" i="2" l="1"/>
  <c r="L656" i="11"/>
  <c r="L657" i="11" l="1"/>
  <c r="N504" i="2"/>
  <c r="L658" i="11" l="1"/>
  <c r="N506" i="2" s="1"/>
  <c r="N50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Serena Fabbri</author>
  </authors>
  <commentList>
    <comment ref="AG5" authorId="0" shapeId="0" xr:uid="{00000000-0006-0000-0000-000001000000}">
      <text>
        <r>
          <rPr>
            <b/>
            <sz val="9"/>
            <color rgb="FF000000"/>
            <rFont val="Tahoma"/>
            <family val="2"/>
          </rPr>
          <t>Serena Fabbri:</t>
        </r>
        <r>
          <rPr>
            <sz val="9"/>
            <color rgb="FF000000"/>
            <rFont val="Tahoma"/>
            <family val="2"/>
          </rPr>
          <t xml:space="preserve">
</t>
        </r>
        <r>
          <rPr>
            <sz val="9"/>
            <color rgb="FF000000"/>
            <rFont val="Tahoma"/>
            <family val="2"/>
          </rPr>
          <t>data to be loaded in matlab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Serena Fabbri</author>
    <author>tc={0691DA86-B2B1-4142-9249-C1832258ECED}</author>
    <author>tc={D1002CAE-4F13-4F46-8456-1E97CDAE43DB}</author>
    <author>tc={FD800D8E-7850-7546-9CC0-3957AEC04925}</author>
  </authors>
  <commentList>
    <comment ref="D2" authorId="0" shapeId="0" xr:uid="{00000000-0006-0000-0600-000001000000}">
      <text>
        <r>
          <rPr>
            <b/>
            <sz val="9"/>
            <color rgb="FF000000"/>
            <rFont val="Tahoma"/>
            <family val="2"/>
          </rPr>
          <t>Serena Fabbri:</t>
        </r>
        <r>
          <rPr>
            <sz val="9"/>
            <color rgb="FF000000"/>
            <rFont val="Tahoma"/>
            <family val="2"/>
          </rPr>
          <t xml:space="preserve">
</t>
        </r>
        <r>
          <rPr>
            <sz val="9"/>
            <color rgb="FF000000"/>
            <rFont val="Tahoma"/>
            <family val="2"/>
          </rPr>
          <t>for Greenland,WAIS and permafrost carbon emissions are considered to be CH4. For Amazon and boreal forest CO2 is considered instead</t>
        </r>
      </text>
    </comment>
    <comment ref="K2" authorId="1" shapeId="0" xr:uid="{0691DA86-B2B1-4142-9249-C1832258EC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Temperature range</t>
      </text>
    </comment>
    <comment ref="D3" authorId="2" shapeId="0" xr:uid="{D1002CAE-4F13-4F46-8456-1E97CDAE43D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Given as carbon, convert to an actual GHG</t>
      </text>
    </comment>
    <comment ref="H5" authorId="0" shapeId="0" xr:uid="{00000000-0006-0000-0600-000002000000}">
      <text>
        <r>
          <rPr>
            <b/>
            <sz val="9"/>
            <color rgb="FF000000"/>
            <rFont val="Tahoma"/>
            <family val="2"/>
          </rPr>
          <t>Serena Fabbri:</t>
        </r>
        <r>
          <rPr>
            <sz val="9"/>
            <color rgb="FF000000"/>
            <rFont val="Tahoma"/>
            <family val="2"/>
          </rPr>
          <t xml:space="preserve">
</t>
        </r>
        <r>
          <rPr>
            <sz val="9"/>
            <color rgb="FF000000"/>
            <rFont val="Tahoma"/>
            <family val="2"/>
          </rPr>
          <t>depends on time horizon</t>
        </r>
      </text>
    </comment>
    <comment ref="J5" authorId="0" shapeId="0" xr:uid="{00000000-0006-0000-0600-000003000000}">
      <text>
        <r>
          <rPr>
            <b/>
            <sz val="9"/>
            <color rgb="FF000000"/>
            <rFont val="Tahoma"/>
            <family val="2"/>
          </rPr>
          <t>Serena Fabbri:</t>
        </r>
        <r>
          <rPr>
            <sz val="9"/>
            <color rgb="FF000000"/>
            <rFont val="Tahoma"/>
            <family val="2"/>
          </rPr>
          <t xml:space="preserve">
</t>
        </r>
        <r>
          <rPr>
            <sz val="9"/>
            <color rgb="FF000000"/>
            <rFont val="Tahoma"/>
            <family val="2"/>
          </rPr>
          <t xml:space="preserve">impact in the fiirst year. Then it linearly increases to 10 times this impact (22.224) until year 10 and then it remains constant until winter tipping is triggered.
</t>
        </r>
        <r>
          <rPr>
            <sz val="9"/>
            <color rgb="FF000000"/>
            <rFont val="Tahoma"/>
            <family val="2"/>
          </rPr>
          <t xml:space="preserve">
</t>
        </r>
        <r>
          <rPr>
            <sz val="9"/>
            <color rgb="FF000000"/>
            <rFont val="Tahoma"/>
            <family val="2"/>
          </rPr>
          <t>Actually not modelled in this way but using directly a constant 22.224 impact</t>
        </r>
      </text>
    </comment>
    <comment ref="B9" authorId="0" shapeId="0" xr:uid="{00000000-0006-0000-0600-000004000000}">
      <text>
        <r>
          <rPr>
            <b/>
            <sz val="9"/>
            <color rgb="FF000000"/>
            <rFont val="Tahoma"/>
            <family val="2"/>
          </rPr>
          <t>Serena Fabbri:</t>
        </r>
        <r>
          <rPr>
            <sz val="9"/>
            <color rgb="FF000000"/>
            <rFont val="Tahoma"/>
            <family val="2"/>
          </rPr>
          <t xml:space="preserve">
</t>
        </r>
        <r>
          <rPr>
            <sz val="9"/>
            <color rgb="FF000000"/>
            <rFont val="Tahoma"/>
            <family val="2"/>
          </rPr>
          <t>Annual permanent impact</t>
        </r>
      </text>
    </comment>
    <comment ref="C9" authorId="0" shapeId="0" xr:uid="{00000000-0006-0000-0600-000005000000}">
      <text>
        <r>
          <rPr>
            <b/>
            <sz val="9"/>
            <color rgb="FF000000"/>
            <rFont val="Tahoma"/>
            <family val="2"/>
          </rPr>
          <t>Serena Fabbri:</t>
        </r>
        <r>
          <rPr>
            <sz val="9"/>
            <color rgb="FF000000"/>
            <rFont val="Tahoma"/>
            <family val="2"/>
          </rPr>
          <t xml:space="preserve">
</t>
        </r>
        <r>
          <rPr>
            <sz val="9"/>
            <color rgb="FF000000"/>
            <rFont val="Tahoma"/>
            <family val="2"/>
          </rPr>
          <t>Annual impact</t>
        </r>
      </text>
    </comment>
    <comment ref="D9" authorId="0" shapeId="0" xr:uid="{00000000-0006-0000-0600-000006000000}">
      <text>
        <r>
          <rPr>
            <b/>
            <sz val="9"/>
            <color indexed="81"/>
            <rFont val="Tahoma"/>
            <family val="2"/>
          </rPr>
          <t>Serena Fabbri:</t>
        </r>
        <r>
          <rPr>
            <sz val="9"/>
            <color indexed="81"/>
            <rFont val="Tahoma"/>
            <family val="2"/>
          </rPr>
          <t xml:space="preserve">
annual</t>
        </r>
      </text>
    </comment>
    <comment ref="F9" authorId="0" shapeId="0" xr:uid="{00000000-0006-0000-0600-000007000000}">
      <text>
        <r>
          <rPr>
            <b/>
            <sz val="9"/>
            <color rgb="FF000000"/>
            <rFont val="Tahoma"/>
            <family val="2"/>
          </rPr>
          <t>Serena Fabbri:</t>
        </r>
        <r>
          <rPr>
            <sz val="9"/>
            <color rgb="FF000000"/>
            <rFont val="Tahoma"/>
            <family val="2"/>
          </rPr>
          <t xml:space="preserve">
</t>
        </r>
        <r>
          <rPr>
            <sz val="9"/>
            <color rgb="FF000000"/>
            <rFont val="Tahoma"/>
            <family val="2"/>
          </rPr>
          <t>annual</t>
        </r>
      </text>
    </comment>
    <comment ref="H10" authorId="0" shapeId="0" xr:uid="{00000000-0006-0000-0600-000008000000}">
      <text>
        <r>
          <rPr>
            <b/>
            <sz val="9"/>
            <color indexed="81"/>
            <rFont val="Tahoma"/>
            <family val="2"/>
          </rPr>
          <t>Serena Fabbri:</t>
        </r>
        <r>
          <rPr>
            <sz val="9"/>
            <color indexed="81"/>
            <rFont val="Tahoma"/>
            <family val="2"/>
          </rPr>
          <t xml:space="preserve">
depends on time horizon</t>
        </r>
      </text>
    </comment>
    <comment ref="J10" authorId="0" shapeId="0" xr:uid="{00000000-0006-0000-0600-000009000000}">
      <text>
        <r>
          <rPr>
            <b/>
            <sz val="9"/>
            <color rgb="FF000000"/>
            <rFont val="Tahoma"/>
            <family val="2"/>
          </rPr>
          <t>Serena Fabbri:</t>
        </r>
        <r>
          <rPr>
            <sz val="9"/>
            <color rgb="FF000000"/>
            <rFont val="Tahoma"/>
            <family val="2"/>
          </rPr>
          <t xml:space="preserve">
</t>
        </r>
        <r>
          <rPr>
            <sz val="9"/>
            <color rgb="FF000000"/>
            <rFont val="Tahoma"/>
            <family val="2"/>
          </rPr>
          <t xml:space="preserve">impact in the fiirst year. Then it linearly increases to 10 times this impact (52.112) until year 10 and then it remains constant.
</t>
        </r>
        <r>
          <rPr>
            <sz val="9"/>
            <color rgb="FF000000"/>
            <rFont val="Tahoma"/>
            <family val="2"/>
          </rPr>
          <t xml:space="preserve">
</t>
        </r>
        <r>
          <rPr>
            <sz val="9"/>
            <color rgb="FF000000"/>
            <rFont val="Tahoma"/>
            <family val="2"/>
          </rPr>
          <t>Actually not modelled in this way but using directly a condstant 52.112 impact</t>
        </r>
      </text>
    </comment>
    <comment ref="C22" authorId="0" shapeId="0" xr:uid="{00000000-0006-0000-0600-00000A000000}">
      <text>
        <r>
          <rPr>
            <b/>
            <sz val="9"/>
            <color indexed="81"/>
            <rFont val="Tahoma"/>
            <family val="2"/>
          </rPr>
          <t>Serena Fabbri:</t>
        </r>
        <r>
          <rPr>
            <sz val="9"/>
            <color indexed="81"/>
            <rFont val="Tahoma"/>
            <family val="2"/>
          </rPr>
          <t xml:space="preserve">
updated using current ppm CO2</t>
        </r>
      </text>
    </comment>
    <comment ref="B54" authorId="0" shapeId="0" xr:uid="{00000000-0006-0000-0600-00000B000000}">
      <text>
        <r>
          <rPr>
            <b/>
            <sz val="9"/>
            <color rgb="FF000000"/>
            <rFont val="Tahoma"/>
            <family val="2"/>
          </rPr>
          <t>Serena Fabbri:</t>
        </r>
        <r>
          <rPr>
            <sz val="9"/>
            <color rgb="FF000000"/>
            <rFont val="Tahoma"/>
            <family val="2"/>
          </rPr>
          <t xml:space="preserve">
</t>
        </r>
        <r>
          <rPr>
            <sz val="9"/>
            <color rgb="FF000000"/>
            <rFont val="Tahoma"/>
            <family val="2"/>
          </rPr>
          <t>this value is similar to that obtained in B37</t>
        </r>
      </text>
    </comment>
    <comment ref="F120" authorId="0" shapeId="0" xr:uid="{00000000-0006-0000-0600-00000C000000}">
      <text>
        <r>
          <rPr>
            <b/>
            <sz val="9"/>
            <color indexed="81"/>
            <rFont val="Tahoma"/>
            <family val="2"/>
          </rPr>
          <t>Serena Fabbri:</t>
        </r>
        <r>
          <rPr>
            <sz val="9"/>
            <color indexed="81"/>
            <rFont val="Tahoma"/>
            <family val="2"/>
          </rPr>
          <t xml:space="preserve">
in matlab decided to take 8.5 to avoid going beyond 2500 projections</t>
        </r>
      </text>
    </comment>
    <comment ref="C133" authorId="0" shapeId="0" xr:uid="{00000000-0006-0000-0600-00000D000000}">
      <text>
        <r>
          <rPr>
            <b/>
            <sz val="9"/>
            <color indexed="81"/>
            <rFont val="Tahoma"/>
            <family val="2"/>
          </rPr>
          <t>Serena Fabbri:</t>
        </r>
        <r>
          <rPr>
            <sz val="9"/>
            <color indexed="81"/>
            <rFont val="Tahoma"/>
            <family val="2"/>
          </rPr>
          <t xml:space="preserve">
this value is too low and would lead to tipping already at year 2018 (with RCP85). Might want to exclude it (and chose 1.4 as lower value) because according to rcp85 we have already passed it...</t>
        </r>
      </text>
    </comment>
    <comment ref="B156" authorId="3" shapeId="0" xr:uid="{FD800D8E-7850-7546-9CC0-3957AEC0492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Probably from dynamic_GWP_levasseur</t>
      </text>
    </comment>
    <comment ref="J157" authorId="0" shapeId="0" xr:uid="{00000000-0006-0000-0600-00000E000000}">
      <text>
        <r>
          <rPr>
            <b/>
            <sz val="9"/>
            <color rgb="FF000000"/>
            <rFont val="Tahoma"/>
            <family val="2"/>
          </rPr>
          <t>Serena Fabbri:</t>
        </r>
        <r>
          <rPr>
            <sz val="9"/>
            <color rgb="FF000000"/>
            <rFont val="Tahoma"/>
            <family val="2"/>
          </rPr>
          <t xml:space="preserve">
</t>
        </r>
        <r>
          <rPr>
            <sz val="9"/>
            <color rgb="FF000000"/>
            <rFont val="Tahoma"/>
            <family val="2"/>
          </rPr>
          <t>data to be loaded in matlab</t>
        </r>
      </text>
    </comment>
    <comment ref="P208" authorId="0" shapeId="0" xr:uid="{00000000-0006-0000-0600-00000F000000}">
      <text>
        <r>
          <rPr>
            <b/>
            <sz val="9"/>
            <color indexed="81"/>
            <rFont val="Tahoma"/>
            <family val="2"/>
          </rPr>
          <t>Serena Fabbri:</t>
        </r>
        <r>
          <rPr>
            <sz val="9"/>
            <color indexed="81"/>
            <rFont val="Tahoma"/>
            <family val="2"/>
          </rPr>
          <t xml:space="preserve">
-0.3C after 50 years (Vellinga 2002)
(assumed linear decrease up to this point)</t>
        </r>
      </text>
    </comment>
    <comment ref="P278" authorId="0" shapeId="0" xr:uid="{00000000-0006-0000-0600-000010000000}">
      <text>
        <r>
          <rPr>
            <b/>
            <sz val="9"/>
            <color rgb="FF000000"/>
            <rFont val="Tahoma"/>
            <family val="2"/>
          </rPr>
          <t>Serena Fabbri:</t>
        </r>
        <r>
          <rPr>
            <sz val="9"/>
            <color rgb="FF000000"/>
            <rFont val="Tahoma"/>
            <family val="2"/>
          </rPr>
          <t xml:space="preserve">
</t>
        </r>
        <r>
          <rPr>
            <sz val="9"/>
            <color rgb="FF000000"/>
            <rFont val="Tahoma"/>
            <family val="2"/>
          </rPr>
          <t>THC recovery after 120 years (Vellinga 2002b). Assumed linear decrease up to this point</t>
        </r>
      </text>
    </comment>
  </commentList>
</comments>
</file>

<file path=xl/sharedStrings.xml><?xml version="1.0" encoding="utf-8"?>
<sst xmlns="http://schemas.openxmlformats.org/spreadsheetml/2006/main" count="181" uniqueCount="145">
  <si>
    <t>CH4</t>
  </si>
  <si>
    <t>CO2</t>
  </si>
  <si>
    <t>Greenland</t>
  </si>
  <si>
    <t>Amazon</t>
  </si>
  <si>
    <t>Boreal</t>
  </si>
  <si>
    <t>ENSO</t>
  </si>
  <si>
    <t>Arctic summer</t>
  </si>
  <si>
    <t>Arctic winter</t>
  </si>
  <si>
    <t>Emitted Gt C (Cai et al.)</t>
  </si>
  <si>
    <t>Total impact (ppm CO2) using factor</t>
  </si>
  <si>
    <t>Emitted GHG (g)</t>
  </si>
  <si>
    <t>Annual emitted GHG (g)</t>
  </si>
  <si>
    <t>total ppm increase due to emission (ppm GHG)</t>
  </si>
  <si>
    <t>RF of GHG emission (W/m2)</t>
  </si>
  <si>
    <t xml:space="preserve">Total impact (ppm CO2 eq) </t>
  </si>
  <si>
    <t>transition timescale (yr)</t>
  </si>
  <si>
    <t xml:space="preserve">high </t>
  </si>
  <si>
    <t>low</t>
  </si>
  <si>
    <t>delta</t>
  </si>
  <si>
    <t>single value</t>
  </si>
  <si>
    <t>Gt C by 2100 (Steffen 2008)</t>
  </si>
  <si>
    <t>Total Gt C (Cai 2016)</t>
  </si>
  <si>
    <t>Wm-2yr-1 (Hudson 2011)</t>
  </si>
  <si>
    <t xml:space="preserve">Other </t>
  </si>
  <si>
    <t>100 (permafrost)</t>
  </si>
  <si>
    <t>10% decrease in LOCAL ice surface albedo by the end of the century (Tedesco 2016) (not the impact from tipping but just a future projection)</t>
  </si>
  <si>
    <t>WAIS</t>
  </si>
  <si>
    <t>THC</t>
  </si>
  <si>
    <t>negligible</t>
  </si>
  <si>
    <t>Amazon forest</t>
  </si>
  <si>
    <t>15 - 55 (25)</t>
  </si>
  <si>
    <t>Boreal forest</t>
  </si>
  <si>
    <t>10 - 40 (30)</t>
  </si>
  <si>
    <r>
      <t>0.2 (Gt C yr</t>
    </r>
    <r>
      <rPr>
        <vertAlign val="superscript"/>
        <sz val="11"/>
        <color theme="1"/>
        <rFont val="Calibri"/>
        <family val="2"/>
        <scheme val="minor"/>
      </rPr>
      <t>-1</t>
    </r>
    <r>
      <rPr>
        <sz val="11"/>
        <color theme="1"/>
        <rFont val="Calibri"/>
        <family val="2"/>
        <scheme val="minor"/>
      </rPr>
      <t>)</t>
    </r>
  </si>
  <si>
    <t>Permafrost</t>
  </si>
  <si>
    <t>20 - 80 (45)</t>
  </si>
  <si>
    <t>Tundra?</t>
  </si>
  <si>
    <t xml:space="preserve">conversion factor (Gt C/ppm) </t>
  </si>
  <si>
    <t>Enting 1994</t>
  </si>
  <si>
    <t>Mass of atmosphere (g)</t>
  </si>
  <si>
    <t>Schwietzke 2011</t>
  </si>
  <si>
    <t>Molar mass of air (g/mol)</t>
  </si>
  <si>
    <t>Molar mass of CH4 (g/mol)</t>
  </si>
  <si>
    <t>Molar mass of CO2 (g/mol)</t>
  </si>
  <si>
    <t xml:space="preserve"> </t>
  </si>
  <si>
    <t>Molar mass of carbon (g/mol)</t>
  </si>
  <si>
    <t>Istant. RF CH4 per ppm (W/m2/ppm)</t>
  </si>
  <si>
    <t>Istant. RF CO2 per ppm (W/m2/ppm)</t>
  </si>
  <si>
    <t>RF from Arctic ice-free summer (W/m2/yr)</t>
  </si>
  <si>
    <t>Hudson 2011</t>
  </si>
  <si>
    <t>RF from Arctic ice-free winter (W/m2/yr)</t>
  </si>
  <si>
    <t>Radiative efficiency CO2 (W/m2/kg)</t>
  </si>
  <si>
    <t>Joos 2013 (p. 13)</t>
  </si>
  <si>
    <t>Schwietzke 2011 (SI p. 8)</t>
  </si>
  <si>
    <t>Likelyhood (Lenton 2012)</t>
  </si>
  <si>
    <t>Schellnhuber 2016</t>
  </si>
  <si>
    <t>Single values</t>
  </si>
  <si>
    <t>Average interval</t>
  </si>
  <si>
    <t>Mean</t>
  </si>
  <si>
    <t>min</t>
  </si>
  <si>
    <t>max</t>
  </si>
  <si>
    <t>average min</t>
  </si>
  <si>
    <t>average max</t>
  </si>
  <si>
    <t>Arctic summer sea ice</t>
  </si>
  <si>
    <t>GIS</t>
  </si>
  <si>
    <t>Amazon rainforest</t>
  </si>
  <si>
    <t>Yedoma permafrost</t>
  </si>
  <si>
    <t>Arctic winter sea ice</t>
  </si>
  <si>
    <t>WAM</t>
  </si>
  <si>
    <t>Subpolar gyre</t>
  </si>
  <si>
    <t>Calculated Itip over time from script</t>
  </si>
  <si>
    <t>Corrected Itip accounting for transition time</t>
  </si>
  <si>
    <t>year</t>
  </si>
  <si>
    <t>Instantaneous dynamic CF (DCFinst in ppm CO2/kg)</t>
  </si>
  <si>
    <t>Instantaneous dynamic CF (DCFinst in ppm CH4/kg)</t>
  </si>
  <si>
    <t>Annual constant impact (ppm CO2 eq/yr) (or impact in the first year)</t>
  </si>
  <si>
    <t>Average RF for an albedo decrease of -0.01 (W/m2)</t>
  </si>
  <si>
    <t>Emitted CO2 corresponding to an albedo decrease of -0.01 (kg CO2/m2)</t>
  </si>
  <si>
    <t>Akbari 2009</t>
  </si>
  <si>
    <t>Summer sea ice surface (m2)</t>
  </si>
  <si>
    <t>Current background ppm CO2 (ppmv)</t>
  </si>
  <si>
    <t>Alternative calculation of impact from albedo 1</t>
  </si>
  <si>
    <t>http://nsidc.org/arcticseaicenews/</t>
  </si>
  <si>
    <t>Albedo decrease</t>
  </si>
  <si>
    <t>Surface albedo change from ice-free summer (0.29 W/m2)</t>
  </si>
  <si>
    <t>CO2 emission from ice-free summer (kg CO2/m2)</t>
  </si>
  <si>
    <t>CO2 emission from ice-free summer (kg CO2)</t>
  </si>
  <si>
    <t>Change in ppm conc. per unit emission (ppmv/g GHG)</t>
  </si>
  <si>
    <t>ppm CO2 from ice free-summer (ppmv)</t>
  </si>
  <si>
    <t>Alternative calculation of impact from albedo 2</t>
  </si>
  <si>
    <t>Mass of atmosphere (Gt)</t>
  </si>
  <si>
    <t>Current background ppm CO2 by weigth (ppm weight)</t>
  </si>
  <si>
    <t>using PV=nRT</t>
  </si>
  <si>
    <t>CO2 mass increase from ice-free summer (Gt CO2)</t>
  </si>
  <si>
    <t>Current mass of CO2 in atmosphere (Gt CO2)</t>
  </si>
  <si>
    <t>Total CO2 conc. in atmosphere after ice-free summer (ppm CO2 by weight)</t>
  </si>
  <si>
    <t>ppm CO2 increase from ice-free summer (ppm CO2 by weight)</t>
  </si>
  <si>
    <t>ppm CO2 increase from ice-free summer (ppmv CO2)</t>
  </si>
  <si>
    <t>Alternative calculation of impact from albedo 3</t>
  </si>
  <si>
    <t>based on energy flows of earth (see Munoz 2010)</t>
  </si>
  <si>
    <t>normal earth surface albedo</t>
  </si>
  <si>
    <t>earth surface albedo with no ice</t>
  </si>
  <si>
    <t>surface albedo change due to ice-free summer</t>
  </si>
  <si>
    <t xml:space="preserve"> -</t>
  </si>
  <si>
    <t xml:space="preserve">  -</t>
  </si>
  <si>
    <t>Annual Itip from ice-free winter used in the model</t>
  </si>
  <si>
    <t>Annual Itip from ice-free summer used in the model</t>
  </si>
  <si>
    <t>Data to be loaded in matlab</t>
  </si>
  <si>
    <t>Copy here data from matlab</t>
  </si>
  <si>
    <t>tot Gt C stored in permafrost</t>
  </si>
  <si>
    <t>Keeling curve data</t>
  </si>
  <si>
    <t>Min-max interval</t>
  </si>
  <si>
    <t>Retrieved intervals</t>
  </si>
  <si>
    <t>Data extrapolation from figure in Knutti 2008, to obtain average GHG concentration decrease associated with 0.5C decrease in global temperature (estimated Itip from gyre collapse is 0.5C decrease in global temperature, Sgubin 2017)</t>
  </si>
  <si>
    <t>Global mean temperature above pre-industrial</t>
  </si>
  <si>
    <t>ppm CO2 eq</t>
  </si>
  <si>
    <t>Concentration change every 1C change</t>
  </si>
  <si>
    <t>Concentration change every 0.5C change</t>
  </si>
  <si>
    <t>Mean concentration change for 1C change</t>
  </si>
  <si>
    <t>Mean concentration change for 0.5C change</t>
  </si>
  <si>
    <t>Itip for subpolar gyre and THC</t>
  </si>
  <si>
    <t>Mean concentration change for 0.3C change</t>
  </si>
  <si>
    <t>Concentration change every 0.3C change</t>
  </si>
  <si>
    <t>Alpine glaciers</t>
  </si>
  <si>
    <t>Coral reefs</t>
  </si>
  <si>
    <t>Greenland IS</t>
  </si>
  <si>
    <t>West Antarctic IS</t>
  </si>
  <si>
    <t>Marine East Antarctic IS</t>
  </si>
  <si>
    <t>Non marine East Antarctic IS</t>
  </si>
  <si>
    <t>Antarctic SI</t>
  </si>
  <si>
    <t>Glaciers</t>
  </si>
  <si>
    <t>Land permafrost</t>
  </si>
  <si>
    <t>Amazon F</t>
  </si>
  <si>
    <t>Boreal F S</t>
  </si>
  <si>
    <t>Boreal F N</t>
  </si>
  <si>
    <t>Temperate F</t>
  </si>
  <si>
    <t>Drylands</t>
  </si>
  <si>
    <t>Coral Reefs</t>
  </si>
  <si>
    <t>Mangroves</t>
  </si>
  <si>
    <t>Marine communities</t>
  </si>
  <si>
    <t>AMOC</t>
  </si>
  <si>
    <t>SPG</t>
  </si>
  <si>
    <t>S Ocean Circulation</t>
  </si>
  <si>
    <t>WA Monsoon</t>
  </si>
  <si>
    <t>Data to be loaded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</si>
</sst>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E+00"/>
    <numFmt numFmtId="166" formatCode="0.0000"/>
    <numFmt numFmtId="167" formatCode="0.00000"/>
    <numFmt numFmtId="168" formatCode="0.000000"/>
    <numFmt numFmtId="169" formatCode="0.0"/>
    <numFmt numFmtId="170" formatCode="0.000E+00"/>
    <numFmt numFmtId="171" formatCode="0.0000000"/>
    <numFmt numFmtId="172" formatCode="0.00000E+00"/>
    <numFmt numFmtId="173" formatCode="0.00000000"/>
    <numFmt numFmtId="174" formatCode="0.000000000"/>
    <numFmt numFmtId="178" formatCode="0.000000E+00"/>
  </numFmts>
  <fonts count="13" x14ac:knownFonts="1">
    <font>
      <sz val="11"/>
      <color theme="1"/>
      <name val="Calibri"/>
      <family val="2"/>
      <scheme val="minor"/>
    </font>
    <font>
      <sz val="11"/>
      <color rgb="FFFF0000"/>
      <name val="Calibri"/>
      <family val="2"/>
      <scheme val="minor"/>
    </font>
    <font>
      <b/>
      <sz val="9"/>
      <color indexed="81"/>
      <name val="Tahoma"/>
      <family val="2"/>
    </font>
    <font>
      <sz val="9"/>
      <color indexed="81"/>
      <name val="Tahoma"/>
      <family val="2"/>
    </font>
    <font>
      <b/>
      <sz val="11"/>
      <color theme="1"/>
      <name val="Calibri"/>
      <family val="2"/>
      <scheme val="minor"/>
    </font>
    <font>
      <sz val="11"/>
      <color theme="0" tint="-0.34998626667073579"/>
      <name val="Calibri"/>
      <family val="2"/>
      <scheme val="minor"/>
    </font>
    <font>
      <sz val="11"/>
      <name val="Calibri"/>
      <family val="2"/>
      <scheme val="minor"/>
    </font>
    <font>
      <sz val="11"/>
      <color theme="0"/>
      <name val="Calibri"/>
      <family val="2"/>
      <scheme val="minor"/>
    </font>
    <font>
      <vertAlign val="superscript"/>
      <sz val="11"/>
      <color theme="1"/>
      <name val="Calibri"/>
      <family val="2"/>
      <scheme val="minor"/>
    </font>
    <font>
      <b/>
      <sz val="18"/>
      <color rgb="FFFF0000"/>
      <name val="Calibri"/>
      <family val="2"/>
      <scheme val="minor"/>
    </font>
    <font>
      <b/>
      <sz val="9"/>
      <color rgb="FF000000"/>
      <name val="Tahoma"/>
      <family val="2"/>
    </font>
    <font>
      <sz val="9"/>
      <color rgb="FF000000"/>
      <name val="Tahoma"/>
      <family val="2"/>
    </font>
    <font>
      <sz val="12"/>
      <color rgb="FFCE9178"/>
      <name val="Menlo"/>
      <family val="2"/>
    </font>
  </fonts>
  <fills count="17">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5050"/>
        <bgColor indexed="64"/>
      </patternFill>
    </fill>
    <fill>
      <patternFill patternType="solid">
        <fgColor theme="8"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6">
    <xf numFmtId="0" fontId="0" fillId="0" borderId="0" xfId="0"/>
    <xf numFmtId="1" fontId="0" fillId="0" borderId="0" xfId="0" applyNumberFormat="1"/>
    <xf numFmtId="11" fontId="0" fillId="0" borderId="0" xfId="0" applyNumberFormat="1"/>
    <xf numFmtId="164" fontId="0" fillId="0" borderId="0" xfId="0" applyNumberFormat="1"/>
    <xf numFmtId="2" fontId="0" fillId="0" borderId="0" xfId="0" applyNumberFormat="1"/>
    <xf numFmtId="166" fontId="0" fillId="0" borderId="0" xfId="0" applyNumberFormat="1"/>
    <xf numFmtId="167" fontId="0" fillId="0" borderId="0" xfId="0" applyNumberFormat="1"/>
    <xf numFmtId="168" fontId="0" fillId="0" borderId="0" xfId="0" applyNumberFormat="1"/>
    <xf numFmtId="0" fontId="1" fillId="0" borderId="0" xfId="0" applyFont="1"/>
    <xf numFmtId="0" fontId="4" fillId="0" borderId="0" xfId="0" applyFont="1"/>
    <xf numFmtId="0" fontId="4" fillId="0" borderId="5" xfId="0" applyFont="1" applyBorder="1"/>
    <xf numFmtId="0" fontId="0" fillId="0" borderId="5" xfId="0" applyBorder="1"/>
    <xf numFmtId="11" fontId="0" fillId="0" borderId="5" xfId="0" applyNumberFormat="1" applyBorder="1"/>
    <xf numFmtId="0" fontId="4" fillId="0" borderId="0" xfId="0" applyFont="1" applyAlignment="1">
      <alignment wrapText="1"/>
    </xf>
    <xf numFmtId="169" fontId="0" fillId="0" borderId="0" xfId="0" applyNumberFormat="1"/>
    <xf numFmtId="170" fontId="0" fillId="0" borderId="0" xfId="0" applyNumberFormat="1"/>
    <xf numFmtId="0" fontId="4" fillId="0" borderId="5" xfId="0" applyFont="1" applyBorder="1" applyAlignment="1">
      <alignment wrapText="1"/>
    </xf>
    <xf numFmtId="0" fontId="0" fillId="0" borderId="5" xfId="0" applyBorder="1" applyAlignment="1">
      <alignment wrapText="1"/>
    </xf>
    <xf numFmtId="0" fontId="6" fillId="0" borderId="0" xfId="0" applyFont="1"/>
    <xf numFmtId="170" fontId="0" fillId="0" borderId="5" xfId="0" applyNumberFormat="1" applyBorder="1"/>
    <xf numFmtId="0" fontId="0" fillId="0" borderId="1" xfId="0" applyBorder="1" applyAlignment="1">
      <alignment horizontal="center"/>
    </xf>
    <xf numFmtId="0" fontId="0" fillId="0" borderId="3" xfId="0" applyBorder="1" applyAlignment="1">
      <alignment horizontal="center"/>
    </xf>
    <xf numFmtId="0" fontId="4" fillId="0" borderId="6" xfId="0" applyFont="1" applyBorder="1"/>
    <xf numFmtId="0" fontId="5" fillId="0" borderId="5" xfId="0" applyFont="1" applyBorder="1" applyAlignment="1">
      <alignment wrapText="1"/>
    </xf>
    <xf numFmtId="0" fontId="0" fillId="2" borderId="5" xfId="0" applyFill="1" applyBorder="1" applyAlignment="1">
      <alignment wrapText="1"/>
    </xf>
    <xf numFmtId="0" fontId="0" fillId="2" borderId="7" xfId="0" applyFill="1" applyBorder="1" applyAlignment="1">
      <alignment wrapText="1"/>
    </xf>
    <xf numFmtId="0" fontId="4" fillId="0" borderId="7" xfId="0" applyFont="1" applyBorder="1"/>
    <xf numFmtId="0" fontId="4" fillId="0" borderId="1" xfId="0" applyFont="1" applyBorder="1" applyAlignment="1">
      <alignment wrapText="1"/>
    </xf>
    <xf numFmtId="0" fontId="4" fillId="0" borderId="8" xfId="0" applyFont="1" applyBorder="1" applyAlignment="1">
      <alignment wrapText="1"/>
    </xf>
    <xf numFmtId="0" fontId="5" fillId="0" borderId="5" xfId="0" applyFont="1" applyBorder="1"/>
    <xf numFmtId="168" fontId="0" fillId="0" borderId="5" xfId="0" applyNumberFormat="1" applyBorder="1"/>
    <xf numFmtId="2" fontId="0" fillId="0" borderId="5" xfId="0" applyNumberFormat="1" applyBorder="1"/>
    <xf numFmtId="166" fontId="0" fillId="0" borderId="5" xfId="0" applyNumberFormat="1" applyBorder="1"/>
    <xf numFmtId="0" fontId="0" fillId="7" borderId="5" xfId="0" applyFill="1" applyBorder="1"/>
    <xf numFmtId="0" fontId="0" fillId="8" borderId="5" xfId="0" applyFill="1" applyBorder="1"/>
    <xf numFmtId="0" fontId="5" fillId="8" borderId="5" xfId="0" applyFont="1" applyFill="1" applyBorder="1"/>
    <xf numFmtId="170" fontId="0" fillId="8" borderId="5" xfId="0" applyNumberFormat="1" applyFill="1" applyBorder="1"/>
    <xf numFmtId="11" fontId="0" fillId="8" borderId="5" xfId="0" applyNumberFormat="1" applyFill="1" applyBorder="1"/>
    <xf numFmtId="168" fontId="0" fillId="8" borderId="5" xfId="0" applyNumberFormat="1" applyFill="1" applyBorder="1"/>
    <xf numFmtId="2" fontId="0" fillId="8" borderId="5" xfId="0" applyNumberFormat="1" applyFill="1" applyBorder="1"/>
    <xf numFmtId="166" fontId="0" fillId="8" borderId="5" xfId="0" applyNumberFormat="1" applyFill="1" applyBorder="1"/>
    <xf numFmtId="0" fontId="0" fillId="0" borderId="0" xfId="0" applyAlignment="1">
      <alignment horizontal="right"/>
    </xf>
    <xf numFmtId="172" fontId="0" fillId="0" borderId="0" xfId="0" applyNumberFormat="1"/>
    <xf numFmtId="0" fontId="0" fillId="0" borderId="1" xfId="0" applyBorder="1"/>
    <xf numFmtId="0" fontId="0" fillId="0" borderId="3" xfId="0" applyBorder="1"/>
    <xf numFmtId="0" fontId="0" fillId="0" borderId="2" xfId="0" applyBorder="1"/>
    <xf numFmtId="0" fontId="0" fillId="0" borderId="10" xfId="0" applyBorder="1"/>
    <xf numFmtId="0" fontId="0" fillId="0" borderId="6" xfId="0" applyBorder="1"/>
    <xf numFmtId="0" fontId="0" fillId="0" borderId="11" xfId="0" applyBorder="1"/>
    <xf numFmtId="0" fontId="0" fillId="0" borderId="12" xfId="0" applyBorder="1"/>
    <xf numFmtId="0" fontId="0" fillId="0" borderId="13" xfId="0" applyBorder="1"/>
    <xf numFmtId="0" fontId="0" fillId="0" borderId="4" xfId="0" applyBorder="1"/>
    <xf numFmtId="0" fontId="0" fillId="0" borderId="14" xfId="0" applyBorder="1"/>
    <xf numFmtId="0" fontId="0" fillId="6" borderId="0" xfId="0" applyFill="1"/>
    <xf numFmtId="169" fontId="0" fillId="0" borderId="10" xfId="0" applyNumberFormat="1" applyBorder="1"/>
    <xf numFmtId="0" fontId="0" fillId="9" borderId="0" xfId="0" applyFill="1"/>
    <xf numFmtId="169" fontId="0" fillId="0" borderId="6" xfId="0" applyNumberFormat="1" applyBorder="1"/>
    <xf numFmtId="0" fontId="0" fillId="6" borderId="13" xfId="0" applyFill="1" applyBorder="1"/>
    <xf numFmtId="0" fontId="0" fillId="9" borderId="6" xfId="0" applyFill="1" applyBorder="1"/>
    <xf numFmtId="0" fontId="0" fillId="6" borderId="6" xfId="0" applyFill="1" applyBorder="1"/>
    <xf numFmtId="173" fontId="0" fillId="0" borderId="0" xfId="0" applyNumberFormat="1"/>
    <xf numFmtId="0" fontId="0" fillId="9" borderId="5" xfId="0" applyFill="1" applyBorder="1" applyAlignment="1">
      <alignment wrapText="1"/>
    </xf>
    <xf numFmtId="0" fontId="1" fillId="0" borderId="5" xfId="0" applyFont="1" applyBorder="1"/>
    <xf numFmtId="0" fontId="0" fillId="0" borderId="12" xfId="0" applyBorder="1" applyAlignment="1">
      <alignment wrapText="1"/>
    </xf>
    <xf numFmtId="0" fontId="0" fillId="0" borderId="13" xfId="0" applyBorder="1" applyAlignment="1">
      <alignment horizontal="right"/>
    </xf>
    <xf numFmtId="0" fontId="0" fillId="0" borderId="9" xfId="0" applyBorder="1"/>
    <xf numFmtId="11" fontId="0" fillId="0" borderId="10" xfId="0" applyNumberFormat="1" applyBorder="1"/>
    <xf numFmtId="0" fontId="0" fillId="0" borderId="14" xfId="0" applyBorder="1" applyAlignment="1">
      <alignment wrapText="1"/>
    </xf>
    <xf numFmtId="11" fontId="0" fillId="0" borderId="6" xfId="0" applyNumberFormat="1" applyBorder="1"/>
    <xf numFmtId="0" fontId="0" fillId="0" borderId="11" xfId="0" applyBorder="1" applyAlignment="1">
      <alignment horizontal="right" wrapText="1"/>
    </xf>
    <xf numFmtId="0" fontId="4" fillId="0" borderId="12" xfId="0" applyFont="1" applyBorder="1"/>
    <xf numFmtId="0" fontId="0" fillId="0" borderId="4" xfId="0" applyBorder="1" applyAlignment="1">
      <alignment wrapText="1"/>
    </xf>
    <xf numFmtId="2" fontId="0" fillId="10" borderId="6" xfId="0" applyNumberFormat="1" applyFill="1" applyBorder="1"/>
    <xf numFmtId="0" fontId="0" fillId="0" borderId="8" xfId="0" applyBorder="1"/>
    <xf numFmtId="171" fontId="0" fillId="0" borderId="5" xfId="0" applyNumberFormat="1" applyBorder="1" applyAlignment="1">
      <alignment horizontal="center"/>
    </xf>
    <xf numFmtId="0" fontId="0" fillId="8" borderId="5" xfId="0" applyFill="1" applyBorder="1" applyAlignment="1">
      <alignment horizontal="center"/>
    </xf>
    <xf numFmtId="2" fontId="0" fillId="0" borderId="5" xfId="0" applyNumberFormat="1" applyBorder="1" applyAlignment="1">
      <alignment horizontal="center"/>
    </xf>
    <xf numFmtId="2" fontId="0" fillId="0" borderId="12" xfId="0" applyNumberFormat="1" applyBorder="1"/>
    <xf numFmtId="2" fontId="0" fillId="0" borderId="14" xfId="0" applyNumberFormat="1" applyBorder="1"/>
    <xf numFmtId="169" fontId="0" fillId="0" borderId="12" xfId="0" applyNumberFormat="1" applyBorder="1"/>
    <xf numFmtId="169" fontId="0" fillId="0" borderId="4" xfId="0" applyNumberFormat="1" applyBorder="1"/>
    <xf numFmtId="169" fontId="0" fillId="0" borderId="1" xfId="0" applyNumberFormat="1" applyBorder="1"/>
    <xf numFmtId="0" fontId="6" fillId="5" borderId="5" xfId="0" applyFont="1" applyFill="1" applyBorder="1"/>
    <xf numFmtId="0" fontId="0" fillId="5" borderId="5" xfId="0" applyFill="1" applyBorder="1"/>
    <xf numFmtId="173" fontId="6" fillId="0" borderId="0" xfId="0" applyNumberFormat="1" applyFont="1"/>
    <xf numFmtId="174" fontId="6" fillId="0" borderId="0" xfId="0" applyNumberFormat="1" applyFont="1"/>
    <xf numFmtId="0" fontId="0" fillId="0" borderId="7" xfId="0" applyBorder="1"/>
    <xf numFmtId="0" fontId="0" fillId="0" borderId="7" xfId="0" applyBorder="1" applyAlignment="1">
      <alignment wrapText="1"/>
    </xf>
    <xf numFmtId="1" fontId="0" fillId="0" borderId="5" xfId="0" applyNumberFormat="1" applyBorder="1"/>
    <xf numFmtId="1" fontId="0" fillId="13" borderId="5" xfId="0" applyNumberFormat="1" applyFill="1" applyBorder="1"/>
    <xf numFmtId="0" fontId="1" fillId="3" borderId="0" xfId="0" applyFont="1" applyFill="1" applyAlignment="1">
      <alignment horizontal="center"/>
    </xf>
    <xf numFmtId="0" fontId="4" fillId="4" borderId="0" xfId="0" applyFont="1" applyFill="1" applyAlignment="1">
      <alignment horizontal="center"/>
    </xf>
    <xf numFmtId="1" fontId="0" fillId="13" borderId="0" xfId="0" applyNumberFormat="1" applyFill="1"/>
    <xf numFmtId="169" fontId="0" fillId="0" borderId="9" xfId="0" applyNumberFormat="1" applyBorder="1"/>
    <xf numFmtId="169" fontId="0" fillId="0" borderId="2" xfId="0" applyNumberFormat="1" applyBorder="1"/>
    <xf numFmtId="0" fontId="6" fillId="0" borderId="12" xfId="0" applyFont="1" applyBorder="1"/>
    <xf numFmtId="0" fontId="6" fillId="0" borderId="13" xfId="0" applyFont="1" applyBorder="1"/>
    <xf numFmtId="169" fontId="6" fillId="0" borderId="9" xfId="0" applyNumberFormat="1" applyFont="1" applyBorder="1"/>
    <xf numFmtId="0" fontId="6" fillId="0" borderId="4" xfId="0" applyFont="1" applyBorder="1"/>
    <xf numFmtId="0" fontId="6" fillId="0" borderId="10" xfId="0" applyFont="1" applyBorder="1"/>
    <xf numFmtId="0" fontId="6" fillId="0" borderId="14" xfId="0" applyFont="1" applyBorder="1"/>
    <xf numFmtId="0" fontId="6" fillId="0" borderId="6" xfId="0" applyFont="1" applyBorder="1"/>
    <xf numFmtId="0" fontId="6" fillId="0" borderId="11" xfId="0" applyFont="1" applyBorder="1"/>
    <xf numFmtId="169" fontId="0" fillId="0" borderId="13" xfId="0" applyNumberFormat="1" applyBorder="1"/>
    <xf numFmtId="169" fontId="0" fillId="0" borderId="11" xfId="0" applyNumberFormat="1" applyBorder="1"/>
    <xf numFmtId="0" fontId="0" fillId="3" borderId="13" xfId="0" applyFill="1" applyBorder="1"/>
    <xf numFmtId="0" fontId="0" fillId="14" borderId="6" xfId="0" applyFill="1" applyBorder="1"/>
    <xf numFmtId="169" fontId="0" fillId="16" borderId="5" xfId="0" applyNumberFormat="1" applyFill="1" applyBorder="1"/>
    <xf numFmtId="169" fontId="0" fillId="16" borderId="8" xfId="0" applyNumberFormat="1" applyFill="1" applyBorder="1"/>
    <xf numFmtId="169" fontId="0" fillId="16" borderId="7" xfId="0" applyNumberFormat="1" applyFill="1" applyBorder="1"/>
    <xf numFmtId="169" fontId="6" fillId="16" borderId="5" xfId="0" applyNumberFormat="1" applyFont="1" applyFill="1" applyBorder="1"/>
    <xf numFmtId="169" fontId="6" fillId="16" borderId="15" xfId="0" applyNumberFormat="1" applyFont="1" applyFill="1" applyBorder="1"/>
    <xf numFmtId="169" fontId="6" fillId="15" borderId="5" xfId="0" applyNumberFormat="1" applyFont="1" applyFill="1" applyBorder="1"/>
    <xf numFmtId="169" fontId="6" fillId="15" borderId="15" xfId="0" applyNumberFormat="1" applyFont="1" applyFill="1" applyBorder="1"/>
    <xf numFmtId="169" fontId="0" fillId="0" borderId="3" xfId="0" applyNumberFormat="1" applyBorder="1"/>
    <xf numFmtId="0" fontId="0" fillId="16" borderId="7" xfId="0" applyFill="1" applyBorder="1"/>
    <xf numFmtId="0" fontId="0" fillId="15" borderId="7" xfId="0" applyFill="1" applyBorder="1"/>
    <xf numFmtId="173" fontId="0" fillId="12" borderId="0" xfId="0" applyNumberFormat="1" applyFill="1"/>
    <xf numFmtId="174" fontId="6" fillId="12" borderId="0" xfId="0" applyNumberFormat="1" applyFont="1" applyFill="1"/>
    <xf numFmtId="178" fontId="0" fillId="0" borderId="0" xfId="0" applyNumberFormat="1"/>
    <xf numFmtId="0" fontId="12" fillId="0" borderId="0" xfId="0" applyFont="1"/>
    <xf numFmtId="0" fontId="9" fillId="3"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 fillId="3" borderId="13" xfId="0" applyFont="1" applyFill="1" applyBorder="1" applyAlignment="1">
      <alignment horizontal="center"/>
    </xf>
    <xf numFmtId="0" fontId="4" fillId="14" borderId="6"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4" fillId="4" borderId="5" xfId="0" applyFont="1"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4" fillId="0" borderId="5" xfId="0" applyFont="1" applyBorder="1" applyAlignment="1">
      <alignment horizontal="center"/>
    </xf>
    <xf numFmtId="0" fontId="7" fillId="11" borderId="1" xfId="0" applyFont="1" applyFill="1" applyBorder="1" applyAlignment="1">
      <alignment horizontal="center"/>
    </xf>
    <xf numFmtId="0" fontId="7" fillId="11" borderId="2" xfId="0" applyFont="1" applyFill="1" applyBorder="1" applyAlignment="1">
      <alignment horizontal="center"/>
    </xf>
    <xf numFmtId="0" fontId="7" fillId="11" borderId="3" xfId="0" applyFont="1" applyFill="1" applyBorder="1" applyAlignment="1">
      <alignment horizontal="center"/>
    </xf>
    <xf numFmtId="0" fontId="0" fillId="0" borderId="5" xfId="0" applyBorder="1" applyAlignment="1">
      <alignment horizontal="center"/>
    </xf>
    <xf numFmtId="0" fontId="0" fillId="0" borderId="0" xfId="0" applyBorder="1"/>
    <xf numFmtId="0" fontId="0" fillId="0" borderId="0" xfId="0" applyFill="1" applyBorder="1"/>
    <xf numFmtId="0" fontId="0" fillId="0" borderId="0" xfId="0" applyFill="1" applyBorder="1" applyAlignment="1">
      <alignment horizontal="right"/>
    </xf>
    <xf numFmtId="2" fontId="0" fillId="0" borderId="0" xfId="0" applyNumberFormat="1" applyFill="1" applyBorder="1"/>
    <xf numFmtId="0" fontId="1" fillId="0" borderId="0" xfId="0" applyFont="1" applyFill="1" applyBorder="1" applyAlignment="1"/>
    <xf numFmtId="0" fontId="4" fillId="0" borderId="0" xfId="0" applyFont="1" applyFill="1" applyBorder="1" applyAlignment="1"/>
    <xf numFmtId="0" fontId="4" fillId="0" borderId="0" xfId="0" applyFont="1" applyBorder="1"/>
    <xf numFmtId="0" fontId="4" fillId="0" borderId="0" xfId="0" applyFont="1" applyBorder="1" applyAlignment="1">
      <alignment wrapText="1"/>
    </xf>
    <xf numFmtId="11" fontId="0" fillId="0" borderId="0" xfId="0" applyNumberFormat="1" applyBorder="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FFB8A7"/>
      <color rgb="FFFFA893"/>
      <color rgb="FFFF3737"/>
      <color rgb="FFFF3300"/>
      <color rgb="FFFFCC99"/>
      <color rgb="FFCC99FF"/>
      <color rgb="FFF8696B"/>
      <color rgb="FF63BE7B"/>
      <color rgb="FFFFEB84"/>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1530591278791032"/>
          <c:y val="3.8690467123531323E-2"/>
          <c:w val="0.87515665421443389"/>
          <c:h val="0.66026254680761465"/>
        </c:manualLayout>
      </c:layout>
      <c:barChart>
        <c:barDir val="col"/>
        <c:grouping val="stacked"/>
        <c:varyColors val="0"/>
        <c:ser>
          <c:idx val="0"/>
          <c:order val="0"/>
          <c:tx>
            <c:strRef>
              <c:f>Temp_intervals_and_Itip!$L$2</c:f>
              <c:strCache>
                <c:ptCount val="1"/>
                <c:pt idx="0">
                  <c:v>low</c:v>
                </c:pt>
              </c:strCache>
            </c:strRef>
          </c:tx>
          <c:spPr>
            <a:noFill/>
            <a:ln>
              <a:noFill/>
            </a:ln>
            <a:effectLst/>
          </c:spPr>
          <c:invertIfNegative val="0"/>
          <c:cat>
            <c:strRef>
              <c:f>Temp_intervals_and_Itip!$A$3:$A$12</c:f>
              <c:strCache>
                <c:ptCount val="10"/>
                <c:pt idx="0">
                  <c:v>Greenland</c:v>
                </c:pt>
                <c:pt idx="1">
                  <c:v>WAIS</c:v>
                </c:pt>
                <c:pt idx="2">
                  <c:v>Arctic summer</c:v>
                </c:pt>
                <c:pt idx="3">
                  <c:v>THC</c:v>
                </c:pt>
                <c:pt idx="4">
                  <c:v>Amazon forest</c:v>
                </c:pt>
                <c:pt idx="5">
                  <c:v>Boreal forest</c:v>
                </c:pt>
                <c:pt idx="6">
                  <c:v>ENSO</c:v>
                </c:pt>
                <c:pt idx="7">
                  <c:v>Arctic winter</c:v>
                </c:pt>
                <c:pt idx="8">
                  <c:v>Permafrost</c:v>
                </c:pt>
                <c:pt idx="9">
                  <c:v>Tundra?</c:v>
                </c:pt>
              </c:strCache>
            </c:strRef>
          </c:cat>
          <c:val>
            <c:numRef>
              <c:f>Temp_intervals_and_Itip!$L$3:$L$12</c:f>
              <c:numCache>
                <c:formatCode>General</c:formatCode>
                <c:ptCount val="10"/>
                <c:pt idx="0">
                  <c:v>0.8</c:v>
                </c:pt>
                <c:pt idx="1">
                  <c:v>1</c:v>
                </c:pt>
                <c:pt idx="2">
                  <c:v>1.2</c:v>
                </c:pt>
                <c:pt idx="3">
                  <c:v>1.4</c:v>
                </c:pt>
                <c:pt idx="4">
                  <c:v>2</c:v>
                </c:pt>
                <c:pt idx="5">
                  <c:v>3.7</c:v>
                </c:pt>
                <c:pt idx="6">
                  <c:v>3.7</c:v>
                </c:pt>
                <c:pt idx="7">
                  <c:v>4.5</c:v>
                </c:pt>
                <c:pt idx="8">
                  <c:v>5.6</c:v>
                </c:pt>
              </c:numCache>
            </c:numRef>
          </c:val>
          <c:extLst>
            <c:ext xmlns:c16="http://schemas.microsoft.com/office/drawing/2014/chart" uri="{C3380CC4-5D6E-409C-BE32-E72D297353CC}">
              <c16:uniqueId val="{00000000-B95A-4C8C-90E8-8E0EA0FAB85F}"/>
            </c:ext>
          </c:extLst>
        </c:ser>
        <c:ser>
          <c:idx val="1"/>
          <c:order val="1"/>
          <c:tx>
            <c:strRef>
              <c:f>Temp_intervals_and_Itip!$M$2</c:f>
              <c:strCache>
                <c:ptCount val="1"/>
                <c:pt idx="0">
                  <c:v>delta</c:v>
                </c:pt>
              </c:strCache>
            </c:strRef>
          </c:tx>
          <c:spPr>
            <a:solidFill>
              <a:schemeClr val="accent2"/>
            </a:solidFill>
            <a:ln>
              <a:noFill/>
            </a:ln>
            <a:effectLst/>
          </c:spPr>
          <c:invertIfNegative val="0"/>
          <c:cat>
            <c:strRef>
              <c:f>Temp_intervals_and_Itip!$A$3:$A$12</c:f>
              <c:strCache>
                <c:ptCount val="10"/>
                <c:pt idx="0">
                  <c:v>Greenland</c:v>
                </c:pt>
                <c:pt idx="1">
                  <c:v>WAIS</c:v>
                </c:pt>
                <c:pt idx="2">
                  <c:v>Arctic summer</c:v>
                </c:pt>
                <c:pt idx="3">
                  <c:v>THC</c:v>
                </c:pt>
                <c:pt idx="4">
                  <c:v>Amazon forest</c:v>
                </c:pt>
                <c:pt idx="5">
                  <c:v>Boreal forest</c:v>
                </c:pt>
                <c:pt idx="6">
                  <c:v>ENSO</c:v>
                </c:pt>
                <c:pt idx="7">
                  <c:v>Arctic winter</c:v>
                </c:pt>
                <c:pt idx="8">
                  <c:v>Permafrost</c:v>
                </c:pt>
                <c:pt idx="9">
                  <c:v>Tundra?</c:v>
                </c:pt>
              </c:strCache>
            </c:strRef>
          </c:cat>
          <c:val>
            <c:numRef>
              <c:f>Temp_intervals_and_Itip!$M$3:$M$12</c:f>
              <c:numCache>
                <c:formatCode>General</c:formatCode>
                <c:ptCount val="10"/>
                <c:pt idx="0">
                  <c:v>4.3</c:v>
                </c:pt>
                <c:pt idx="1">
                  <c:v>4.7</c:v>
                </c:pt>
                <c:pt idx="2">
                  <c:v>1.5000000000000002</c:v>
                </c:pt>
                <c:pt idx="3">
                  <c:v>6.6</c:v>
                </c:pt>
                <c:pt idx="4">
                  <c:v>4.2</c:v>
                </c:pt>
                <c:pt idx="5">
                  <c:v>2</c:v>
                </c:pt>
                <c:pt idx="6">
                  <c:v>3</c:v>
                </c:pt>
                <c:pt idx="7">
                  <c:v>3.6999999999999993</c:v>
                </c:pt>
                <c:pt idx="8">
                  <c:v>0</c:v>
                </c:pt>
              </c:numCache>
            </c:numRef>
          </c:val>
          <c:extLst>
            <c:ext xmlns:c16="http://schemas.microsoft.com/office/drawing/2014/chart" uri="{C3380CC4-5D6E-409C-BE32-E72D297353CC}">
              <c16:uniqueId val="{00000001-B95A-4C8C-90E8-8E0EA0FAB85F}"/>
            </c:ext>
          </c:extLst>
        </c:ser>
        <c:dLbls>
          <c:showLegendKey val="0"/>
          <c:showVal val="0"/>
          <c:showCatName val="0"/>
          <c:showSerName val="0"/>
          <c:showPercent val="0"/>
          <c:showBubbleSize val="0"/>
        </c:dLbls>
        <c:gapWidth val="219"/>
        <c:overlap val="100"/>
        <c:axId val="604387712"/>
        <c:axId val="604380496"/>
      </c:barChart>
      <c:lineChart>
        <c:grouping val="stacked"/>
        <c:varyColors val="0"/>
        <c:ser>
          <c:idx val="2"/>
          <c:order val="2"/>
          <c:tx>
            <c:strRef>
              <c:f>Temp_intervals_and_Itip!$N$2</c:f>
              <c:strCache>
                <c:ptCount val="1"/>
                <c:pt idx="0">
                  <c:v>single value</c:v>
                </c:pt>
              </c:strCache>
            </c:strRef>
          </c:tx>
          <c:spPr>
            <a:ln w="28575" cap="rnd">
              <a:noFill/>
              <a:round/>
            </a:ln>
            <a:effectLst/>
          </c:spPr>
          <c:marker>
            <c:symbol val="dash"/>
            <c:size val="6"/>
            <c:spPr>
              <a:solidFill>
                <a:srgbClr val="ED7D31"/>
              </a:solidFill>
              <a:ln w="9525">
                <a:solidFill>
                  <a:srgbClr val="ED7D31"/>
                </a:solidFill>
              </a:ln>
              <a:effectLst/>
            </c:spPr>
          </c:marker>
          <c:cat>
            <c:multiLvlStrRef>
              <c:f>[1]Sheet4!#REF!</c:f>
            </c:multiLvlStrRef>
          </c:cat>
          <c:val>
            <c:numRef>
              <c:f>Temp_intervals_and_Itip!$N$3:$N$12</c:f>
              <c:numCache>
                <c:formatCode>General</c:formatCode>
                <c:ptCount val="10"/>
                <c:pt idx="8">
                  <c:v>5.6</c:v>
                </c:pt>
                <c:pt idx="9">
                  <c:v>7.2</c:v>
                </c:pt>
              </c:numCache>
            </c:numRef>
          </c:val>
          <c:smooth val="0"/>
          <c:extLst>
            <c:ext xmlns:c16="http://schemas.microsoft.com/office/drawing/2014/chart" uri="{C3380CC4-5D6E-409C-BE32-E72D297353CC}">
              <c16:uniqueId val="{00000002-B95A-4C8C-90E8-8E0EA0FAB85F}"/>
            </c:ext>
          </c:extLst>
        </c:ser>
        <c:dLbls>
          <c:showLegendKey val="0"/>
          <c:showVal val="0"/>
          <c:showCatName val="0"/>
          <c:showSerName val="0"/>
          <c:showPercent val="0"/>
          <c:showBubbleSize val="0"/>
        </c:dLbls>
        <c:marker val="1"/>
        <c:smooth val="0"/>
        <c:axId val="604387712"/>
        <c:axId val="604380496"/>
      </c:lineChart>
      <c:catAx>
        <c:axId val="60438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fr-FR"/>
          </a:p>
        </c:txPr>
        <c:crossAx val="604380496"/>
        <c:crosses val="autoZero"/>
        <c:auto val="1"/>
        <c:lblAlgn val="ctr"/>
        <c:lblOffset val="100"/>
        <c:noMultiLvlLbl val="0"/>
      </c:catAx>
      <c:valAx>
        <c:axId val="60438049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Global mean temperature above pre-industrial (</a:t>
                </a:r>
                <a:r>
                  <a:rPr lang="en-US" sz="1200">
                    <a:latin typeface="Calibri" panose="020F0502020204030204" pitchFamily="34" charset="0"/>
                    <a:cs typeface="Calibri" panose="020F0502020204030204" pitchFamily="34" charset="0"/>
                  </a:rPr>
                  <a:t>°C)</a:t>
                </a:r>
                <a:endParaRPr lang="en-US" sz="1200"/>
              </a:p>
            </c:rich>
          </c:tx>
          <c:layout>
            <c:manualLayout>
              <c:xMode val="edge"/>
              <c:yMode val="edge"/>
              <c:x val="7.1291936167988592E-3"/>
              <c:y val="6.5892841701152588E-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4387712"/>
        <c:crosses val="autoZero"/>
        <c:crossBetween val="between"/>
        <c:majorUnit val="2"/>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8516620302701683"/>
          <c:y val="3.8690467123531323E-2"/>
          <c:w val="0.79444653999088433"/>
          <c:h val="0.8038097838183742"/>
        </c:manualLayout>
      </c:layout>
      <c:barChart>
        <c:barDir val="col"/>
        <c:grouping val="stacked"/>
        <c:varyColors val="0"/>
        <c:ser>
          <c:idx val="0"/>
          <c:order val="0"/>
          <c:tx>
            <c:strRef>
              <c:f>Temp_intervals_and_Itip!$AF$2</c:f>
              <c:strCache>
                <c:ptCount val="1"/>
                <c:pt idx="0">
                  <c:v>min</c:v>
                </c:pt>
              </c:strCache>
            </c:strRef>
          </c:tx>
          <c:spPr>
            <a:noFill/>
            <a:ln>
              <a:noFill/>
            </a:ln>
            <a:effectLst/>
          </c:spPr>
          <c:invertIfNegative val="0"/>
          <c:cat>
            <c:numRef>
              <c:f>Temp_intervals_and_Itip!$AD$3:$AD$15</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cat>
          <c:val>
            <c:numRef>
              <c:f>Temp_intervals_and_Itip!$AF$3:$AF$15</c:f>
              <c:numCache>
                <c:formatCode>0.0</c:formatCode>
                <c:ptCount val="13"/>
                <c:pt idx="0">
                  <c:v>1.4750000000000001</c:v>
                </c:pt>
                <c:pt idx="1">
                  <c:v>1.5666666666666667</c:v>
                </c:pt>
                <c:pt idx="2">
                  <c:v>1.9000000000000001</c:v>
                </c:pt>
                <c:pt idx="3">
                  <c:v>2.8</c:v>
                </c:pt>
                <c:pt idx="4">
                  <c:v>3.35</c:v>
                </c:pt>
                <c:pt idx="5">
                  <c:v>3.35</c:v>
                </c:pt>
                <c:pt idx="6">
                  <c:v>5</c:v>
                </c:pt>
                <c:pt idx="7">
                  <c:v>4.75</c:v>
                </c:pt>
                <c:pt idx="8">
                  <c:v>3.1</c:v>
                </c:pt>
                <c:pt idx="9">
                  <c:v>1.1000000000000001</c:v>
                </c:pt>
                <c:pt idx="10">
                  <c:v>2.9333333333333336</c:v>
                </c:pt>
                <c:pt idx="11">
                  <c:v>1</c:v>
                </c:pt>
                <c:pt idx="12">
                  <c:v>1.125</c:v>
                </c:pt>
              </c:numCache>
            </c:numRef>
          </c:val>
          <c:extLst>
            <c:ext xmlns:c16="http://schemas.microsoft.com/office/drawing/2014/chart" uri="{C3380CC4-5D6E-409C-BE32-E72D297353CC}">
              <c16:uniqueId val="{00000000-3A1B-4A6F-B85B-BCC9028EBC3A}"/>
            </c:ext>
          </c:extLst>
        </c:ser>
        <c:ser>
          <c:idx val="2"/>
          <c:order val="1"/>
          <c:tx>
            <c:strRef>
              <c:f>Temp_intervals_and_Itip!$AG$2</c:f>
              <c:strCache>
                <c:ptCount val="1"/>
                <c:pt idx="0">
                  <c:v>delta</c:v>
                </c:pt>
              </c:strCache>
            </c:strRef>
          </c:tx>
          <c:spPr>
            <a:gradFill>
              <a:gsLst>
                <a:gs pos="0">
                  <a:srgbClr val="FFB8A7"/>
                </a:gs>
                <a:gs pos="50000">
                  <a:srgbClr val="FF3737"/>
                </a:gs>
                <a:gs pos="100000">
                  <a:srgbClr val="FFB8A7"/>
                </a:gs>
              </a:gsLst>
              <a:lin ang="5400000" scaled="1"/>
            </a:gradFill>
            <a:ln w="25400">
              <a:noFill/>
            </a:ln>
            <a:effectLst/>
          </c:spPr>
          <c:invertIfNegative val="0"/>
          <c:cat>
            <c:numRef>
              <c:f>Temp_intervals_and_Itip!$AD$3:$AD$15</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cat>
          <c:val>
            <c:numRef>
              <c:f>Temp_intervals_and_Itip!$AG$3:$AG$15</c:f>
              <c:numCache>
                <c:formatCode>0.0</c:formatCode>
                <c:ptCount val="13"/>
                <c:pt idx="0">
                  <c:v>1.125</c:v>
                </c:pt>
                <c:pt idx="1">
                  <c:v>1.9333333333333333</c:v>
                </c:pt>
                <c:pt idx="2">
                  <c:v>2.8999999999999995</c:v>
                </c:pt>
                <c:pt idx="3">
                  <c:v>2.1749999999999998</c:v>
                </c:pt>
                <c:pt idx="4">
                  <c:v>1.9999999999999996</c:v>
                </c:pt>
                <c:pt idx="5">
                  <c:v>2.4999999999999996</c:v>
                </c:pt>
                <c:pt idx="6">
                  <c:v>3.5</c:v>
                </c:pt>
                <c:pt idx="7">
                  <c:v>3.4499999999999993</c:v>
                </c:pt>
                <c:pt idx="8">
                  <c:v>1.52</c:v>
                </c:pt>
                <c:pt idx="9">
                  <c:v>2.6999999999999997</c:v>
                </c:pt>
                <c:pt idx="10">
                  <c:v>1.4666666666666659</c:v>
                </c:pt>
                <c:pt idx="11">
                  <c:v>2</c:v>
                </c:pt>
                <c:pt idx="12">
                  <c:v>1.375</c:v>
                </c:pt>
              </c:numCache>
            </c:numRef>
          </c:val>
          <c:extLst>
            <c:ext xmlns:c16="http://schemas.microsoft.com/office/drawing/2014/chart" uri="{C3380CC4-5D6E-409C-BE32-E72D297353CC}">
              <c16:uniqueId val="{00000002-3A1B-4A6F-B85B-BCC9028EBC3A}"/>
            </c:ext>
          </c:extLst>
        </c:ser>
        <c:dLbls>
          <c:showLegendKey val="0"/>
          <c:showVal val="0"/>
          <c:showCatName val="0"/>
          <c:showSerName val="0"/>
          <c:showPercent val="0"/>
          <c:showBubbleSize val="0"/>
        </c:dLbls>
        <c:gapWidth val="27"/>
        <c:overlap val="59"/>
        <c:axId val="604387712"/>
        <c:axId val="604380496"/>
      </c:barChart>
      <c:catAx>
        <c:axId val="604387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13 Climate</a:t>
                </a:r>
                <a:r>
                  <a:rPr lang="en-US" sz="1600" baseline="0">
                    <a:latin typeface="Arial" panose="020B0604020202020204" pitchFamily="34" charset="0"/>
                    <a:cs typeface="Arial" panose="020B0604020202020204" pitchFamily="34" charset="0"/>
                  </a:rPr>
                  <a:t> tipping points</a:t>
                </a:r>
                <a:endParaRPr lang="en-US" sz="1600">
                  <a:latin typeface="Arial" panose="020B0604020202020204" pitchFamily="34" charset="0"/>
                  <a:cs typeface="Arial" panose="020B0604020202020204" pitchFamily="34" charset="0"/>
                </a:endParaRPr>
              </a:p>
            </c:rich>
          </c:tx>
          <c:layout>
            <c:manualLayout>
              <c:xMode val="edge"/>
              <c:yMode val="edge"/>
              <c:x val="0.40172756848507707"/>
              <c:y val="0.874274238447466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one"/>
        <c:spPr>
          <a:noFill/>
          <a:ln w="9525" cap="flat" cmpd="sng" algn="ctr">
            <a:solidFill>
              <a:sysClr val="windowText" lastClr="000000"/>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r-FR"/>
          </a:p>
        </c:txPr>
        <c:crossAx val="604380496"/>
        <c:crosses val="autoZero"/>
        <c:auto val="1"/>
        <c:lblAlgn val="ctr"/>
        <c:lblOffset val="100"/>
        <c:noMultiLvlLbl val="0"/>
      </c:catAx>
      <c:valAx>
        <c:axId val="604380496"/>
        <c:scaling>
          <c:orientation val="minMax"/>
          <c:min val="0.5"/>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600">
                    <a:latin typeface="Arial" panose="020B0604020202020204" pitchFamily="34" charset="0"/>
                    <a:cs typeface="Arial" panose="020B0604020202020204" pitchFamily="34" charset="0"/>
                  </a:rPr>
                  <a:t>Tipping</a:t>
                </a:r>
                <a:r>
                  <a:rPr lang="en-US" sz="1600" baseline="0">
                    <a:latin typeface="Arial" panose="020B0604020202020204" pitchFamily="34" charset="0"/>
                    <a:cs typeface="Arial" panose="020B0604020202020204" pitchFamily="34" charset="0"/>
                  </a:rPr>
                  <a:t> threshold</a:t>
                </a:r>
                <a:r>
                  <a:rPr lang="en-US" sz="1600">
                    <a:latin typeface="Arial" panose="020B0604020202020204" pitchFamily="34" charset="0"/>
                    <a:cs typeface="Arial" panose="020B0604020202020204" pitchFamily="34" charset="0"/>
                  </a:rPr>
                  <a:t> (°C)</a:t>
                </a:r>
              </a:p>
            </c:rich>
          </c:tx>
          <c:layout>
            <c:manualLayout>
              <c:xMode val="edge"/>
              <c:yMode val="edge"/>
              <c:x val="2.4006870279803288E-2"/>
              <c:y val="0.1542296008152022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r-FR"/>
            </a:p>
          </c:txPr>
        </c:title>
        <c:numFmt formatCode="0.0"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r-FR"/>
          </a:p>
        </c:txPr>
        <c:crossAx val="604387712"/>
        <c:crosses val="autoZero"/>
        <c:crossBetween val="between"/>
        <c:majorUnit val="2"/>
      </c:valAx>
      <c:spPr>
        <a:noFill/>
        <a:ln>
          <a:solidFill>
            <a:sysClr val="windowText" lastClr="000000"/>
          </a:solidFill>
        </a:ln>
        <a:effectLst/>
      </c:spPr>
    </c:plotArea>
    <c:plotVisOnly val="1"/>
    <c:dispBlanksAs val="gap"/>
    <c:showDLblsOverMax val="0"/>
  </c:chart>
  <c:spPr>
    <a:solidFill>
      <a:sysClr val="window" lastClr="FFFFFF"/>
    </a:solidFill>
    <a:ln w="9525" cap="flat" cmpd="sng" algn="ctr">
      <a:solidFill>
        <a:sysClr val="windowText" lastClr="000000"/>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13</xdr:col>
      <xdr:colOff>146684</xdr:colOff>
      <xdr:row>16</xdr:row>
      <xdr:rowOff>110488</xdr:rowOff>
    </xdr:from>
    <xdr:to>
      <xdr:col>24</xdr:col>
      <xdr:colOff>99060</xdr:colOff>
      <xdr:row>39</xdr:row>
      <xdr:rowOff>186689</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94943</xdr:colOff>
      <xdr:row>43</xdr:row>
      <xdr:rowOff>114300</xdr:rowOff>
    </xdr:from>
    <xdr:to>
      <xdr:col>20</xdr:col>
      <xdr:colOff>579500</xdr:colOff>
      <xdr:row>56</xdr:row>
      <xdr:rowOff>144191</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17144693" y="8820150"/>
          <a:ext cx="8481747" cy="3268391"/>
        </a:xfrm>
        <a:prstGeom prst="rect">
          <a:avLst/>
        </a:prstGeom>
        <a:ln>
          <a:solidFill>
            <a:sysClr val="windowText" lastClr="000000"/>
          </a:solidFill>
        </a:ln>
      </xdr:spPr>
    </xdr:pic>
    <xdr:clientData/>
  </xdr:twoCellAnchor>
  <xdr:twoCellAnchor editAs="oneCell">
    <xdr:from>
      <xdr:col>13</xdr:col>
      <xdr:colOff>1</xdr:colOff>
      <xdr:row>64</xdr:row>
      <xdr:rowOff>28575</xdr:rowOff>
    </xdr:from>
    <xdr:to>
      <xdr:col>18</xdr:col>
      <xdr:colOff>912496</xdr:colOff>
      <xdr:row>87</xdr:row>
      <xdr:rowOff>34965</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a:stretch>
          <a:fillRect/>
        </a:stretch>
      </xdr:blipFill>
      <xdr:spPr>
        <a:xfrm>
          <a:off x="17049751" y="12734925"/>
          <a:ext cx="7271385" cy="4578390"/>
        </a:xfrm>
        <a:prstGeom prst="rect">
          <a:avLst/>
        </a:prstGeom>
        <a:ln>
          <a:solidFill>
            <a:sysClr val="windowText" lastClr="000000"/>
          </a:solidFill>
        </a:ln>
      </xdr:spPr>
    </xdr:pic>
    <xdr:clientData/>
  </xdr:twoCellAnchor>
  <xdr:twoCellAnchor>
    <xdr:from>
      <xdr:col>26</xdr:col>
      <xdr:colOff>9525</xdr:colOff>
      <xdr:row>16</xdr:row>
      <xdr:rowOff>133350</xdr:rowOff>
    </xdr:from>
    <xdr:to>
      <xdr:col>36</xdr:col>
      <xdr:colOff>276225</xdr:colOff>
      <xdr:row>36</xdr:row>
      <xdr:rowOff>104775</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léonore Kaplan" id="{2D805BD2-897D-5542-ABB1-089651C93E25}" userId="S::s222974@dtu.dk::b2b204cc-1b31-4eac-bfbe-0c86f11ee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K2" dT="2024-02-12T09:16:35.66" personId="{2D805BD2-897D-5542-ABB1-089651C93E25}" id="{0691DA86-B2B1-4142-9249-C1832258ECED}">
    <text>Temperature range</text>
  </threadedComment>
  <threadedComment ref="D3" dT="2024-02-12T09:14:03.89" personId="{2D805BD2-897D-5542-ABB1-089651C93E25}" id="{D1002CAE-4F13-4F46-8456-1E97CDAE43DB}">
    <text>Given as carbon, convert to an actual GHG</text>
  </threadedComment>
  <threadedComment ref="B156" dT="2024-02-12T09:53:12.27" personId="{2D805BD2-897D-5542-ABB1-089651C93E25}" id="{FD800D8E-7850-7546-9CC0-3957AEC04925}">
    <text>Probably from dynamic_GWP_levasseur</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06"/>
  <sheetViews>
    <sheetView tabSelected="1" topLeftCell="G1" zoomScale="90" zoomScaleNormal="90" workbookViewId="0">
      <selection activeCell="AA12" sqref="AA12"/>
    </sheetView>
  </sheetViews>
  <sheetFormatPr baseColWidth="10" defaultColWidth="8.83203125" defaultRowHeight="15" x14ac:dyDescent="0.2"/>
  <cols>
    <col min="2" max="2" width="13.1640625" customWidth="1"/>
    <col min="3" max="3" width="15.6640625" customWidth="1"/>
    <col min="4" max="6" width="15.33203125" customWidth="1"/>
    <col min="7" max="7" width="15.5" customWidth="1"/>
    <col min="8" max="8" width="19.5" customWidth="1"/>
    <col min="9" max="9" width="12.33203125" customWidth="1"/>
    <col min="10" max="10" width="11.5" customWidth="1"/>
    <col min="11" max="11" width="10.83203125" bestFit="1" customWidth="1"/>
    <col min="12" max="14" width="12" customWidth="1"/>
    <col min="15" max="15" width="13.5" customWidth="1"/>
    <col min="16" max="16" width="14.33203125" customWidth="1"/>
    <col min="17" max="17" width="13.5" customWidth="1"/>
    <col min="18" max="18" width="15.5" customWidth="1"/>
    <col min="19" max="19" width="17" customWidth="1"/>
    <col min="20" max="20" width="12" bestFit="1" customWidth="1"/>
    <col min="21" max="21" width="17.5" customWidth="1"/>
    <col min="48" max="48" width="13.6640625" bestFit="1" customWidth="1"/>
    <col min="49" max="49" width="10.33203125" customWidth="1"/>
    <col min="50" max="51" width="10.6640625" customWidth="1"/>
    <col min="53" max="53" width="10.6640625" customWidth="1"/>
    <col min="55" max="55" width="12.1640625" bestFit="1" customWidth="1"/>
  </cols>
  <sheetData>
    <row r="1" spans="1:55" s="9" customFormat="1" ht="60" customHeight="1" x14ac:dyDescent="0.2">
      <c r="A1" s="143"/>
      <c r="B1" s="144"/>
      <c r="C1" s="144"/>
      <c r="D1" s="143"/>
      <c r="H1" s="121" t="s">
        <v>144</v>
      </c>
      <c r="I1" s="122"/>
      <c r="J1" s="122"/>
      <c r="K1" s="122"/>
      <c r="L1" s="122"/>
      <c r="M1" s="122"/>
      <c r="N1" s="122"/>
      <c r="O1" s="122"/>
      <c r="P1" s="122"/>
      <c r="Q1" s="123"/>
      <c r="R1" s="13"/>
      <c r="S1" s="13"/>
      <c r="U1" s="13"/>
    </row>
    <row r="2" spans="1:55" x14ac:dyDescent="0.2">
      <c r="A2" s="137"/>
      <c r="B2" s="145"/>
      <c r="C2" s="137"/>
      <c r="D2" s="137"/>
      <c r="H2" s="2"/>
      <c r="I2" s="2"/>
      <c r="J2" s="2"/>
      <c r="K2" s="2"/>
      <c r="L2" s="2"/>
      <c r="M2" s="2"/>
      <c r="N2" s="2"/>
      <c r="O2" s="2"/>
      <c r="P2" s="2"/>
      <c r="Q2" s="2"/>
      <c r="R2" s="2"/>
      <c r="S2" s="2"/>
      <c r="U2" s="15"/>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row>
    <row r="3" spans="1:55" x14ac:dyDescent="0.2">
      <c r="A3" s="137"/>
      <c r="B3" s="145"/>
      <c r="C3" s="137"/>
      <c r="D3" s="137"/>
      <c r="H3" s="3"/>
      <c r="Q3" s="2"/>
      <c r="S3" s="2"/>
      <c r="U3" s="15"/>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row>
    <row r="4" spans="1:55" x14ac:dyDescent="0.2">
      <c r="A4" s="137"/>
      <c r="B4" s="145"/>
      <c r="C4" s="137"/>
      <c r="D4" s="137"/>
      <c r="F4" s="46"/>
      <c r="G4" s="124" t="s">
        <v>107</v>
      </c>
      <c r="H4" s="124"/>
      <c r="I4" s="124"/>
      <c r="J4" s="124"/>
      <c r="K4" s="124"/>
      <c r="L4" s="124"/>
      <c r="M4" s="124"/>
      <c r="N4" s="124"/>
      <c r="O4" s="105"/>
      <c r="P4" s="105"/>
      <c r="Q4" s="105"/>
      <c r="R4" s="105"/>
      <c r="S4" s="105"/>
      <c r="T4" s="105"/>
      <c r="U4" s="105"/>
      <c r="V4" s="105"/>
      <c r="W4" s="105"/>
      <c r="X4" s="105"/>
      <c r="Y4" s="105"/>
      <c r="AF4" s="138"/>
      <c r="AG4" s="141"/>
      <c r="AH4" s="141"/>
      <c r="AI4" s="141"/>
      <c r="AJ4" s="141"/>
      <c r="AK4" s="141"/>
      <c r="AL4" s="141"/>
      <c r="AM4" s="141"/>
      <c r="AN4" s="138"/>
      <c r="AO4" s="138"/>
      <c r="AP4" s="138"/>
      <c r="AQ4" s="138"/>
      <c r="AR4" s="138"/>
      <c r="AS4" s="138"/>
      <c r="AT4" s="138"/>
      <c r="AU4" s="138"/>
      <c r="AV4" s="138"/>
      <c r="AW4" s="138"/>
      <c r="AX4" s="138"/>
      <c r="AY4" s="138"/>
      <c r="AZ4" s="138"/>
      <c r="BA4" s="138"/>
      <c r="BB4" s="138"/>
      <c r="BC4" s="138"/>
    </row>
    <row r="5" spans="1:55" x14ac:dyDescent="0.2">
      <c r="A5" s="137"/>
      <c r="B5" s="137"/>
      <c r="C5" s="137"/>
      <c r="D5" s="137"/>
      <c r="F5" s="46"/>
      <c r="G5" s="125" t="s">
        <v>71</v>
      </c>
      <c r="H5" s="125"/>
      <c r="I5" s="125"/>
      <c r="J5" s="125"/>
      <c r="K5" s="125"/>
      <c r="L5" s="125"/>
      <c r="M5" s="125"/>
      <c r="N5" s="125"/>
      <c r="O5" s="106"/>
      <c r="P5" s="106"/>
      <c r="Q5" s="106"/>
      <c r="R5" s="106"/>
      <c r="S5" s="106"/>
      <c r="T5" s="106"/>
      <c r="U5" s="106"/>
      <c r="V5" s="106"/>
      <c r="W5" s="106"/>
      <c r="X5" s="106"/>
      <c r="Y5" s="106"/>
      <c r="AF5" s="138"/>
      <c r="AG5" s="142"/>
      <c r="AH5" s="142"/>
      <c r="AI5" s="142"/>
      <c r="AJ5" s="142"/>
      <c r="AK5" s="142"/>
      <c r="AL5" s="142"/>
      <c r="AM5" s="142"/>
      <c r="AN5" s="138"/>
      <c r="AO5" s="138"/>
      <c r="AP5" s="138"/>
      <c r="AQ5" s="138"/>
      <c r="AR5" s="138"/>
      <c r="AS5" s="138"/>
      <c r="AT5" s="138"/>
      <c r="AU5" s="138"/>
      <c r="AV5" s="138"/>
      <c r="AW5" s="138"/>
      <c r="AX5" s="138"/>
      <c r="AY5" s="138"/>
      <c r="AZ5" s="138"/>
      <c r="BA5" s="138"/>
      <c r="BB5" s="138"/>
      <c r="BC5" s="138"/>
    </row>
    <row r="6" spans="1:55" x14ac:dyDescent="0.2">
      <c r="F6" s="41" t="s">
        <v>72</v>
      </c>
      <c r="G6" s="86" t="s">
        <v>125</v>
      </c>
      <c r="H6" s="86" t="s">
        <v>126</v>
      </c>
      <c r="I6" s="86" t="s">
        <v>127</v>
      </c>
      <c r="J6" s="86" t="s">
        <v>128</v>
      </c>
      <c r="K6" s="86" t="s">
        <v>129</v>
      </c>
      <c r="L6" s="86" t="s">
        <v>130</v>
      </c>
      <c r="M6" s="86" t="s">
        <v>131</v>
      </c>
      <c r="N6" s="86" t="s">
        <v>132</v>
      </c>
      <c r="O6" s="86" t="s">
        <v>133</v>
      </c>
      <c r="P6" s="86" t="s">
        <v>134</v>
      </c>
      <c r="Q6" s="86" t="s">
        <v>135</v>
      </c>
      <c r="R6" s="86" t="s">
        <v>136</v>
      </c>
      <c r="S6" s="86" t="s">
        <v>137</v>
      </c>
      <c r="T6" s="86" t="s">
        <v>138</v>
      </c>
      <c r="U6" s="86" t="s">
        <v>139</v>
      </c>
      <c r="V6" s="86" t="s">
        <v>140</v>
      </c>
      <c r="W6" s="86" t="s">
        <v>141</v>
      </c>
      <c r="X6" s="86" t="s">
        <v>142</v>
      </c>
      <c r="Y6" s="86" t="s">
        <v>143</v>
      </c>
      <c r="AF6" s="139"/>
      <c r="AG6" s="138"/>
      <c r="AH6" s="138"/>
      <c r="AI6" s="138"/>
      <c r="AJ6" s="138"/>
      <c r="AK6" s="138"/>
      <c r="AL6" s="138"/>
      <c r="AM6" s="138"/>
      <c r="AN6" s="138"/>
      <c r="AO6" s="138"/>
      <c r="AP6" s="138"/>
      <c r="AQ6" s="138"/>
      <c r="AR6" s="138"/>
      <c r="AS6" s="138"/>
      <c r="AT6" s="138"/>
      <c r="AU6" s="138"/>
      <c r="AV6" s="138"/>
      <c r="AW6" s="138"/>
      <c r="AX6" s="138"/>
      <c r="AY6" s="138"/>
      <c r="AZ6" s="138"/>
      <c r="BA6" s="138"/>
      <c r="BB6" s="138"/>
      <c r="BC6" s="138"/>
    </row>
    <row r="7" spans="1:55" ht="16" x14ac:dyDescent="0.2">
      <c r="C7" s="120"/>
      <c r="F7">
        <v>1</v>
      </c>
      <c r="G7">
        <f>MAX(0,Temp_intervals_and_Itip!J159)</f>
        <v>0.84750323263358496</v>
      </c>
      <c r="H7">
        <f>MAX(0,Temp_intervals_and_Itip!K159)</f>
        <v>2.5453696638151539</v>
      </c>
      <c r="I7">
        <v>0</v>
      </c>
      <c r="J7">
        <v>0</v>
      </c>
      <c r="K7">
        <v>0</v>
      </c>
      <c r="L7">
        <v>0</v>
      </c>
      <c r="M7">
        <f>MAX(0,Temp_intervals_and_Itip!O159)</f>
        <v>5.7199318287980985</v>
      </c>
      <c r="N7">
        <f>MAX(0,Temp_intervals_and_Itip!L159)</f>
        <v>0.45495171446247434</v>
      </c>
      <c r="O7">
        <f>MAX(0,Temp_intervals_and_Itip!M159)</f>
        <v>0.27272309858785926</v>
      </c>
      <c r="P7">
        <v>0</v>
      </c>
      <c r="Q7">
        <v>0</v>
      </c>
      <c r="R7">
        <v>0</v>
      </c>
      <c r="S7">
        <v>0</v>
      </c>
      <c r="T7">
        <v>0</v>
      </c>
      <c r="U7">
        <v>0</v>
      </c>
      <c r="V7">
        <v>0</v>
      </c>
      <c r="W7">
        <v>0</v>
      </c>
      <c r="X7">
        <v>0</v>
      </c>
      <c r="Y7">
        <v>0</v>
      </c>
      <c r="AF7" s="138"/>
      <c r="AG7" s="138"/>
      <c r="AH7" s="138"/>
      <c r="AI7" s="138"/>
      <c r="AJ7" s="138"/>
      <c r="AK7" s="138"/>
      <c r="AL7" s="138"/>
      <c r="AM7" s="138"/>
      <c r="AN7" s="138"/>
      <c r="AO7" s="138"/>
      <c r="AP7" s="138"/>
      <c r="AQ7" s="138"/>
      <c r="AR7" s="138"/>
      <c r="AS7" s="138"/>
      <c r="AT7" s="138"/>
      <c r="AU7" s="138"/>
      <c r="AV7" s="140"/>
      <c r="AW7" s="140"/>
      <c r="AX7" s="140"/>
      <c r="AY7" s="140"/>
      <c r="AZ7" s="140"/>
      <c r="BA7" s="140"/>
      <c r="BB7" s="140"/>
      <c r="BC7" s="140"/>
    </row>
    <row r="8" spans="1:55" ht="16" x14ac:dyDescent="0.2">
      <c r="C8" s="120"/>
      <c r="F8">
        <v>2</v>
      </c>
      <c r="G8">
        <f>MAX(0,Temp_intervals_and_Itip!J160)</f>
        <v>1.6272438481984106</v>
      </c>
      <c r="H8">
        <f>MAX(0,Temp_intervals_and_Itip!K160)</f>
        <v>4.8872228061752043</v>
      </c>
      <c r="I8">
        <v>0</v>
      </c>
      <c r="J8">
        <v>0</v>
      </c>
      <c r="K8">
        <v>0</v>
      </c>
      <c r="L8">
        <v>0</v>
      </c>
      <c r="M8">
        <f>MAX(0,Temp_intervals_and_Itip!O160)</f>
        <v>10.982523159944279</v>
      </c>
      <c r="N8">
        <f>MAX(0,Temp_intervals_and_Itip!L160)</f>
        <v>0.88528202924438371</v>
      </c>
      <c r="O8">
        <f>MAX(0,Temp_intervals_and_Itip!M160)</f>
        <v>0.53068677502388129</v>
      </c>
      <c r="P8">
        <v>0</v>
      </c>
      <c r="Q8">
        <v>0</v>
      </c>
      <c r="R8">
        <v>0</v>
      </c>
      <c r="S8">
        <v>0</v>
      </c>
      <c r="T8">
        <v>0</v>
      </c>
      <c r="U8">
        <v>0</v>
      </c>
      <c r="V8">
        <v>0</v>
      </c>
      <c r="W8">
        <v>0</v>
      </c>
      <c r="X8">
        <v>0</v>
      </c>
      <c r="Y8">
        <v>0</v>
      </c>
      <c r="AF8" s="138"/>
      <c r="AG8" s="138"/>
      <c r="AH8" s="138"/>
      <c r="AI8" s="138"/>
      <c r="AJ8" s="138"/>
      <c r="AK8" s="138"/>
      <c r="AL8" s="138"/>
      <c r="AM8" s="138"/>
      <c r="AN8" s="138"/>
      <c r="AO8" s="138"/>
      <c r="AP8" s="138"/>
      <c r="AQ8" s="138"/>
      <c r="AR8" s="138"/>
      <c r="AS8" s="138"/>
      <c r="AT8" s="138"/>
      <c r="AU8" s="138"/>
      <c r="AV8" s="140"/>
      <c r="AW8" s="140"/>
      <c r="AX8" s="140"/>
      <c r="AY8" s="140"/>
      <c r="AZ8" s="140"/>
      <c r="BA8" s="140"/>
      <c r="BB8" s="140"/>
      <c r="BC8" s="140"/>
    </row>
    <row r="9" spans="1:55" ht="16" x14ac:dyDescent="0.2">
      <c r="C9" s="120"/>
      <c r="F9">
        <v>3</v>
      </c>
      <c r="G9">
        <f>MAX(0,Temp_intervals_and_Itip!J161)</f>
        <v>2.3446398464084588</v>
      </c>
      <c r="H9">
        <f>MAX(0,Temp_intervals_and_Itip!K161)</f>
        <v>7.0418317096856988</v>
      </c>
      <c r="I9">
        <v>0</v>
      </c>
      <c r="J9">
        <v>0</v>
      </c>
      <c r="K9">
        <v>0</v>
      </c>
      <c r="L9">
        <v>0</v>
      </c>
      <c r="M9">
        <f>MAX(0,Temp_intervals_and_Itip!O161)</f>
        <v>15.824340920642019</v>
      </c>
      <c r="N9">
        <f>MAX(0,Temp_intervals_and_Itip!L161)</f>
        <v>1.2952993723185811</v>
      </c>
      <c r="O9">
        <f>MAX(0,Temp_intervals_and_Itip!M161)</f>
        <v>0.77647373817462628</v>
      </c>
      <c r="P9">
        <v>0</v>
      </c>
      <c r="Q9">
        <v>0</v>
      </c>
      <c r="R9">
        <v>0</v>
      </c>
      <c r="S9">
        <v>0</v>
      </c>
      <c r="T9">
        <v>0</v>
      </c>
      <c r="U9">
        <v>0</v>
      </c>
      <c r="V9">
        <v>0</v>
      </c>
      <c r="W9">
        <v>0</v>
      </c>
      <c r="X9">
        <v>0</v>
      </c>
      <c r="Y9">
        <v>0</v>
      </c>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row>
    <row r="10" spans="1:55" ht="16" x14ac:dyDescent="0.2">
      <c r="C10" s="120"/>
      <c r="F10">
        <v>4</v>
      </c>
      <c r="G10">
        <f>MAX(0,Temp_intervals_and_Itip!J162)</f>
        <v>3.0046760276390416</v>
      </c>
      <c r="H10">
        <f>MAX(0,Temp_intervals_and_Itip!K162)</f>
        <v>9.0241675970711395</v>
      </c>
      <c r="I10">
        <v>0</v>
      </c>
      <c r="J10">
        <v>0</v>
      </c>
      <c r="K10">
        <v>0</v>
      </c>
      <c r="L10">
        <v>0</v>
      </c>
      <c r="M10">
        <f>MAX(0,Temp_intervals_and_Itip!O162)</f>
        <v>20.27902830802503</v>
      </c>
      <c r="N10">
        <f>MAX(0,Temp_intervals_and_Itip!L162)</f>
        <v>1.6884059654560255</v>
      </c>
      <c r="O10">
        <f>MAX(0,Temp_intervals_and_Itip!M162)</f>
        <v>1.0121234670308601</v>
      </c>
      <c r="P10">
        <v>0</v>
      </c>
      <c r="Q10">
        <v>0</v>
      </c>
      <c r="R10">
        <v>0</v>
      </c>
      <c r="S10">
        <v>0</v>
      </c>
      <c r="T10">
        <v>0</v>
      </c>
      <c r="U10">
        <v>0</v>
      </c>
      <c r="V10">
        <v>0</v>
      </c>
      <c r="W10">
        <v>0</v>
      </c>
      <c r="X10">
        <v>0</v>
      </c>
      <c r="Y10">
        <v>0</v>
      </c>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8"/>
      <c r="BC10" s="138"/>
    </row>
    <row r="11" spans="1:55" x14ac:dyDescent="0.2">
      <c r="B11" s="2"/>
      <c r="F11">
        <v>5</v>
      </c>
      <c r="G11">
        <f>MAX(0,Temp_intervals_and_Itip!J163)</f>
        <v>3.6119386296335074</v>
      </c>
      <c r="H11">
        <f>MAX(0,Temp_intervals_and_Itip!K163)</f>
        <v>10.848004658179377</v>
      </c>
      <c r="I11">
        <v>0</v>
      </c>
      <c r="J11">
        <v>0</v>
      </c>
      <c r="K11">
        <v>0</v>
      </c>
      <c r="L11">
        <v>0</v>
      </c>
      <c r="M11">
        <f>MAX(0,Temp_intervals_and_Itip!O163)</f>
        <v>24.377538557706462</v>
      </c>
      <c r="N11">
        <f>MAX(0,Temp_intervals_and_Itip!L163)</f>
        <v>2.0672946387456665</v>
      </c>
      <c r="O11">
        <f>MAX(0,Temp_intervals_and_Itip!M163)</f>
        <v>1.239250192163615</v>
      </c>
      <c r="P11">
        <v>0</v>
      </c>
      <c r="Q11">
        <v>0</v>
      </c>
      <c r="R11">
        <v>0</v>
      </c>
      <c r="S11">
        <v>0</v>
      </c>
      <c r="T11">
        <v>0</v>
      </c>
      <c r="U11">
        <v>0</v>
      </c>
      <c r="V11">
        <v>0</v>
      </c>
      <c r="W11">
        <v>0</v>
      </c>
      <c r="X11">
        <v>0</v>
      </c>
      <c r="Y11">
        <v>0</v>
      </c>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row>
    <row r="12" spans="1:55" x14ac:dyDescent="0.2">
      <c r="B12" s="2"/>
      <c r="F12">
        <v>6</v>
      </c>
      <c r="G12">
        <f>MAX(0,Temp_intervals_and_Itip!J164)</f>
        <v>4.1706471948117851</v>
      </c>
      <c r="H12">
        <f>MAX(0,Temp_intervals_and_Itip!K164)</f>
        <v>12.52601575944597</v>
      </c>
      <c r="I12">
        <v>0</v>
      </c>
      <c r="J12">
        <v>0</v>
      </c>
      <c r="K12">
        <v>0</v>
      </c>
      <c r="L12">
        <v>0</v>
      </c>
      <c r="M12">
        <f>MAX(0,Temp_intervals_and_Itip!O164)</f>
        <v>28.148350021226896</v>
      </c>
      <c r="N12">
        <f>MAX(0,Temp_intervals_and_Itip!L164)</f>
        <v>2.4341026741957728</v>
      </c>
      <c r="O12">
        <f>MAX(0,Temp_intervals_and_Itip!M164)</f>
        <v>1.4591351180465124</v>
      </c>
      <c r="P12">
        <v>0</v>
      </c>
      <c r="Q12">
        <v>0</v>
      </c>
      <c r="R12">
        <v>0</v>
      </c>
      <c r="S12">
        <v>0</v>
      </c>
      <c r="T12">
        <v>0</v>
      </c>
      <c r="U12">
        <v>0</v>
      </c>
      <c r="V12">
        <v>0</v>
      </c>
      <c r="W12">
        <v>0</v>
      </c>
      <c r="X12">
        <v>0</v>
      </c>
      <c r="Y12">
        <v>0</v>
      </c>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row>
    <row r="13" spans="1:55" x14ac:dyDescent="0.2">
      <c r="B13" s="2"/>
      <c r="C13" s="3"/>
      <c r="F13">
        <v>7</v>
      </c>
      <c r="G13">
        <f>MAX(0,Temp_intervals_and_Itip!J165)</f>
        <v>4.684683889609623</v>
      </c>
      <c r="H13">
        <f>MAX(0,Temp_intervals_and_Itip!K165)</f>
        <v>14.0698605008523</v>
      </c>
      <c r="I13">
        <v>0</v>
      </c>
      <c r="J13">
        <v>0</v>
      </c>
      <c r="K13">
        <v>0</v>
      </c>
      <c r="L13">
        <v>0</v>
      </c>
      <c r="M13">
        <f>MAX(0,Temp_intervals_and_Itip!O165)</f>
        <v>31.617664046859097</v>
      </c>
      <c r="N13">
        <f>MAX(0,Temp_intervals_and_Itip!L165)</f>
        <v>2.7905320683414669</v>
      </c>
      <c r="O13">
        <f>MAX(0,Temp_intervals_and_Itip!M165)</f>
        <v>1.6727985150820786</v>
      </c>
      <c r="P13">
        <v>0</v>
      </c>
      <c r="Q13">
        <v>0</v>
      </c>
      <c r="R13">
        <v>0</v>
      </c>
      <c r="S13">
        <v>0</v>
      </c>
      <c r="T13">
        <v>0</v>
      </c>
      <c r="U13">
        <v>0</v>
      </c>
      <c r="V13">
        <v>0</v>
      </c>
      <c r="W13">
        <v>0</v>
      </c>
      <c r="X13">
        <v>0</v>
      </c>
      <c r="Y13">
        <v>0</v>
      </c>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row>
    <row r="14" spans="1:55" x14ac:dyDescent="0.2">
      <c r="B14" s="2"/>
      <c r="C14" s="3"/>
      <c r="F14">
        <v>8</v>
      </c>
      <c r="G14">
        <f>MAX(0,Temp_intervals_and_Itip!J166)</f>
        <v>5.1576204795728922</v>
      </c>
      <c r="H14">
        <f>MAX(0,Temp_intervals_and_Itip!K166)</f>
        <v>15.490266232238046</v>
      </c>
      <c r="I14">
        <v>0</v>
      </c>
      <c r="J14">
        <v>0</v>
      </c>
      <c r="K14">
        <v>0</v>
      </c>
      <c r="L14">
        <v>0</v>
      </c>
      <c r="M14">
        <f>MAX(0,Temp_intervals_and_Itip!O166)</f>
        <v>34.809587038737178</v>
      </c>
      <c r="N14">
        <f>MAX(0,Temp_intervals_and_Itip!L166)</f>
        <v>3.1379435516325502</v>
      </c>
      <c r="O14">
        <f>MAX(0,Temp_intervals_and_Itip!M166)</f>
        <v>1.8810560799977143</v>
      </c>
      <c r="P14">
        <v>0</v>
      </c>
      <c r="Q14">
        <v>0</v>
      </c>
      <c r="R14">
        <v>0</v>
      </c>
      <c r="S14">
        <v>0</v>
      </c>
      <c r="T14">
        <v>0</v>
      </c>
      <c r="U14">
        <v>0</v>
      </c>
      <c r="V14">
        <v>0</v>
      </c>
      <c r="W14">
        <v>0</v>
      </c>
      <c r="X14">
        <v>0</v>
      </c>
      <c r="Y14">
        <v>0</v>
      </c>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row>
    <row r="15" spans="1:55" x14ac:dyDescent="0.2">
      <c r="B15" s="2"/>
      <c r="C15" s="3"/>
      <c r="F15">
        <v>9</v>
      </c>
      <c r="G15">
        <f>MAX(0,Temp_intervals_and_Itip!J167)</f>
        <v>5.5927431476424356</v>
      </c>
      <c r="H15">
        <f>MAX(0,Temp_intervals_and_Itip!K167)</f>
        <v>16.797102591906981</v>
      </c>
      <c r="I15">
        <v>0</v>
      </c>
      <c r="J15">
        <v>0</v>
      </c>
      <c r="K15">
        <v>0</v>
      </c>
      <c r="L15">
        <v>0</v>
      </c>
      <c r="M15">
        <f>MAX(0,Temp_intervals_and_Itip!O167)</f>
        <v>37.746297959341526</v>
      </c>
      <c r="N15">
        <f>MAX(0,Temp_intervals_and_Itip!L167)</f>
        <v>3.4774300987286706</v>
      </c>
      <c r="O15">
        <f>MAX(0,Temp_intervals_and_Itip!M167)</f>
        <v>2.0845630019626911</v>
      </c>
      <c r="P15">
        <v>0</v>
      </c>
      <c r="Q15">
        <v>0</v>
      </c>
      <c r="R15">
        <v>0</v>
      </c>
      <c r="S15">
        <v>0</v>
      </c>
      <c r="T15">
        <v>0</v>
      </c>
      <c r="U15">
        <v>0</v>
      </c>
      <c r="V15">
        <v>0</v>
      </c>
      <c r="W15">
        <v>0</v>
      </c>
      <c r="X15">
        <v>0</v>
      </c>
      <c r="Y15">
        <v>0</v>
      </c>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row>
    <row r="16" spans="1:55" x14ac:dyDescent="0.2">
      <c r="B16" s="2"/>
      <c r="C16" s="3"/>
      <c r="F16">
        <v>10</v>
      </c>
      <c r="G16">
        <f>MAX(0,Temp_intervals_and_Itip!J168)</f>
        <v>5.9930753280784286</v>
      </c>
      <c r="H16">
        <f>MAX(0,Temp_intervals_and_Itip!K168)</f>
        <v>17.9994500854549</v>
      </c>
      <c r="I16">
        <v>0</v>
      </c>
      <c r="J16">
        <v>0</v>
      </c>
      <c r="K16">
        <v>0</v>
      </c>
      <c r="L16">
        <v>0</v>
      </c>
      <c r="M16">
        <f>MAX(0,Temp_intervals_and_Itip!O168)</f>
        <v>40.448202439224488</v>
      </c>
      <c r="N16">
        <f>MAX(0,Temp_intervals_and_Itip!L168)</f>
        <v>3.8098744106633755</v>
      </c>
      <c r="O16">
        <f>MAX(0,Temp_intervals_and_Itip!M168)</f>
        <v>2.2838484205611516</v>
      </c>
      <c r="P16">
        <v>0</v>
      </c>
      <c r="Q16">
        <v>0</v>
      </c>
      <c r="R16">
        <v>0</v>
      </c>
      <c r="S16">
        <v>0</v>
      </c>
      <c r="T16">
        <v>0</v>
      </c>
      <c r="U16">
        <v>0</v>
      </c>
      <c r="V16">
        <v>0</v>
      </c>
      <c r="W16">
        <v>0</v>
      </c>
      <c r="X16">
        <v>0</v>
      </c>
      <c r="Y16">
        <v>0</v>
      </c>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row>
    <row r="17" spans="1:25" x14ac:dyDescent="0.2">
      <c r="B17" s="2"/>
      <c r="C17" s="3"/>
      <c r="F17">
        <v>11</v>
      </c>
      <c r="G17">
        <f>MAX(0,Temp_intervals_and_Itip!J169)</f>
        <v>6.3613987146849418</v>
      </c>
      <c r="H17">
        <f>MAX(0,Temp_intervals_and_Itip!K169)</f>
        <v>19.105663181337228</v>
      </c>
      <c r="I17">
        <v>0</v>
      </c>
      <c r="J17">
        <v>0</v>
      </c>
      <c r="K17">
        <v>0</v>
      </c>
      <c r="L17">
        <v>0</v>
      </c>
      <c r="M17">
        <f>MAX(0,Temp_intervals_and_Itip!O169)</f>
        <v>42.934074564802756</v>
      </c>
      <c r="N17">
        <f>MAX(0,Temp_intervals_and_Itip!L169)</f>
        <v>4.1359938705555281</v>
      </c>
      <c r="O17">
        <f>MAX(0,Temp_intervals_and_Itip!M169)</f>
        <v>2.479342374719935</v>
      </c>
      <c r="P17">
        <v>0</v>
      </c>
      <c r="Q17">
        <v>0</v>
      </c>
      <c r="R17">
        <v>0</v>
      </c>
      <c r="S17">
        <v>0</v>
      </c>
      <c r="T17">
        <v>0</v>
      </c>
      <c r="U17">
        <v>0</v>
      </c>
      <c r="V17">
        <v>0</v>
      </c>
      <c r="W17">
        <v>0</v>
      </c>
      <c r="X17">
        <v>0</v>
      </c>
      <c r="Y17">
        <v>0</v>
      </c>
    </row>
    <row r="18" spans="1:25" x14ac:dyDescent="0.2">
      <c r="B18" s="2"/>
      <c r="C18" s="3"/>
      <c r="F18">
        <v>12</v>
      </c>
      <c r="G18">
        <f>MAX(0,Temp_intervals_and_Itip!J170)</f>
        <v>6.7002725893096216</v>
      </c>
      <c r="H18">
        <f>MAX(0,Temp_intervals_and_Itip!K170)</f>
        <v>20.123428361593579</v>
      </c>
      <c r="I18">
        <v>0</v>
      </c>
      <c r="J18">
        <v>0</v>
      </c>
      <c r="K18">
        <v>0</v>
      </c>
      <c r="L18">
        <v>0</v>
      </c>
      <c r="M18">
        <f>MAX(0,Temp_intervals_and_Itip!O170)</f>
        <v>45.221187329423763</v>
      </c>
      <c r="N18">
        <f>MAX(0,Temp_intervals_and_Itip!L170)</f>
        <v>4.4563757092879364</v>
      </c>
      <c r="O18">
        <f>MAX(0,Temp_intervals_and_Itip!M170)</f>
        <v>2.6713968829518961</v>
      </c>
      <c r="P18">
        <v>0</v>
      </c>
      <c r="Q18">
        <v>0</v>
      </c>
      <c r="R18">
        <v>0</v>
      </c>
      <c r="S18">
        <v>0</v>
      </c>
      <c r="T18">
        <v>0</v>
      </c>
      <c r="U18">
        <v>0</v>
      </c>
      <c r="V18">
        <v>0</v>
      </c>
      <c r="W18">
        <v>0</v>
      </c>
      <c r="X18">
        <v>0</v>
      </c>
      <c r="Y18">
        <v>0</v>
      </c>
    </row>
    <row r="19" spans="1:25" x14ac:dyDescent="0.2">
      <c r="B19" s="2"/>
      <c r="C19" s="3"/>
      <c r="F19">
        <v>13</v>
      </c>
      <c r="G19">
        <f>MAX(0,Temp_intervals_and_Itip!J171)</f>
        <v>7.0120516049218562</v>
      </c>
      <c r="H19">
        <f>MAX(0,Temp_intervals_and_Itip!K171)</f>
        <v>21.059817531092641</v>
      </c>
      <c r="I19">
        <v>0</v>
      </c>
      <c r="J19">
        <v>0</v>
      </c>
      <c r="K19">
        <v>0</v>
      </c>
      <c r="L19">
        <v>0</v>
      </c>
      <c r="M19">
        <f>MAX(0,Temp_intervals_and_Itip!O171)</f>
        <v>47.325432654140755</v>
      </c>
      <c r="N19">
        <f>MAX(0,Temp_intervals_and_Itip!L171)</f>
        <v>4.771504519563039</v>
      </c>
      <c r="O19">
        <f>MAX(0,Temp_intervals_and_Itip!M171)</f>
        <v>2.8603024367952821</v>
      </c>
      <c r="P19">
        <v>0</v>
      </c>
      <c r="Q19">
        <v>0</v>
      </c>
      <c r="R19">
        <v>0</v>
      </c>
      <c r="S19">
        <v>0</v>
      </c>
      <c r="T19">
        <v>0</v>
      </c>
      <c r="U19">
        <v>0</v>
      </c>
      <c r="V19">
        <v>0</v>
      </c>
      <c r="W19">
        <v>0</v>
      </c>
      <c r="X19">
        <v>0</v>
      </c>
      <c r="Y19">
        <v>0</v>
      </c>
    </row>
    <row r="20" spans="1:25" x14ac:dyDescent="0.2">
      <c r="B20" s="2"/>
      <c r="C20" s="3"/>
      <c r="F20">
        <v>14</v>
      </c>
      <c r="G20">
        <f>MAX(0,Temp_intervals_and_Itip!J172)</f>
        <v>7.2989021468345205</v>
      </c>
      <c r="H20">
        <f>MAX(0,Temp_intervals_and_Itip!K172)</f>
        <v>21.921337156409642</v>
      </c>
      <c r="I20">
        <v>0</v>
      </c>
      <c r="J20">
        <v>0</v>
      </c>
      <c r="K20">
        <v>0</v>
      </c>
      <c r="L20">
        <v>0</v>
      </c>
      <c r="M20">
        <f>MAX(0,Temp_intervals_and_Itip!O172)</f>
        <v>49.261431812156488</v>
      </c>
      <c r="N20">
        <f>MAX(0,Temp_intervals_and_Itip!L172)</f>
        <v>5.0817837894313298</v>
      </c>
      <c r="O20">
        <f>MAX(0,Temp_intervals_and_Itip!M172)</f>
        <v>3.0463009091958924</v>
      </c>
      <c r="P20">
        <v>0</v>
      </c>
      <c r="Q20">
        <v>0</v>
      </c>
      <c r="R20">
        <v>0</v>
      </c>
      <c r="S20">
        <v>0</v>
      </c>
      <c r="T20">
        <v>0</v>
      </c>
      <c r="U20">
        <v>0</v>
      </c>
      <c r="V20">
        <v>0</v>
      </c>
      <c r="W20">
        <v>0</v>
      </c>
      <c r="X20">
        <v>0</v>
      </c>
      <c r="Y20">
        <v>0</v>
      </c>
    </row>
    <row r="21" spans="1:25" x14ac:dyDescent="0.2">
      <c r="B21" s="2"/>
      <c r="C21" s="3"/>
      <c r="F21">
        <v>15</v>
      </c>
      <c r="G21">
        <f>MAX(0,Temp_intervals_and_Itip!J173)</f>
        <v>7.5628173857546619</v>
      </c>
      <c r="H21">
        <f>MAX(0,Temp_intervals_and_Itip!K173)</f>
        <v>22.713973475776097</v>
      </c>
      <c r="I21">
        <v>0</v>
      </c>
      <c r="J21">
        <v>0</v>
      </c>
      <c r="K21">
        <v>0</v>
      </c>
      <c r="L21">
        <v>0</v>
      </c>
      <c r="M21">
        <f>MAX(0,Temp_intervals_and_Itip!O173)</f>
        <v>51.042637024215935</v>
      </c>
      <c r="N21">
        <f>MAX(0,Temp_intervals_and_Itip!L173)</f>
        <v>5.3875527612058161</v>
      </c>
      <c r="O21">
        <f>MAX(0,Temp_intervals_and_Itip!M173)</f>
        <v>3.2295956606683363</v>
      </c>
      <c r="P21">
        <v>0</v>
      </c>
      <c r="Q21">
        <v>0</v>
      </c>
      <c r="R21">
        <v>0</v>
      </c>
      <c r="S21">
        <v>0</v>
      </c>
      <c r="T21">
        <v>0</v>
      </c>
      <c r="U21">
        <v>0</v>
      </c>
      <c r="V21">
        <v>0</v>
      </c>
      <c r="W21">
        <v>0</v>
      </c>
      <c r="X21">
        <v>0</v>
      </c>
      <c r="Y21">
        <v>0</v>
      </c>
    </row>
    <row r="22" spans="1:25" x14ac:dyDescent="0.2">
      <c r="B22" s="2"/>
      <c r="C22" s="3"/>
      <c r="F22">
        <v>16</v>
      </c>
      <c r="G22">
        <f>MAX(0,Temp_intervals_and_Itip!J174)</f>
        <v>7.8056311272587013</v>
      </c>
      <c r="H22">
        <f>MAX(0,Temp_intervals_and_Itip!K174)</f>
        <v>23.443234094241546</v>
      </c>
      <c r="I22">
        <v>0</v>
      </c>
      <c r="J22">
        <v>0</v>
      </c>
      <c r="K22">
        <v>0</v>
      </c>
      <c r="L22">
        <v>0</v>
      </c>
      <c r="M22">
        <f>MAX(0,Temp_intervals_and_Itip!O174)</f>
        <v>52.681424930879871</v>
      </c>
      <c r="N22">
        <f>MAX(0,Temp_intervals_and_Itip!L174)</f>
        <v>5.6890996363040154</v>
      </c>
      <c r="O22">
        <f>MAX(0,Temp_intervals_and_Itip!M174)</f>
        <v>3.4103594550051315</v>
      </c>
      <c r="P22">
        <v>0</v>
      </c>
      <c r="Q22">
        <v>0</v>
      </c>
      <c r="R22">
        <v>0</v>
      </c>
      <c r="S22">
        <v>0</v>
      </c>
      <c r="T22">
        <v>0</v>
      </c>
      <c r="U22">
        <v>0</v>
      </c>
      <c r="V22">
        <v>0</v>
      </c>
      <c r="W22">
        <v>0</v>
      </c>
      <c r="X22">
        <v>0</v>
      </c>
      <c r="Y22">
        <v>0</v>
      </c>
    </row>
    <row r="23" spans="1:25" x14ac:dyDescent="0.2">
      <c r="B23" s="2"/>
      <c r="C23" s="3"/>
      <c r="F23">
        <v>17</v>
      </c>
      <c r="G23">
        <f>MAX(0,Temp_intervals_and_Itip!J175)</f>
        <v>8.0290305539247413</v>
      </c>
      <c r="H23">
        <f>MAX(0,Temp_intervals_and_Itip!K175)</f>
        <v>24.114186253069811</v>
      </c>
      <c r="I23">
        <v>0</v>
      </c>
      <c r="J23">
        <v>0</v>
      </c>
      <c r="K23">
        <v>0</v>
      </c>
      <c r="L23">
        <v>0</v>
      </c>
      <c r="M23">
        <f>MAX(0,Temp_intervals_and_Itip!O175)</f>
        <v>54.189182591168105</v>
      </c>
      <c r="N23">
        <f>MAX(0,Temp_intervals_and_Itip!L175)</f>
        <v>5.986671923554864</v>
      </c>
      <c r="O23">
        <f>MAX(0,Temp_intervals_and_Itip!M175)</f>
        <v>3.5887406626214444</v>
      </c>
      <c r="P23">
        <v>0</v>
      </c>
      <c r="Q23">
        <v>0</v>
      </c>
      <c r="R23">
        <v>0</v>
      </c>
      <c r="S23">
        <v>0</v>
      </c>
      <c r="T23">
        <v>0</v>
      </c>
      <c r="U23">
        <v>0</v>
      </c>
      <c r="V23">
        <v>0</v>
      </c>
      <c r="W23">
        <v>0</v>
      </c>
      <c r="X23">
        <v>0</v>
      </c>
      <c r="Y23">
        <v>0</v>
      </c>
    </row>
    <row r="24" spans="1:25" x14ac:dyDescent="0.2">
      <c r="B24" s="2"/>
      <c r="C24" s="3"/>
      <c r="F24">
        <v>18</v>
      </c>
      <c r="G24">
        <f>MAX(0,Temp_intervals_and_Itip!J176)</f>
        <v>8.2345679486602243</v>
      </c>
      <c r="H24">
        <f>MAX(0,Temp_intervals_and_Itip!K176)</f>
        <v>24.731492039283243</v>
      </c>
      <c r="I24">
        <v>0</v>
      </c>
      <c r="J24">
        <v>0</v>
      </c>
      <c r="K24">
        <v>0</v>
      </c>
      <c r="L24">
        <v>0</v>
      </c>
      <c r="M24">
        <f>MAX(0,Temp_intervals_and_Itip!O176)</f>
        <v>55.576386605130871</v>
      </c>
      <c r="N24">
        <f>MAX(0,Temp_intervals_and_Itip!L176)</f>
        <v>6.2804845542408341</v>
      </c>
      <c r="O24">
        <f>MAX(0,Temp_intervals_and_Itip!M176)</f>
        <v>3.7648681251579932</v>
      </c>
      <c r="P24">
        <v>0</v>
      </c>
      <c r="Q24">
        <v>0</v>
      </c>
      <c r="R24">
        <v>0</v>
      </c>
      <c r="S24">
        <v>0</v>
      </c>
      <c r="T24">
        <v>0</v>
      </c>
      <c r="U24">
        <v>0</v>
      </c>
      <c r="V24">
        <v>0</v>
      </c>
      <c r="W24">
        <v>0</v>
      </c>
      <c r="X24">
        <v>0</v>
      </c>
      <c r="Y24">
        <v>0</v>
      </c>
    </row>
    <row r="25" spans="1:25" x14ac:dyDescent="0.2">
      <c r="B25" s="2"/>
      <c r="C25" s="3"/>
      <c r="F25">
        <v>19</v>
      </c>
      <c r="G25">
        <f>MAX(0,Temp_intervals_and_Itip!J177)</f>
        <v>8.4236714806840673</v>
      </c>
      <c r="H25">
        <f>MAX(0,Temp_intervals_and_Itip!K177)</f>
        <v>25.299440780007274</v>
      </c>
      <c r="I25">
        <v>0</v>
      </c>
      <c r="J25">
        <v>0</v>
      </c>
      <c r="K25">
        <v>0</v>
      </c>
      <c r="L25">
        <v>0</v>
      </c>
      <c r="M25">
        <f>MAX(0,Temp_intervals_and_Itip!O177)</f>
        <v>56.852675910128696</v>
      </c>
      <c r="N25">
        <f>MAX(0,Temp_intervals_and_Itip!L177)</f>
        <v>6.5707262509639062</v>
      </c>
      <c r="O25">
        <f>MAX(0,Temp_intervals_and_Itip!M177)</f>
        <v>3.9388549733298617</v>
      </c>
      <c r="P25">
        <v>0</v>
      </c>
      <c r="Q25">
        <v>0</v>
      </c>
      <c r="R25">
        <v>0</v>
      </c>
      <c r="S25">
        <v>0</v>
      </c>
      <c r="T25">
        <v>0</v>
      </c>
      <c r="U25">
        <v>0</v>
      </c>
      <c r="V25">
        <v>0</v>
      </c>
      <c r="W25">
        <v>0</v>
      </c>
      <c r="X25">
        <v>0</v>
      </c>
      <c r="Y25">
        <v>0</v>
      </c>
    </row>
    <row r="26" spans="1:25" x14ac:dyDescent="0.2">
      <c r="B26" s="2"/>
      <c r="C26" s="3"/>
      <c r="F26">
        <v>20</v>
      </c>
      <c r="G26">
        <f>MAX(0,Temp_intervals_and_Itip!J178)</f>
        <v>8.5976551291092829</v>
      </c>
      <c r="H26">
        <f>MAX(0,Temp_intervals_and_Itip!K178)</f>
        <v>25.821978846706177</v>
      </c>
      <c r="I26">
        <v>0</v>
      </c>
      <c r="J26">
        <v>0</v>
      </c>
      <c r="K26">
        <v>0</v>
      </c>
      <c r="L26">
        <v>0</v>
      </c>
      <c r="M26">
        <f>MAX(0,Temp_intervals_and_Itip!O178)</f>
        <v>58.026918756643084</v>
      </c>
      <c r="N26">
        <f>MAX(0,Temp_intervals_and_Itip!L178)</f>
        <v>6.8575645310041367</v>
      </c>
      <c r="O26">
        <f>MAX(0,Temp_intervals_and_Itip!M178)</f>
        <v>4.1108016262150135</v>
      </c>
      <c r="P26">
        <v>0</v>
      </c>
      <c r="Q26">
        <v>0</v>
      </c>
      <c r="R26">
        <v>0</v>
      </c>
      <c r="S26">
        <v>0</v>
      </c>
      <c r="T26">
        <v>0</v>
      </c>
      <c r="U26">
        <v>0</v>
      </c>
      <c r="V26">
        <v>0</v>
      </c>
      <c r="W26">
        <v>0</v>
      </c>
      <c r="X26">
        <v>0</v>
      </c>
      <c r="Y26">
        <v>0</v>
      </c>
    </row>
    <row r="27" spans="1:25" x14ac:dyDescent="0.2">
      <c r="B27" s="2"/>
      <c r="C27" s="3"/>
      <c r="F27">
        <v>21</v>
      </c>
      <c r="G27">
        <f>MAX(0,Temp_intervals_and_Itip!J179)</f>
        <v>8.7577278130797342</v>
      </c>
      <c r="H27">
        <f>MAX(0,Temp_intervals_and_Itip!K179)</f>
        <v>26.302737076403705</v>
      </c>
      <c r="I27">
        <v>0</v>
      </c>
      <c r="J27">
        <v>0</v>
      </c>
      <c r="K27">
        <v>0</v>
      </c>
      <c r="L27">
        <v>0</v>
      </c>
      <c r="M27">
        <f>MAX(0,Temp_intervals_and_Itip!O179)</f>
        <v>59.107274328997086</v>
      </c>
      <c r="N27">
        <f>MAX(0,Temp_intervals_and_Itip!L179)</f>
        <v>7.1411496416768969</v>
      </c>
      <c r="O27">
        <f>MAX(0,Temp_intervals_and_Itip!M179)</f>
        <v>4.2807981503240251</v>
      </c>
      <c r="P27">
        <v>0</v>
      </c>
      <c r="Q27">
        <v>0</v>
      </c>
      <c r="R27">
        <v>0</v>
      </c>
      <c r="S27">
        <v>0</v>
      </c>
      <c r="T27">
        <v>0</v>
      </c>
      <c r="U27">
        <v>0</v>
      </c>
      <c r="V27">
        <v>0</v>
      </c>
      <c r="W27">
        <v>0</v>
      </c>
      <c r="X27">
        <v>0</v>
      </c>
      <c r="Y27">
        <v>0</v>
      </c>
    </row>
    <row r="28" spans="1:25" x14ac:dyDescent="0.2">
      <c r="B28" s="2"/>
      <c r="C28" s="3"/>
      <c r="F28">
        <v>22</v>
      </c>
      <c r="G28">
        <f>MAX(0,Temp_intervals_and_Itip!J180)</f>
        <v>8.9050017919014728</v>
      </c>
      <c r="H28">
        <f>MAX(0,Temp_intervals_and_Itip!K180)</f>
        <v>26.745056000423997</v>
      </c>
      <c r="I28">
        <v>0</v>
      </c>
      <c r="J28">
        <v>0</v>
      </c>
      <c r="K28">
        <v>0</v>
      </c>
      <c r="L28">
        <v>0</v>
      </c>
      <c r="M28">
        <f>MAX(0,Temp_intervals_and_Itip!O180)</f>
        <v>60.101249439155048</v>
      </c>
      <c r="N28">
        <f>MAX(0,Temp_intervals_and_Itip!L180)</f>
        <v>7.4216176602065191</v>
      </c>
      <c r="O28">
        <f>MAX(0,Temp_intervals_and_Itip!M180)</f>
        <v>4.4489261178349704</v>
      </c>
      <c r="P28">
        <v>0</v>
      </c>
      <c r="Q28">
        <v>0</v>
      </c>
      <c r="R28">
        <v>0</v>
      </c>
      <c r="S28">
        <v>0</v>
      </c>
      <c r="T28">
        <v>0</v>
      </c>
      <c r="U28">
        <v>0</v>
      </c>
      <c r="V28">
        <v>0</v>
      </c>
      <c r="W28">
        <v>0</v>
      </c>
      <c r="X28">
        <v>0</v>
      </c>
      <c r="Y28">
        <v>0</v>
      </c>
    </row>
    <row r="29" spans="1:25" x14ac:dyDescent="0.2">
      <c r="B29" s="2"/>
      <c r="C29" s="3"/>
      <c r="F29">
        <v>23</v>
      </c>
      <c r="G29">
        <f>MAX(0,Temp_intervals_and_Itip!J181)</f>
        <v>9.0405003935366501</v>
      </c>
      <c r="H29">
        <f>MAX(0,Temp_intervals_and_Itip!K181)</f>
        <v>27.152009055953719</v>
      </c>
      <c r="I29">
        <v>0</v>
      </c>
      <c r="J29">
        <v>0</v>
      </c>
      <c r="K29">
        <v>0</v>
      </c>
      <c r="L29">
        <v>0</v>
      </c>
      <c r="M29">
        <f>MAX(0,Temp_intervals_and_Itip!O181)</f>
        <v>61.015750687536446</v>
      </c>
      <c r="N29">
        <f>MAX(0,Temp_intervals_and_Itip!L181)</f>
        <v>7.6990929398480796</v>
      </c>
      <c r="O29">
        <f>MAX(0,Temp_intervals_and_Itip!M181)</f>
        <v>4.6152600729334532</v>
      </c>
      <c r="P29">
        <v>0</v>
      </c>
      <c r="Q29">
        <v>0</v>
      </c>
      <c r="R29">
        <v>0</v>
      </c>
      <c r="S29">
        <v>0</v>
      </c>
      <c r="T29">
        <v>0</v>
      </c>
      <c r="U29">
        <v>0</v>
      </c>
      <c r="V29">
        <v>0</v>
      </c>
      <c r="W29">
        <v>0</v>
      </c>
      <c r="X29">
        <v>0</v>
      </c>
      <c r="Y29">
        <v>0</v>
      </c>
    </row>
    <row r="30" spans="1:25" x14ac:dyDescent="0.2">
      <c r="B30" s="2"/>
      <c r="C30" s="3"/>
      <c r="F30">
        <v>24</v>
      </c>
      <c r="G30">
        <f>MAX(0,Temp_intervals_and_Itip!J182)</f>
        <v>9.1651651251611792</v>
      </c>
      <c r="H30">
        <f>MAX(0,Temp_intervals_and_Itip!K182)</f>
        <v>27.526423941710178</v>
      </c>
      <c r="I30">
        <v>0</v>
      </c>
      <c r="J30">
        <v>0</v>
      </c>
      <c r="K30">
        <v>0</v>
      </c>
      <c r="L30">
        <v>0</v>
      </c>
      <c r="M30">
        <f>MAX(0,Temp_intervals_and_Itip!O182)</f>
        <v>61.857132453281295</v>
      </c>
      <c r="N30">
        <f>MAX(0,Temp_intervals_and_Itip!L182)</f>
        <v>7.9736900443013505</v>
      </c>
      <c r="O30">
        <f>MAX(0,Temp_intervals_and_Itip!M182)</f>
        <v>4.7798686914068034</v>
      </c>
      <c r="P30">
        <v>0</v>
      </c>
      <c r="Q30">
        <v>0</v>
      </c>
      <c r="R30">
        <v>0</v>
      </c>
      <c r="S30">
        <v>0</v>
      </c>
      <c r="T30">
        <v>0</v>
      </c>
      <c r="U30">
        <v>0</v>
      </c>
      <c r="V30">
        <v>0</v>
      </c>
      <c r="W30">
        <v>0</v>
      </c>
      <c r="X30">
        <v>0</v>
      </c>
      <c r="Y30">
        <v>0</v>
      </c>
    </row>
    <row r="31" spans="1:25" x14ac:dyDescent="0.2">
      <c r="A31" s="8"/>
      <c r="B31" s="2"/>
      <c r="C31" s="3"/>
      <c r="F31">
        <v>25</v>
      </c>
      <c r="G31">
        <f>MAX(0,Temp_intervals_and_Itip!J183)</f>
        <v>9.2798622151935906</v>
      </c>
      <c r="H31">
        <f>MAX(0,Temp_intervals_and_Itip!K183)</f>
        <v>27.870902266104483</v>
      </c>
      <c r="I31">
        <v>0</v>
      </c>
      <c r="J31">
        <v>0</v>
      </c>
      <c r="K31">
        <v>0</v>
      </c>
      <c r="L31">
        <v>0</v>
      </c>
      <c r="M31">
        <f>MAX(0,Temp_intervals_and_Itip!O183)</f>
        <v>62.631241047425803</v>
      </c>
      <c r="N31">
        <f>MAX(0,Temp_intervals_and_Itip!L183)</f>
        <v>8.245515281446151</v>
      </c>
      <c r="O31">
        <f>MAX(0,Temp_intervals_and_Itip!M183)</f>
        <v>4.9428157000494632</v>
      </c>
      <c r="P31">
        <v>0</v>
      </c>
      <c r="Q31">
        <v>0</v>
      </c>
      <c r="R31">
        <v>0</v>
      </c>
      <c r="S31">
        <v>0</v>
      </c>
      <c r="T31">
        <v>0</v>
      </c>
      <c r="U31">
        <v>0</v>
      </c>
      <c r="V31">
        <v>0</v>
      </c>
      <c r="W31">
        <v>0</v>
      </c>
      <c r="X31">
        <v>0</v>
      </c>
      <c r="Y31">
        <v>0</v>
      </c>
    </row>
    <row r="32" spans="1:25" x14ac:dyDescent="0.2">
      <c r="B32" s="2"/>
      <c r="C32" s="3"/>
      <c r="F32">
        <v>26</v>
      </c>
      <c r="G32">
        <f>MAX(0,Temp_intervals_and_Itip!J184)</f>
        <v>9.3853886322521465</v>
      </c>
      <c r="H32">
        <f>MAX(0,Temp_intervals_and_Itip!K184)</f>
        <v>28.187837624424333</v>
      </c>
      <c r="I32">
        <v>0</v>
      </c>
      <c r="J32">
        <v>0</v>
      </c>
      <c r="K32">
        <v>0</v>
      </c>
      <c r="L32">
        <v>0</v>
      </c>
      <c r="M32">
        <f>MAX(0,Temp_intervals_and_Itip!O184)</f>
        <v>63.343455335785016</v>
      </c>
      <c r="N32">
        <f>MAX(0,Temp_intervals_and_Itip!L184)</f>
        <v>8.5146679231908315</v>
      </c>
      <c r="O32">
        <f>MAX(0,Temp_intervals_and_Itip!M184)</f>
        <v>5.1041606079073105</v>
      </c>
      <c r="P32">
        <v>0</v>
      </c>
      <c r="Q32">
        <v>0</v>
      </c>
      <c r="R32">
        <v>0</v>
      </c>
      <c r="S32">
        <v>0</v>
      </c>
      <c r="T32">
        <v>0</v>
      </c>
      <c r="U32">
        <v>0</v>
      </c>
      <c r="V32">
        <v>0</v>
      </c>
      <c r="W32">
        <v>0</v>
      </c>
      <c r="X32">
        <v>0</v>
      </c>
      <c r="Y32">
        <v>0</v>
      </c>
    </row>
    <row r="33" spans="2:25" x14ac:dyDescent="0.2">
      <c r="B33" s="2"/>
      <c r="C33" s="3"/>
      <c r="F33">
        <v>27</v>
      </c>
      <c r="G33">
        <f>MAX(0,Temp_intervals_and_Itip!J185)</f>
        <v>9.4824776228627154</v>
      </c>
      <c r="H33">
        <f>MAX(0,Temp_intervals_and_Itip!K185)</f>
        <v>28.479432230645052</v>
      </c>
      <c r="I33">
        <v>0</v>
      </c>
      <c r="J33">
        <v>0</v>
      </c>
      <c r="K33">
        <v>0</v>
      </c>
      <c r="L33">
        <v>0</v>
      </c>
      <c r="M33">
        <f>MAX(0,Temp_intervals_and_Itip!O185)</f>
        <v>63.998724113809104</v>
      </c>
      <c r="N33">
        <f>MAX(0,Temp_intervals_and_Itip!L185)</f>
        <v>8.7812411792843807</v>
      </c>
      <c r="O33">
        <f>MAX(0,Temp_intervals_and_Itip!M185)</f>
        <v>5.2639592900342338</v>
      </c>
      <c r="P33">
        <v>0</v>
      </c>
      <c r="Q33">
        <v>0</v>
      </c>
      <c r="R33">
        <v>0</v>
      </c>
      <c r="S33">
        <v>0</v>
      </c>
      <c r="T33">
        <v>0</v>
      </c>
      <c r="U33">
        <v>0</v>
      </c>
      <c r="V33">
        <v>0</v>
      </c>
      <c r="W33">
        <v>0</v>
      </c>
      <c r="X33">
        <v>0</v>
      </c>
      <c r="Y33">
        <v>0</v>
      </c>
    </row>
    <row r="34" spans="2:25" x14ac:dyDescent="0.2">
      <c r="B34" s="2"/>
      <c r="C34" s="3"/>
      <c r="F34">
        <v>28</v>
      </c>
      <c r="G34">
        <f>MAX(0,Temp_intervals_and_Itip!J186)</f>
        <v>9.5718038063959678</v>
      </c>
      <c r="H34">
        <f>MAX(0,Temp_intervals_and_Itip!K186)</f>
        <v>28.747712219434462</v>
      </c>
      <c r="I34">
        <v>0</v>
      </c>
      <c r="J34">
        <v>0</v>
      </c>
      <c r="K34">
        <v>0</v>
      </c>
      <c r="L34">
        <v>0</v>
      </c>
      <c r="M34">
        <f>MAX(0,Temp_intervals_and_Itip!O186)</f>
        <v>64.60160049311115</v>
      </c>
      <c r="N34">
        <f>MAX(0,Temp_intervals_and_Itip!L186)</f>
        <v>9.0453229781400708</v>
      </c>
      <c r="O34">
        <f>MAX(0,Temp_intervals_and_Itip!M186)</f>
        <v>5.4222644555608053</v>
      </c>
      <c r="P34">
        <v>0</v>
      </c>
      <c r="Q34">
        <v>0</v>
      </c>
      <c r="R34">
        <v>0</v>
      </c>
      <c r="S34">
        <v>0</v>
      </c>
      <c r="T34">
        <v>0</v>
      </c>
      <c r="U34">
        <v>0</v>
      </c>
      <c r="V34">
        <v>0</v>
      </c>
      <c r="W34">
        <v>0</v>
      </c>
      <c r="X34">
        <v>0</v>
      </c>
      <c r="Y34">
        <v>0</v>
      </c>
    </row>
    <row r="35" spans="2:25" x14ac:dyDescent="0.2">
      <c r="B35" s="2"/>
      <c r="C35" s="3"/>
      <c r="F35">
        <v>29</v>
      </c>
      <c r="G35">
        <f>MAX(0,Temp_intervals_and_Itip!J187)</f>
        <v>9.6539878626358906</v>
      </c>
      <c r="H35">
        <f>MAX(0,Temp_intervals_and_Itip!K187)</f>
        <v>28.994541724676978</v>
      </c>
      <c r="I35">
        <v>0</v>
      </c>
      <c r="J35">
        <v>0</v>
      </c>
      <c r="K35">
        <v>0</v>
      </c>
      <c r="L35">
        <v>0</v>
      </c>
      <c r="M35">
        <f>MAX(0,Temp_intervals_and_Itip!O187)</f>
        <v>65.156273538599947</v>
      </c>
      <c r="N35">
        <f>MAX(0,Temp_intervals_and_Itip!L187)</f>
        <v>9.3069965961502596</v>
      </c>
      <c r="O35">
        <f>MAX(0,Temp_intervals_and_Itip!M187)</f>
        <v>5.5791260249402095</v>
      </c>
      <c r="P35">
        <v>0</v>
      </c>
      <c r="Q35">
        <v>0</v>
      </c>
      <c r="R35">
        <v>0</v>
      </c>
      <c r="S35">
        <v>0</v>
      </c>
      <c r="T35">
        <v>0</v>
      </c>
      <c r="U35">
        <v>0</v>
      </c>
      <c r="V35">
        <v>0</v>
      </c>
      <c r="W35">
        <v>0</v>
      </c>
      <c r="X35">
        <v>0</v>
      </c>
      <c r="Y35">
        <v>0</v>
      </c>
    </row>
    <row r="36" spans="2:25" x14ac:dyDescent="0.2">
      <c r="B36" s="2"/>
      <c r="C36" s="3"/>
      <c r="F36">
        <v>30</v>
      </c>
      <c r="G36">
        <f>MAX(0,Temp_intervals_and_Itip!J188)</f>
        <v>9.7296008445510136</v>
      </c>
      <c r="H36">
        <f>MAX(0,Temp_intervals_and_Itip!K188)</f>
        <v>29.221635832341072</v>
      </c>
      <c r="I36">
        <v>0</v>
      </c>
      <c r="J36">
        <v>0</v>
      </c>
      <c r="K36">
        <v>0</v>
      </c>
      <c r="L36">
        <v>0</v>
      </c>
      <c r="M36">
        <f>MAX(0,Temp_intervals_and_Itip!O188)</f>
        <v>65.666597376047349</v>
      </c>
      <c r="N36">
        <f>MAX(0,Temp_intervals_and_Itip!L188)</f>
        <v>9.5663411679310322</v>
      </c>
      <c r="O36">
        <f>MAX(0,Temp_intervals_and_Itip!M188)</f>
        <v>5.7345914358169674</v>
      </c>
      <c r="P36">
        <v>0</v>
      </c>
      <c r="Q36">
        <v>0</v>
      </c>
      <c r="R36">
        <v>0</v>
      </c>
      <c r="S36">
        <v>0</v>
      </c>
      <c r="T36">
        <v>0</v>
      </c>
      <c r="U36">
        <v>0</v>
      </c>
      <c r="V36">
        <v>0</v>
      </c>
      <c r="W36">
        <v>0</v>
      </c>
      <c r="X36">
        <v>0</v>
      </c>
      <c r="Y36">
        <v>0</v>
      </c>
    </row>
    <row r="37" spans="2:25" x14ac:dyDescent="0.2">
      <c r="B37" s="2"/>
      <c r="C37" s="3"/>
      <c r="F37">
        <v>31</v>
      </c>
      <c r="G37">
        <f>MAX(0,Temp_intervals_and_Itip!J189)</f>
        <v>9.7991681462354912</v>
      </c>
      <c r="H37">
        <f>MAX(0,Temp_intervals_and_Itip!K189)</f>
        <v>29.430572497692651</v>
      </c>
      <c r="I37">
        <v>0</v>
      </c>
      <c r="J37">
        <v>0</v>
      </c>
      <c r="K37">
        <v>0</v>
      </c>
      <c r="L37">
        <v>0</v>
      </c>
      <c r="M37">
        <f>MAX(0,Temp_intervals_and_Itip!O189)</f>
        <v>66.13611797234303</v>
      </c>
      <c r="N37">
        <f>MAX(0,Temp_intervals_and_Itip!L189)</f>
        <v>9.8234321028695106</v>
      </c>
      <c r="O37">
        <f>MAX(0,Temp_intervals_and_Itip!M189)</f>
        <v>5.8887058927283169</v>
      </c>
      <c r="P37">
        <v>0</v>
      </c>
      <c r="Q37">
        <v>0</v>
      </c>
      <c r="R37">
        <v>0</v>
      </c>
      <c r="S37">
        <v>0</v>
      </c>
      <c r="T37">
        <v>0</v>
      </c>
      <c r="U37">
        <v>0</v>
      </c>
      <c r="V37">
        <v>0</v>
      </c>
      <c r="W37">
        <v>0</v>
      </c>
      <c r="X37">
        <v>0</v>
      </c>
      <c r="Y37">
        <v>0</v>
      </c>
    </row>
    <row r="38" spans="2:25" x14ac:dyDescent="0.2">
      <c r="B38" s="2"/>
      <c r="C38" s="3"/>
      <c r="F38">
        <v>32</v>
      </c>
      <c r="G38">
        <f>MAX(0,Temp_intervals_and_Itip!J190)</f>
        <v>9.8631731535911271</v>
      </c>
      <c r="H38">
        <f>MAX(0,Temp_intervals_and_Itip!K190)</f>
        <v>29.622803509660649</v>
      </c>
      <c r="I38">
        <v>0</v>
      </c>
      <c r="J38">
        <v>0</v>
      </c>
      <c r="K38">
        <v>0</v>
      </c>
      <c r="L38">
        <v>0</v>
      </c>
      <c r="M38">
        <f>MAX(0,Temp_intervals_and_Itip!O190)</f>
        <v>66.568097774518307</v>
      </c>
      <c r="N38">
        <f>MAX(0,Temp_intervals_and_Itip!L190)</f>
        <v>10.078341427824229</v>
      </c>
      <c r="O38">
        <f>MAX(0,Temp_intervals_and_Itip!M190)</f>
        <v>6.0415125725376848</v>
      </c>
      <c r="P38">
        <v>0</v>
      </c>
      <c r="Q38">
        <v>0</v>
      </c>
      <c r="R38">
        <v>0</v>
      </c>
      <c r="S38">
        <v>0</v>
      </c>
      <c r="T38">
        <v>0</v>
      </c>
      <c r="U38">
        <v>0</v>
      </c>
      <c r="V38">
        <v>0</v>
      </c>
      <c r="W38">
        <v>0</v>
      </c>
      <c r="X38">
        <v>0</v>
      </c>
      <c r="Y38">
        <v>0</v>
      </c>
    </row>
    <row r="39" spans="2:25" x14ac:dyDescent="0.2">
      <c r="B39" s="2"/>
      <c r="C39" s="3"/>
      <c r="F39">
        <v>33</v>
      </c>
      <c r="G39">
        <f>MAX(0,Temp_intervals_and_Itip!J191)</f>
        <v>9.9220606031169893</v>
      </c>
      <c r="H39">
        <f>MAX(0,Temp_intervals_and_Itip!K191)</f>
        <v>29.799664578540348</v>
      </c>
      <c r="I39">
        <v>0</v>
      </c>
      <c r="J39">
        <v>0</v>
      </c>
      <c r="K39">
        <v>0</v>
      </c>
      <c r="L39">
        <v>0</v>
      </c>
      <c r="M39">
        <f>MAX(0,Temp_intervals_and_Itip!O191)</f>
        <v>66.965538378742352</v>
      </c>
      <c r="N39">
        <f>MAX(0,Temp_intervals_and_Itip!L191)</f>
        <v>10.33113807151271</v>
      </c>
      <c r="O39">
        <f>MAX(0,Temp_intervals_and_Itip!M191)</f>
        <v>6.1930527949122514</v>
      </c>
      <c r="P39">
        <v>0</v>
      </c>
      <c r="Q39">
        <v>0</v>
      </c>
      <c r="R39">
        <v>0</v>
      </c>
      <c r="S39">
        <v>0</v>
      </c>
      <c r="T39">
        <v>0</v>
      </c>
      <c r="U39">
        <v>0</v>
      </c>
      <c r="V39">
        <v>0</v>
      </c>
      <c r="W39">
        <v>0</v>
      </c>
      <c r="X39">
        <v>0</v>
      </c>
      <c r="Y39">
        <v>0</v>
      </c>
    </row>
    <row r="40" spans="2:25" x14ac:dyDescent="0.2">
      <c r="B40" s="2"/>
      <c r="C40" s="3"/>
      <c r="F40">
        <v>34</v>
      </c>
      <c r="G40">
        <f>MAX(0,Temp_intervals_and_Itip!J192)</f>
        <v>9.9762396721450255</v>
      </c>
      <c r="H40">
        <f>MAX(0,Temp_intervals_and_Itip!K192)</f>
        <v>29.962384617128485</v>
      </c>
      <c r="I40">
        <v>0</v>
      </c>
      <c r="J40">
        <v>0</v>
      </c>
      <c r="K40">
        <v>0</v>
      </c>
      <c r="L40">
        <v>0</v>
      </c>
      <c r="M40">
        <f>MAX(0,Temp_intervals_and_Itip!O192)</f>
        <v>67.331201386805589</v>
      </c>
      <c r="N40">
        <f>MAX(0,Temp_intervals_and_Itip!L192)</f>
        <v>10.581888102746634</v>
      </c>
      <c r="O40">
        <f>MAX(0,Temp_intervals_and_Itip!M192)</f>
        <v>6.3433661651342224</v>
      </c>
      <c r="P40">
        <v>0</v>
      </c>
      <c r="Q40">
        <v>0</v>
      </c>
      <c r="R40">
        <v>0</v>
      </c>
      <c r="S40">
        <v>0</v>
      </c>
      <c r="T40">
        <v>0</v>
      </c>
      <c r="U40">
        <v>0</v>
      </c>
      <c r="V40">
        <v>0</v>
      </c>
      <c r="W40">
        <v>0</v>
      </c>
      <c r="X40">
        <v>0</v>
      </c>
      <c r="Y40">
        <v>0</v>
      </c>
    </row>
    <row r="41" spans="2:25" x14ac:dyDescent="0.2">
      <c r="B41" s="2"/>
      <c r="C41" s="3"/>
      <c r="F41">
        <v>35</v>
      </c>
      <c r="G41">
        <f>MAX(0,Temp_intervals_and_Itip!J193)</f>
        <v>10.026086821994086</v>
      </c>
      <c r="H41">
        <f>MAX(0,Temp_intervals_and_Itip!K193)</f>
        <v>30.112094279779772</v>
      </c>
      <c r="I41">
        <v>0</v>
      </c>
      <c r="J41">
        <v>0</v>
      </c>
      <c r="K41">
        <v>0</v>
      </c>
      <c r="L41">
        <v>0</v>
      </c>
      <c r="M41">
        <f>MAX(0,Temp_intervals_and_Itip!O193)</f>
        <v>67.667627595010728</v>
      </c>
      <c r="N41">
        <f>MAX(0,Temp_intervals_and_Itip!L193)</f>
        <v>10.830654932037874</v>
      </c>
      <c r="O41">
        <f>MAX(0,Temp_intervals_and_Itip!M193)</f>
        <v>6.4924906949545846</v>
      </c>
      <c r="P41">
        <v>0</v>
      </c>
      <c r="Q41">
        <v>0</v>
      </c>
      <c r="R41">
        <v>0</v>
      </c>
      <c r="S41">
        <v>0</v>
      </c>
      <c r="T41">
        <v>0</v>
      </c>
      <c r="U41">
        <v>0</v>
      </c>
      <c r="V41">
        <v>0</v>
      </c>
      <c r="W41">
        <v>0</v>
      </c>
      <c r="X41">
        <v>0</v>
      </c>
      <c r="Y41">
        <v>0</v>
      </c>
    </row>
    <row r="42" spans="2:25" x14ac:dyDescent="0.2">
      <c r="B42" s="2"/>
      <c r="C42" s="3"/>
      <c r="F42">
        <v>36</v>
      </c>
      <c r="G42">
        <f>MAX(0,Temp_intervals_and_Itip!J194)</f>
        <v>10.071948413797905</v>
      </c>
      <c r="H42">
        <f>MAX(0,Temp_intervals_and_Itip!K194)</f>
        <v>30.249833818718127</v>
      </c>
      <c r="I42">
        <v>0</v>
      </c>
      <c r="J42">
        <v>0</v>
      </c>
      <c r="K42">
        <v>0</v>
      </c>
      <c r="L42">
        <v>0</v>
      </c>
      <c r="M42">
        <f>MAX(0,Temp_intervals_and_Itip!O194)</f>
        <v>67.977154648804785</v>
      </c>
      <c r="N42">
        <f>MAX(0,Temp_intervals_and_Itip!L194)</f>
        <v>11.077499484037162</v>
      </c>
      <c r="O42">
        <f>MAX(0,Temp_intervals_and_Itip!M194)</f>
        <v>6.640462905962333</v>
      </c>
      <c r="P42">
        <v>0</v>
      </c>
      <c r="Q42">
        <v>0</v>
      </c>
      <c r="R42">
        <v>0</v>
      </c>
      <c r="S42">
        <v>0</v>
      </c>
      <c r="T42">
        <v>0</v>
      </c>
      <c r="U42">
        <v>0</v>
      </c>
      <c r="V42">
        <v>0</v>
      </c>
      <c r="W42">
        <v>0</v>
      </c>
      <c r="X42">
        <v>0</v>
      </c>
      <c r="Y42">
        <v>0</v>
      </c>
    </row>
    <row r="43" spans="2:25" x14ac:dyDescent="0.2">
      <c r="B43" s="2"/>
      <c r="C43" s="3"/>
      <c r="F43">
        <v>37</v>
      </c>
      <c r="G43">
        <f>MAX(0,Temp_intervals_and_Itip!J195)</f>
        <v>10.114143115183019</v>
      </c>
      <c r="H43">
        <f>MAX(0,Temp_intervals_and_Itip!K195)</f>
        <v>30.37656031219198</v>
      </c>
      <c r="I43">
        <v>0</v>
      </c>
      <c r="J43">
        <v>0</v>
      </c>
      <c r="K43">
        <v>0</v>
      </c>
      <c r="L43">
        <v>0</v>
      </c>
      <c r="M43">
        <f>MAX(0,Temp_intervals_and_Itip!O195)</f>
        <v>68.261933285824682</v>
      </c>
      <c r="N43">
        <f>MAX(0,Temp_intervals_and_Itip!L195)</f>
        <v>11.322480346655508</v>
      </c>
      <c r="O43">
        <f>MAX(0,Temp_intervals_and_Itip!M195)</f>
        <v>6.787317918976056</v>
      </c>
      <c r="P43">
        <v>0</v>
      </c>
      <c r="Q43">
        <v>0</v>
      </c>
      <c r="R43">
        <v>0</v>
      </c>
      <c r="S43">
        <v>0</v>
      </c>
      <c r="T43">
        <v>0</v>
      </c>
      <c r="U43">
        <v>0</v>
      </c>
      <c r="V43">
        <v>0</v>
      </c>
      <c r="W43">
        <v>0</v>
      </c>
      <c r="X43">
        <v>0</v>
      </c>
      <c r="Y43">
        <v>0</v>
      </c>
    </row>
    <row r="44" spans="2:25" x14ac:dyDescent="0.2">
      <c r="B44" s="2"/>
      <c r="C44" s="3"/>
      <c r="F44">
        <v>38</v>
      </c>
      <c r="G44">
        <f>MAX(0,Temp_intervals_and_Itip!J196)</f>
        <v>10.152964114519346</v>
      </c>
      <c r="H44">
        <f>MAX(0,Temp_intervals_and_Itip!K196)</f>
        <v>30.493154314698156</v>
      </c>
      <c r="I44">
        <v>0</v>
      </c>
      <c r="J44">
        <v>0</v>
      </c>
      <c r="K44">
        <v>0</v>
      </c>
      <c r="L44">
        <v>0</v>
      </c>
      <c r="M44">
        <f>MAX(0,Temp_intervals_and_Itip!O196)</f>
        <v>68.523942280220581</v>
      </c>
      <c r="N44">
        <f>MAX(0,Temp_intervals_and_Itip!L196)</f>
        <v>11.565653901458397</v>
      </c>
      <c r="O44">
        <f>MAX(0,Temp_intervals_and_Itip!M196)</f>
        <v>6.9330895322093955</v>
      </c>
      <c r="P44">
        <v>0</v>
      </c>
      <c r="Q44">
        <v>0</v>
      </c>
      <c r="R44">
        <v>0</v>
      </c>
      <c r="S44">
        <v>0</v>
      </c>
      <c r="T44">
        <v>0</v>
      </c>
      <c r="U44">
        <v>0</v>
      </c>
      <c r="V44">
        <v>0</v>
      </c>
      <c r="W44">
        <v>0</v>
      </c>
      <c r="X44">
        <v>0</v>
      </c>
      <c r="Y44">
        <v>0</v>
      </c>
    </row>
    <row r="45" spans="2:25" x14ac:dyDescent="0.2">
      <c r="B45" s="2"/>
      <c r="C45" s="3"/>
      <c r="F45">
        <v>39</v>
      </c>
      <c r="G45">
        <f>MAX(0,Temp_intervals_and_Itip!J197)</f>
        <v>10.188681158129061</v>
      </c>
      <c r="H45">
        <f>MAX(0,Temp_intervals_and_Itip!K197)</f>
        <v>30.60042597548324</v>
      </c>
      <c r="I45">
        <v>0</v>
      </c>
      <c r="J45">
        <v>0</v>
      </c>
      <c r="K45">
        <v>0</v>
      </c>
      <c r="L45">
        <v>0</v>
      </c>
      <c r="M45">
        <f>MAX(0,Temp_intervals_and_Itip!O197)</f>
        <v>68.765002192097171</v>
      </c>
      <c r="N45">
        <f>MAX(0,Temp_intervals_and_Itip!L197)</f>
        <v>11.807074438937436</v>
      </c>
      <c r="O45">
        <f>MAX(0,Temp_intervals_and_Itip!M197)</f>
        <v>7.0778102903712163</v>
      </c>
      <c r="P45">
        <v>0</v>
      </c>
      <c r="Q45">
        <v>0</v>
      </c>
      <c r="R45">
        <v>0</v>
      </c>
      <c r="S45">
        <v>0</v>
      </c>
      <c r="T45">
        <v>0</v>
      </c>
      <c r="U45">
        <v>0</v>
      </c>
      <c r="V45">
        <v>0</v>
      </c>
      <c r="W45">
        <v>0</v>
      </c>
      <c r="X45">
        <v>0</v>
      </c>
      <c r="Y45">
        <v>0</v>
      </c>
    </row>
    <row r="46" spans="2:25" x14ac:dyDescent="0.2">
      <c r="F46">
        <v>40</v>
      </c>
      <c r="G46">
        <f>MAX(0,Temp_intervals_and_Itip!J198)</f>
        <v>10.221542424609252</v>
      </c>
      <c r="H46">
        <f>MAX(0,Temp_intervals_and_Itip!K198)</f>
        <v>30.699120667836571</v>
      </c>
      <c r="I46">
        <v>0</v>
      </c>
      <c r="J46">
        <v>0</v>
      </c>
      <c r="K46">
        <v>0</v>
      </c>
      <c r="L46">
        <v>0</v>
      </c>
      <c r="M46">
        <f>MAX(0,Temp_intervals_and_Itip!O198)</f>
        <v>68.986788017610266</v>
      </c>
      <c r="N46">
        <f>MAX(0,Temp_intervals_and_Itip!L198)</f>
        <v>12.046794261493522</v>
      </c>
      <c r="O46">
        <f>MAX(0,Temp_intervals_and_Itip!M198)</f>
        <v>7.2215115463993875</v>
      </c>
      <c r="P46">
        <v>0</v>
      </c>
      <c r="Q46">
        <v>0</v>
      </c>
      <c r="R46">
        <v>0</v>
      </c>
      <c r="S46">
        <v>0</v>
      </c>
      <c r="T46">
        <v>0</v>
      </c>
      <c r="U46">
        <v>0</v>
      </c>
      <c r="V46">
        <v>0</v>
      </c>
      <c r="W46">
        <v>0</v>
      </c>
      <c r="X46">
        <v>0</v>
      </c>
      <c r="Y46">
        <v>0</v>
      </c>
    </row>
    <row r="47" spans="2:25" x14ac:dyDescent="0.2">
      <c r="F47">
        <v>41</v>
      </c>
      <c r="G47">
        <f>MAX(0,Temp_intervals_and_Itip!J199)</f>
        <v>10.251776249291998</v>
      </c>
      <c r="H47">
        <f>MAX(0,Temp_intervals_and_Itip!K199)</f>
        <v>30.789924168289811</v>
      </c>
      <c r="I47">
        <v>0</v>
      </c>
      <c r="J47">
        <v>0</v>
      </c>
      <c r="K47">
        <v>0</v>
      </c>
      <c r="L47">
        <v>0</v>
      </c>
      <c r="M47">
        <f>MAX(0,Temp_intervals_and_Itip!O199)</f>
        <v>69.190840827617549</v>
      </c>
      <c r="N47">
        <f>MAX(0,Temp_intervals_and_Itip!L199)</f>
        <v>12.28486377636278</v>
      </c>
      <c r="O47">
        <f>MAX(0,Temp_intervals_and_Itip!M199)</f>
        <v>7.3642235171657004</v>
      </c>
      <c r="P47">
        <v>0</v>
      </c>
      <c r="Q47">
        <v>0</v>
      </c>
      <c r="R47">
        <v>0</v>
      </c>
      <c r="S47">
        <v>0</v>
      </c>
      <c r="T47">
        <v>0</v>
      </c>
      <c r="U47">
        <v>0</v>
      </c>
      <c r="V47">
        <v>0</v>
      </c>
      <c r="W47">
        <v>0</v>
      </c>
      <c r="X47">
        <v>0</v>
      </c>
      <c r="Y47">
        <v>0</v>
      </c>
    </row>
    <row r="48" spans="2:25" x14ac:dyDescent="0.2">
      <c r="F48">
        <v>42</v>
      </c>
      <c r="G48">
        <f>MAX(0,Temp_intervals_and_Itip!J200)</f>
        <v>10.27959271082424</v>
      </c>
      <c r="H48">
        <f>MAX(0,Temp_intervals_and_Itip!K200)</f>
        <v>30.873467421710608</v>
      </c>
      <c r="I48">
        <v>0</v>
      </c>
      <c r="J48">
        <v>0</v>
      </c>
      <c r="K48">
        <v>0</v>
      </c>
      <c r="L48">
        <v>0</v>
      </c>
      <c r="M48">
        <f>MAX(0,Temp_intervals_and_Itip!O200)</f>
        <v>69.378578475754168</v>
      </c>
      <c r="N48">
        <f>MAX(0,Temp_intervals_and_Itip!L200)</f>
        <v>12.521331580244871</v>
      </c>
      <c r="O48">
        <f>MAX(0,Temp_intervals_and_Itip!M200)</f>
        <v>7.5059753342067355</v>
      </c>
      <c r="P48">
        <v>0</v>
      </c>
      <c r="Q48">
        <v>0</v>
      </c>
      <c r="R48">
        <v>0</v>
      </c>
      <c r="S48">
        <v>0</v>
      </c>
      <c r="T48">
        <v>0</v>
      </c>
      <c r="U48">
        <v>0</v>
      </c>
      <c r="V48">
        <v>0</v>
      </c>
      <c r="W48">
        <v>0</v>
      </c>
      <c r="X48">
        <v>0</v>
      </c>
      <c r="Y48">
        <v>0</v>
      </c>
    </row>
    <row r="49" spans="1:25" x14ac:dyDescent="0.2">
      <c r="A49" s="8"/>
      <c r="F49">
        <v>43</v>
      </c>
      <c r="G49">
        <f>MAX(0,Temp_intervals_and_Itip!J201)</f>
        <v>10.30518509089173</v>
      </c>
      <c r="H49">
        <f>MAX(0,Temp_intervals_and_Itip!K201)</f>
        <v>30.950330925400372</v>
      </c>
      <c r="I49">
        <v>0</v>
      </c>
      <c r="J49">
        <v>0</v>
      </c>
      <c r="K49">
        <v>0</v>
      </c>
      <c r="L49">
        <v>0</v>
      </c>
      <c r="M49">
        <f>MAX(0,Temp_intervals_and_Itip!O201)</f>
        <v>69.551305450337907</v>
      </c>
      <c r="N49">
        <f>MAX(0,Temp_intervals_and_Itip!L201)</f>
        <v>12.756244537024164</v>
      </c>
      <c r="O49">
        <f>MAX(0,Temp_intervals_and_Itip!M201)</f>
        <v>7.6467950903142139</v>
      </c>
      <c r="P49">
        <v>0</v>
      </c>
      <c r="Q49">
        <v>0</v>
      </c>
      <c r="R49">
        <v>0</v>
      </c>
      <c r="S49">
        <v>0</v>
      </c>
      <c r="T49">
        <v>0</v>
      </c>
      <c r="U49">
        <v>0</v>
      </c>
      <c r="V49">
        <v>0</v>
      </c>
      <c r="W49">
        <v>0</v>
      </c>
      <c r="X49">
        <v>0</v>
      </c>
      <c r="Y49">
        <v>0</v>
      </c>
    </row>
    <row r="50" spans="1:25" x14ac:dyDescent="0.2">
      <c r="F50">
        <v>44</v>
      </c>
      <c r="G50">
        <f>MAX(0,Temp_intervals_and_Itip!J202)</f>
        <v>10.328731217229896</v>
      </c>
      <c r="H50">
        <f>MAX(0,Temp_intervals_and_Itip!K202)</f>
        <v>31.021048762658982</v>
      </c>
      <c r="I50">
        <v>0</v>
      </c>
      <c r="J50">
        <v>0</v>
      </c>
      <c r="K50">
        <v>0</v>
      </c>
      <c r="L50">
        <v>0</v>
      </c>
      <c r="M50">
        <f>MAX(0,Temp_intervals_and_Itip!O202)</f>
        <v>69.710221938559499</v>
      </c>
      <c r="N50">
        <f>MAX(0,Temp_intervals_and_Itip!L202)</f>
        <v>12.989647849685252</v>
      </c>
      <c r="O50">
        <f>MAX(0,Temp_intervals_and_Itip!M202)</f>
        <v>7.7867098826451109</v>
      </c>
      <c r="P50">
        <v>0</v>
      </c>
      <c r="Q50">
        <v>0</v>
      </c>
      <c r="R50">
        <v>0</v>
      </c>
      <c r="S50">
        <v>0</v>
      </c>
      <c r="T50">
        <v>0</v>
      </c>
      <c r="U50">
        <v>0</v>
      </c>
      <c r="V50">
        <v>0</v>
      </c>
      <c r="W50">
        <v>0</v>
      </c>
      <c r="X50">
        <v>0</v>
      </c>
      <c r="Y50">
        <v>0</v>
      </c>
    </row>
    <row r="51" spans="1:25" x14ac:dyDescent="0.2">
      <c r="F51">
        <v>45</v>
      </c>
      <c r="G51">
        <f>MAX(0,Temp_intervals_and_Itip!J203)</f>
        <v>10.350394699253481</v>
      </c>
      <c r="H51">
        <f>MAX(0,Temp_intervals_and_Itip!K203)</f>
        <v>31.086112313843429</v>
      </c>
      <c r="I51">
        <v>0</v>
      </c>
      <c r="J51">
        <v>0</v>
      </c>
      <c r="K51">
        <v>0</v>
      </c>
      <c r="L51">
        <v>0</v>
      </c>
      <c r="M51">
        <f>MAX(0,Temp_intervals_and_Itip!O203)</f>
        <v>69.856432165940276</v>
      </c>
      <c r="N51">
        <f>MAX(0,Temp_intervals_and_Itip!L203)</f>
        <v>13.22158512729793</v>
      </c>
      <c r="O51">
        <f>MAX(0,Temp_intervals_and_Itip!M203)</f>
        <v>7.925745852876144</v>
      </c>
      <c r="P51">
        <v>0</v>
      </c>
      <c r="Q51">
        <v>0</v>
      </c>
      <c r="R51">
        <v>0</v>
      </c>
      <c r="S51">
        <v>0</v>
      </c>
      <c r="T51">
        <v>0</v>
      </c>
      <c r="U51">
        <v>0</v>
      </c>
      <c r="V51">
        <v>0</v>
      </c>
      <c r="W51">
        <v>0</v>
      </c>
      <c r="X51">
        <v>0</v>
      </c>
      <c r="Y51">
        <v>0</v>
      </c>
    </row>
    <row r="52" spans="1:25" x14ac:dyDescent="0.2">
      <c r="F52">
        <v>46</v>
      </c>
      <c r="G52">
        <f>MAX(0,Temp_intervals_and_Itip!J204)</f>
        <v>10.370326064890705</v>
      </c>
      <c r="H52">
        <f>MAX(0,Temp_intervals_and_Itip!K204)</f>
        <v>31.145973670706631</v>
      </c>
      <c r="I52">
        <v>0</v>
      </c>
      <c r="J52">
        <v>0</v>
      </c>
      <c r="K52">
        <v>0</v>
      </c>
      <c r="L52">
        <v>0</v>
      </c>
      <c r="M52">
        <f>MAX(0,Temp_intervals_and_Itip!O204)</f>
        <v>69.990952069003654</v>
      </c>
      <c r="N52">
        <f>MAX(0,Temp_intervals_and_Itip!L204)</f>
        <v>13.452098447769375</v>
      </c>
      <c r="O52">
        <f>MAX(0,Temp_intervals_and_Itip!M204)</f>
        <v>8.0639282248208808</v>
      </c>
      <c r="P52">
        <v>0</v>
      </c>
      <c r="Q52">
        <v>0</v>
      </c>
      <c r="R52">
        <v>0</v>
      </c>
      <c r="S52">
        <v>0</v>
      </c>
      <c r="T52">
        <v>0</v>
      </c>
      <c r="U52">
        <v>0</v>
      </c>
      <c r="V52">
        <v>0</v>
      </c>
      <c r="W52">
        <v>0</v>
      </c>
      <c r="X52">
        <v>0</v>
      </c>
      <c r="Y52">
        <v>0</v>
      </c>
    </row>
    <row r="53" spans="1:25" x14ac:dyDescent="0.2">
      <c r="F53">
        <v>47</v>
      </c>
      <c r="G53">
        <f>MAX(0,Temp_intervals_and_Itip!J205)</f>
        <v>10.388663806521166</v>
      </c>
      <c r="H53">
        <f>MAX(0,Temp_intervals_and_Itip!K205)</f>
        <v>31.201048777740752</v>
      </c>
      <c r="I53">
        <v>0</v>
      </c>
      <c r="J53">
        <v>0</v>
      </c>
      <c r="K53">
        <v>0</v>
      </c>
      <c r="L53">
        <v>0</v>
      </c>
      <c r="M53">
        <f>MAX(0,Temp_intervals_and_Itip!O205)</f>
        <v>70.114716354473586</v>
      </c>
      <c r="N53">
        <f>MAX(0,Temp_intervals_and_Itip!L205)</f>
        <v>13.681228416922137</v>
      </c>
      <c r="O53">
        <f>MAX(0,Temp_intervals_and_Itip!M205)</f>
        <v>8.2012813398443338</v>
      </c>
      <c r="P53">
        <v>0</v>
      </c>
      <c r="Q53">
        <v>0</v>
      </c>
      <c r="R53">
        <v>0</v>
      </c>
      <c r="S53">
        <v>0</v>
      </c>
      <c r="T53">
        <v>0</v>
      </c>
      <c r="U53">
        <v>0</v>
      </c>
      <c r="V53">
        <v>0</v>
      </c>
      <c r="W53">
        <v>0</v>
      </c>
      <c r="X53">
        <v>0</v>
      </c>
      <c r="Y53">
        <v>0</v>
      </c>
    </row>
    <row r="54" spans="1:25" x14ac:dyDescent="0.2">
      <c r="F54">
        <v>48</v>
      </c>
      <c r="G54">
        <f>MAX(0,Temp_intervals_and_Itip!J206)</f>
        <v>10.405535343285187</v>
      </c>
      <c r="H54">
        <f>MAX(0,Temp_intervals_and_Itip!K206)</f>
        <v>31.251720322352607</v>
      </c>
      <c r="I54">
        <v>0</v>
      </c>
      <c r="J54">
        <v>0</v>
      </c>
      <c r="K54">
        <v>0</v>
      </c>
      <c r="L54">
        <v>0</v>
      </c>
      <c r="M54">
        <f>MAX(0,Temp_intervals_and_Itip!O206)</f>
        <v>70.228584994050792</v>
      </c>
      <c r="N54">
        <f>MAX(0,Temp_intervals_and_Itip!L206)</f>
        <v>13.909014224347366</v>
      </c>
      <c r="O54">
        <f>MAX(0,Temp_intervals_and_Itip!M206)</f>
        <v>8.3378286903444714</v>
      </c>
      <c r="P54">
        <v>0</v>
      </c>
      <c r="Q54">
        <v>0</v>
      </c>
      <c r="R54">
        <v>0</v>
      </c>
      <c r="S54">
        <v>0</v>
      </c>
      <c r="T54">
        <v>0</v>
      </c>
      <c r="U54">
        <v>0</v>
      </c>
      <c r="V54">
        <v>0</v>
      </c>
      <c r="W54">
        <v>0</v>
      </c>
      <c r="X54">
        <v>0</v>
      </c>
      <c r="Y54">
        <v>0</v>
      </c>
    </row>
    <row r="55" spans="1:25" x14ac:dyDescent="0.2">
      <c r="F55">
        <v>49</v>
      </c>
      <c r="G55">
        <f>MAX(0,Temp_intervals_and_Itip!J207)</f>
        <v>10.421057906451139</v>
      </c>
      <c r="H55">
        <f>MAX(0,Temp_intervals_and_Itip!K207)</f>
        <v>31.298340393953385</v>
      </c>
      <c r="I55">
        <v>0</v>
      </c>
      <c r="J55">
        <v>0</v>
      </c>
      <c r="K55">
        <v>0</v>
      </c>
      <c r="L55">
        <v>0</v>
      </c>
      <c r="M55">
        <f>MAX(0,Temp_intervals_and_Itip!O207)</f>
        <v>70.333349199895238</v>
      </c>
      <c r="N55">
        <f>MAX(0,Temp_intervals_and_Itip!L207)</f>
        <v>14.135493696396964</v>
      </c>
      <c r="O55">
        <f>MAX(0,Temp_intervals_and_Itip!M207)</f>
        <v>8.4735929515186168</v>
      </c>
      <c r="P55">
        <v>0</v>
      </c>
      <c r="Q55">
        <v>0</v>
      </c>
      <c r="R55">
        <v>0</v>
      </c>
      <c r="S55">
        <v>0</v>
      </c>
      <c r="T55">
        <v>0</v>
      </c>
      <c r="U55">
        <v>0</v>
      </c>
      <c r="V55">
        <v>0</v>
      </c>
      <c r="W55">
        <v>0</v>
      </c>
      <c r="X55">
        <v>0</v>
      </c>
      <c r="Y55">
        <v>0</v>
      </c>
    </row>
    <row r="56" spans="1:25" x14ac:dyDescent="0.2">
      <c r="F56">
        <v>50</v>
      </c>
      <c r="G56">
        <f>MAX(0,Temp_intervals_and_Itip!J208)</f>
        <v>10.435339353992704</v>
      </c>
      <c r="H56">
        <f>MAX(0,Temp_intervals_and_Itip!K208)</f>
        <v>31.3412329304393</v>
      </c>
      <c r="I56">
        <v>0</v>
      </c>
      <c r="J56">
        <v>0</v>
      </c>
      <c r="K56">
        <v>0</v>
      </c>
      <c r="L56">
        <v>0</v>
      </c>
      <c r="M56">
        <f>MAX(0,Temp_intervals_and_Itip!O208)</f>
        <v>70.429736922335493</v>
      </c>
      <c r="N56">
        <f>MAX(0,Temp_intervals_and_Itip!L208)</f>
        <v>14.360703346610826</v>
      </c>
      <c r="O56">
        <f>MAX(0,Temp_intervals_and_Itip!M208)</f>
        <v>8.6085960115923221</v>
      </c>
      <c r="P56">
        <v>0</v>
      </c>
      <c r="Q56">
        <v>0</v>
      </c>
      <c r="R56">
        <v>0</v>
      </c>
      <c r="S56">
        <v>0</v>
      </c>
      <c r="T56">
        <v>0</v>
      </c>
      <c r="U56">
        <v>0</v>
      </c>
      <c r="V56">
        <v>0</v>
      </c>
      <c r="W56">
        <v>0</v>
      </c>
      <c r="X56">
        <v>0</v>
      </c>
      <c r="Y56">
        <v>0</v>
      </c>
    </row>
    <row r="57" spans="1:25" x14ac:dyDescent="0.2">
      <c r="F57">
        <v>51</v>
      </c>
      <c r="G57">
        <f>MAX(0,Temp_intervals_and_Itip!J209)</f>
        <v>10.448478920036143</v>
      </c>
      <c r="H57">
        <f>MAX(0,Temp_intervals_and_Itip!K209)</f>
        <v>31.380695969062451</v>
      </c>
      <c r="I57">
        <v>0</v>
      </c>
      <c r="J57">
        <v>0</v>
      </c>
      <c r="K57">
        <v>0</v>
      </c>
      <c r="L57">
        <v>0</v>
      </c>
      <c r="M57">
        <f>MAX(0,Temp_intervals_and_Itip!O209)</f>
        <v>70.518417908005489</v>
      </c>
      <c r="N57">
        <f>MAX(0,Temp_intervals_and_Itip!L209)</f>
        <v>14.130139926175826</v>
      </c>
      <c r="O57">
        <f>MAX(0,Temp_intervals_and_Itip!M209)</f>
        <v>8.7428590006563951</v>
      </c>
      <c r="P57">
        <v>0</v>
      </c>
      <c r="Q57">
        <v>0</v>
      </c>
      <c r="R57">
        <v>0</v>
      </c>
      <c r="S57">
        <v>0</v>
      </c>
      <c r="T57">
        <v>0</v>
      </c>
      <c r="U57">
        <v>0</v>
      </c>
      <c r="V57">
        <v>0</v>
      </c>
      <c r="W57">
        <v>0</v>
      </c>
      <c r="X57">
        <v>0</v>
      </c>
      <c r="Y57">
        <v>0</v>
      </c>
    </row>
    <row r="58" spans="1:25" x14ac:dyDescent="0.2">
      <c r="F58">
        <v>52</v>
      </c>
      <c r="G58">
        <f>MAX(0,Temp_intervals_and_Itip!J210)</f>
        <v>10.460567904385062</v>
      </c>
      <c r="H58">
        <f>MAX(0,Temp_intervals_and_Itip!K210)</f>
        <v>31.41700371733198</v>
      </c>
      <c r="I58">
        <v>0</v>
      </c>
      <c r="J58">
        <v>0</v>
      </c>
      <c r="K58">
        <v>0</v>
      </c>
      <c r="L58">
        <v>0</v>
      </c>
      <c r="M58">
        <f>MAX(0,Temp_intervals_and_Itip!O210)</f>
        <v>70.600008353554998</v>
      </c>
      <c r="N58">
        <f>MAX(0,Temp_intervals_and_Itip!L210)</f>
        <v>13.675601428529395</v>
      </c>
      <c r="O58">
        <f>MAX(0,Temp_intervals_and_Itip!M210)</f>
        <v>8.8764023182326479</v>
      </c>
      <c r="P58">
        <v>0</v>
      </c>
      <c r="Q58">
        <v>0</v>
      </c>
      <c r="R58">
        <v>0</v>
      </c>
      <c r="S58">
        <v>0</v>
      </c>
      <c r="T58">
        <v>0</v>
      </c>
      <c r="U58">
        <v>0</v>
      </c>
      <c r="V58">
        <v>0</v>
      </c>
      <c r="W58">
        <v>0</v>
      </c>
      <c r="X58">
        <v>0</v>
      </c>
      <c r="Y58">
        <v>0</v>
      </c>
    </row>
    <row r="59" spans="1:25" x14ac:dyDescent="0.2">
      <c r="F59">
        <v>53</v>
      </c>
      <c r="G59">
        <f>MAX(0,Temp_intervals_and_Itip!J211)</f>
        <v>10.471690306913827</v>
      </c>
      <c r="H59">
        <f>MAX(0,Temp_intervals_and_Itip!K211)</f>
        <v>31.450408458335129</v>
      </c>
      <c r="I59">
        <v>0</v>
      </c>
      <c r="J59">
        <v>0</v>
      </c>
      <c r="K59">
        <v>0</v>
      </c>
      <c r="L59">
        <v>0</v>
      </c>
      <c r="M59">
        <f>MAX(0,Temp_intervals_and_Itip!O211)</f>
        <v>70.67507518726994</v>
      </c>
      <c r="N59">
        <f>MAX(0,Temp_intervals_and_Itip!L211)</f>
        <v>13.221062930882965</v>
      </c>
      <c r="O59">
        <f>MAX(0,Temp_intervals_and_Itip!M211)</f>
        <v>9.0092456596690429</v>
      </c>
      <c r="P59">
        <v>0</v>
      </c>
      <c r="Q59">
        <v>0</v>
      </c>
      <c r="R59">
        <v>0</v>
      </c>
      <c r="S59">
        <v>0</v>
      </c>
      <c r="T59">
        <v>0</v>
      </c>
      <c r="U59">
        <v>0</v>
      </c>
      <c r="V59">
        <v>0</v>
      </c>
      <c r="W59">
        <v>0</v>
      </c>
      <c r="X59">
        <v>0</v>
      </c>
      <c r="Y59">
        <v>0</v>
      </c>
    </row>
    <row r="60" spans="1:25" x14ac:dyDescent="0.2">
      <c r="F60">
        <v>54</v>
      </c>
      <c r="G60">
        <f>MAX(0,Temp_intervals_and_Itip!J212)</f>
        <v>10.481923411237675</v>
      </c>
      <c r="H60">
        <f>MAX(0,Temp_intervals_and_Itip!K212)</f>
        <v>31.481142303717217</v>
      </c>
      <c r="I60">
        <v>0</v>
      </c>
      <c r="J60">
        <v>0</v>
      </c>
      <c r="K60">
        <v>0</v>
      </c>
      <c r="L60">
        <v>0</v>
      </c>
      <c r="M60">
        <f>MAX(0,Temp_intervals_and_Itip!O212)</f>
        <v>70.744140008353284</v>
      </c>
      <c r="N60">
        <f>MAX(0,Temp_intervals_and_Itip!L212)</f>
        <v>12.766524433236535</v>
      </c>
      <c r="O60">
        <f>MAX(0,Temp_intervals_and_Itip!M212)</f>
        <v>9.1414080414491501</v>
      </c>
      <c r="P60">
        <v>0</v>
      </c>
      <c r="Q60">
        <v>0</v>
      </c>
      <c r="R60">
        <v>0</v>
      </c>
      <c r="S60">
        <v>0</v>
      </c>
      <c r="T60">
        <v>0</v>
      </c>
      <c r="U60">
        <v>0</v>
      </c>
      <c r="V60">
        <v>0</v>
      </c>
      <c r="W60">
        <v>0</v>
      </c>
      <c r="X60">
        <v>0</v>
      </c>
      <c r="Y60">
        <v>0</v>
      </c>
    </row>
    <row r="61" spans="1:25" x14ac:dyDescent="0.2">
      <c r="F61">
        <v>55</v>
      </c>
      <c r="G61">
        <f>MAX(0,Temp_intervals_and_Itip!J213)</f>
        <v>10.491338321715151</v>
      </c>
      <c r="H61">
        <f>MAX(0,Temp_intervals_and_Itip!K213)</f>
        <v>31.509418806501085</v>
      </c>
      <c r="I61">
        <v>0</v>
      </c>
      <c r="J61">
        <v>0</v>
      </c>
      <c r="K61">
        <v>0</v>
      </c>
      <c r="L61">
        <v>0</v>
      </c>
      <c r="M61">
        <f>MAX(0,Temp_intervals_and_Itip!O213)</f>
        <v>70.807682711238385</v>
      </c>
      <c r="N61">
        <f>MAX(0,Temp_intervals_and_Itip!L213)</f>
        <v>12.311985935590105</v>
      </c>
      <c r="O61">
        <f>MAX(0,Temp_intervals_and_Itip!M213)</f>
        <v>9.2729078254882928</v>
      </c>
      <c r="P61">
        <v>0</v>
      </c>
      <c r="Q61">
        <v>0</v>
      </c>
      <c r="R61">
        <v>0</v>
      </c>
      <c r="S61">
        <v>0</v>
      </c>
      <c r="T61">
        <v>0</v>
      </c>
      <c r="U61">
        <v>0</v>
      </c>
      <c r="V61">
        <v>0</v>
      </c>
      <c r="W61">
        <v>0</v>
      </c>
      <c r="X61">
        <v>0</v>
      </c>
      <c r="Y61">
        <v>0</v>
      </c>
    </row>
    <row r="62" spans="1:25" x14ac:dyDescent="0.2">
      <c r="F62">
        <v>56</v>
      </c>
      <c r="G62">
        <f>MAX(0,Temp_intervals_and_Itip!J214)</f>
        <v>10.500000457514188</v>
      </c>
      <c r="H62">
        <f>MAX(0,Temp_intervals_and_Itip!K214)</f>
        <v>31.535434444952635</v>
      </c>
      <c r="I62">
        <v>0</v>
      </c>
      <c r="J62">
        <v>0</v>
      </c>
      <c r="K62">
        <v>0</v>
      </c>
      <c r="L62">
        <v>0</v>
      </c>
      <c r="M62">
        <f>MAX(0,Temp_intervals_and_Itip!O214)</f>
        <v>70.866144820118279</v>
      </c>
      <c r="N62">
        <f>MAX(0,Temp_intervals_and_Itip!L214)</f>
        <v>11.857447437943675</v>
      </c>
      <c r="O62">
        <f>MAX(0,Temp_intervals_and_Itip!M214)</f>
        <v>9.4037627424787456</v>
      </c>
      <c r="P62">
        <v>0</v>
      </c>
      <c r="Q62">
        <v>0</v>
      </c>
      <c r="R62">
        <v>0</v>
      </c>
      <c r="S62">
        <v>0</v>
      </c>
      <c r="T62">
        <v>0</v>
      </c>
      <c r="U62">
        <v>0</v>
      </c>
      <c r="V62">
        <v>0</v>
      </c>
      <c r="W62">
        <v>0</v>
      </c>
      <c r="X62">
        <v>0</v>
      </c>
      <c r="Y62">
        <v>0</v>
      </c>
    </row>
    <row r="63" spans="1:25" x14ac:dyDescent="0.2">
      <c r="F63">
        <v>57</v>
      </c>
      <c r="G63">
        <f>MAX(0,Temp_intervals_and_Itip!J215)</f>
        <v>10.507970007174853</v>
      </c>
      <c r="H63">
        <f>MAX(0,Temp_intervals_and_Itip!K215)</f>
        <v>31.559369987802999</v>
      </c>
      <c r="I63">
        <v>0</v>
      </c>
      <c r="J63">
        <v>0</v>
      </c>
      <c r="K63">
        <v>0</v>
      </c>
      <c r="L63">
        <v>0</v>
      </c>
      <c r="M63">
        <f>MAX(0,Temp_intervals_and_Itip!O215)</f>
        <v>70.919932556860672</v>
      </c>
      <c r="N63">
        <f>MAX(0,Temp_intervals_and_Itip!L215)</f>
        <v>11.402908940297245</v>
      </c>
      <c r="O63">
        <f>MAX(0,Temp_intervals_and_Itip!M215)</f>
        <v>9.5339899143383295</v>
      </c>
      <c r="P63">
        <v>0</v>
      </c>
      <c r="Q63">
        <v>0</v>
      </c>
      <c r="R63">
        <v>0</v>
      </c>
      <c r="S63">
        <v>0</v>
      </c>
      <c r="T63">
        <v>0</v>
      </c>
      <c r="U63">
        <v>0</v>
      </c>
      <c r="V63">
        <v>0</v>
      </c>
      <c r="W63">
        <v>0</v>
      </c>
      <c r="X63">
        <v>0</v>
      </c>
      <c r="Y63">
        <v>0</v>
      </c>
    </row>
    <row r="64" spans="1:25" x14ac:dyDescent="0.2">
      <c r="F64">
        <v>58</v>
      </c>
      <c r="G64">
        <f>MAX(0,Temp_intervals_and_Itip!J216)</f>
        <v>10.515302346827259</v>
      </c>
      <c r="H64">
        <f>MAX(0,Temp_intervals_and_Itip!K216)</f>
        <v>31.581391750313596</v>
      </c>
      <c r="I64">
        <v>0</v>
      </c>
      <c r="J64">
        <v>0</v>
      </c>
      <c r="K64">
        <v>0</v>
      </c>
      <c r="L64">
        <v>0</v>
      </c>
      <c r="M64">
        <f>MAX(0,Temp_intervals_and_Itip!O216)</f>
        <v>70.969419663626056</v>
      </c>
      <c r="N64">
        <f>MAX(0,Temp_intervals_and_Itip!L216)</f>
        <v>10.948370442650814</v>
      </c>
      <c r="O64">
        <f>MAX(0,Temp_intervals_and_Itip!M216)</f>
        <v>9.6636058758102568</v>
      </c>
      <c r="P64">
        <v>0</v>
      </c>
      <c r="Q64">
        <v>0</v>
      </c>
      <c r="R64">
        <v>0</v>
      </c>
      <c r="S64">
        <v>0</v>
      </c>
      <c r="T64">
        <v>0</v>
      </c>
      <c r="U64">
        <v>0</v>
      </c>
      <c r="V64">
        <v>0</v>
      </c>
      <c r="W64">
        <v>0</v>
      </c>
      <c r="X64">
        <v>0</v>
      </c>
      <c r="Y64">
        <v>0</v>
      </c>
    </row>
    <row r="65" spans="6:25" x14ac:dyDescent="0.2">
      <c r="F65">
        <v>59</v>
      </c>
      <c r="G65">
        <f>MAX(0,Temp_intervals_and_Itip!J217)</f>
        <v>10.522048424970619</v>
      </c>
      <c r="H65">
        <f>MAX(0,Temp_intervals_and_Itip!K217)</f>
        <v>31.601652749911764</v>
      </c>
      <c r="I65">
        <v>0</v>
      </c>
      <c r="J65">
        <v>0</v>
      </c>
      <c r="K65">
        <v>0</v>
      </c>
      <c r="L65">
        <v>0</v>
      </c>
      <c r="M65">
        <f>MAX(0,Temp_intervals_and_Itip!O217)</f>
        <v>71.014949999801715</v>
      </c>
      <c r="N65">
        <f>MAX(0,Temp_intervals_and_Itip!L217)</f>
        <v>10.493831945004384</v>
      </c>
      <c r="O65">
        <f>MAX(0,Temp_intervals_and_Itip!M217)</f>
        <v>9.7926265952568681</v>
      </c>
      <c r="P65">
        <v>0</v>
      </c>
      <c r="Q65">
        <v>0</v>
      </c>
      <c r="R65">
        <v>0</v>
      </c>
      <c r="S65">
        <v>0</v>
      </c>
      <c r="T65">
        <v>0</v>
      </c>
      <c r="U65">
        <v>0</v>
      </c>
      <c r="V65">
        <v>0</v>
      </c>
      <c r="W65">
        <v>0</v>
      </c>
      <c r="X65">
        <v>0</v>
      </c>
      <c r="Y65">
        <v>0</v>
      </c>
    </row>
    <row r="66" spans="6:25" x14ac:dyDescent="0.2">
      <c r="F66">
        <v>60</v>
      </c>
      <c r="G66">
        <f>MAX(0,Temp_intervals_and_Itip!J218)</f>
        <v>10.52825511648707</v>
      </c>
      <c r="H66">
        <f>MAX(0,Temp_intervals_and_Itip!K218)</f>
        <v>31.620293769426866</v>
      </c>
      <c r="I66">
        <v>0</v>
      </c>
      <c r="J66">
        <v>0</v>
      </c>
      <c r="K66">
        <v>0</v>
      </c>
      <c r="L66">
        <v>0</v>
      </c>
      <c r="M66">
        <f>MAX(0,Temp_intervals_and_Itip!O218)</f>
        <v>71.056839931296324</v>
      </c>
      <c r="N66">
        <f>MAX(0,Temp_intervals_and_Itip!L218)</f>
        <v>10.039293447357954</v>
      </c>
      <c r="O66">
        <f>MAX(0,Temp_intervals_and_Itip!M218)</f>
        <v>9.9210674946855946</v>
      </c>
      <c r="P66">
        <v>0</v>
      </c>
      <c r="Q66">
        <v>0</v>
      </c>
      <c r="R66">
        <v>0</v>
      </c>
      <c r="S66">
        <v>0</v>
      </c>
      <c r="T66">
        <v>0</v>
      </c>
      <c r="U66">
        <v>0</v>
      </c>
      <c r="V66">
        <v>0</v>
      </c>
      <c r="W66">
        <v>0</v>
      </c>
      <c r="X66">
        <v>0</v>
      </c>
      <c r="Y66">
        <v>0</v>
      </c>
    </row>
    <row r="67" spans="6:25" x14ac:dyDescent="0.2">
      <c r="F67">
        <v>61</v>
      </c>
      <c r="G67">
        <f>MAX(0,Temp_intervals_and_Itip!J219)</f>
        <v>10.533965548350109</v>
      </c>
      <c r="H67">
        <f>MAX(0,Temp_intervals_and_Itip!K219)</f>
        <v>31.637444335314733</v>
      </c>
      <c r="I67">
        <v>0</v>
      </c>
      <c r="J67">
        <v>0</v>
      </c>
      <c r="K67">
        <v>0</v>
      </c>
      <c r="L67">
        <v>0</v>
      </c>
      <c r="M67">
        <f>MAX(0,Temp_intervals_and_Itip!O219)</f>
        <v>71.095380528797151</v>
      </c>
      <c r="N67">
        <f>MAX(0,Temp_intervals_and_Itip!L219)</f>
        <v>9.5847549497115239</v>
      </c>
      <c r="O67">
        <f>MAX(0,Temp_intervals_and_Itip!M219)</f>
        <v>10.048943469041943</v>
      </c>
      <c r="P67">
        <v>0</v>
      </c>
      <c r="Q67">
        <v>0</v>
      </c>
      <c r="R67">
        <v>0</v>
      </c>
      <c r="S67">
        <v>0</v>
      </c>
      <c r="T67">
        <v>0</v>
      </c>
      <c r="U67">
        <v>0</v>
      </c>
      <c r="V67">
        <v>0</v>
      </c>
      <c r="W67">
        <v>0</v>
      </c>
      <c r="X67">
        <v>0</v>
      </c>
      <c r="Y67">
        <v>0</v>
      </c>
    </row>
    <row r="68" spans="6:25" x14ac:dyDescent="0.2">
      <c r="F68">
        <v>62</v>
      </c>
      <c r="G68">
        <f>MAX(0,Temp_intervals_and_Itip!J220)</f>
        <v>10.539219399290818</v>
      </c>
      <c r="H68">
        <f>MAX(0,Temp_intervals_and_Itip!K220)</f>
        <v>31.653223617667596</v>
      </c>
      <c r="I68">
        <v>0</v>
      </c>
      <c r="J68">
        <v>0</v>
      </c>
      <c r="K68">
        <v>0</v>
      </c>
      <c r="L68">
        <v>0</v>
      </c>
      <c r="M68">
        <f>MAX(0,Temp_intervals_and_Itip!O220)</f>
        <v>71.130839590264259</v>
      </c>
      <c r="N68">
        <f>MAX(0,Temp_intervals_and_Itip!L220)</f>
        <v>9.1302164520650937</v>
      </c>
      <c r="O68">
        <f>MAX(0,Temp_intervals_and_Itip!M220)</f>
        <v>10.176268904801422</v>
      </c>
      <c r="P68">
        <v>0</v>
      </c>
      <c r="Q68">
        <v>0</v>
      </c>
      <c r="R68">
        <v>0</v>
      </c>
      <c r="S68">
        <v>0</v>
      </c>
      <c r="T68">
        <v>0</v>
      </c>
      <c r="U68">
        <v>0</v>
      </c>
      <c r="V68">
        <v>0</v>
      </c>
      <c r="W68">
        <v>0</v>
      </c>
      <c r="X68">
        <v>0</v>
      </c>
      <c r="Y68">
        <v>0</v>
      </c>
    </row>
    <row r="69" spans="6:25" x14ac:dyDescent="0.2">
      <c r="F69">
        <v>63</v>
      </c>
      <c r="G69">
        <f>MAX(0,Temp_intervals_and_Itip!J221)</f>
        <v>10.544053175504114</v>
      </c>
      <c r="H69">
        <f>MAX(0,Temp_intervals_and_Itip!K221)</f>
        <v>31.667741258263206</v>
      </c>
      <c r="I69">
        <v>0</v>
      </c>
      <c r="J69">
        <v>0</v>
      </c>
      <c r="K69">
        <v>0</v>
      </c>
      <c r="L69">
        <v>0</v>
      </c>
      <c r="M69">
        <f>MAX(0,Temp_intervals_and_Itip!O221)</f>
        <v>71.163463501715071</v>
      </c>
      <c r="N69">
        <f>MAX(0,Temp_intervals_and_Itip!L221)</f>
        <v>8.6756779544186635</v>
      </c>
      <c r="O69">
        <f>MAX(0,Temp_intervals_and_Itip!M221)</f>
        <v>10.303057697889825</v>
      </c>
      <c r="P69">
        <v>0</v>
      </c>
      <c r="Q69">
        <v>0</v>
      </c>
      <c r="R69">
        <v>0</v>
      </c>
      <c r="S69">
        <v>0</v>
      </c>
      <c r="T69">
        <v>0</v>
      </c>
      <c r="U69">
        <v>0</v>
      </c>
      <c r="V69">
        <v>0</v>
      </c>
      <c r="W69">
        <v>0</v>
      </c>
      <c r="X69">
        <v>0</v>
      </c>
      <c r="Y69">
        <v>0</v>
      </c>
    </row>
    <row r="70" spans="6:25" x14ac:dyDescent="0.2">
      <c r="F70">
        <v>64</v>
      </c>
      <c r="G70">
        <f>MAX(0,Temp_intervals_and_Itip!J222)</f>
        <v>10.548500464310724</v>
      </c>
      <c r="H70">
        <f>MAX(0,Temp_intervals_and_Itip!K222)</f>
        <v>31.681098132406795</v>
      </c>
      <c r="I70">
        <v>0</v>
      </c>
      <c r="J70">
        <v>0</v>
      </c>
      <c r="K70">
        <v>0</v>
      </c>
      <c r="L70">
        <v>0</v>
      </c>
      <c r="M70">
        <f>MAX(0,Temp_intervals_and_Itip!O222)</f>
        <v>71.193478949228748</v>
      </c>
      <c r="N70">
        <f>MAX(0,Temp_intervals_and_Itip!L222)</f>
        <v>8.2211394567722333</v>
      </c>
      <c r="O70">
        <f>MAX(0,Temp_intervals_and_Itip!M222)</f>
        <v>10.429323270959243</v>
      </c>
      <c r="P70">
        <v>0</v>
      </c>
      <c r="Q70">
        <v>0</v>
      </c>
      <c r="R70">
        <v>0</v>
      </c>
      <c r="S70">
        <v>0</v>
      </c>
      <c r="T70">
        <v>0</v>
      </c>
      <c r="U70">
        <v>0</v>
      </c>
      <c r="V70">
        <v>0</v>
      </c>
      <c r="W70">
        <v>0</v>
      </c>
      <c r="X70">
        <v>0</v>
      </c>
      <c r="Y70">
        <v>0</v>
      </c>
    </row>
    <row r="71" spans="6:25" x14ac:dyDescent="0.2">
      <c r="F71">
        <v>65</v>
      </c>
      <c r="G71">
        <f>MAX(0,Temp_intervals_and_Itip!J223)</f>
        <v>10.552592167537489</v>
      </c>
      <c r="H71">
        <f>MAX(0,Temp_intervals_and_Itip!K223)</f>
        <v>31.69338704985951</v>
      </c>
      <c r="I71">
        <v>0</v>
      </c>
      <c r="J71">
        <v>0</v>
      </c>
      <c r="K71">
        <v>0</v>
      </c>
      <c r="L71">
        <v>0</v>
      </c>
      <c r="M71">
        <f>MAX(0,Temp_intervals_and_Itip!O223)</f>
        <v>71.221094494066307</v>
      </c>
      <c r="N71">
        <f>MAX(0,Temp_intervals_and_Itip!L223)</f>
        <v>7.7666009591258023</v>
      </c>
      <c r="O71">
        <f>MAX(0,Temp_intervals_and_Itip!M223)</f>
        <v>10.555078590045392</v>
      </c>
      <c r="P71">
        <v>0</v>
      </c>
      <c r="Q71">
        <v>0</v>
      </c>
      <c r="R71">
        <v>0</v>
      </c>
      <c r="S71">
        <v>0</v>
      </c>
      <c r="T71">
        <v>0</v>
      </c>
      <c r="U71">
        <v>0</v>
      </c>
      <c r="V71">
        <v>0</v>
      </c>
      <c r="W71">
        <v>0</v>
      </c>
      <c r="X71">
        <v>0</v>
      </c>
      <c r="Y71">
        <v>0</v>
      </c>
    </row>
    <row r="72" spans="6:25" x14ac:dyDescent="0.2">
      <c r="F72">
        <v>66</v>
      </c>
      <c r="G72">
        <f>MAX(0,Temp_intervals_and_Itip!J224)</f>
        <v>10.556356716237595</v>
      </c>
      <c r="H72">
        <f>MAX(0,Temp_intervals_and_Itip!K224)</f>
        <v>31.70469339972372</v>
      </c>
      <c r="I72">
        <v>0</v>
      </c>
      <c r="J72">
        <v>0</v>
      </c>
      <c r="K72">
        <v>0</v>
      </c>
      <c r="L72">
        <v>0</v>
      </c>
      <c r="M72">
        <f>MAX(0,Temp_intervals_and_Itip!O224)</f>
        <v>71.246502021851057</v>
      </c>
      <c r="N72">
        <f>MAX(0,Temp_intervals_and_Itip!L224)</f>
        <v>7.3120624614793712</v>
      </c>
      <c r="O72">
        <f>MAX(0,Temp_intervals_and_Itip!M224)</f>
        <v>10.680336180630327</v>
      </c>
      <c r="P72">
        <v>0</v>
      </c>
      <c r="Q72">
        <v>0</v>
      </c>
      <c r="R72">
        <v>0</v>
      </c>
      <c r="S72">
        <v>0</v>
      </c>
      <c r="T72">
        <v>0</v>
      </c>
      <c r="U72">
        <v>0</v>
      </c>
      <c r="V72">
        <v>0</v>
      </c>
      <c r="W72">
        <v>0</v>
      </c>
      <c r="X72">
        <v>0</v>
      </c>
      <c r="Y72">
        <v>0</v>
      </c>
    </row>
    <row r="73" spans="6:25" x14ac:dyDescent="0.2">
      <c r="F73">
        <v>67</v>
      </c>
      <c r="G73">
        <f>MAX(0,Temp_intervals_and_Itip!J225)</f>
        <v>10.559820268242728</v>
      </c>
      <c r="H73">
        <f>MAX(0,Temp_intervals_and_Itip!K225)</f>
        <v>31.715095743766131</v>
      </c>
      <c r="I73">
        <v>0</v>
      </c>
      <c r="J73">
        <v>0</v>
      </c>
      <c r="K73">
        <v>0</v>
      </c>
      <c r="L73">
        <v>0</v>
      </c>
      <c r="M73">
        <f>MAX(0,Temp_intervals_and_Itip!O225)</f>
        <v>71.26987807587895</v>
      </c>
      <c r="N73">
        <f>MAX(0,Temp_intervals_and_Itip!L225)</f>
        <v>6.8575239638329402</v>
      </c>
      <c r="O73">
        <f>MAX(0,Temp_intervals_and_Itip!M225)</f>
        <v>10.805108143133225</v>
      </c>
      <c r="P73">
        <v>0</v>
      </c>
      <c r="Q73">
        <v>0</v>
      </c>
      <c r="R73">
        <v>0</v>
      </c>
      <c r="S73">
        <v>0</v>
      </c>
      <c r="T73">
        <v>0</v>
      </c>
      <c r="U73">
        <v>0</v>
      </c>
      <c r="V73">
        <v>0</v>
      </c>
      <c r="W73">
        <v>0</v>
      </c>
      <c r="X73">
        <v>0</v>
      </c>
      <c r="Y73">
        <v>0</v>
      </c>
    </row>
    <row r="74" spans="6:25" x14ac:dyDescent="0.2">
      <c r="F74">
        <v>68</v>
      </c>
      <c r="G74">
        <f>MAX(0,Temp_intervals_and_Itip!J226)</f>
        <v>10.563006889919828</v>
      </c>
      <c r="H74">
        <f>MAX(0,Temp_intervals_and_Itip!K226)</f>
        <v>31.724666362301406</v>
      </c>
      <c r="I74">
        <v>0</v>
      </c>
      <c r="J74">
        <v>0</v>
      </c>
      <c r="K74">
        <v>0</v>
      </c>
      <c r="L74">
        <v>0</v>
      </c>
      <c r="M74">
        <f>MAX(0,Temp_intervals_and_Itip!O226)</f>
        <v>71.291385083823386</v>
      </c>
      <c r="N74">
        <f>MAX(0,Temp_intervals_and_Itip!L226)</f>
        <v>6.4029854661865091</v>
      </c>
      <c r="O74">
        <f>MAX(0,Temp_intervals_and_Itip!M226)</f>
        <v>10.929406167850793</v>
      </c>
      <c r="P74">
        <v>0</v>
      </c>
      <c r="Q74">
        <v>0</v>
      </c>
      <c r="R74">
        <v>0</v>
      </c>
      <c r="S74">
        <v>0</v>
      </c>
      <c r="T74">
        <v>0</v>
      </c>
      <c r="U74">
        <v>0</v>
      </c>
      <c r="V74">
        <v>0</v>
      </c>
      <c r="W74">
        <v>0</v>
      </c>
      <c r="X74">
        <v>0</v>
      </c>
      <c r="Y74">
        <v>0</v>
      </c>
    </row>
    <row r="75" spans="6:25" x14ac:dyDescent="0.2">
      <c r="F75">
        <v>69</v>
      </c>
      <c r="G75">
        <f>MAX(0,Temp_intervals_and_Itip!J227)</f>
        <v>10.565938723395382</v>
      </c>
      <c r="H75">
        <f>MAX(0,Temp_intervals_and_Itip!K227)</f>
        <v>31.733471756429331</v>
      </c>
      <c r="I75">
        <v>0</v>
      </c>
      <c r="J75">
        <v>0</v>
      </c>
      <c r="K75">
        <v>0</v>
      </c>
      <c r="L75">
        <v>0</v>
      </c>
      <c r="M75">
        <f>MAX(0,Temp_intervals_and_Itip!O227)</f>
        <v>71.311172486358046</v>
      </c>
      <c r="N75">
        <f>MAX(0,Temp_intervals_and_Itip!L227)</f>
        <v>5.948446968540078</v>
      </c>
      <c r="O75">
        <f>MAX(0,Temp_intervals_and_Itip!M227)</f>
        <v>11.053241549367741</v>
      </c>
      <c r="P75">
        <v>0</v>
      </c>
      <c r="Q75">
        <v>0</v>
      </c>
      <c r="R75">
        <v>0</v>
      </c>
      <c r="S75">
        <v>0</v>
      </c>
      <c r="T75">
        <v>0</v>
      </c>
      <c r="U75">
        <v>0</v>
      </c>
      <c r="V75">
        <v>0</v>
      </c>
      <c r="W75">
        <v>0</v>
      </c>
      <c r="X75">
        <v>0</v>
      </c>
      <c r="Y75">
        <v>0</v>
      </c>
    </row>
    <row r="76" spans="6:25" x14ac:dyDescent="0.2">
      <c r="F76">
        <v>70</v>
      </c>
      <c r="G76">
        <f>MAX(0,Temp_intervals_and_Itip!J228)</f>
        <v>10.568636140409188</v>
      </c>
      <c r="H76">
        <f>MAX(0,Temp_intervals_and_Itip!K228)</f>
        <v>31.74157311011534</v>
      </c>
      <c r="I76">
        <v>0</v>
      </c>
      <c r="J76">
        <v>0</v>
      </c>
      <c r="K76">
        <v>0</v>
      </c>
      <c r="L76">
        <v>0</v>
      </c>
      <c r="M76">
        <f>MAX(0,Temp_intervals_and_Itip!O228)</f>
        <v>71.329377775540095</v>
      </c>
      <c r="N76">
        <f>MAX(0,Temp_intervals_and_Itip!L228)</f>
        <v>5.493908470893647</v>
      </c>
      <c r="O76">
        <f>MAX(0,Temp_intervals_and_Itip!M228)</f>
        <v>11.176625200456852</v>
      </c>
      <c r="P76">
        <v>0</v>
      </c>
      <c r="Q76">
        <v>0</v>
      </c>
      <c r="R76">
        <v>0</v>
      </c>
      <c r="S76">
        <v>0</v>
      </c>
      <c r="T76">
        <v>0</v>
      </c>
      <c r="U76">
        <v>0</v>
      </c>
      <c r="V76">
        <v>0</v>
      </c>
      <c r="W76">
        <v>0</v>
      </c>
      <c r="X76">
        <v>0</v>
      </c>
      <c r="Y76">
        <v>0</v>
      </c>
    </row>
    <row r="77" spans="6:25" x14ac:dyDescent="0.2">
      <c r="F77">
        <v>71</v>
      </c>
      <c r="G77">
        <f>MAX(0,Temp_intervals_and_Itip!J229)</f>
        <v>10.571117883866666</v>
      </c>
      <c r="H77">
        <f>MAX(0,Temp_intervals_and_Itip!K229)</f>
        <v>31.74902671532509</v>
      </c>
      <c r="I77">
        <v>0</v>
      </c>
      <c r="J77">
        <v>0</v>
      </c>
      <c r="K77">
        <v>0</v>
      </c>
      <c r="L77">
        <v>0</v>
      </c>
      <c r="M77">
        <f>MAX(0,Temp_intervals_and_Itip!O229)</f>
        <v>71.346127450168751</v>
      </c>
      <c r="N77">
        <f>MAX(0,Temp_intervals_and_Itip!L229)</f>
        <v>5.0393699732472159</v>
      </c>
      <c r="O77">
        <f>MAX(0,Temp_intervals_and_Itip!M229)</f>
        <v>11.299567665487269</v>
      </c>
      <c r="P77">
        <v>0</v>
      </c>
      <c r="Q77">
        <v>0</v>
      </c>
      <c r="R77">
        <v>0</v>
      </c>
      <c r="S77">
        <v>0</v>
      </c>
      <c r="T77">
        <v>0</v>
      </c>
      <c r="U77">
        <v>0</v>
      </c>
      <c r="V77">
        <v>0</v>
      </c>
      <c r="W77">
        <v>0</v>
      </c>
      <c r="X77">
        <v>0</v>
      </c>
      <c r="Y77">
        <v>0</v>
      </c>
    </row>
    <row r="78" spans="6:25" x14ac:dyDescent="0.2">
      <c r="F78">
        <v>72</v>
      </c>
      <c r="G78">
        <f>MAX(0,Temp_intervals_and_Itip!J230)</f>
        <v>10.573401198073261</v>
      </c>
      <c r="H78">
        <f>MAX(0,Temp_intervals_and_Itip!K230)</f>
        <v>31.755884363167173</v>
      </c>
      <c r="I78">
        <v>0</v>
      </c>
      <c r="J78">
        <v>0</v>
      </c>
      <c r="K78">
        <v>0</v>
      </c>
      <c r="L78">
        <v>0</v>
      </c>
      <c r="M78">
        <f>MAX(0,Temp_intervals_and_Itip!O230)</f>
        <v>71.361537894757703</v>
      </c>
      <c r="N78">
        <f>MAX(0,Temp_intervals_and_Itip!L230)</f>
        <v>4.5848314756007849</v>
      </c>
      <c r="O78">
        <f>MAX(0,Temp_intervals_and_Itip!M230)</f>
        <v>11.422079133358828</v>
      </c>
      <c r="P78">
        <v>0</v>
      </c>
      <c r="Q78">
        <v>0</v>
      </c>
      <c r="R78">
        <v>0</v>
      </c>
      <c r="S78">
        <v>0</v>
      </c>
      <c r="T78">
        <v>0</v>
      </c>
      <c r="U78">
        <v>0</v>
      </c>
      <c r="V78">
        <v>0</v>
      </c>
      <c r="W78">
        <v>0</v>
      </c>
      <c r="X78">
        <v>0</v>
      </c>
      <c r="Y78">
        <v>0</v>
      </c>
    </row>
    <row r="79" spans="6:25" x14ac:dyDescent="0.2">
      <c r="F79">
        <v>73</v>
      </c>
      <c r="G79">
        <f>MAX(0,Temp_intervals_and_Itip!J231)</f>
        <v>10.575501948555884</v>
      </c>
      <c r="H79">
        <f>MAX(0,Temp_intervals_and_Itip!K231)</f>
        <v>31.762193703761774</v>
      </c>
      <c r="I79">
        <v>0</v>
      </c>
      <c r="J79">
        <v>0</v>
      </c>
      <c r="K79">
        <v>0</v>
      </c>
      <c r="L79">
        <v>0</v>
      </c>
      <c r="M79">
        <f>MAX(0,Temp_intervals_and_Itip!O231)</f>
        <v>71.375716188228722</v>
      </c>
      <c r="N79">
        <f>MAX(0,Temp_intervals_and_Itip!L231)</f>
        <v>4.1302929779543538</v>
      </c>
      <c r="O79">
        <f>MAX(0,Temp_intervals_and_Itip!M231)</f>
        <v>11.544169449979567</v>
      </c>
      <c r="P79">
        <v>0</v>
      </c>
      <c r="Q79">
        <v>0</v>
      </c>
      <c r="R79">
        <v>0</v>
      </c>
      <c r="S79">
        <v>0</v>
      </c>
      <c r="T79">
        <v>0</v>
      </c>
      <c r="U79">
        <v>0</v>
      </c>
      <c r="V79">
        <v>0</v>
      </c>
      <c r="W79">
        <v>0</v>
      </c>
      <c r="X79">
        <v>0</v>
      </c>
      <c r="Y79">
        <v>0</v>
      </c>
    </row>
    <row r="80" spans="6:25" x14ac:dyDescent="0.2">
      <c r="F80">
        <v>74</v>
      </c>
      <c r="G80">
        <f>MAX(0,Temp_intervals_and_Itip!J232)</f>
        <v>10.577434732303949</v>
      </c>
      <c r="H80">
        <f>MAX(0,Temp_intervals_and_Itip!K232)</f>
        <v>31.767998577335831</v>
      </c>
      <c r="I80">
        <v>0</v>
      </c>
      <c r="J80">
        <v>0</v>
      </c>
      <c r="K80">
        <v>0</v>
      </c>
      <c r="L80">
        <v>0</v>
      </c>
      <c r="M80">
        <f>MAX(0,Temp_intervals_and_Itip!O232)</f>
        <v>71.388760847945704</v>
      </c>
      <c r="N80">
        <f>MAX(0,Temp_intervals_and_Itip!L232)</f>
        <v>3.6757544803079227</v>
      </c>
      <c r="O80">
        <f>MAX(0,Temp_intervals_and_Itip!M232)</f>
        <v>11.665848130302766</v>
      </c>
      <c r="P80">
        <v>0</v>
      </c>
      <c r="Q80">
        <v>0</v>
      </c>
      <c r="R80">
        <v>0</v>
      </c>
      <c r="S80">
        <v>0</v>
      </c>
      <c r="T80">
        <v>0</v>
      </c>
      <c r="U80">
        <v>0</v>
      </c>
      <c r="V80">
        <v>0</v>
      </c>
      <c r="W80">
        <v>0</v>
      </c>
      <c r="X80">
        <v>0</v>
      </c>
      <c r="Y80">
        <v>0</v>
      </c>
    </row>
    <row r="81" spans="6:25" x14ac:dyDescent="0.2">
      <c r="F81">
        <v>75</v>
      </c>
      <c r="G81">
        <f>MAX(0,Temp_intervals_and_Itip!J233)</f>
        <v>10.579212979196043</v>
      </c>
      <c r="H81">
        <f>MAX(0,Temp_intervals_and_Itip!K233)</f>
        <v>31.773339318845274</v>
      </c>
      <c r="I81">
        <v>0</v>
      </c>
      <c r="J81">
        <v>0</v>
      </c>
      <c r="K81">
        <v>0</v>
      </c>
      <c r="L81">
        <v>0</v>
      </c>
      <c r="M81">
        <f>MAX(0,Temp_intervals_and_Itip!O233)</f>
        <v>71.400762514259057</v>
      </c>
      <c r="N81">
        <f>MAX(0,Temp_intervals_and_Itip!L233)</f>
        <v>3.2212159826614917</v>
      </c>
      <c r="O81">
        <f>MAX(0,Temp_intervals_and_Itip!M233)</f>
        <v>11.787124369939328</v>
      </c>
      <c r="P81">
        <v>0</v>
      </c>
      <c r="Q81">
        <v>0</v>
      </c>
      <c r="R81">
        <v>0</v>
      </c>
      <c r="S81">
        <v>0</v>
      </c>
      <c r="T81">
        <v>0</v>
      </c>
      <c r="U81">
        <v>0</v>
      </c>
      <c r="V81">
        <v>0</v>
      </c>
      <c r="W81">
        <v>0</v>
      </c>
      <c r="X81">
        <v>0</v>
      </c>
      <c r="Y81">
        <v>0</v>
      </c>
    </row>
    <row r="82" spans="6:25" x14ac:dyDescent="0.2">
      <c r="F82">
        <v>76</v>
      </c>
      <c r="G82">
        <f>MAX(0,Temp_intervals_and_Itip!J234)</f>
        <v>10.580849045316947</v>
      </c>
      <c r="H82">
        <f>MAX(0,Temp_intervals_and_Itip!K234)</f>
        <v>31.778253038241015</v>
      </c>
      <c r="I82">
        <v>0</v>
      </c>
      <c r="J82">
        <v>0</v>
      </c>
      <c r="K82">
        <v>0</v>
      </c>
      <c r="L82">
        <v>0</v>
      </c>
      <c r="M82">
        <f>MAX(0,Temp_intervals_and_Itip!O234)</f>
        <v>71.411804580316897</v>
      </c>
      <c r="N82">
        <f>MAX(0,Temp_intervals_and_Itip!L234)</f>
        <v>2.7666774850150606</v>
      </c>
      <c r="O82">
        <f>MAX(0,Temp_intervals_and_Itip!M234)</f>
        <v>11.908007056360598</v>
      </c>
      <c r="P82">
        <v>0</v>
      </c>
      <c r="Q82">
        <v>0</v>
      </c>
      <c r="R82">
        <v>0</v>
      </c>
      <c r="S82">
        <v>0</v>
      </c>
      <c r="T82">
        <v>0</v>
      </c>
      <c r="U82">
        <v>0</v>
      </c>
      <c r="V82">
        <v>0</v>
      </c>
      <c r="W82">
        <v>0</v>
      </c>
      <c r="X82">
        <v>0</v>
      </c>
      <c r="Y82">
        <v>0</v>
      </c>
    </row>
    <row r="83" spans="6:25" x14ac:dyDescent="0.2">
      <c r="F83">
        <v>77</v>
      </c>
      <c r="G83">
        <f>MAX(0,Temp_intervals_and_Itip!J235)</f>
        <v>10.582354298813449</v>
      </c>
      <c r="H83">
        <f>MAX(0,Temp_intervals_and_Itip!K235)</f>
        <v>31.782773878326122</v>
      </c>
      <c r="I83">
        <v>0</v>
      </c>
      <c r="J83">
        <v>0</v>
      </c>
      <c r="K83">
        <v>0</v>
      </c>
      <c r="L83">
        <v>0</v>
      </c>
      <c r="M83">
        <f>MAX(0,Temp_intervals_and_Itip!O235)</f>
        <v>71.421963771519387</v>
      </c>
      <c r="N83">
        <f>MAX(0,Temp_intervals_and_Itip!L235)</f>
        <v>2.3121389873686296</v>
      </c>
      <c r="O83">
        <f>MAX(0,Temp_intervals_and_Itip!M235)</f>
        <v>12.028504779706241</v>
      </c>
      <c r="P83">
        <v>0</v>
      </c>
      <c r="Q83">
        <v>0</v>
      </c>
      <c r="R83">
        <v>0</v>
      </c>
      <c r="S83">
        <v>0</v>
      </c>
      <c r="T83">
        <v>0</v>
      </c>
      <c r="U83">
        <v>0</v>
      </c>
      <c r="V83">
        <v>0</v>
      </c>
      <c r="W83">
        <v>0</v>
      </c>
      <c r="X83">
        <v>0</v>
      </c>
      <c r="Y83">
        <v>0</v>
      </c>
    </row>
    <row r="84" spans="6:25" x14ac:dyDescent="0.2">
      <c r="F84">
        <v>78</v>
      </c>
      <c r="G84">
        <f>MAX(0,Temp_intervals_and_Itip!J236)</f>
        <v>10.583739198885507</v>
      </c>
      <c r="H84">
        <f>MAX(0,Temp_intervals_and_Itip!K236)</f>
        <v>31.786933251995858</v>
      </c>
      <c r="I84">
        <v>0</v>
      </c>
      <c r="J84">
        <v>0</v>
      </c>
      <c r="K84">
        <v>0</v>
      </c>
      <c r="L84">
        <v>0</v>
      </c>
      <c r="M84">
        <f>MAX(0,Temp_intervals_and_Itip!O236)</f>
        <v>71.43131067864239</v>
      </c>
      <c r="N84">
        <f>MAX(0,Temp_intervals_and_Itip!L236)</f>
        <v>1.8576004897221985</v>
      </c>
      <c r="O84">
        <f>MAX(0,Temp_intervals_and_Itip!M236)</f>
        <v>12.148625843211176</v>
      </c>
      <c r="P84">
        <v>0</v>
      </c>
      <c r="Q84">
        <v>0</v>
      </c>
      <c r="R84">
        <v>0</v>
      </c>
      <c r="S84">
        <v>0</v>
      </c>
      <c r="T84">
        <v>0</v>
      </c>
      <c r="U84">
        <v>0</v>
      </c>
      <c r="V84">
        <v>0</v>
      </c>
      <c r="W84">
        <v>0</v>
      </c>
      <c r="X84">
        <v>0</v>
      </c>
      <c r="Y84">
        <v>0</v>
      </c>
    </row>
    <row r="85" spans="6:25" x14ac:dyDescent="0.2">
      <c r="F85">
        <v>79</v>
      </c>
      <c r="G85">
        <f>MAX(0,Temp_intervals_and_Itip!J237)</f>
        <v>10.585013368461624</v>
      </c>
      <c r="H85">
        <f>MAX(0,Temp_intervals_and_Itip!K237)</f>
        <v>31.790760060509054</v>
      </c>
      <c r="I85">
        <v>0</v>
      </c>
      <c r="J85">
        <v>0</v>
      </c>
      <c r="K85">
        <v>0</v>
      </c>
      <c r="L85">
        <v>0</v>
      </c>
      <c r="M85">
        <f>MAX(0,Temp_intervals_and_Itip!O237)</f>
        <v>71.439910248334968</v>
      </c>
      <c r="N85">
        <f>MAX(0,Temp_intervals_and_Itip!L237)</f>
        <v>1.4030619920757674</v>
      </c>
      <c r="O85">
        <f>MAX(0,Temp_intervals_and_Itip!M237)</f>
        <v>12.268378273265093</v>
      </c>
      <c r="P85">
        <v>0</v>
      </c>
      <c r="Q85">
        <v>0</v>
      </c>
      <c r="R85">
        <v>0</v>
      </c>
      <c r="S85">
        <v>0</v>
      </c>
      <c r="T85">
        <v>0</v>
      </c>
      <c r="U85">
        <v>0</v>
      </c>
      <c r="V85">
        <v>0</v>
      </c>
      <c r="W85">
        <v>0</v>
      </c>
      <c r="X85">
        <v>0</v>
      </c>
      <c r="Y85">
        <v>0</v>
      </c>
    </row>
    <row r="86" spans="6:25" x14ac:dyDescent="0.2">
      <c r="F86">
        <v>80</v>
      </c>
      <c r="G86">
        <f>MAX(0,Temp_intervals_and_Itip!J238)</f>
        <v>10.586185661063421</v>
      </c>
      <c r="H86">
        <f>MAX(0,Temp_intervals_and_Itip!K238)</f>
        <v>31.794280894307477</v>
      </c>
      <c r="I86">
        <v>0</v>
      </c>
      <c r="J86">
        <v>0</v>
      </c>
      <c r="K86">
        <v>0</v>
      </c>
      <c r="L86">
        <v>0</v>
      </c>
      <c r="M86">
        <f>MAX(0,Temp_intervals_and_Itip!O238)</f>
        <v>71.447822234398842</v>
      </c>
      <c r="N86">
        <f>MAX(0,Temp_intervals_and_Itip!L238)</f>
        <v>0.94852349442933648</v>
      </c>
      <c r="O86">
        <f>MAX(0,Temp_intervals_and_Itip!M238)</f>
        <v>12.387769829117532</v>
      </c>
      <c r="P86">
        <v>0</v>
      </c>
      <c r="Q86">
        <v>0</v>
      </c>
      <c r="R86">
        <v>0</v>
      </c>
      <c r="S86">
        <v>0</v>
      </c>
      <c r="T86">
        <v>0</v>
      </c>
      <c r="U86">
        <v>0</v>
      </c>
      <c r="V86">
        <v>0</v>
      </c>
      <c r="W86">
        <v>0</v>
      </c>
      <c r="X86">
        <v>0</v>
      </c>
      <c r="Y86">
        <v>0</v>
      </c>
    </row>
    <row r="87" spans="6:25" x14ac:dyDescent="0.2">
      <c r="F87">
        <v>81</v>
      </c>
      <c r="G87">
        <f>MAX(0,Temp_intervals_and_Itip!J239)</f>
        <v>10.587264222324016</v>
      </c>
      <c r="H87">
        <f>MAX(0,Temp_intervals_and_Itip!K239)</f>
        <v>31.797520217778551</v>
      </c>
      <c r="I87">
        <v>0</v>
      </c>
      <c r="J87">
        <v>0</v>
      </c>
      <c r="K87">
        <v>0</v>
      </c>
      <c r="L87">
        <v>0</v>
      </c>
      <c r="M87">
        <f>MAX(0,Temp_intervals_and_Itip!O239)</f>
        <v>65.727890405600746</v>
      </c>
      <c r="N87">
        <f>MAX(0,Temp_intervals_and_Itip!L239)</f>
        <v>0.49398499678290553</v>
      </c>
      <c r="O87">
        <f>MAX(0,Temp_intervals_and_Itip!M239)</f>
        <v>12.251408279823604</v>
      </c>
      <c r="P87">
        <v>0</v>
      </c>
      <c r="Q87">
        <v>0</v>
      </c>
      <c r="R87">
        <v>0</v>
      </c>
      <c r="S87">
        <v>0</v>
      </c>
      <c r="T87">
        <v>0</v>
      </c>
      <c r="U87">
        <v>0</v>
      </c>
      <c r="V87">
        <v>0</v>
      </c>
      <c r="W87">
        <v>0</v>
      </c>
      <c r="X87">
        <v>0</v>
      </c>
      <c r="Y87">
        <v>0</v>
      </c>
    </row>
    <row r="88" spans="6:25" x14ac:dyDescent="0.2">
      <c r="F88">
        <v>82</v>
      </c>
      <c r="G88">
        <f>MAX(0,Temp_intervals_and_Itip!J240)</f>
        <v>10.588256546587662</v>
      </c>
      <c r="H88">
        <f>MAX(0,Temp_intervals_and_Itip!K240)</f>
        <v>31.800500539245292</v>
      </c>
      <c r="I88">
        <v>0</v>
      </c>
      <c r="J88">
        <v>0</v>
      </c>
      <c r="K88">
        <v>0</v>
      </c>
      <c r="L88">
        <v>0</v>
      </c>
      <c r="M88">
        <f>MAX(0,Temp_intervals_and_Itip!O240)</f>
        <v>60.00795857680265</v>
      </c>
      <c r="N88">
        <f>MAX(0,Temp_intervals_and_Itip!L240)</f>
        <v>3.9446499136474578E-2</v>
      </c>
      <c r="O88">
        <f>MAX(0,Temp_intervals_and_Itip!M240)</f>
        <v>12.115046730529675</v>
      </c>
      <c r="P88">
        <v>0</v>
      </c>
      <c r="Q88">
        <v>0</v>
      </c>
      <c r="R88">
        <v>0</v>
      </c>
      <c r="S88">
        <v>0</v>
      </c>
      <c r="T88">
        <v>0</v>
      </c>
      <c r="U88">
        <v>0</v>
      </c>
      <c r="V88">
        <v>0</v>
      </c>
      <c r="W88">
        <v>0</v>
      </c>
      <c r="X88">
        <v>0</v>
      </c>
      <c r="Y88">
        <v>0</v>
      </c>
    </row>
    <row r="89" spans="6:25" x14ac:dyDescent="0.2">
      <c r="F89">
        <v>83</v>
      </c>
      <c r="G89">
        <f>MAX(0,Temp_intervals_and_Itip!J241)</f>
        <v>10.58916952898393</v>
      </c>
      <c r="H89">
        <f>MAX(0,Temp_intervals_and_Itip!K241)</f>
        <v>31.803242567364567</v>
      </c>
      <c r="I89">
        <v>0</v>
      </c>
      <c r="J89">
        <v>0</v>
      </c>
      <c r="K89">
        <v>0</v>
      </c>
      <c r="L89">
        <v>0</v>
      </c>
      <c r="M89">
        <f>MAX(0,Temp_intervals_and_Itip!O241)</f>
        <v>54.288026748004555</v>
      </c>
      <c r="N89">
        <f>MAX(0,Temp_intervals_and_Itip!L241)</f>
        <v>0</v>
      </c>
      <c r="O89">
        <f>MAX(0,Temp_intervals_and_Itip!M241)</f>
        <v>11.978685181235747</v>
      </c>
      <c r="P89">
        <v>0</v>
      </c>
      <c r="Q89">
        <v>0</v>
      </c>
      <c r="R89">
        <v>0</v>
      </c>
      <c r="S89">
        <v>0</v>
      </c>
      <c r="T89">
        <v>0</v>
      </c>
      <c r="U89">
        <v>0</v>
      </c>
      <c r="V89">
        <v>0</v>
      </c>
      <c r="W89">
        <v>0</v>
      </c>
      <c r="X89">
        <v>0</v>
      </c>
      <c r="Y89">
        <v>0</v>
      </c>
    </row>
    <row r="90" spans="6:25" x14ac:dyDescent="0.2">
      <c r="F90">
        <v>84</v>
      </c>
      <c r="G90">
        <f>MAX(0,Temp_intervals_and_Itip!J242)</f>
        <v>10.590009513338272</v>
      </c>
      <c r="H90">
        <f>MAX(0,Temp_intervals_and_Itip!K242)</f>
        <v>31.805765355020462</v>
      </c>
      <c r="I90">
        <v>0</v>
      </c>
      <c r="J90">
        <v>0</v>
      </c>
      <c r="K90">
        <v>0</v>
      </c>
      <c r="L90">
        <v>0</v>
      </c>
      <c r="M90">
        <f>MAX(0,Temp_intervals_and_Itip!O242)</f>
        <v>48.568094919206459</v>
      </c>
      <c r="N90">
        <f>MAX(0,Temp_intervals_and_Itip!L242)</f>
        <v>0</v>
      </c>
      <c r="O90">
        <f>MAX(0,Temp_intervals_and_Itip!M242)</f>
        <v>11.842323631941818</v>
      </c>
      <c r="P90">
        <v>0</v>
      </c>
      <c r="Q90">
        <v>0</v>
      </c>
      <c r="R90">
        <v>0</v>
      </c>
      <c r="S90">
        <v>0</v>
      </c>
      <c r="T90">
        <v>0</v>
      </c>
      <c r="U90">
        <v>0</v>
      </c>
      <c r="V90">
        <v>0</v>
      </c>
      <c r="W90">
        <v>0</v>
      </c>
      <c r="X90">
        <v>0</v>
      </c>
      <c r="Y90">
        <v>0</v>
      </c>
    </row>
    <row r="91" spans="6:25" x14ac:dyDescent="0.2">
      <c r="F91">
        <v>85</v>
      </c>
      <c r="G91">
        <f>MAX(0,Temp_intervals_and_Itip!J243)</f>
        <v>10.590782336251859</v>
      </c>
      <c r="H91">
        <f>MAX(0,Temp_intervals_and_Itip!K243)</f>
        <v>31.808086431712564</v>
      </c>
      <c r="I91">
        <v>0</v>
      </c>
      <c r="J91">
        <v>0</v>
      </c>
      <c r="K91">
        <v>0</v>
      </c>
      <c r="L91">
        <v>0</v>
      </c>
      <c r="M91">
        <f>MAX(0,Temp_intervals_and_Itip!O243)</f>
        <v>42.848163090408363</v>
      </c>
      <c r="N91">
        <f>MAX(0,Temp_intervals_and_Itip!L243)</f>
        <v>0</v>
      </c>
      <c r="O91">
        <f>MAX(0,Temp_intervals_and_Itip!M243)</f>
        <v>11.70596208264789</v>
      </c>
      <c r="P91">
        <v>0</v>
      </c>
      <c r="Q91">
        <v>0</v>
      </c>
      <c r="R91">
        <v>0</v>
      </c>
      <c r="S91">
        <v>0</v>
      </c>
      <c r="T91">
        <v>0</v>
      </c>
      <c r="U91">
        <v>0</v>
      </c>
      <c r="V91">
        <v>0</v>
      </c>
      <c r="W91">
        <v>0</v>
      </c>
      <c r="X91">
        <v>0</v>
      </c>
      <c r="Y91">
        <v>0</v>
      </c>
    </row>
    <row r="92" spans="6:25" x14ac:dyDescent="0.2">
      <c r="F92">
        <v>86</v>
      </c>
      <c r="G92">
        <f>MAX(0,Temp_intervals_and_Itip!J244)</f>
        <v>10.591493367657003</v>
      </c>
      <c r="H92">
        <f>MAX(0,Temp_intervals_and_Itip!K244)</f>
        <v>31.810221925359059</v>
      </c>
      <c r="I92">
        <v>0</v>
      </c>
      <c r="J92">
        <v>0</v>
      </c>
      <c r="K92">
        <v>0</v>
      </c>
      <c r="L92">
        <v>0</v>
      </c>
      <c r="M92">
        <f>MAX(0,Temp_intervals_and_Itip!O244)</f>
        <v>37.128231261610267</v>
      </c>
      <c r="N92">
        <f>MAX(0,Temp_intervals_and_Itip!L244)</f>
        <v>0</v>
      </c>
      <c r="O92">
        <f>MAX(0,Temp_intervals_and_Itip!M244)</f>
        <v>11.569600533353961</v>
      </c>
      <c r="P92">
        <v>0</v>
      </c>
      <c r="Q92">
        <v>0</v>
      </c>
      <c r="R92">
        <v>0</v>
      </c>
      <c r="S92">
        <v>0</v>
      </c>
      <c r="T92">
        <v>0</v>
      </c>
      <c r="U92">
        <v>0</v>
      </c>
      <c r="V92">
        <v>0</v>
      </c>
      <c r="W92">
        <v>0</v>
      </c>
      <c r="X92">
        <v>0</v>
      </c>
      <c r="Y92">
        <v>0</v>
      </c>
    </row>
    <row r="93" spans="6:25" x14ac:dyDescent="0.2">
      <c r="F93">
        <v>87</v>
      </c>
      <c r="G93">
        <f>MAX(0,Temp_intervals_and_Itip!J245)</f>
        <v>10.592147548129931</v>
      </c>
      <c r="H93">
        <f>MAX(0,Temp_intervals_and_Itip!K245)</f>
        <v>31.812186674360994</v>
      </c>
      <c r="I93">
        <v>0</v>
      </c>
      <c r="J93">
        <v>0</v>
      </c>
      <c r="K93">
        <v>0</v>
      </c>
      <c r="L93">
        <v>0</v>
      </c>
      <c r="M93">
        <f>MAX(0,Temp_intervals_and_Itip!O245)</f>
        <v>31.408299432812168</v>
      </c>
      <c r="N93">
        <f>MAX(0,Temp_intervals_and_Itip!L245)</f>
        <v>0</v>
      </c>
      <c r="O93">
        <f>MAX(0,Temp_intervals_and_Itip!M245)</f>
        <v>11.433238984060033</v>
      </c>
      <c r="P93">
        <v>0</v>
      </c>
      <c r="Q93">
        <v>0</v>
      </c>
      <c r="R93">
        <v>0</v>
      </c>
      <c r="S93">
        <v>0</v>
      </c>
      <c r="T93">
        <v>0</v>
      </c>
      <c r="U93">
        <v>0</v>
      </c>
      <c r="V93">
        <v>0</v>
      </c>
      <c r="W93">
        <v>0</v>
      </c>
      <c r="X93">
        <v>0</v>
      </c>
      <c r="Y93">
        <v>0</v>
      </c>
    </row>
    <row r="94" spans="6:25" x14ac:dyDescent="0.2">
      <c r="F94">
        <v>88</v>
      </c>
      <c r="G94">
        <f>MAX(0,Temp_intervals_and_Itip!J246)</f>
        <v>10.592749423220209</v>
      </c>
      <c r="H94">
        <f>MAX(0,Temp_intervals_and_Itip!K246)</f>
        <v>31.813994330706372</v>
      </c>
      <c r="I94">
        <v>0</v>
      </c>
      <c r="J94">
        <v>0</v>
      </c>
      <c r="K94">
        <v>0</v>
      </c>
      <c r="L94">
        <v>0</v>
      </c>
      <c r="M94">
        <f>MAX(0,Temp_intervals_and_Itip!O246)</f>
        <v>25.688367604014068</v>
      </c>
      <c r="N94">
        <f>MAX(0,Temp_intervals_and_Itip!L246)</f>
        <v>0</v>
      </c>
      <c r="O94">
        <f>MAX(0,Temp_intervals_and_Itip!M246)</f>
        <v>11.296877434766104</v>
      </c>
      <c r="P94">
        <v>0</v>
      </c>
      <c r="Q94">
        <v>0</v>
      </c>
      <c r="R94">
        <v>0</v>
      </c>
      <c r="S94">
        <v>0</v>
      </c>
      <c r="T94">
        <v>0</v>
      </c>
      <c r="U94">
        <v>0</v>
      </c>
      <c r="V94">
        <v>0</v>
      </c>
      <c r="W94">
        <v>0</v>
      </c>
      <c r="X94">
        <v>0</v>
      </c>
      <c r="Y94">
        <v>0</v>
      </c>
    </row>
    <row r="95" spans="6:25" x14ac:dyDescent="0.2">
      <c r="F95">
        <v>89</v>
      </c>
      <c r="G95">
        <f>MAX(0,Temp_intervals_and_Itip!J247)</f>
        <v>10.593303175035324</v>
      </c>
      <c r="H95">
        <f>MAX(0,Temp_intervals_and_Itip!K247)</f>
        <v>31.815657454830507</v>
      </c>
      <c r="I95">
        <v>0</v>
      </c>
      <c r="J95">
        <v>0</v>
      </c>
      <c r="K95">
        <v>0</v>
      </c>
      <c r="L95">
        <v>0</v>
      </c>
      <c r="M95">
        <f>MAX(0,Temp_intervals_and_Itip!O247)</f>
        <v>19.968435775215969</v>
      </c>
      <c r="N95">
        <f>MAX(0,Temp_intervals_and_Itip!L247)</f>
        <v>0</v>
      </c>
      <c r="O95">
        <f>MAX(0,Temp_intervals_and_Itip!M247)</f>
        <v>11.160515885472176</v>
      </c>
      <c r="P95">
        <v>0</v>
      </c>
      <c r="Q95">
        <v>0</v>
      </c>
      <c r="R95">
        <v>0</v>
      </c>
      <c r="S95">
        <v>0</v>
      </c>
      <c r="T95">
        <v>0</v>
      </c>
      <c r="U95">
        <v>0</v>
      </c>
      <c r="V95">
        <v>0</v>
      </c>
      <c r="W95">
        <v>0</v>
      </c>
      <c r="X95">
        <v>0</v>
      </c>
      <c r="Y95">
        <v>0</v>
      </c>
    </row>
    <row r="96" spans="6:25" x14ac:dyDescent="0.2">
      <c r="F96">
        <v>90</v>
      </c>
      <c r="G96">
        <f>MAX(0,Temp_intervals_and_Itip!J248)</f>
        <v>10.59381265129991</v>
      </c>
      <c r="H96">
        <f>MAX(0,Temp_intervals_and_Itip!K248)</f>
        <v>31.817187602891753</v>
      </c>
      <c r="I96">
        <v>0</v>
      </c>
      <c r="J96">
        <v>0</v>
      </c>
      <c r="K96">
        <v>0</v>
      </c>
      <c r="L96">
        <v>0</v>
      </c>
      <c r="M96">
        <f>MAX(0,Temp_intervals_and_Itip!O248)</f>
        <v>14.24850394641787</v>
      </c>
      <c r="N96">
        <f>MAX(0,Temp_intervals_and_Itip!L248)</f>
        <v>0</v>
      </c>
      <c r="O96">
        <f>MAX(0,Temp_intervals_and_Itip!M248)</f>
        <v>11.024154336178247</v>
      </c>
      <c r="P96">
        <v>0</v>
      </c>
      <c r="Q96">
        <v>0</v>
      </c>
      <c r="R96">
        <v>0</v>
      </c>
      <c r="S96">
        <v>0</v>
      </c>
      <c r="T96">
        <v>0</v>
      </c>
      <c r="U96">
        <v>0</v>
      </c>
      <c r="V96">
        <v>0</v>
      </c>
      <c r="W96">
        <v>0</v>
      </c>
      <c r="X96">
        <v>0</v>
      </c>
      <c r="Y96">
        <v>0</v>
      </c>
    </row>
    <row r="97" spans="6:25" x14ac:dyDescent="0.2">
      <c r="F97">
        <v>91</v>
      </c>
      <c r="G97">
        <f>MAX(0,Temp_intervals_and_Itip!J249)</f>
        <v>10.59428139209153</v>
      </c>
      <c r="H97">
        <f>MAX(0,Temp_intervals_and_Itip!K249)</f>
        <v>31.818595407069058</v>
      </c>
      <c r="I97">
        <v>0</v>
      </c>
      <c r="J97">
        <v>0</v>
      </c>
      <c r="K97">
        <v>0</v>
      </c>
      <c r="L97">
        <v>0</v>
      </c>
      <c r="M97">
        <f>MAX(0,Temp_intervals_and_Itip!O249)</f>
        <v>8.5285721176197704</v>
      </c>
      <c r="N97">
        <f>MAX(0,Temp_intervals_and_Itip!L249)</f>
        <v>0</v>
      </c>
      <c r="O97">
        <f>MAX(0,Temp_intervals_and_Itip!M249)</f>
        <v>10.887792786884319</v>
      </c>
      <c r="P97">
        <v>0</v>
      </c>
      <c r="Q97">
        <v>0</v>
      </c>
      <c r="R97">
        <v>0</v>
      </c>
      <c r="S97">
        <v>0</v>
      </c>
      <c r="T97">
        <v>0</v>
      </c>
      <c r="U97">
        <v>0</v>
      </c>
      <c r="V97">
        <v>0</v>
      </c>
      <c r="W97">
        <v>0</v>
      </c>
      <c r="X97">
        <v>0</v>
      </c>
      <c r="Y97">
        <v>0</v>
      </c>
    </row>
    <row r="98" spans="6:25" x14ac:dyDescent="0.2">
      <c r="F98">
        <v>92</v>
      </c>
      <c r="G98">
        <f>MAX(0,Temp_intervals_and_Itip!J250)</f>
        <v>10.594712654438768</v>
      </c>
      <c r="H98">
        <f>MAX(0,Temp_intervals_and_Itip!K250)</f>
        <v>31.81989064943928</v>
      </c>
      <c r="I98">
        <v>0</v>
      </c>
      <c r="J98">
        <v>0</v>
      </c>
      <c r="K98">
        <v>0</v>
      </c>
      <c r="L98">
        <v>0</v>
      </c>
      <c r="M98">
        <f>MAX(0,Temp_intervals_and_Itip!O250)</f>
        <v>2.808640288821671</v>
      </c>
      <c r="N98">
        <f>MAX(0,Temp_intervals_and_Itip!L250)</f>
        <v>0</v>
      </c>
      <c r="O98">
        <f>MAX(0,Temp_intervals_and_Itip!M250)</f>
        <v>10.75143123759039</v>
      </c>
      <c r="P98">
        <v>0</v>
      </c>
      <c r="Q98">
        <v>0</v>
      </c>
      <c r="R98">
        <v>0</v>
      </c>
      <c r="S98">
        <v>0</v>
      </c>
      <c r="T98">
        <v>0</v>
      </c>
      <c r="U98">
        <v>0</v>
      </c>
      <c r="V98">
        <v>0</v>
      </c>
      <c r="W98">
        <v>0</v>
      </c>
      <c r="X98">
        <v>0</v>
      </c>
      <c r="Y98">
        <v>0</v>
      </c>
    </row>
    <row r="99" spans="6:25" x14ac:dyDescent="0.2">
      <c r="F99">
        <v>93</v>
      </c>
      <c r="G99">
        <f>MAX(0,Temp_intervals_and_Itip!J251)</f>
        <v>10.595109434952585</v>
      </c>
      <c r="H99">
        <f>MAX(0,Temp_intervals_and_Itip!K251)</f>
        <v>31.821082329947593</v>
      </c>
      <c r="I99">
        <v>0</v>
      </c>
      <c r="J99">
        <v>0</v>
      </c>
      <c r="K99">
        <v>0</v>
      </c>
      <c r="L99">
        <v>0</v>
      </c>
      <c r="M99">
        <f>MAX(0,Temp_intervals_and_Itip!O251)</f>
        <v>0</v>
      </c>
      <c r="N99">
        <f>MAX(0,Temp_intervals_and_Itip!L251)</f>
        <v>0</v>
      </c>
      <c r="O99">
        <f>MAX(0,Temp_intervals_and_Itip!M251)</f>
        <v>10.615069688296462</v>
      </c>
      <c r="P99">
        <v>0</v>
      </c>
      <c r="Q99">
        <v>0</v>
      </c>
      <c r="R99">
        <v>0</v>
      </c>
      <c r="S99">
        <v>0</v>
      </c>
      <c r="T99">
        <v>0</v>
      </c>
      <c r="U99">
        <v>0</v>
      </c>
      <c r="V99">
        <v>0</v>
      </c>
      <c r="W99">
        <v>0</v>
      </c>
      <c r="X99">
        <v>0</v>
      </c>
      <c r="Y99">
        <v>0</v>
      </c>
    </row>
    <row r="100" spans="6:25" x14ac:dyDescent="0.2">
      <c r="F100">
        <v>94</v>
      </c>
      <c r="G100">
        <f>MAX(0,Temp_intervals_and_Itip!J252)</f>
        <v>10.595474490648156</v>
      </c>
      <c r="H100">
        <f>MAX(0,Temp_intervals_and_Itip!K252)</f>
        <v>31.822178728943289</v>
      </c>
      <c r="I100">
        <v>0</v>
      </c>
      <c r="J100">
        <v>0</v>
      </c>
      <c r="K100">
        <v>0</v>
      </c>
      <c r="L100">
        <v>0</v>
      </c>
      <c r="M100">
        <f>MAX(0,Temp_intervals_and_Itip!O252)</f>
        <v>0</v>
      </c>
      <c r="N100">
        <f>MAX(0,Temp_intervals_and_Itip!L252)</f>
        <v>0</v>
      </c>
      <c r="O100">
        <f>MAX(0,Temp_intervals_and_Itip!M252)</f>
        <v>10.478708139002533</v>
      </c>
      <c r="P100">
        <v>0</v>
      </c>
      <c r="Q100">
        <v>0</v>
      </c>
      <c r="R100">
        <v>0</v>
      </c>
      <c r="S100">
        <v>0</v>
      </c>
      <c r="T100">
        <v>0</v>
      </c>
      <c r="U100">
        <v>0</v>
      </c>
      <c r="V100">
        <v>0</v>
      </c>
      <c r="W100">
        <v>0</v>
      </c>
      <c r="X100">
        <v>0</v>
      </c>
      <c r="Y100">
        <v>0</v>
      </c>
    </row>
    <row r="101" spans="6:25" x14ac:dyDescent="0.2">
      <c r="F101">
        <v>95</v>
      </c>
      <c r="G101">
        <f>MAX(0,Temp_intervals_and_Itip!J253)</f>
        <v>10.595810358101895</v>
      </c>
      <c r="H101">
        <f>MAX(0,Temp_intervals_and_Itip!K253)</f>
        <v>31.823187464715485</v>
      </c>
      <c r="I101">
        <v>0</v>
      </c>
      <c r="J101">
        <v>0</v>
      </c>
      <c r="K101">
        <v>0</v>
      </c>
      <c r="L101">
        <v>0</v>
      </c>
      <c r="M101">
        <f>MAX(0,Temp_intervals_and_Itip!O253)</f>
        <v>0</v>
      </c>
      <c r="N101">
        <f>MAX(0,Temp_intervals_and_Itip!L253)</f>
        <v>0</v>
      </c>
      <c r="O101">
        <f>MAX(0,Temp_intervals_and_Itip!M253)</f>
        <v>10.342346589708605</v>
      </c>
      <c r="P101">
        <v>0</v>
      </c>
      <c r="Q101">
        <v>0</v>
      </c>
      <c r="R101">
        <v>0</v>
      </c>
      <c r="S101">
        <v>0</v>
      </c>
      <c r="T101">
        <v>0</v>
      </c>
      <c r="U101">
        <v>0</v>
      </c>
      <c r="V101">
        <v>0</v>
      </c>
      <c r="W101">
        <v>0</v>
      </c>
      <c r="X101">
        <v>0</v>
      </c>
      <c r="Y101">
        <v>0</v>
      </c>
    </row>
    <row r="102" spans="6:25" x14ac:dyDescent="0.2">
      <c r="F102">
        <v>96</v>
      </c>
      <c r="G102">
        <f>MAX(0,Temp_intervals_and_Itip!J254)</f>
        <v>10.596119371076762</v>
      </c>
      <c r="H102">
        <f>MAX(0,Temp_intervals_and_Itip!K254)</f>
        <v>31.82411554642853</v>
      </c>
      <c r="I102">
        <v>0</v>
      </c>
      <c r="J102">
        <v>0</v>
      </c>
      <c r="K102">
        <v>0</v>
      </c>
      <c r="L102">
        <v>0</v>
      </c>
      <c r="M102">
        <f>MAX(0,Temp_intervals_and_Itip!O254)</f>
        <v>0</v>
      </c>
      <c r="N102">
        <f>MAX(0,Temp_intervals_and_Itip!L254)</f>
        <v>0</v>
      </c>
      <c r="O102">
        <f>MAX(0,Temp_intervals_and_Itip!M254)</f>
        <v>10.205985040414676</v>
      </c>
      <c r="P102">
        <v>0</v>
      </c>
      <c r="Q102">
        <v>0</v>
      </c>
      <c r="R102">
        <v>0</v>
      </c>
      <c r="S102">
        <v>0</v>
      </c>
      <c r="T102">
        <v>0</v>
      </c>
      <c r="U102">
        <v>0</v>
      </c>
      <c r="V102">
        <v>0</v>
      </c>
      <c r="W102">
        <v>0</v>
      </c>
      <c r="X102">
        <v>0</v>
      </c>
      <c r="Y102">
        <v>0</v>
      </c>
    </row>
    <row r="103" spans="6:25" x14ac:dyDescent="0.2">
      <c r="F103">
        <v>97</v>
      </c>
      <c r="G103">
        <f>MAX(0,Temp_intervals_and_Itip!J255)</f>
        <v>10.596403676738337</v>
      </c>
      <c r="H103">
        <f>MAX(0,Temp_intervals_and_Itip!K255)</f>
        <v>31.824969422824935</v>
      </c>
      <c r="I103">
        <v>0</v>
      </c>
      <c r="J103">
        <v>0</v>
      </c>
      <c r="K103">
        <v>0</v>
      </c>
      <c r="L103">
        <v>0</v>
      </c>
      <c r="M103">
        <f>MAX(0,Temp_intervals_and_Itip!O255)</f>
        <v>0</v>
      </c>
      <c r="N103">
        <f>MAX(0,Temp_intervals_and_Itip!L255)</f>
        <v>0</v>
      </c>
      <c r="O103">
        <f>MAX(0,Temp_intervals_and_Itip!M255)</f>
        <v>10.069623491120748</v>
      </c>
      <c r="P103">
        <v>0</v>
      </c>
      <c r="Q103">
        <v>0</v>
      </c>
      <c r="R103">
        <v>0</v>
      </c>
      <c r="S103">
        <v>0</v>
      </c>
      <c r="T103">
        <v>0</v>
      </c>
      <c r="U103">
        <v>0</v>
      </c>
      <c r="V103">
        <v>0</v>
      </c>
      <c r="W103">
        <v>0</v>
      </c>
      <c r="X103">
        <v>0</v>
      </c>
      <c r="Y103">
        <v>0</v>
      </c>
    </row>
    <row r="104" spans="6:25" x14ac:dyDescent="0.2">
      <c r="F104">
        <v>98</v>
      </c>
      <c r="G104">
        <f>MAX(0,Temp_intervals_and_Itip!J256)</f>
        <v>10.596665250574317</v>
      </c>
      <c r="H104">
        <f>MAX(0,Temp_intervals_and_Itip!K256)</f>
        <v>31.825755027034234</v>
      </c>
      <c r="I104">
        <v>0</v>
      </c>
      <c r="J104">
        <v>0</v>
      </c>
      <c r="K104">
        <v>0</v>
      </c>
      <c r="L104">
        <v>0</v>
      </c>
      <c r="M104">
        <f>MAX(0,Temp_intervals_and_Itip!O256)</f>
        <v>0</v>
      </c>
      <c r="N104">
        <f>MAX(0,Temp_intervals_and_Itip!L256)</f>
        <v>0</v>
      </c>
      <c r="O104">
        <f>MAX(0,Temp_intervals_and_Itip!M256)</f>
        <v>9.9332619418268191</v>
      </c>
      <c r="P104">
        <v>0</v>
      </c>
      <c r="Q104">
        <v>0</v>
      </c>
      <c r="R104">
        <v>0</v>
      </c>
      <c r="S104">
        <v>0</v>
      </c>
      <c r="T104">
        <v>0</v>
      </c>
      <c r="U104">
        <v>0</v>
      </c>
      <c r="V104">
        <v>0</v>
      </c>
      <c r="W104">
        <v>0</v>
      </c>
      <c r="X104">
        <v>0</v>
      </c>
      <c r="Y104">
        <v>0</v>
      </c>
    </row>
    <row r="105" spans="6:25" x14ac:dyDescent="0.2">
      <c r="F105">
        <v>99</v>
      </c>
      <c r="G105">
        <f>MAX(0,Temp_intervals_and_Itip!J257)</f>
        <v>10.596905910121123</v>
      </c>
      <c r="H105">
        <f>MAX(0,Temp_intervals_and_Itip!K257)</f>
        <v>31.826477817799109</v>
      </c>
      <c r="I105">
        <v>0</v>
      </c>
      <c r="J105">
        <v>0</v>
      </c>
      <c r="K105">
        <v>0</v>
      </c>
      <c r="L105">
        <v>0</v>
      </c>
      <c r="M105">
        <f>MAX(0,Temp_intervals_and_Itip!O257)</f>
        <v>0</v>
      </c>
      <c r="N105">
        <f>MAX(0,Temp_intervals_and_Itip!L257)</f>
        <v>0</v>
      </c>
      <c r="O105">
        <f>MAX(0,Temp_intervals_and_Itip!M257)</f>
        <v>9.7969003925328906</v>
      </c>
      <c r="P105">
        <v>0</v>
      </c>
      <c r="Q105">
        <v>0</v>
      </c>
      <c r="R105">
        <v>0</v>
      </c>
      <c r="S105">
        <v>0</v>
      </c>
      <c r="T105">
        <v>0</v>
      </c>
      <c r="U105">
        <v>0</v>
      </c>
      <c r="V105">
        <v>0</v>
      </c>
      <c r="W105">
        <v>0</v>
      </c>
      <c r="X105">
        <v>0</v>
      </c>
      <c r="Y105">
        <v>0</v>
      </c>
    </row>
    <row r="106" spans="6:25" x14ac:dyDescent="0.2">
      <c r="F106">
        <v>100</v>
      </c>
      <c r="G106">
        <f>MAX(0,Temp_intervals_and_Itip!J258)</f>
        <v>10.59712732759299</v>
      </c>
      <c r="H106">
        <f>MAX(0,Temp_intervals_and_Itip!K258)</f>
        <v>31.827142817405278</v>
      </c>
      <c r="I106">
        <v>0</v>
      </c>
      <c r="J106">
        <v>0</v>
      </c>
      <c r="K106">
        <v>0</v>
      </c>
      <c r="L106">
        <v>0</v>
      </c>
      <c r="M106">
        <f>MAX(0,Temp_intervals_and_Itip!O258)</f>
        <v>0</v>
      </c>
      <c r="N106">
        <f>MAX(0,Temp_intervals_and_Itip!L258)</f>
        <v>0</v>
      </c>
      <c r="O106">
        <f>MAX(0,Temp_intervals_and_Itip!M258)</f>
        <v>9.6605388432389621</v>
      </c>
      <c r="P106">
        <v>0</v>
      </c>
      <c r="Q106">
        <v>0</v>
      </c>
      <c r="R106">
        <v>0</v>
      </c>
      <c r="S106">
        <v>0</v>
      </c>
      <c r="T106">
        <v>0</v>
      </c>
      <c r="U106">
        <v>0</v>
      </c>
      <c r="V106">
        <v>0</v>
      </c>
      <c r="W106">
        <v>0</v>
      </c>
      <c r="X106">
        <v>0</v>
      </c>
      <c r="Y106">
        <v>0</v>
      </c>
    </row>
    <row r="107" spans="6:25" x14ac:dyDescent="0.2">
      <c r="F107">
        <v>101</v>
      </c>
      <c r="G107">
        <f>MAX(0,Temp_intervals_and_Itip!J259)</f>
        <v>10.597331041501281</v>
      </c>
      <c r="H107">
        <f>MAX(0,Temp_intervals_and_Itip!K259)</f>
        <v>31.827754646578665</v>
      </c>
      <c r="I107">
        <v>0</v>
      </c>
      <c r="J107">
        <v>0</v>
      </c>
      <c r="K107">
        <v>0</v>
      </c>
      <c r="L107">
        <v>0</v>
      </c>
      <c r="M107">
        <f>MAX(0,Temp_intervals_and_Itip!O259)</f>
        <v>0</v>
      </c>
      <c r="N107">
        <f>MAX(0,Temp_intervals_and_Itip!L259)</f>
        <v>0</v>
      </c>
      <c r="O107">
        <f>MAX(0,Temp_intervals_and_Itip!M259)</f>
        <v>9.5241772939450335</v>
      </c>
      <c r="P107">
        <v>0</v>
      </c>
      <c r="Q107">
        <v>0</v>
      </c>
      <c r="R107">
        <v>0</v>
      </c>
      <c r="S107">
        <v>0</v>
      </c>
      <c r="T107">
        <v>0</v>
      </c>
      <c r="U107">
        <v>0</v>
      </c>
      <c r="V107">
        <v>0</v>
      </c>
      <c r="W107">
        <v>0</v>
      </c>
      <c r="X107">
        <v>0</v>
      </c>
      <c r="Y107">
        <v>0</v>
      </c>
    </row>
    <row r="108" spans="6:25" x14ac:dyDescent="0.2">
      <c r="F108">
        <v>102</v>
      </c>
      <c r="G108">
        <f>MAX(0,Temp_intervals_and_Itip!J260)</f>
        <v>10.597518467344788</v>
      </c>
      <c r="H108">
        <f>MAX(0,Temp_intervals_and_Itip!K260)</f>
        <v>31.828317556592346</v>
      </c>
      <c r="I108">
        <v>0</v>
      </c>
      <c r="J108">
        <v>0</v>
      </c>
      <c r="K108">
        <v>0</v>
      </c>
      <c r="L108">
        <v>0</v>
      </c>
      <c r="M108">
        <f>MAX(0,Temp_intervals_and_Itip!O260)</f>
        <v>0</v>
      </c>
      <c r="N108">
        <f>MAX(0,Temp_intervals_and_Itip!L260)</f>
        <v>0</v>
      </c>
      <c r="O108">
        <f>MAX(0,Temp_intervals_and_Itip!M260)</f>
        <v>9.387815744651105</v>
      </c>
      <c r="P108">
        <v>0</v>
      </c>
      <c r="Q108">
        <v>0</v>
      </c>
      <c r="R108">
        <v>0</v>
      </c>
      <c r="S108">
        <v>0</v>
      </c>
      <c r="T108">
        <v>0</v>
      </c>
      <c r="U108">
        <v>0</v>
      </c>
      <c r="V108">
        <v>0</v>
      </c>
      <c r="W108">
        <v>0</v>
      </c>
      <c r="X108">
        <v>0</v>
      </c>
      <c r="Y108">
        <v>0</v>
      </c>
    </row>
    <row r="109" spans="6:25" x14ac:dyDescent="0.2">
      <c r="F109">
        <v>103</v>
      </c>
      <c r="G109">
        <f>MAX(0,Temp_intervals_and_Itip!J261)</f>
        <v>10.597690907445262</v>
      </c>
      <c r="H109">
        <f>MAX(0,Temp_intervals_and_Itip!K261)</f>
        <v>31.82883545880637</v>
      </c>
      <c r="I109">
        <v>0</v>
      </c>
      <c r="J109">
        <v>0</v>
      </c>
      <c r="K109">
        <v>0</v>
      </c>
      <c r="L109">
        <v>0</v>
      </c>
      <c r="M109">
        <f>MAX(0,Temp_intervals_and_Itip!O261)</f>
        <v>0</v>
      </c>
      <c r="N109">
        <f>MAX(0,Temp_intervals_and_Itip!L261)</f>
        <v>0</v>
      </c>
      <c r="O109">
        <f>MAX(0,Temp_intervals_and_Itip!M261)</f>
        <v>9.2514541953571765</v>
      </c>
      <c r="P109">
        <v>0</v>
      </c>
      <c r="Q109">
        <v>0</v>
      </c>
      <c r="R109">
        <v>0</v>
      </c>
      <c r="S109">
        <v>0</v>
      </c>
      <c r="T109">
        <v>0</v>
      </c>
      <c r="U109">
        <v>0</v>
      </c>
      <c r="V109">
        <v>0</v>
      </c>
      <c r="W109">
        <v>0</v>
      </c>
      <c r="X109">
        <v>0</v>
      </c>
      <c r="Y109">
        <v>0</v>
      </c>
    </row>
    <row r="110" spans="6:25" x14ac:dyDescent="0.2">
      <c r="F110">
        <v>104</v>
      </c>
      <c r="G110">
        <f>MAX(0,Temp_intervals_and_Itip!J262)</f>
        <v>10.597849559996563</v>
      </c>
      <c r="H110">
        <f>MAX(0,Temp_intervals_and_Itip!K262)</f>
        <v>31.82931195184571</v>
      </c>
      <c r="I110">
        <v>0</v>
      </c>
      <c r="J110">
        <v>0</v>
      </c>
      <c r="K110">
        <v>0</v>
      </c>
      <c r="L110">
        <v>0</v>
      </c>
      <c r="M110">
        <f>MAX(0,Temp_intervals_and_Itip!O262)</f>
        <v>0</v>
      </c>
      <c r="N110">
        <f>MAX(0,Temp_intervals_and_Itip!L262)</f>
        <v>0</v>
      </c>
      <c r="O110">
        <f>MAX(0,Temp_intervals_and_Itip!M262)</f>
        <v>9.115092646063248</v>
      </c>
      <c r="P110">
        <v>0</v>
      </c>
      <c r="Q110">
        <v>0</v>
      </c>
      <c r="R110">
        <v>0</v>
      </c>
      <c r="S110">
        <v>0</v>
      </c>
      <c r="T110">
        <v>0</v>
      </c>
      <c r="U110">
        <v>0</v>
      </c>
      <c r="V110">
        <v>0</v>
      </c>
      <c r="W110">
        <v>0</v>
      </c>
      <c r="X110">
        <v>0</v>
      </c>
      <c r="Y110">
        <v>0</v>
      </c>
    </row>
    <row r="111" spans="6:25" x14ac:dyDescent="0.2">
      <c r="F111">
        <v>105</v>
      </c>
      <c r="G111">
        <f>MAX(0,Temp_intervals_and_Itip!J263)</f>
        <v>10.597995527390253</v>
      </c>
      <c r="H111">
        <f>MAX(0,Temp_intervals_and_Itip!K263)</f>
        <v>31.829750346605163</v>
      </c>
      <c r="I111">
        <v>0</v>
      </c>
      <c r="J111">
        <v>0</v>
      </c>
      <c r="K111">
        <v>0</v>
      </c>
      <c r="L111">
        <v>0</v>
      </c>
      <c r="M111">
        <f>MAX(0,Temp_intervals_and_Itip!O263)</f>
        <v>0</v>
      </c>
      <c r="N111">
        <f>MAX(0,Temp_intervals_and_Itip!L263)</f>
        <v>0</v>
      </c>
      <c r="O111">
        <f>MAX(0,Temp_intervals_and_Itip!M263)</f>
        <v>8.9787310967693195</v>
      </c>
      <c r="P111">
        <v>0</v>
      </c>
      <c r="Q111">
        <v>0</v>
      </c>
      <c r="R111">
        <v>0</v>
      </c>
      <c r="S111">
        <v>0</v>
      </c>
      <c r="T111">
        <v>0</v>
      </c>
      <c r="U111">
        <v>0</v>
      </c>
      <c r="V111">
        <v>0</v>
      </c>
      <c r="W111">
        <v>0</v>
      </c>
      <c r="X111">
        <v>0</v>
      </c>
      <c r="Y111">
        <v>0</v>
      </c>
    </row>
    <row r="112" spans="6:25" x14ac:dyDescent="0.2">
      <c r="F112">
        <v>106</v>
      </c>
      <c r="G112">
        <f>MAX(0,Temp_intervals_and_Itip!J264)</f>
        <v>10.598129823875537</v>
      </c>
      <c r="H112">
        <f>MAX(0,Temp_intervals_and_Itip!K264)</f>
        <v>31.830153689254999</v>
      </c>
      <c r="I112">
        <v>0</v>
      </c>
      <c r="J112">
        <v>0</v>
      </c>
      <c r="K112">
        <v>0</v>
      </c>
      <c r="L112">
        <v>0</v>
      </c>
      <c r="M112">
        <f>MAX(0,Temp_intervals_and_Itip!O264)</f>
        <v>0</v>
      </c>
      <c r="N112">
        <f>MAX(0,Temp_intervals_and_Itip!L264)</f>
        <v>0</v>
      </c>
      <c r="O112">
        <f>MAX(0,Temp_intervals_and_Itip!M264)</f>
        <v>8.8423695474753909</v>
      </c>
      <c r="P112">
        <v>0</v>
      </c>
      <c r="Q112">
        <v>0</v>
      </c>
      <c r="R112">
        <v>0</v>
      </c>
      <c r="S112">
        <v>0</v>
      </c>
      <c r="T112">
        <v>0</v>
      </c>
      <c r="U112">
        <v>0</v>
      </c>
      <c r="V112">
        <v>0</v>
      </c>
      <c r="W112">
        <v>0</v>
      </c>
      <c r="X112">
        <v>0</v>
      </c>
      <c r="Y112">
        <v>0</v>
      </c>
    </row>
    <row r="113" spans="6:25" x14ac:dyDescent="0.2">
      <c r="F113">
        <v>107</v>
      </c>
      <c r="G113">
        <f>MAX(0,Temp_intervals_and_Itip!J265)</f>
        <v>10.598253382606726</v>
      </c>
      <c r="H113">
        <f>MAX(0,Temp_intervals_and_Itip!K265)</f>
        <v>31.830524782407164</v>
      </c>
      <c r="I113">
        <v>0</v>
      </c>
      <c r="J113">
        <v>0</v>
      </c>
      <c r="K113">
        <v>0</v>
      </c>
      <c r="L113">
        <v>0</v>
      </c>
      <c r="M113">
        <f>MAX(0,Temp_intervals_and_Itip!O265)</f>
        <v>0</v>
      </c>
      <c r="N113">
        <f>MAX(0,Temp_intervals_and_Itip!L265)</f>
        <v>0</v>
      </c>
      <c r="O113">
        <f>MAX(0,Temp_intervals_and_Itip!M265)</f>
        <v>8.7060079981814624</v>
      </c>
      <c r="P113">
        <v>0</v>
      </c>
      <c r="Q113">
        <v>0</v>
      </c>
      <c r="R113">
        <v>0</v>
      </c>
      <c r="S113">
        <v>0</v>
      </c>
      <c r="T113">
        <v>0</v>
      </c>
      <c r="U113">
        <v>0</v>
      </c>
      <c r="V113">
        <v>0</v>
      </c>
      <c r="W113">
        <v>0</v>
      </c>
      <c r="X113">
        <v>0</v>
      </c>
      <c r="Y113">
        <v>0</v>
      </c>
    </row>
    <row r="114" spans="6:25" x14ac:dyDescent="0.2">
      <c r="F114">
        <v>108</v>
      </c>
      <c r="G114">
        <f>MAX(0,Temp_intervals_and_Itip!J266)</f>
        <v>10.598367062127236</v>
      </c>
      <c r="H114">
        <f>MAX(0,Temp_intervals_and_Itip!K266)</f>
        <v>31.830866204589121</v>
      </c>
      <c r="I114">
        <v>0</v>
      </c>
      <c r="J114">
        <v>0</v>
      </c>
      <c r="K114">
        <v>0</v>
      </c>
      <c r="L114">
        <v>0</v>
      </c>
      <c r="M114">
        <f>MAX(0,Temp_intervals_and_Itip!O266)</f>
        <v>0</v>
      </c>
      <c r="N114">
        <f>MAX(0,Temp_intervals_and_Itip!L266)</f>
        <v>0</v>
      </c>
      <c r="O114">
        <f>MAX(0,Temp_intervals_and_Itip!M266)</f>
        <v>8.5696464488875339</v>
      </c>
      <c r="P114">
        <v>0</v>
      </c>
      <c r="Q114">
        <v>0</v>
      </c>
      <c r="R114">
        <v>0</v>
      </c>
      <c r="S114">
        <v>0</v>
      </c>
      <c r="T114">
        <v>0</v>
      </c>
      <c r="U114">
        <v>0</v>
      </c>
      <c r="V114">
        <v>0</v>
      </c>
      <c r="W114">
        <v>0</v>
      </c>
      <c r="X114">
        <v>0</v>
      </c>
      <c r="Y114">
        <v>0</v>
      </c>
    </row>
    <row r="115" spans="6:25" x14ac:dyDescent="0.2">
      <c r="F115">
        <v>109</v>
      </c>
      <c r="G115">
        <f>MAX(0,Temp_intervals_and_Itip!J267)</f>
        <v>10.598471652335139</v>
      </c>
      <c r="H115">
        <f>MAX(0,Temp_intervals_and_Itip!K267)</f>
        <v>31.831180328160659</v>
      </c>
      <c r="I115">
        <v>0</v>
      </c>
      <c r="J115">
        <v>0</v>
      </c>
      <c r="K115">
        <v>0</v>
      </c>
      <c r="L115">
        <v>0</v>
      </c>
      <c r="M115">
        <f>MAX(0,Temp_intervals_and_Itip!O267)</f>
        <v>0</v>
      </c>
      <c r="N115">
        <f>MAX(0,Temp_intervals_and_Itip!L267)</f>
        <v>0</v>
      </c>
      <c r="O115">
        <f>MAX(0,Temp_intervals_and_Itip!M267)</f>
        <v>8.4332848995936054</v>
      </c>
      <c r="P115">
        <v>0</v>
      </c>
      <c r="Q115">
        <v>0</v>
      </c>
      <c r="R115">
        <v>0</v>
      </c>
      <c r="S115">
        <v>0</v>
      </c>
      <c r="T115">
        <v>0</v>
      </c>
      <c r="U115">
        <v>0</v>
      </c>
      <c r="V115">
        <v>0</v>
      </c>
      <c r="W115">
        <v>0</v>
      </c>
      <c r="X115">
        <v>0</v>
      </c>
      <c r="Y115">
        <v>0</v>
      </c>
    </row>
    <row r="116" spans="6:25" x14ac:dyDescent="0.2">
      <c r="F116">
        <v>110</v>
      </c>
      <c r="G116">
        <f>MAX(0,Temp_intervals_and_Itip!J268)</f>
        <v>10.598567879971744</v>
      </c>
      <c r="H116">
        <f>MAX(0,Temp_intervals_and_Itip!K268)</f>
        <v>31.831469335798158</v>
      </c>
      <c r="I116">
        <v>0</v>
      </c>
      <c r="J116">
        <v>0</v>
      </c>
      <c r="K116">
        <v>0</v>
      </c>
      <c r="L116">
        <v>0</v>
      </c>
      <c r="M116">
        <f>MAX(0,Temp_intervals_and_Itip!O268)</f>
        <v>0</v>
      </c>
      <c r="N116">
        <f>MAX(0,Temp_intervals_and_Itip!L268)</f>
        <v>0</v>
      </c>
      <c r="O116">
        <f>MAX(0,Temp_intervals_and_Itip!M268)</f>
        <v>8.2969233502996769</v>
      </c>
      <c r="P116">
        <v>0</v>
      </c>
      <c r="Q116">
        <v>0</v>
      </c>
      <c r="R116">
        <v>0</v>
      </c>
      <c r="S116">
        <v>0</v>
      </c>
      <c r="T116">
        <v>0</v>
      </c>
      <c r="U116">
        <v>0</v>
      </c>
      <c r="V116">
        <v>0</v>
      </c>
      <c r="W116">
        <v>0</v>
      </c>
      <c r="X116">
        <v>0</v>
      </c>
      <c r="Y116">
        <v>0</v>
      </c>
    </row>
    <row r="117" spans="6:25" x14ac:dyDescent="0.2">
      <c r="F117">
        <v>111</v>
      </c>
      <c r="G117">
        <f>MAX(0,Temp_intervals_and_Itip!J269)</f>
        <v>10.598656413671335</v>
      </c>
      <c r="H117">
        <f>MAX(0,Temp_intervals_and_Itip!K269)</f>
        <v>31.831735235660823</v>
      </c>
      <c r="I117">
        <v>0</v>
      </c>
      <c r="J117">
        <v>0</v>
      </c>
      <c r="K117">
        <v>0</v>
      </c>
      <c r="L117">
        <v>0</v>
      </c>
      <c r="M117">
        <f>MAX(0,Temp_intervals_and_Itip!O269)</f>
        <v>0</v>
      </c>
      <c r="N117">
        <f>MAX(0,Temp_intervals_and_Itip!L269)</f>
        <v>0</v>
      </c>
      <c r="O117">
        <f>MAX(0,Temp_intervals_and_Itip!M269)</f>
        <v>8.1605618010057484</v>
      </c>
      <c r="P117">
        <v>0</v>
      </c>
      <c r="Q117">
        <v>0</v>
      </c>
      <c r="R117">
        <v>0</v>
      </c>
      <c r="S117">
        <v>0</v>
      </c>
      <c r="T117">
        <v>0</v>
      </c>
      <c r="U117">
        <v>0</v>
      </c>
      <c r="V117">
        <v>0</v>
      </c>
      <c r="W117">
        <v>0</v>
      </c>
      <c r="X117">
        <v>0</v>
      </c>
      <c r="Y117">
        <v>0</v>
      </c>
    </row>
    <row r="118" spans="6:25" x14ac:dyDescent="0.2">
      <c r="F118">
        <v>112</v>
      </c>
      <c r="G118">
        <f>MAX(0,Temp_intervals_and_Itip!J270)</f>
        <v>10.598737868607151</v>
      </c>
      <c r="H118">
        <f>MAX(0,Temp_intervals_and_Itip!K270)</f>
        <v>31.83197987534432</v>
      </c>
      <c r="I118">
        <v>0</v>
      </c>
      <c r="J118">
        <v>0</v>
      </c>
      <c r="K118">
        <v>0</v>
      </c>
      <c r="L118">
        <v>0</v>
      </c>
      <c r="M118">
        <f>MAX(0,Temp_intervals_and_Itip!O270)</f>
        <v>0</v>
      </c>
      <c r="N118">
        <f>MAX(0,Temp_intervals_and_Itip!L270)</f>
        <v>0</v>
      </c>
      <c r="O118">
        <f>MAX(0,Temp_intervals_and_Itip!M270)</f>
        <v>8.0242002517118198</v>
      </c>
      <c r="P118">
        <v>0</v>
      </c>
      <c r="Q118">
        <v>0</v>
      </c>
      <c r="R118">
        <v>0</v>
      </c>
      <c r="S118">
        <v>0</v>
      </c>
      <c r="T118">
        <v>0</v>
      </c>
      <c r="U118">
        <v>0</v>
      </c>
      <c r="V118">
        <v>0</v>
      </c>
      <c r="W118">
        <v>0</v>
      </c>
      <c r="X118">
        <v>0</v>
      </c>
      <c r="Y118">
        <v>0</v>
      </c>
    </row>
    <row r="119" spans="6:25" x14ac:dyDescent="0.2">
      <c r="F119">
        <v>113</v>
      </c>
      <c r="G119">
        <f>MAX(0,Temp_intervals_and_Itip!J271)</f>
        <v>10.598812810765892</v>
      </c>
      <c r="H119">
        <f>MAX(0,Temp_intervals_and_Itip!K271)</f>
        <v>31.832204954718719</v>
      </c>
      <c r="I119">
        <v>0</v>
      </c>
      <c r="J119">
        <v>0</v>
      </c>
      <c r="K119">
        <v>0</v>
      </c>
      <c r="L119">
        <v>0</v>
      </c>
      <c r="M119">
        <f>MAX(0,Temp_intervals_and_Itip!O271)</f>
        <v>0</v>
      </c>
      <c r="N119">
        <f>MAX(0,Temp_intervals_and_Itip!L271)</f>
        <v>0</v>
      </c>
      <c r="O119">
        <f>MAX(0,Temp_intervals_and_Itip!M271)</f>
        <v>7.8878387024178904</v>
      </c>
      <c r="P119">
        <v>0</v>
      </c>
      <c r="Q119">
        <v>0</v>
      </c>
      <c r="R119">
        <v>0</v>
      </c>
      <c r="S119">
        <v>0</v>
      </c>
      <c r="T119">
        <v>0</v>
      </c>
      <c r="U119">
        <v>0</v>
      </c>
      <c r="V119">
        <v>0</v>
      </c>
      <c r="W119">
        <v>0</v>
      </c>
      <c r="X119">
        <v>0</v>
      </c>
      <c r="Y119">
        <v>0</v>
      </c>
    </row>
    <row r="120" spans="6:25" x14ac:dyDescent="0.2">
      <c r="F120">
        <v>114</v>
      </c>
      <c r="G120">
        <f>MAX(0,Temp_intervals_and_Itip!J272)</f>
        <v>10.598881760880463</v>
      </c>
      <c r="H120">
        <f>MAX(0,Temp_intervals_and_Itip!K272)</f>
        <v>31.832412037739982</v>
      </c>
      <c r="I120">
        <v>0</v>
      </c>
      <c r="J120">
        <v>0</v>
      </c>
      <c r="K120">
        <v>0</v>
      </c>
      <c r="L120">
        <v>0</v>
      </c>
      <c r="M120">
        <f>MAX(0,Temp_intervals_and_Itip!O272)</f>
        <v>0</v>
      </c>
      <c r="N120">
        <f>MAX(0,Temp_intervals_and_Itip!L272)</f>
        <v>0</v>
      </c>
      <c r="O120">
        <f>MAX(0,Temp_intervals_and_Itip!M272)</f>
        <v>7.751477153123961</v>
      </c>
      <c r="P120">
        <v>0</v>
      </c>
      <c r="Q120">
        <v>0</v>
      </c>
      <c r="R120">
        <v>0</v>
      </c>
      <c r="S120">
        <v>0</v>
      </c>
      <c r="T120">
        <v>0</v>
      </c>
      <c r="U120">
        <v>0</v>
      </c>
      <c r="V120">
        <v>0</v>
      </c>
      <c r="W120">
        <v>0</v>
      </c>
      <c r="X120">
        <v>0</v>
      </c>
      <c r="Y120">
        <v>0</v>
      </c>
    </row>
    <row r="121" spans="6:25" x14ac:dyDescent="0.2">
      <c r="F121">
        <v>115</v>
      </c>
      <c r="G121">
        <f>MAX(0,Temp_intervals_and_Itip!J273)</f>
        <v>10.598945198048261</v>
      </c>
      <c r="H121">
        <f>MAX(0,Temp_intervals_and_Itip!K273)</f>
        <v>31.83260256331706</v>
      </c>
      <c r="I121">
        <v>0</v>
      </c>
      <c r="J121">
        <v>0</v>
      </c>
      <c r="K121">
        <v>0</v>
      </c>
      <c r="L121">
        <v>0</v>
      </c>
      <c r="M121">
        <f>MAX(0,Temp_intervals_and_Itip!O273)</f>
        <v>0</v>
      </c>
      <c r="N121">
        <f>MAX(0,Temp_intervals_and_Itip!L273)</f>
        <v>0</v>
      </c>
      <c r="O121">
        <f>MAX(0,Temp_intervals_and_Itip!M273)</f>
        <v>7.6151156038300316</v>
      </c>
      <c r="P121">
        <v>0</v>
      </c>
      <c r="Q121">
        <v>0</v>
      </c>
      <c r="R121">
        <v>0</v>
      </c>
      <c r="S121">
        <v>0</v>
      </c>
      <c r="T121">
        <v>0</v>
      </c>
      <c r="U121">
        <v>0</v>
      </c>
      <c r="V121">
        <v>0</v>
      </c>
      <c r="W121">
        <v>0</v>
      </c>
      <c r="X121">
        <v>0</v>
      </c>
      <c r="Y121">
        <v>0</v>
      </c>
    </row>
    <row r="122" spans="6:25" x14ac:dyDescent="0.2">
      <c r="F122">
        <v>116</v>
      </c>
      <c r="G122">
        <f>MAX(0,Temp_intervals_and_Itip!J274)</f>
        <v>10.599003563060174</v>
      </c>
      <c r="H122">
        <f>MAX(0,Temp_intervals_and_Itip!K274)</f>
        <v>31.832777855310095</v>
      </c>
      <c r="I122">
        <v>0</v>
      </c>
      <c r="J122">
        <v>0</v>
      </c>
      <c r="K122">
        <v>0</v>
      </c>
      <c r="L122">
        <v>0</v>
      </c>
      <c r="M122">
        <f>MAX(0,Temp_intervals_and_Itip!O274)</f>
        <v>0</v>
      </c>
      <c r="N122">
        <f>MAX(0,Temp_intervals_and_Itip!L274)</f>
        <v>0</v>
      </c>
      <c r="O122">
        <f>MAX(0,Temp_intervals_and_Itip!M274)</f>
        <v>7.4787540545361022</v>
      </c>
      <c r="P122">
        <v>0</v>
      </c>
      <c r="Q122">
        <v>0</v>
      </c>
      <c r="R122">
        <v>0</v>
      </c>
      <c r="S122">
        <v>0</v>
      </c>
      <c r="T122">
        <v>0</v>
      </c>
      <c r="U122">
        <v>0</v>
      </c>
      <c r="V122">
        <v>0</v>
      </c>
      <c r="W122">
        <v>0</v>
      </c>
      <c r="X122">
        <v>0</v>
      </c>
      <c r="Y122">
        <v>0</v>
      </c>
    </row>
    <row r="123" spans="6:25" x14ac:dyDescent="0.2">
      <c r="F123">
        <v>117</v>
      </c>
      <c r="G123">
        <f>MAX(0,Temp_intervals_and_Itip!J275)</f>
        <v>10.599057261463395</v>
      </c>
      <c r="H123">
        <f>MAX(0,Temp_intervals_and_Itip!K275)</f>
        <v>31.832939131729216</v>
      </c>
      <c r="I123">
        <v>0</v>
      </c>
      <c r="J123">
        <v>0</v>
      </c>
      <c r="K123">
        <v>0</v>
      </c>
      <c r="L123">
        <v>0</v>
      </c>
      <c r="M123">
        <f>MAX(0,Temp_intervals_and_Itip!O275)</f>
        <v>0</v>
      </c>
      <c r="N123">
        <f>MAX(0,Temp_intervals_and_Itip!L275)</f>
        <v>0</v>
      </c>
      <c r="O123">
        <f>MAX(0,Temp_intervals_and_Itip!M275)</f>
        <v>7.3423925052421728</v>
      </c>
      <c r="P123">
        <v>0</v>
      </c>
      <c r="Q123">
        <v>0</v>
      </c>
      <c r="R123">
        <v>0</v>
      </c>
      <c r="S123">
        <v>0</v>
      </c>
      <c r="T123">
        <v>0</v>
      </c>
      <c r="U123">
        <v>0</v>
      </c>
      <c r="V123">
        <v>0</v>
      </c>
      <c r="W123">
        <v>0</v>
      </c>
      <c r="X123">
        <v>0</v>
      </c>
      <c r="Y123">
        <v>0</v>
      </c>
    </row>
    <row r="124" spans="6:25" x14ac:dyDescent="0.2">
      <c r="F124">
        <v>118</v>
      </c>
      <c r="G124">
        <f>MAX(0,Temp_intervals_and_Itip!J276)</f>
        <v>10.599106666379353</v>
      </c>
      <c r="H124">
        <f>MAX(0,Temp_intervals_and_Itip!K276)</f>
        <v>31.833087513197839</v>
      </c>
      <c r="I124">
        <v>0</v>
      </c>
      <c r="J124">
        <v>0</v>
      </c>
      <c r="K124">
        <v>0</v>
      </c>
      <c r="L124">
        <v>0</v>
      </c>
      <c r="M124">
        <f>MAX(0,Temp_intervals_and_Itip!O276)</f>
        <v>0</v>
      </c>
      <c r="N124">
        <f>MAX(0,Temp_intervals_and_Itip!L276)</f>
        <v>0</v>
      </c>
      <c r="O124">
        <f>MAX(0,Temp_intervals_and_Itip!M276)</f>
        <v>7.2060309559482434</v>
      </c>
      <c r="P124">
        <v>0</v>
      </c>
      <c r="Q124">
        <v>0</v>
      </c>
      <c r="R124">
        <v>0</v>
      </c>
      <c r="S124">
        <v>0</v>
      </c>
      <c r="T124">
        <v>0</v>
      </c>
      <c r="U124">
        <v>0</v>
      </c>
      <c r="V124">
        <v>0</v>
      </c>
      <c r="W124">
        <v>0</v>
      </c>
      <c r="X124">
        <v>0</v>
      </c>
      <c r="Y124">
        <v>0</v>
      </c>
    </row>
    <row r="125" spans="6:25" x14ac:dyDescent="0.2">
      <c r="F125">
        <v>119</v>
      </c>
      <c r="G125">
        <f>MAX(0,Temp_intervals_and_Itip!J277)</f>
        <v>10.599152121096335</v>
      </c>
      <c r="H125">
        <f>MAX(0,Temp_intervals_and_Itip!K277)</f>
        <v>31.833224030739281</v>
      </c>
      <c r="I125">
        <v>0</v>
      </c>
      <c r="J125">
        <v>0</v>
      </c>
      <c r="K125">
        <v>0</v>
      </c>
      <c r="L125">
        <v>0</v>
      </c>
      <c r="M125">
        <f>MAX(0,Temp_intervals_and_Itip!O277)</f>
        <v>0</v>
      </c>
      <c r="N125">
        <f>MAX(0,Temp_intervals_and_Itip!L277)</f>
        <v>0</v>
      </c>
      <c r="O125">
        <f>MAX(0,Temp_intervals_and_Itip!M277)</f>
        <v>7.069669406654314</v>
      </c>
      <c r="P125">
        <v>0</v>
      </c>
      <c r="Q125">
        <v>0</v>
      </c>
      <c r="R125">
        <v>0</v>
      </c>
      <c r="S125">
        <v>0</v>
      </c>
      <c r="T125">
        <v>0</v>
      </c>
      <c r="U125">
        <v>0</v>
      </c>
      <c r="V125">
        <v>0</v>
      </c>
      <c r="W125">
        <v>0</v>
      </c>
      <c r="X125">
        <v>0</v>
      </c>
      <c r="Y125">
        <v>0</v>
      </c>
    </row>
    <row r="126" spans="6:25" x14ac:dyDescent="0.2">
      <c r="F126">
        <v>120</v>
      </c>
      <c r="G126">
        <f>MAX(0,Temp_intervals_and_Itip!J278)</f>
        <v>10.599193941454812</v>
      </c>
      <c r="H126">
        <f>MAX(0,Temp_intervals_and_Itip!K278)</f>
        <v>31.833349632940781</v>
      </c>
      <c r="I126">
        <v>0</v>
      </c>
      <c r="J126">
        <v>0</v>
      </c>
      <c r="K126">
        <v>0</v>
      </c>
      <c r="L126">
        <v>0</v>
      </c>
      <c r="M126">
        <f>MAX(0,Temp_intervals_and_Itip!O278)</f>
        <v>0</v>
      </c>
      <c r="N126">
        <f>MAX(0,Temp_intervals_and_Itip!L278)</f>
        <v>0</v>
      </c>
      <c r="O126">
        <f>MAX(0,Temp_intervals_and_Itip!M278)</f>
        <v>6.9333078573603846</v>
      </c>
      <c r="P126">
        <v>0</v>
      </c>
      <c r="Q126">
        <v>0</v>
      </c>
      <c r="R126">
        <v>0</v>
      </c>
      <c r="S126">
        <v>0</v>
      </c>
      <c r="T126">
        <v>0</v>
      </c>
      <c r="U126">
        <v>0</v>
      </c>
      <c r="V126">
        <v>0</v>
      </c>
      <c r="W126">
        <v>0</v>
      </c>
      <c r="X126">
        <v>0</v>
      </c>
      <c r="Y126">
        <v>0</v>
      </c>
    </row>
    <row r="127" spans="6:25" x14ac:dyDescent="0.2">
      <c r="F127">
        <v>121</v>
      </c>
      <c r="G127">
        <f>MAX(0,Temp_intervals_and_Itip!J279)</f>
        <v>10.599232418042048</v>
      </c>
      <c r="H127">
        <f>MAX(0,Temp_intervals_and_Itip!K279)</f>
        <v>31.833465192544736</v>
      </c>
      <c r="I127">
        <v>0</v>
      </c>
      <c r="J127">
        <v>0</v>
      </c>
      <c r="K127">
        <v>0</v>
      </c>
      <c r="L127">
        <v>0</v>
      </c>
      <c r="M127">
        <f>MAX(0,Temp_intervals_and_Itip!O279)</f>
        <v>0</v>
      </c>
      <c r="N127">
        <f>MAX(0,Temp_intervals_and_Itip!L279)</f>
        <v>0</v>
      </c>
      <c r="O127">
        <f>MAX(0,Temp_intervals_and_Itip!M279)</f>
        <v>6.7969463080664552</v>
      </c>
      <c r="P127">
        <v>0</v>
      </c>
      <c r="Q127">
        <v>0</v>
      </c>
      <c r="R127">
        <v>0</v>
      </c>
      <c r="S127">
        <v>0</v>
      </c>
      <c r="T127">
        <v>0</v>
      </c>
      <c r="U127">
        <v>0</v>
      </c>
      <c r="V127">
        <v>0</v>
      </c>
      <c r="W127">
        <v>0</v>
      </c>
      <c r="X127">
        <v>0</v>
      </c>
      <c r="Y127">
        <v>0</v>
      </c>
    </row>
    <row r="128" spans="6:25" x14ac:dyDescent="0.2">
      <c r="F128">
        <v>122</v>
      </c>
      <c r="G128">
        <f>MAX(0,Temp_intervals_and_Itip!J280)</f>
        <v>10.599267818211228</v>
      </c>
      <c r="H128">
        <f>MAX(0,Temp_intervals_and_Itip!K280)</f>
        <v>31.833571512512915</v>
      </c>
      <c r="I128">
        <v>0</v>
      </c>
      <c r="J128">
        <v>0</v>
      </c>
      <c r="K128">
        <v>0</v>
      </c>
      <c r="L128">
        <v>0</v>
      </c>
      <c r="M128">
        <f>MAX(0,Temp_intervals_and_Itip!O280)</f>
        <v>0</v>
      </c>
      <c r="N128">
        <f>MAX(0,Temp_intervals_and_Itip!L280)</f>
        <v>0</v>
      </c>
      <c r="O128">
        <f>MAX(0,Temp_intervals_and_Itip!M280)</f>
        <v>6.6605847587725258</v>
      </c>
      <c r="P128">
        <v>0</v>
      </c>
      <c r="Q128">
        <v>0</v>
      </c>
      <c r="R128">
        <v>0</v>
      </c>
      <c r="S128">
        <v>0</v>
      </c>
      <c r="T128">
        <v>0</v>
      </c>
      <c r="U128">
        <v>0</v>
      </c>
      <c r="V128">
        <v>0</v>
      </c>
      <c r="W128">
        <v>0</v>
      </c>
      <c r="X128">
        <v>0</v>
      </c>
      <c r="Y128">
        <v>0</v>
      </c>
    </row>
    <row r="129" spans="6:25" x14ac:dyDescent="0.2">
      <c r="F129">
        <v>123</v>
      </c>
      <c r="G129">
        <f>MAX(0,Temp_intervals_and_Itip!J281)</f>
        <v>10.599300387939158</v>
      </c>
      <c r="H129">
        <f>MAX(0,Temp_intervals_and_Itip!K281)</f>
        <v>31.833669331605801</v>
      </c>
      <c r="I129">
        <v>0</v>
      </c>
      <c r="J129">
        <v>0</v>
      </c>
      <c r="K129">
        <v>0</v>
      </c>
      <c r="L129">
        <v>0</v>
      </c>
      <c r="M129">
        <f>MAX(0,Temp_intervals_and_Itip!O281)</f>
        <v>0</v>
      </c>
      <c r="N129">
        <f>MAX(0,Temp_intervals_and_Itip!L281)</f>
        <v>0</v>
      </c>
      <c r="O129">
        <f>MAX(0,Temp_intervals_and_Itip!M281)</f>
        <v>6.5242232094785964</v>
      </c>
      <c r="P129">
        <v>0</v>
      </c>
      <c r="Q129">
        <v>0</v>
      </c>
      <c r="R129">
        <v>0</v>
      </c>
      <c r="S129">
        <v>0</v>
      </c>
      <c r="T129">
        <v>0</v>
      </c>
      <c r="U129">
        <v>0</v>
      </c>
      <c r="V129">
        <v>0</v>
      </c>
      <c r="W129">
        <v>0</v>
      </c>
      <c r="X129">
        <v>0</v>
      </c>
      <c r="Y129">
        <v>0</v>
      </c>
    </row>
    <row r="130" spans="6:25" x14ac:dyDescent="0.2">
      <c r="F130">
        <v>124</v>
      </c>
      <c r="G130">
        <f>MAX(0,Temp_intervals_and_Itip!J282)</f>
        <v>10.599330353535427</v>
      </c>
      <c r="H130">
        <f>MAX(0,Temp_intervals_and_Itip!K282)</f>
        <v>31.833759329515853</v>
      </c>
      <c r="I130">
        <v>0</v>
      </c>
      <c r="J130">
        <v>0</v>
      </c>
      <c r="K130">
        <v>0</v>
      </c>
      <c r="L130">
        <v>0</v>
      </c>
      <c r="M130">
        <f>MAX(0,Temp_intervals_and_Itip!O282)</f>
        <v>0</v>
      </c>
      <c r="N130">
        <f>MAX(0,Temp_intervals_and_Itip!L282)</f>
        <v>0</v>
      </c>
      <c r="O130">
        <f>MAX(0,Temp_intervals_and_Itip!M282)</f>
        <v>6.3878616601846669</v>
      </c>
      <c r="P130">
        <v>0</v>
      </c>
      <c r="Q130">
        <v>0</v>
      </c>
      <c r="R130">
        <v>0</v>
      </c>
      <c r="S130">
        <v>0</v>
      </c>
      <c r="T130">
        <v>0</v>
      </c>
      <c r="U130">
        <v>0</v>
      </c>
      <c r="V130">
        <v>0</v>
      </c>
      <c r="W130">
        <v>0</v>
      </c>
      <c r="X130">
        <v>0</v>
      </c>
      <c r="Y130">
        <v>0</v>
      </c>
    </row>
    <row r="131" spans="6:25" x14ac:dyDescent="0.2">
      <c r="F131">
        <v>125</v>
      </c>
      <c r="G131">
        <f>MAX(0,Temp_intervals_and_Itip!J283)</f>
        <v>10.599357923214905</v>
      </c>
      <c r="H131">
        <f>MAX(0,Temp_intervals_and_Itip!K283)</f>
        <v>31.833842131590327</v>
      </c>
      <c r="I131">
        <v>0</v>
      </c>
      <c r="J131">
        <v>0</v>
      </c>
      <c r="K131">
        <v>0</v>
      </c>
      <c r="L131">
        <v>0</v>
      </c>
      <c r="M131">
        <f>MAX(0,Temp_intervals_and_Itip!O283)</f>
        <v>0</v>
      </c>
      <c r="N131">
        <f>MAX(0,Temp_intervals_and_Itip!L283)</f>
        <v>0</v>
      </c>
      <c r="O131">
        <f>MAX(0,Temp_intervals_and_Itip!M283)</f>
        <v>6.2515001108907375</v>
      </c>
      <c r="P131">
        <v>0</v>
      </c>
      <c r="Q131">
        <v>0</v>
      </c>
      <c r="R131">
        <v>0</v>
      </c>
      <c r="S131">
        <v>0</v>
      </c>
      <c r="T131">
        <v>0</v>
      </c>
      <c r="U131">
        <v>0</v>
      </c>
      <c r="V131">
        <v>0</v>
      </c>
      <c r="W131">
        <v>0</v>
      </c>
      <c r="X131">
        <v>0</v>
      </c>
      <c r="Y131">
        <v>0</v>
      </c>
    </row>
    <row r="132" spans="6:25" x14ac:dyDescent="0.2">
      <c r="F132">
        <v>126</v>
      </c>
      <c r="G132">
        <f>MAX(0,Temp_intervals_and_Itip!J284)</f>
        <v>10.599383288544521</v>
      </c>
      <c r="H132">
        <f>MAX(0,Temp_intervals_and_Itip!K284)</f>
        <v>31.833918313176465</v>
      </c>
      <c r="I132">
        <v>0</v>
      </c>
      <c r="J132">
        <v>0</v>
      </c>
      <c r="K132">
        <v>0</v>
      </c>
      <c r="L132">
        <v>0</v>
      </c>
      <c r="M132">
        <f>MAX(0,Temp_intervals_and_Itip!O284)</f>
        <v>0</v>
      </c>
      <c r="N132">
        <f>MAX(0,Temp_intervals_and_Itip!L284)</f>
        <v>0</v>
      </c>
      <c r="O132">
        <f>MAX(0,Temp_intervals_and_Itip!M284)</f>
        <v>6.1151385615968081</v>
      </c>
      <c r="P132">
        <v>0</v>
      </c>
      <c r="Q132">
        <v>0</v>
      </c>
      <c r="R132">
        <v>0</v>
      </c>
      <c r="S132">
        <v>0</v>
      </c>
      <c r="T132">
        <v>0</v>
      </c>
      <c r="U132">
        <v>0</v>
      </c>
      <c r="V132">
        <v>0</v>
      </c>
      <c r="W132">
        <v>0</v>
      </c>
      <c r="X132">
        <v>0</v>
      </c>
      <c r="Y132">
        <v>0</v>
      </c>
    </row>
    <row r="133" spans="6:25" x14ac:dyDescent="0.2">
      <c r="F133">
        <v>127</v>
      </c>
      <c r="G133">
        <f>MAX(0,Temp_intervals_and_Itip!J285)</f>
        <v>10.59940662577436</v>
      </c>
      <c r="H133">
        <f>MAX(0,Temp_intervals_and_Itip!K285)</f>
        <v>31.833988403619291</v>
      </c>
      <c r="I133">
        <v>0</v>
      </c>
      <c r="J133">
        <v>0</v>
      </c>
      <c r="K133">
        <v>0</v>
      </c>
      <c r="L133">
        <v>0</v>
      </c>
      <c r="M133">
        <f>MAX(0,Temp_intervals_and_Itip!O285)</f>
        <v>0</v>
      </c>
      <c r="N133">
        <f>MAX(0,Temp_intervals_and_Itip!L285)</f>
        <v>0</v>
      </c>
      <c r="O133">
        <f>MAX(0,Temp_intervals_and_Itip!M285)</f>
        <v>5.9787770123028787</v>
      </c>
      <c r="P133">
        <v>0</v>
      </c>
      <c r="Q133">
        <v>0</v>
      </c>
      <c r="R133">
        <v>0</v>
      </c>
      <c r="S133">
        <v>0</v>
      </c>
      <c r="T133">
        <v>0</v>
      </c>
      <c r="U133">
        <v>0</v>
      </c>
      <c r="V133">
        <v>0</v>
      </c>
      <c r="W133">
        <v>0</v>
      </c>
      <c r="X133">
        <v>0</v>
      </c>
      <c r="Y133">
        <v>0</v>
      </c>
    </row>
    <row r="134" spans="6:25" x14ac:dyDescent="0.2">
      <c r="F134">
        <v>128</v>
      </c>
      <c r="G134">
        <f>MAX(0,Temp_intervals_and_Itip!J286)</f>
        <v>10.599428097062328</v>
      </c>
      <c r="H134">
        <f>MAX(0,Temp_intervals_and_Itip!K286)</f>
        <v>31.834052889939731</v>
      </c>
      <c r="I134">
        <v>0</v>
      </c>
      <c r="J134">
        <v>0</v>
      </c>
      <c r="K134">
        <v>0</v>
      </c>
      <c r="L134">
        <v>0</v>
      </c>
      <c r="M134">
        <f>MAX(0,Temp_intervals_and_Itip!O286)</f>
        <v>0</v>
      </c>
      <c r="N134">
        <f>MAX(0,Temp_intervals_and_Itip!L286)</f>
        <v>0</v>
      </c>
      <c r="O134">
        <f>MAX(0,Temp_intervals_and_Itip!M286)</f>
        <v>5.8424154630089493</v>
      </c>
      <c r="P134">
        <v>0</v>
      </c>
      <c r="Q134">
        <v>0</v>
      </c>
      <c r="R134">
        <v>0</v>
      </c>
      <c r="S134">
        <v>0</v>
      </c>
      <c r="T134">
        <v>0</v>
      </c>
      <c r="U134">
        <v>0</v>
      </c>
      <c r="V134">
        <v>0</v>
      </c>
      <c r="W134">
        <v>0</v>
      </c>
      <c r="X134">
        <v>0</v>
      </c>
      <c r="Y134">
        <v>0</v>
      </c>
    </row>
    <row r="135" spans="6:25" x14ac:dyDescent="0.2">
      <c r="F135">
        <v>129</v>
      </c>
      <c r="G135">
        <f>MAX(0,Temp_intervals_and_Itip!J287)</f>
        <v>10.599447851600896</v>
      </c>
      <c r="H135">
        <f>MAX(0,Temp_intervals_and_Itip!K287)</f>
        <v>31.834112220218671</v>
      </c>
      <c r="I135">
        <v>0</v>
      </c>
      <c r="J135">
        <v>0</v>
      </c>
      <c r="K135">
        <v>0</v>
      </c>
      <c r="L135">
        <v>0</v>
      </c>
      <c r="M135">
        <f>MAX(0,Temp_intervals_and_Itip!O287)</f>
        <v>0</v>
      </c>
      <c r="N135">
        <f>MAX(0,Temp_intervals_and_Itip!L287)</f>
        <v>0</v>
      </c>
      <c r="O135">
        <f>MAX(0,Temp_intervals_and_Itip!M287)</f>
        <v>5.7060539137150199</v>
      </c>
      <c r="P135">
        <v>0</v>
      </c>
      <c r="Q135">
        <v>0</v>
      </c>
      <c r="R135">
        <v>0</v>
      </c>
      <c r="S135">
        <v>0</v>
      </c>
      <c r="T135">
        <v>0</v>
      </c>
      <c r="U135">
        <v>0</v>
      </c>
      <c r="V135">
        <v>0</v>
      </c>
      <c r="W135">
        <v>0</v>
      </c>
      <c r="X135">
        <v>0</v>
      </c>
      <c r="Y135">
        <v>0</v>
      </c>
    </row>
    <row r="136" spans="6:25" x14ac:dyDescent="0.2">
      <c r="F136">
        <v>130</v>
      </c>
      <c r="G136">
        <f>MAX(0,Temp_intervals_and_Itip!J288)</f>
        <v>10.59946602665377</v>
      </c>
      <c r="H136">
        <f>MAX(0,Temp_intervals_and_Itip!K288)</f>
        <v>31.834166806710428</v>
      </c>
      <c r="I136">
        <v>0</v>
      </c>
      <c r="J136">
        <v>0</v>
      </c>
      <c r="K136">
        <v>0</v>
      </c>
      <c r="L136">
        <v>0</v>
      </c>
      <c r="M136">
        <f>MAX(0,Temp_intervals_and_Itip!O288)</f>
        <v>0</v>
      </c>
      <c r="N136">
        <f>MAX(0,Temp_intervals_and_Itip!L288)</f>
        <v>0</v>
      </c>
      <c r="O136">
        <f>MAX(0,Temp_intervals_and_Itip!M288)</f>
        <v>5.5696923644210905</v>
      </c>
      <c r="P136">
        <v>0</v>
      </c>
      <c r="Q136">
        <v>0</v>
      </c>
      <c r="R136">
        <v>0</v>
      </c>
      <c r="S136">
        <v>0</v>
      </c>
      <c r="T136">
        <v>0</v>
      </c>
      <c r="U136">
        <v>0</v>
      </c>
      <c r="V136">
        <v>0</v>
      </c>
      <c r="W136">
        <v>0</v>
      </c>
      <c r="X136">
        <v>0</v>
      </c>
      <c r="Y136">
        <v>0</v>
      </c>
    </row>
    <row r="137" spans="6:25" x14ac:dyDescent="0.2">
      <c r="F137">
        <v>131</v>
      </c>
      <c r="G137">
        <f>MAX(0,Temp_intervals_and_Itip!J289)</f>
        <v>10.599482748509653</v>
      </c>
      <c r="H137">
        <f>MAX(0,Temp_intervals_and_Itip!K289)</f>
        <v>31.834217028707283</v>
      </c>
      <c r="I137">
        <v>0</v>
      </c>
      <c r="J137">
        <v>0</v>
      </c>
      <c r="K137">
        <v>0</v>
      </c>
      <c r="L137">
        <v>0</v>
      </c>
      <c r="M137">
        <f>MAX(0,Temp_intervals_and_Itip!O289)</f>
        <v>0</v>
      </c>
      <c r="N137">
        <f>MAX(0,Temp_intervals_and_Itip!L289)</f>
        <v>0</v>
      </c>
      <c r="O137">
        <f>MAX(0,Temp_intervals_and_Itip!M289)</f>
        <v>5.4333308151271611</v>
      </c>
      <c r="P137">
        <v>0</v>
      </c>
      <c r="Q137">
        <v>0</v>
      </c>
      <c r="R137">
        <v>0</v>
      </c>
      <c r="S137">
        <v>0</v>
      </c>
      <c r="T137">
        <v>0</v>
      </c>
      <c r="U137">
        <v>0</v>
      </c>
      <c r="V137">
        <v>0</v>
      </c>
      <c r="W137">
        <v>0</v>
      </c>
      <c r="X137">
        <v>0</v>
      </c>
      <c r="Y137">
        <v>0</v>
      </c>
    </row>
    <row r="138" spans="6:25" x14ac:dyDescent="0.2">
      <c r="F138">
        <v>132</v>
      </c>
      <c r="G138">
        <f>MAX(0,Temp_intervals_and_Itip!J290)</f>
        <v>10.599498133359759</v>
      </c>
      <c r="H138">
        <f>MAX(0,Temp_intervals_and_Itip!K290)</f>
        <v>31.83426323517498</v>
      </c>
      <c r="I138">
        <v>0</v>
      </c>
      <c r="J138">
        <v>0</v>
      </c>
      <c r="K138">
        <v>0</v>
      </c>
      <c r="L138">
        <v>0</v>
      </c>
      <c r="M138">
        <f>MAX(0,Temp_intervals_and_Itip!O290)</f>
        <v>0</v>
      </c>
      <c r="N138">
        <f>MAX(0,Temp_intervals_and_Itip!L290)</f>
        <v>0</v>
      </c>
      <c r="O138">
        <f>MAX(0,Temp_intervals_and_Itip!M290)</f>
        <v>5.2969692658332317</v>
      </c>
      <c r="P138">
        <v>0</v>
      </c>
      <c r="Q138">
        <v>0</v>
      </c>
      <c r="R138">
        <v>0</v>
      </c>
      <c r="S138">
        <v>0</v>
      </c>
      <c r="T138">
        <v>0</v>
      </c>
      <c r="U138">
        <v>0</v>
      </c>
      <c r="V138">
        <v>0</v>
      </c>
      <c r="W138">
        <v>0</v>
      </c>
      <c r="X138">
        <v>0</v>
      </c>
      <c r="Y138">
        <v>0</v>
      </c>
    </row>
    <row r="139" spans="6:25" x14ac:dyDescent="0.2">
      <c r="F139">
        <v>133</v>
      </c>
      <c r="G139">
        <f>MAX(0,Temp_intervals_and_Itip!J291)</f>
        <v>10.599512288105169</v>
      </c>
      <c r="H139">
        <f>MAX(0,Temp_intervals_and_Itip!K291)</f>
        <v>31.834305747177506</v>
      </c>
      <c r="I139">
        <v>0</v>
      </c>
      <c r="J139">
        <v>0</v>
      </c>
      <c r="K139">
        <v>0</v>
      </c>
      <c r="L139">
        <v>0</v>
      </c>
      <c r="M139">
        <f>MAX(0,Temp_intervals_and_Itip!O291)</f>
        <v>0</v>
      </c>
      <c r="N139">
        <f>MAX(0,Temp_intervals_and_Itip!L291)</f>
        <v>0</v>
      </c>
      <c r="O139">
        <f>MAX(0,Temp_intervals_and_Itip!M291)</f>
        <v>5.1606077165393023</v>
      </c>
      <c r="P139">
        <v>0</v>
      </c>
      <c r="Q139">
        <v>0</v>
      </c>
      <c r="R139">
        <v>0</v>
      </c>
      <c r="S139">
        <v>0</v>
      </c>
      <c r="T139">
        <v>0</v>
      </c>
      <c r="U139">
        <v>0</v>
      </c>
      <c r="V139">
        <v>0</v>
      </c>
      <c r="W139">
        <v>0</v>
      </c>
      <c r="X139">
        <v>0</v>
      </c>
      <c r="Y139">
        <v>0</v>
      </c>
    </row>
    <row r="140" spans="6:25" x14ac:dyDescent="0.2">
      <c r="F140">
        <v>134</v>
      </c>
      <c r="G140">
        <f>MAX(0,Temp_intervals_and_Itip!J292)</f>
        <v>10.599525311099624</v>
      </c>
      <c r="H140">
        <f>MAX(0,Temp_intervals_and_Itip!K292)</f>
        <v>31.834344860107983</v>
      </c>
      <c r="I140">
        <v>0</v>
      </c>
      <c r="J140">
        <v>0</v>
      </c>
      <c r="K140">
        <v>0</v>
      </c>
      <c r="L140">
        <v>0</v>
      </c>
      <c r="M140">
        <f>MAX(0,Temp_intervals_and_Itip!O292)</f>
        <v>0</v>
      </c>
      <c r="N140">
        <f>MAX(0,Temp_intervals_and_Itip!L292)</f>
        <v>0</v>
      </c>
      <c r="O140">
        <f>MAX(0,Temp_intervals_and_Itip!M292)</f>
        <v>5.0242461672453729</v>
      </c>
      <c r="P140">
        <v>0</v>
      </c>
      <c r="Q140">
        <v>0</v>
      </c>
      <c r="R140">
        <v>0</v>
      </c>
      <c r="S140">
        <v>0</v>
      </c>
      <c r="T140">
        <v>0</v>
      </c>
      <c r="U140">
        <v>0</v>
      </c>
      <c r="V140">
        <v>0</v>
      </c>
      <c r="W140">
        <v>0</v>
      </c>
      <c r="X140">
        <v>0</v>
      </c>
      <c r="Y140">
        <v>0</v>
      </c>
    </row>
    <row r="141" spans="6:25" x14ac:dyDescent="0.2">
      <c r="F141">
        <v>135</v>
      </c>
      <c r="G141">
        <f>MAX(0,Temp_intervals_and_Itip!J293)</f>
        <v>10.599537292832935</v>
      </c>
      <c r="H141">
        <f>MAX(0,Temp_intervals_and_Itip!K293)</f>
        <v>31.834380845741208</v>
      </c>
      <c r="I141">
        <v>0</v>
      </c>
      <c r="J141">
        <v>0</v>
      </c>
      <c r="K141">
        <v>0</v>
      </c>
      <c r="L141">
        <v>0</v>
      </c>
      <c r="M141">
        <f>MAX(0,Temp_intervals_and_Itip!O293)</f>
        <v>0</v>
      </c>
      <c r="N141">
        <f>MAX(0,Temp_intervals_and_Itip!L293)</f>
        <v>0</v>
      </c>
      <c r="O141">
        <f>MAX(0,Temp_intervals_and_Itip!M293)</f>
        <v>4.8878846179514435</v>
      </c>
      <c r="P141">
        <v>0</v>
      </c>
      <c r="Q141">
        <v>0</v>
      </c>
      <c r="R141">
        <v>0</v>
      </c>
      <c r="S141">
        <v>0</v>
      </c>
      <c r="T141">
        <v>0</v>
      </c>
      <c r="U141">
        <v>0</v>
      </c>
      <c r="V141">
        <v>0</v>
      </c>
      <c r="W141">
        <v>0</v>
      </c>
      <c r="X141">
        <v>0</v>
      </c>
      <c r="Y141">
        <v>0</v>
      </c>
    </row>
    <row r="142" spans="6:25" x14ac:dyDescent="0.2">
      <c r="F142">
        <v>136</v>
      </c>
      <c r="G142">
        <f>MAX(0,Temp_intervals_and_Itip!J294)</f>
        <v>10.599548316559744</v>
      </c>
      <c r="H142">
        <f>MAX(0,Temp_intervals_and_Itip!K294)</f>
        <v>31.834413954122066</v>
      </c>
      <c r="I142">
        <v>0</v>
      </c>
      <c r="J142">
        <v>0</v>
      </c>
      <c r="K142">
        <v>0</v>
      </c>
      <c r="L142">
        <v>0</v>
      </c>
      <c r="M142">
        <f>MAX(0,Temp_intervals_and_Itip!O294)</f>
        <v>0</v>
      </c>
      <c r="N142">
        <f>MAX(0,Temp_intervals_and_Itip!L294)</f>
        <v>0</v>
      </c>
      <c r="O142">
        <f>MAX(0,Temp_intervals_and_Itip!M294)</f>
        <v>4.7515230686575141</v>
      </c>
      <c r="P142">
        <v>0</v>
      </c>
      <c r="Q142">
        <v>0</v>
      </c>
      <c r="R142">
        <v>0</v>
      </c>
      <c r="S142">
        <v>0</v>
      </c>
      <c r="T142">
        <v>0</v>
      </c>
      <c r="U142">
        <v>0</v>
      </c>
      <c r="V142">
        <v>0</v>
      </c>
      <c r="W142">
        <v>0</v>
      </c>
      <c r="X142">
        <v>0</v>
      </c>
      <c r="Y142">
        <v>0</v>
      </c>
    </row>
    <row r="143" spans="6:25" x14ac:dyDescent="0.2">
      <c r="F143">
        <v>137</v>
      </c>
      <c r="G143">
        <f>MAX(0,Temp_intervals_and_Itip!J295)</f>
        <v>10.599558458878024</v>
      </c>
      <c r="H143">
        <f>MAX(0,Temp_intervals_and_Itip!K295)</f>
        <v>31.834444415302951</v>
      </c>
      <c r="I143">
        <v>0</v>
      </c>
      <c r="J143">
        <v>0</v>
      </c>
      <c r="K143">
        <v>0</v>
      </c>
      <c r="L143">
        <v>0</v>
      </c>
      <c r="M143">
        <f>MAX(0,Temp_intervals_and_Itip!O295)</f>
        <v>0</v>
      </c>
      <c r="N143">
        <f>MAX(0,Temp_intervals_and_Itip!L295)</f>
        <v>0</v>
      </c>
      <c r="O143">
        <f>MAX(0,Temp_intervals_and_Itip!M295)</f>
        <v>4.6151615193635847</v>
      </c>
      <c r="P143">
        <v>0</v>
      </c>
      <c r="Q143">
        <v>0</v>
      </c>
      <c r="R143">
        <v>0</v>
      </c>
      <c r="S143">
        <v>0</v>
      </c>
      <c r="T143">
        <v>0</v>
      </c>
      <c r="U143">
        <v>0</v>
      </c>
      <c r="V143">
        <v>0</v>
      </c>
      <c r="W143">
        <v>0</v>
      </c>
      <c r="X143">
        <v>0</v>
      </c>
      <c r="Y143">
        <v>0</v>
      </c>
    </row>
    <row r="144" spans="6:25" x14ac:dyDescent="0.2">
      <c r="F144">
        <v>138</v>
      </c>
      <c r="G144">
        <f>MAX(0,Temp_intervals_and_Itip!J296)</f>
        <v>10.599567790261307</v>
      </c>
      <c r="H144">
        <f>MAX(0,Temp_intervals_and_Itip!K296)</f>
        <v>31.834472440942285</v>
      </c>
      <c r="I144">
        <v>0</v>
      </c>
      <c r="J144">
        <v>0</v>
      </c>
      <c r="K144">
        <v>0</v>
      </c>
      <c r="L144">
        <v>0</v>
      </c>
      <c r="M144">
        <f>MAX(0,Temp_intervals_and_Itip!O296)</f>
        <v>0</v>
      </c>
      <c r="N144">
        <f>MAX(0,Temp_intervals_and_Itip!L296)</f>
        <v>0</v>
      </c>
      <c r="O144">
        <f>MAX(0,Temp_intervals_and_Itip!M296)</f>
        <v>4.4787999700696552</v>
      </c>
      <c r="P144">
        <v>0</v>
      </c>
      <c r="Q144">
        <v>0</v>
      </c>
      <c r="R144">
        <v>0</v>
      </c>
      <c r="S144">
        <v>0</v>
      </c>
      <c r="T144">
        <v>0</v>
      </c>
      <c r="U144">
        <v>0</v>
      </c>
      <c r="V144">
        <v>0</v>
      </c>
      <c r="W144">
        <v>0</v>
      </c>
      <c r="X144">
        <v>0</v>
      </c>
      <c r="Y144">
        <v>0</v>
      </c>
    </row>
    <row r="145" spans="6:25" x14ac:dyDescent="0.2">
      <c r="F145">
        <v>139</v>
      </c>
      <c r="G145">
        <f>MAX(0,Temp_intervals_and_Itip!J297)</f>
        <v>10.599576375548379</v>
      </c>
      <c r="H145">
        <f>MAX(0,Temp_intervals_and_Itip!K297)</f>
        <v>31.834498225775224</v>
      </c>
      <c r="I145">
        <v>0</v>
      </c>
      <c r="J145">
        <v>0</v>
      </c>
      <c r="K145">
        <v>0</v>
      </c>
      <c r="L145">
        <v>0</v>
      </c>
      <c r="M145">
        <f>MAX(0,Temp_intervals_and_Itip!O297)</f>
        <v>0</v>
      </c>
      <c r="N145">
        <f>MAX(0,Temp_intervals_and_Itip!L297)</f>
        <v>0</v>
      </c>
      <c r="O145">
        <f>MAX(0,Temp_intervals_and_Itip!M297)</f>
        <v>4.3424384207757258</v>
      </c>
      <c r="P145">
        <v>0</v>
      </c>
      <c r="Q145">
        <v>0</v>
      </c>
      <c r="R145">
        <v>0</v>
      </c>
      <c r="S145">
        <v>0</v>
      </c>
      <c r="T145">
        <v>0</v>
      </c>
      <c r="U145">
        <v>0</v>
      </c>
      <c r="V145">
        <v>0</v>
      </c>
      <c r="W145">
        <v>0</v>
      </c>
      <c r="X145">
        <v>0</v>
      </c>
      <c r="Y145">
        <v>0</v>
      </c>
    </row>
    <row r="146" spans="6:25" x14ac:dyDescent="0.2">
      <c r="F146">
        <v>140</v>
      </c>
      <c r="G146">
        <f>MAX(0,Temp_intervals_and_Itip!J298)</f>
        <v>10.599584274393797</v>
      </c>
      <c r="H146">
        <f>MAX(0,Temp_intervals_and_Itip!K298)</f>
        <v>31.834521948966749</v>
      </c>
      <c r="I146">
        <v>0</v>
      </c>
      <c r="J146">
        <v>0</v>
      </c>
      <c r="K146">
        <v>0</v>
      </c>
      <c r="L146">
        <v>0</v>
      </c>
      <c r="M146">
        <f>MAX(0,Temp_intervals_and_Itip!O298)</f>
        <v>0</v>
      </c>
      <c r="N146">
        <f>MAX(0,Temp_intervals_and_Itip!L298)</f>
        <v>0</v>
      </c>
      <c r="O146">
        <f>MAX(0,Temp_intervals_and_Itip!M298)</f>
        <v>4.2060768714817964</v>
      </c>
      <c r="P146">
        <v>0</v>
      </c>
      <c r="Q146">
        <v>0</v>
      </c>
      <c r="R146">
        <v>0</v>
      </c>
      <c r="S146">
        <v>0</v>
      </c>
      <c r="T146">
        <v>0</v>
      </c>
      <c r="U146">
        <v>0</v>
      </c>
      <c r="V146">
        <v>0</v>
      </c>
      <c r="W146">
        <v>0</v>
      </c>
      <c r="X146">
        <v>0</v>
      </c>
      <c r="Y146">
        <v>0</v>
      </c>
    </row>
    <row r="147" spans="6:25" x14ac:dyDescent="0.2">
      <c r="F147">
        <v>141</v>
      </c>
      <c r="G147">
        <f>MAX(0,Temp_intervals_and_Itip!J299)</f>
        <v>10.599591541682406</v>
      </c>
      <c r="H147">
        <f>MAX(0,Temp_intervals_and_Itip!K299)</f>
        <v>31.834543775356611</v>
      </c>
      <c r="I147">
        <v>0</v>
      </c>
      <c r="J147">
        <v>0</v>
      </c>
      <c r="K147">
        <v>0</v>
      </c>
      <c r="L147">
        <v>0</v>
      </c>
      <c r="M147">
        <f>MAX(0,Temp_intervals_and_Itip!O299)</f>
        <v>0</v>
      </c>
      <c r="N147">
        <f>MAX(0,Temp_intervals_and_Itip!L299)</f>
        <v>0</v>
      </c>
      <c r="O147">
        <f>MAX(0,Temp_intervals_and_Itip!M299)</f>
        <v>4.069715322187867</v>
      </c>
      <c r="P147">
        <v>0</v>
      </c>
      <c r="Q147">
        <v>0</v>
      </c>
      <c r="R147">
        <v>0</v>
      </c>
      <c r="S147">
        <v>0</v>
      </c>
      <c r="T147">
        <v>0</v>
      </c>
      <c r="U147">
        <v>0</v>
      </c>
      <c r="V147">
        <v>0</v>
      </c>
      <c r="W147">
        <v>0</v>
      </c>
      <c r="X147">
        <v>0</v>
      </c>
      <c r="Y147">
        <v>0</v>
      </c>
    </row>
    <row r="148" spans="6:25" x14ac:dyDescent="0.2">
      <c r="F148">
        <v>142</v>
      </c>
      <c r="G148">
        <f>MAX(0,Temp_intervals_and_Itip!J300)</f>
        <v>10.5995982279107</v>
      </c>
      <c r="H148">
        <f>MAX(0,Temp_intervals_and_Itip!K300)</f>
        <v>31.834563856604696</v>
      </c>
      <c r="I148">
        <v>0</v>
      </c>
      <c r="J148">
        <v>0</v>
      </c>
      <c r="K148">
        <v>0</v>
      </c>
      <c r="L148">
        <v>0</v>
      </c>
      <c r="M148">
        <f>MAX(0,Temp_intervals_and_Itip!O300)</f>
        <v>0</v>
      </c>
      <c r="N148">
        <f>MAX(0,Temp_intervals_and_Itip!L300)</f>
        <v>0</v>
      </c>
      <c r="O148">
        <f>MAX(0,Temp_intervals_and_Itip!M300)</f>
        <v>3.9333537728939376</v>
      </c>
      <c r="P148">
        <v>0</v>
      </c>
      <c r="Q148">
        <v>0</v>
      </c>
      <c r="R148">
        <v>0</v>
      </c>
      <c r="S148">
        <v>0</v>
      </c>
      <c r="T148">
        <v>0</v>
      </c>
      <c r="U148">
        <v>0</v>
      </c>
      <c r="V148">
        <v>0</v>
      </c>
      <c r="W148">
        <v>0</v>
      </c>
      <c r="X148">
        <v>0</v>
      </c>
      <c r="Y148">
        <v>0</v>
      </c>
    </row>
    <row r="149" spans="6:25" x14ac:dyDescent="0.2">
      <c r="F149">
        <v>143</v>
      </c>
      <c r="G149">
        <f>MAX(0,Temp_intervals_and_Itip!J301)</f>
        <v>10.599604379537698</v>
      </c>
      <c r="H149">
        <f>MAX(0,Temp_intervals_and_Itip!K301)</f>
        <v>31.834582332244832</v>
      </c>
      <c r="I149">
        <v>0</v>
      </c>
      <c r="J149">
        <v>0</v>
      </c>
      <c r="K149">
        <v>0</v>
      </c>
      <c r="L149">
        <v>0</v>
      </c>
      <c r="M149">
        <f>MAX(0,Temp_intervals_and_Itip!O301)</f>
        <v>0</v>
      </c>
      <c r="N149">
        <f>MAX(0,Temp_intervals_and_Itip!L301)</f>
        <v>0</v>
      </c>
      <c r="O149">
        <f>MAX(0,Temp_intervals_and_Itip!M301)</f>
        <v>3.7969922236000082</v>
      </c>
      <c r="P149">
        <v>0</v>
      </c>
      <c r="Q149">
        <v>0</v>
      </c>
      <c r="R149">
        <v>0</v>
      </c>
      <c r="S149">
        <v>0</v>
      </c>
      <c r="T149">
        <v>0</v>
      </c>
      <c r="U149">
        <v>0</v>
      </c>
      <c r="V149">
        <v>0</v>
      </c>
      <c r="W149">
        <v>0</v>
      </c>
      <c r="X149">
        <v>0</v>
      </c>
      <c r="Y149">
        <v>0</v>
      </c>
    </row>
    <row r="150" spans="6:25" x14ac:dyDescent="0.2">
      <c r="F150">
        <v>144</v>
      </c>
      <c r="G150">
        <f>MAX(0,Temp_intervals_and_Itip!J302)</f>
        <v>10.599610039307757</v>
      </c>
      <c r="H150">
        <f>MAX(0,Temp_intervals_and_Itip!K302)</f>
        <v>31.834599330654346</v>
      </c>
      <c r="I150">
        <v>0</v>
      </c>
      <c r="J150">
        <v>0</v>
      </c>
      <c r="K150">
        <v>0</v>
      </c>
      <c r="L150">
        <v>0</v>
      </c>
      <c r="M150">
        <f>MAX(0,Temp_intervals_and_Itip!O302)</f>
        <v>0</v>
      </c>
      <c r="N150">
        <f>MAX(0,Temp_intervals_and_Itip!L302)</f>
        <v>0</v>
      </c>
      <c r="O150">
        <f>MAX(0,Temp_intervals_and_Itip!M302)</f>
        <v>3.6606306743060788</v>
      </c>
      <c r="P150">
        <v>0</v>
      </c>
      <c r="Q150">
        <v>0</v>
      </c>
      <c r="R150">
        <v>0</v>
      </c>
      <c r="S150">
        <v>0</v>
      </c>
      <c r="T150">
        <v>0</v>
      </c>
      <c r="U150">
        <v>0</v>
      </c>
      <c r="V150">
        <v>0</v>
      </c>
      <c r="W150">
        <v>0</v>
      </c>
      <c r="X150">
        <v>0</v>
      </c>
      <c r="Y150">
        <v>0</v>
      </c>
    </row>
    <row r="151" spans="6:25" x14ac:dyDescent="0.2">
      <c r="F151">
        <v>145</v>
      </c>
      <c r="G151">
        <f>MAX(0,Temp_intervals_and_Itip!J303)</f>
        <v>10.599615246547589</v>
      </c>
      <c r="H151">
        <f>MAX(0,Temp_intervals_and_Itip!K303)</f>
        <v>31.834614969946077</v>
      </c>
      <c r="I151">
        <v>0</v>
      </c>
      <c r="J151">
        <v>0</v>
      </c>
      <c r="K151">
        <v>0</v>
      </c>
      <c r="L151">
        <v>0</v>
      </c>
      <c r="M151">
        <f>MAX(0,Temp_intervals_and_Itip!O303)</f>
        <v>0</v>
      </c>
      <c r="N151">
        <f>MAX(0,Temp_intervals_and_Itip!L303)</f>
        <v>0</v>
      </c>
      <c r="O151">
        <f>MAX(0,Temp_intervals_and_Itip!M303)</f>
        <v>3.5242691250121494</v>
      </c>
      <c r="P151">
        <v>0</v>
      </c>
      <c r="Q151">
        <v>0</v>
      </c>
      <c r="R151">
        <v>0</v>
      </c>
      <c r="S151">
        <v>0</v>
      </c>
      <c r="T151">
        <v>0</v>
      </c>
      <c r="U151">
        <v>0</v>
      </c>
      <c r="V151">
        <v>0</v>
      </c>
      <c r="W151">
        <v>0</v>
      </c>
      <c r="X151">
        <v>0</v>
      </c>
      <c r="Y151">
        <v>0</v>
      </c>
    </row>
    <row r="152" spans="6:25" x14ac:dyDescent="0.2">
      <c r="F152">
        <v>146</v>
      </c>
      <c r="G152">
        <f>MAX(0,Temp_intervals_and_Itip!J304)</f>
        <v>10.599620037439513</v>
      </c>
      <c r="H152">
        <f>MAX(0,Temp_intervals_and_Itip!K304)</f>
        <v>31.834629358789083</v>
      </c>
      <c r="I152">
        <v>0</v>
      </c>
      <c r="J152">
        <v>0</v>
      </c>
      <c r="K152">
        <v>0</v>
      </c>
      <c r="L152">
        <v>0</v>
      </c>
      <c r="M152">
        <f>MAX(0,Temp_intervals_and_Itip!O304)</f>
        <v>0</v>
      </c>
      <c r="N152">
        <f>MAX(0,Temp_intervals_and_Itip!L304)</f>
        <v>0</v>
      </c>
      <c r="O152">
        <f>MAX(0,Temp_intervals_and_Itip!M304)</f>
        <v>3.38790757571822</v>
      </c>
      <c r="P152">
        <v>0</v>
      </c>
      <c r="Q152">
        <v>0</v>
      </c>
      <c r="R152">
        <v>0</v>
      </c>
      <c r="S152">
        <v>0</v>
      </c>
      <c r="T152">
        <v>0</v>
      </c>
      <c r="U152">
        <v>0</v>
      </c>
      <c r="V152">
        <v>0</v>
      </c>
      <c r="W152">
        <v>0</v>
      </c>
      <c r="X152">
        <v>0</v>
      </c>
      <c r="Y152">
        <v>0</v>
      </c>
    </row>
    <row r="153" spans="6:25" x14ac:dyDescent="0.2">
      <c r="F153">
        <v>147</v>
      </c>
      <c r="G153">
        <f>MAX(0,Temp_intervals_and_Itip!J305)</f>
        <v>10.599624445272868</v>
      </c>
      <c r="H153">
        <f>MAX(0,Temp_intervals_and_Itip!K305)</f>
        <v>31.834642597163725</v>
      </c>
      <c r="I153">
        <v>0</v>
      </c>
      <c r="J153">
        <v>0</v>
      </c>
      <c r="K153">
        <v>0</v>
      </c>
      <c r="L153">
        <v>0</v>
      </c>
      <c r="M153">
        <f>MAX(0,Temp_intervals_and_Itip!O305)</f>
        <v>0</v>
      </c>
      <c r="N153">
        <f>MAX(0,Temp_intervals_and_Itip!L305)</f>
        <v>0</v>
      </c>
      <c r="O153">
        <f>MAX(0,Temp_intervals_and_Itip!M305)</f>
        <v>3.2515460264242906</v>
      </c>
      <c r="P153">
        <v>0</v>
      </c>
      <c r="Q153">
        <v>0</v>
      </c>
      <c r="R153">
        <v>0</v>
      </c>
      <c r="S153">
        <v>0</v>
      </c>
      <c r="T153">
        <v>0</v>
      </c>
      <c r="U153">
        <v>0</v>
      </c>
      <c r="V153">
        <v>0</v>
      </c>
      <c r="W153">
        <v>0</v>
      </c>
      <c r="X153">
        <v>0</v>
      </c>
      <c r="Y153">
        <v>0</v>
      </c>
    </row>
    <row r="154" spans="6:25" x14ac:dyDescent="0.2">
      <c r="F154">
        <v>148</v>
      </c>
      <c r="G154">
        <f>MAX(0,Temp_intervals_and_Itip!J306)</f>
        <v>10.599628500675326</v>
      </c>
      <c r="H154">
        <f>MAX(0,Temp_intervals_and_Itip!K306)</f>
        <v>31.834654777056372</v>
      </c>
      <c r="I154">
        <v>0</v>
      </c>
      <c r="J154">
        <v>0</v>
      </c>
      <c r="K154">
        <v>0</v>
      </c>
      <c r="L154">
        <v>0</v>
      </c>
      <c r="M154">
        <f>MAX(0,Temp_intervals_and_Itip!O306)</f>
        <v>0</v>
      </c>
      <c r="N154">
        <f>MAX(0,Temp_intervals_and_Itip!L306)</f>
        <v>0</v>
      </c>
      <c r="O154">
        <f>MAX(0,Temp_intervals_and_Itip!M306)</f>
        <v>3.1151844771303612</v>
      </c>
      <c r="P154">
        <v>0</v>
      </c>
      <c r="Q154">
        <v>0</v>
      </c>
      <c r="R154">
        <v>0</v>
      </c>
      <c r="S154">
        <v>0</v>
      </c>
      <c r="T154">
        <v>0</v>
      </c>
      <c r="U154">
        <v>0</v>
      </c>
      <c r="V154">
        <v>0</v>
      </c>
      <c r="W154">
        <v>0</v>
      </c>
      <c r="X154">
        <v>0</v>
      </c>
      <c r="Y154">
        <v>0</v>
      </c>
    </row>
    <row r="155" spans="6:25" x14ac:dyDescent="0.2">
      <c r="F155">
        <v>149</v>
      </c>
      <c r="G155">
        <f>MAX(0,Temp_intervals_and_Itip!J307)</f>
        <v>10.599632231825707</v>
      </c>
      <c r="H155">
        <f>MAX(0,Temp_intervals_and_Itip!K307)</f>
        <v>31.834665983098574</v>
      </c>
      <c r="I155">
        <v>0</v>
      </c>
      <c r="J155">
        <v>0</v>
      </c>
      <c r="K155">
        <v>0</v>
      </c>
      <c r="L155">
        <v>0</v>
      </c>
      <c r="M155">
        <f>MAX(0,Temp_intervals_and_Itip!O307)</f>
        <v>0</v>
      </c>
      <c r="N155">
        <f>MAX(0,Temp_intervals_and_Itip!L307)</f>
        <v>0</v>
      </c>
      <c r="O155">
        <f>MAX(0,Temp_intervals_and_Itip!M307)</f>
        <v>2.9788229278364318</v>
      </c>
      <c r="P155">
        <v>0</v>
      </c>
      <c r="Q155">
        <v>0</v>
      </c>
      <c r="R155">
        <v>0</v>
      </c>
      <c r="S155">
        <v>0</v>
      </c>
      <c r="T155">
        <v>0</v>
      </c>
      <c r="U155">
        <v>0</v>
      </c>
      <c r="V155">
        <v>0</v>
      </c>
      <c r="W155">
        <v>0</v>
      </c>
      <c r="X155">
        <v>0</v>
      </c>
      <c r="Y155">
        <v>0</v>
      </c>
    </row>
    <row r="156" spans="6:25" x14ac:dyDescent="0.2">
      <c r="F156">
        <v>150</v>
      </c>
      <c r="G156">
        <f>MAX(0,Temp_intervals_and_Itip!J308)</f>
        <v>10.599635664649774</v>
      </c>
      <c r="H156">
        <f>MAX(0,Temp_intervals_and_Itip!K308)</f>
        <v>31.834676293155113</v>
      </c>
      <c r="I156">
        <v>0</v>
      </c>
      <c r="J156">
        <v>0</v>
      </c>
      <c r="K156">
        <v>0</v>
      </c>
      <c r="L156">
        <v>0</v>
      </c>
      <c r="M156">
        <f>MAX(0,Temp_intervals_and_Itip!O308)</f>
        <v>0</v>
      </c>
      <c r="N156">
        <f>MAX(0,Temp_intervals_and_Itip!L308)</f>
        <v>0</v>
      </c>
      <c r="O156">
        <f>MAX(0,Temp_intervals_and_Itip!M308)</f>
        <v>2.8424613785425024</v>
      </c>
      <c r="P156">
        <v>0</v>
      </c>
      <c r="Q156">
        <v>0</v>
      </c>
      <c r="R156">
        <v>0</v>
      </c>
      <c r="S156">
        <v>0</v>
      </c>
      <c r="T156">
        <v>0</v>
      </c>
      <c r="U156">
        <v>0</v>
      </c>
      <c r="V156">
        <v>0</v>
      </c>
      <c r="W156">
        <v>0</v>
      </c>
      <c r="X156">
        <v>0</v>
      </c>
      <c r="Y156">
        <v>0</v>
      </c>
    </row>
    <row r="157" spans="6:25" x14ac:dyDescent="0.2">
      <c r="F157">
        <v>151</v>
      </c>
      <c r="G157">
        <f>MAX(0,Temp_intervals_and_Itip!J309)</f>
        <v>10.599638823000385</v>
      </c>
      <c r="H157">
        <f>MAX(0,Temp_intervals_and_Itip!K309)</f>
        <v>31.834685778865044</v>
      </c>
      <c r="I157">
        <v>0</v>
      </c>
      <c r="J157">
        <v>0</v>
      </c>
      <c r="K157">
        <v>0</v>
      </c>
      <c r="L157">
        <v>0</v>
      </c>
      <c r="M157">
        <f>MAX(0,Temp_intervals_and_Itip!O309)</f>
        <v>0</v>
      </c>
      <c r="N157">
        <f>MAX(0,Temp_intervals_and_Itip!L309)</f>
        <v>0</v>
      </c>
      <c r="O157">
        <f>MAX(0,Temp_intervals_and_Itip!M309)</f>
        <v>2.706099829248573</v>
      </c>
      <c r="P157">
        <v>0</v>
      </c>
      <c r="Q157">
        <v>0</v>
      </c>
      <c r="R157">
        <v>0</v>
      </c>
      <c r="S157">
        <v>0</v>
      </c>
      <c r="T157">
        <v>0</v>
      </c>
      <c r="U157">
        <v>0</v>
      </c>
      <c r="V157">
        <v>0</v>
      </c>
      <c r="W157">
        <v>0</v>
      </c>
      <c r="X157">
        <v>0</v>
      </c>
      <c r="Y157">
        <v>0</v>
      </c>
    </row>
    <row r="158" spans="6:25" x14ac:dyDescent="0.2">
      <c r="F158">
        <v>152</v>
      </c>
      <c r="G158">
        <f>MAX(0,Temp_intervals_and_Itip!J310)</f>
        <v>10.599641728823224</v>
      </c>
      <c r="H158">
        <f>MAX(0,Temp_intervals_and_Itip!K310)</f>
        <v>31.834694506139485</v>
      </c>
      <c r="I158">
        <v>0</v>
      </c>
      <c r="J158">
        <v>0</v>
      </c>
      <c r="K158">
        <v>0</v>
      </c>
      <c r="L158">
        <v>0</v>
      </c>
      <c r="M158">
        <f>MAX(0,Temp_intervals_and_Itip!O310)</f>
        <v>0</v>
      </c>
      <c r="N158">
        <f>MAX(0,Temp_intervals_and_Itip!L310)</f>
        <v>0</v>
      </c>
      <c r="O158">
        <f>MAX(0,Temp_intervals_and_Itip!M310)</f>
        <v>2.5697382799546435</v>
      </c>
      <c r="P158">
        <v>0</v>
      </c>
      <c r="Q158">
        <v>0</v>
      </c>
      <c r="R158">
        <v>0</v>
      </c>
      <c r="S158">
        <v>0</v>
      </c>
      <c r="T158">
        <v>0</v>
      </c>
      <c r="U158">
        <v>0</v>
      </c>
      <c r="V158">
        <v>0</v>
      </c>
      <c r="W158">
        <v>0</v>
      </c>
      <c r="X158">
        <v>0</v>
      </c>
      <c r="Y158">
        <v>0</v>
      </c>
    </row>
    <row r="159" spans="6:25" x14ac:dyDescent="0.2">
      <c r="F159">
        <v>153</v>
      </c>
      <c r="G159">
        <f>MAX(0,Temp_intervals_and_Itip!J311)</f>
        <v>10.599644402309297</v>
      </c>
      <c r="H159">
        <f>MAX(0,Temp_intervals_and_Itip!K311)</f>
        <v>31.834702535619591</v>
      </c>
      <c r="I159">
        <v>0</v>
      </c>
      <c r="J159">
        <v>0</v>
      </c>
      <c r="K159">
        <v>0</v>
      </c>
      <c r="L159">
        <v>0</v>
      </c>
      <c r="M159">
        <f>MAX(0,Temp_intervals_and_Itip!O311)</f>
        <v>0</v>
      </c>
      <c r="N159">
        <f>MAX(0,Temp_intervals_and_Itip!L311)</f>
        <v>0</v>
      </c>
      <c r="O159">
        <f>MAX(0,Temp_intervals_and_Itip!M311)</f>
        <v>2.4333767306607141</v>
      </c>
      <c r="P159">
        <v>0</v>
      </c>
      <c r="Q159">
        <v>0</v>
      </c>
      <c r="R159">
        <v>0</v>
      </c>
      <c r="S159">
        <v>0</v>
      </c>
      <c r="T159">
        <v>0</v>
      </c>
      <c r="U159">
        <v>0</v>
      </c>
      <c r="V159">
        <v>0</v>
      </c>
      <c r="W159">
        <v>0</v>
      </c>
      <c r="X159">
        <v>0</v>
      </c>
      <c r="Y159">
        <v>0</v>
      </c>
    </row>
    <row r="160" spans="6:25" x14ac:dyDescent="0.2">
      <c r="F160">
        <v>154</v>
      </c>
      <c r="G160">
        <f>MAX(0,Temp_intervals_and_Itip!J312)</f>
        <v>10.599646862035225</v>
      </c>
      <c r="H160">
        <f>MAX(0,Temp_intervals_and_Itip!K312)</f>
        <v>31.834709923097915</v>
      </c>
      <c r="I160">
        <v>0</v>
      </c>
      <c r="J160">
        <v>0</v>
      </c>
      <c r="K160">
        <v>0</v>
      </c>
      <c r="L160">
        <v>0</v>
      </c>
      <c r="M160">
        <f>MAX(0,Temp_intervals_and_Itip!O312)</f>
        <v>0</v>
      </c>
      <c r="N160">
        <f>MAX(0,Temp_intervals_and_Itip!L312)</f>
        <v>0</v>
      </c>
      <c r="O160">
        <f>MAX(0,Temp_intervals_and_Itip!M312)</f>
        <v>2.2970151813667847</v>
      </c>
      <c r="P160">
        <v>0</v>
      </c>
      <c r="Q160">
        <v>0</v>
      </c>
      <c r="R160">
        <v>0</v>
      </c>
      <c r="S160">
        <v>0</v>
      </c>
      <c r="T160">
        <v>0</v>
      </c>
      <c r="U160">
        <v>0</v>
      </c>
      <c r="V160">
        <v>0</v>
      </c>
      <c r="W160">
        <v>0</v>
      </c>
      <c r="X160">
        <v>0</v>
      </c>
      <c r="Y160">
        <v>0</v>
      </c>
    </row>
    <row r="161" spans="6:25" x14ac:dyDescent="0.2">
      <c r="F161">
        <v>155</v>
      </c>
      <c r="G161">
        <f>MAX(0,Temp_intervals_and_Itip!J313)</f>
        <v>10.599649125092327</v>
      </c>
      <c r="H161">
        <f>MAX(0,Temp_intervals_and_Itip!K313)</f>
        <v>31.834716719906083</v>
      </c>
      <c r="I161">
        <v>0</v>
      </c>
      <c r="J161">
        <v>0</v>
      </c>
      <c r="K161">
        <v>0</v>
      </c>
      <c r="L161">
        <v>0</v>
      </c>
      <c r="M161">
        <f>MAX(0,Temp_intervals_and_Itip!O313)</f>
        <v>0</v>
      </c>
      <c r="N161">
        <f>MAX(0,Temp_intervals_and_Itip!L313)</f>
        <v>0</v>
      </c>
      <c r="O161">
        <f>MAX(0,Temp_intervals_and_Itip!M313)</f>
        <v>2.1606536320728553</v>
      </c>
      <c r="P161">
        <v>0</v>
      </c>
      <c r="Q161">
        <v>0</v>
      </c>
      <c r="R161">
        <v>0</v>
      </c>
      <c r="S161">
        <v>0</v>
      </c>
      <c r="T161">
        <v>0</v>
      </c>
      <c r="U161">
        <v>0</v>
      </c>
      <c r="V161">
        <v>0</v>
      </c>
      <c r="W161">
        <v>0</v>
      </c>
      <c r="X161">
        <v>0</v>
      </c>
      <c r="Y161">
        <v>0</v>
      </c>
    </row>
    <row r="162" spans="6:25" x14ac:dyDescent="0.2">
      <c r="F162">
        <v>156</v>
      </c>
      <c r="G162">
        <f>MAX(0,Temp_intervals_and_Itip!J314)</f>
        <v>10.599651207205374</v>
      </c>
      <c r="H162">
        <f>MAX(0,Temp_intervals_and_Itip!K314)</f>
        <v>31.834722973271475</v>
      </c>
      <c r="I162">
        <v>0</v>
      </c>
      <c r="J162">
        <v>0</v>
      </c>
      <c r="K162">
        <v>0</v>
      </c>
      <c r="L162">
        <v>0</v>
      </c>
      <c r="M162">
        <f>MAX(0,Temp_intervals_and_Itip!O314)</f>
        <v>0</v>
      </c>
      <c r="N162">
        <f>MAX(0,Temp_intervals_and_Itip!L314)</f>
        <v>0</v>
      </c>
      <c r="O162">
        <f>MAX(0,Temp_intervals_and_Itip!M314)</f>
        <v>2.0242920827789259</v>
      </c>
      <c r="P162">
        <v>0</v>
      </c>
      <c r="Q162">
        <v>0</v>
      </c>
      <c r="R162">
        <v>0</v>
      </c>
      <c r="S162">
        <v>0</v>
      </c>
      <c r="T162">
        <v>0</v>
      </c>
      <c r="U162">
        <v>0</v>
      </c>
      <c r="V162">
        <v>0</v>
      </c>
      <c r="W162">
        <v>0</v>
      </c>
      <c r="X162">
        <v>0</v>
      </c>
      <c r="Y162">
        <v>0</v>
      </c>
    </row>
    <row r="163" spans="6:25" x14ac:dyDescent="0.2">
      <c r="F163">
        <v>157</v>
      </c>
      <c r="G163">
        <f>MAX(0,Temp_intervals_and_Itip!J315)</f>
        <v>10.599653122841854</v>
      </c>
      <c r="H163">
        <f>MAX(0,Temp_intervals_and_Itip!K315)</f>
        <v>31.834728726645377</v>
      </c>
      <c r="I163">
        <v>0</v>
      </c>
      <c r="J163">
        <v>0</v>
      </c>
      <c r="K163">
        <v>0</v>
      </c>
      <c r="L163">
        <v>0</v>
      </c>
      <c r="M163">
        <f>MAX(0,Temp_intervals_and_Itip!O315)</f>
        <v>0</v>
      </c>
      <c r="N163">
        <f>MAX(0,Temp_intervals_and_Itip!L315)</f>
        <v>0</v>
      </c>
      <c r="O163">
        <f>MAX(0,Temp_intervals_and_Itip!M315)</f>
        <v>1.8879305334849965</v>
      </c>
      <c r="P163">
        <v>0</v>
      </c>
      <c r="Q163">
        <v>0</v>
      </c>
      <c r="R163">
        <v>0</v>
      </c>
      <c r="S163">
        <v>0</v>
      </c>
      <c r="T163">
        <v>0</v>
      </c>
      <c r="U163">
        <v>0</v>
      </c>
      <c r="V163">
        <v>0</v>
      </c>
      <c r="W163">
        <v>0</v>
      </c>
      <c r="X163">
        <v>0</v>
      </c>
      <c r="Y163">
        <v>0</v>
      </c>
    </row>
    <row r="164" spans="6:25" x14ac:dyDescent="0.2">
      <c r="F164">
        <v>158</v>
      </c>
      <c r="G164">
        <f>MAX(0,Temp_intervals_and_Itip!J316)</f>
        <v>10.599654885312496</v>
      </c>
      <c r="H164">
        <f>MAX(0,Temp_intervals_and_Itip!K316)</f>
        <v>31.834734020004902</v>
      </c>
      <c r="I164">
        <v>0</v>
      </c>
      <c r="J164">
        <v>0</v>
      </c>
      <c r="K164">
        <v>0</v>
      </c>
      <c r="L164">
        <v>0</v>
      </c>
      <c r="M164">
        <f>MAX(0,Temp_intervals_and_Itip!O316)</f>
        <v>0</v>
      </c>
      <c r="N164">
        <f>MAX(0,Temp_intervals_and_Itip!L316)</f>
        <v>0</v>
      </c>
      <c r="O164">
        <f>MAX(0,Temp_intervals_and_Itip!M316)</f>
        <v>1.7515689841910671</v>
      </c>
      <c r="P164">
        <v>0</v>
      </c>
      <c r="Q164">
        <v>0</v>
      </c>
      <c r="R164">
        <v>0</v>
      </c>
      <c r="S164">
        <v>0</v>
      </c>
      <c r="T164">
        <v>0</v>
      </c>
      <c r="U164">
        <v>0</v>
      </c>
      <c r="V164">
        <v>0</v>
      </c>
      <c r="W164">
        <v>0</v>
      </c>
      <c r="X164">
        <v>0</v>
      </c>
      <c r="Y164">
        <v>0</v>
      </c>
    </row>
    <row r="165" spans="6:25" x14ac:dyDescent="0.2">
      <c r="F165">
        <v>159</v>
      </c>
      <c r="G165">
        <f>MAX(0,Temp_intervals_and_Itip!J317)</f>
        <v>10.599656506863768</v>
      </c>
      <c r="H165">
        <f>MAX(0,Temp_intervals_and_Itip!K317)</f>
        <v>31.834738890130765</v>
      </c>
      <c r="I165">
        <v>0</v>
      </c>
      <c r="J165">
        <v>0</v>
      </c>
      <c r="K165">
        <v>0</v>
      </c>
      <c r="L165">
        <v>0</v>
      </c>
      <c r="M165">
        <f>MAX(0,Temp_intervals_and_Itip!O317)</f>
        <v>0</v>
      </c>
      <c r="N165">
        <f>MAX(0,Temp_intervals_and_Itip!L317)</f>
        <v>0</v>
      </c>
      <c r="O165">
        <f>MAX(0,Temp_intervals_and_Itip!M317)</f>
        <v>1.6152074348971377</v>
      </c>
      <c r="P165">
        <v>0</v>
      </c>
      <c r="Q165">
        <v>0</v>
      </c>
      <c r="R165">
        <v>0</v>
      </c>
      <c r="S165">
        <v>0</v>
      </c>
      <c r="T165">
        <v>0</v>
      </c>
      <c r="U165">
        <v>0</v>
      </c>
      <c r="V165">
        <v>0</v>
      </c>
      <c r="W165">
        <v>0</v>
      </c>
      <c r="X165">
        <v>0</v>
      </c>
      <c r="Y165">
        <v>0</v>
      </c>
    </row>
    <row r="166" spans="6:25" x14ac:dyDescent="0.2">
      <c r="F166">
        <v>160</v>
      </c>
      <c r="G166">
        <f>MAX(0,Temp_intervals_and_Itip!J318)</f>
        <v>10.599657998762959</v>
      </c>
      <c r="H166">
        <f>MAX(0,Temp_intervals_and_Itip!K318)</f>
        <v>31.834743370862867</v>
      </c>
      <c r="I166">
        <v>0</v>
      </c>
      <c r="J166">
        <v>0</v>
      </c>
      <c r="K166">
        <v>0</v>
      </c>
      <c r="L166">
        <v>0</v>
      </c>
      <c r="M166">
        <f>MAX(0,Temp_intervals_and_Itip!O318)</f>
        <v>0</v>
      </c>
      <c r="N166">
        <f>MAX(0,Temp_intervals_and_Itip!L318)</f>
        <v>0</v>
      </c>
      <c r="O166">
        <f>MAX(0,Temp_intervals_and_Itip!M318)</f>
        <v>1.4788458856032083</v>
      </c>
      <c r="P166">
        <v>0</v>
      </c>
      <c r="Q166">
        <v>0</v>
      </c>
      <c r="R166">
        <v>0</v>
      </c>
      <c r="S166">
        <v>0</v>
      </c>
      <c r="T166">
        <v>0</v>
      </c>
      <c r="U166">
        <v>0</v>
      </c>
      <c r="V166">
        <v>0</v>
      </c>
      <c r="W166">
        <v>0</v>
      </c>
      <c r="X166">
        <v>0</v>
      </c>
      <c r="Y166">
        <v>0</v>
      </c>
    </row>
    <row r="167" spans="6:25" x14ac:dyDescent="0.2">
      <c r="F167">
        <v>161</v>
      </c>
      <c r="G167">
        <f>MAX(0,Temp_intervals_and_Itip!J319)</f>
        <v>10.599659371376475</v>
      </c>
      <c r="H167">
        <f>MAX(0,Temp_intervals_and_Itip!K319)</f>
        <v>31.83474749333541</v>
      </c>
      <c r="I167">
        <v>0</v>
      </c>
      <c r="J167">
        <v>0</v>
      </c>
      <c r="K167">
        <v>0</v>
      </c>
      <c r="L167">
        <v>0</v>
      </c>
      <c r="M167">
        <f>MAX(0,Temp_intervals_and_Itip!O319)</f>
        <v>0</v>
      </c>
      <c r="N167">
        <f>MAX(0,Temp_intervals_and_Itip!L319)</f>
        <v>0</v>
      </c>
      <c r="O167">
        <f>MAX(0,Temp_intervals_and_Itip!M319)</f>
        <v>1.3424843363092789</v>
      </c>
      <c r="P167">
        <v>0</v>
      </c>
      <c r="Q167">
        <v>0</v>
      </c>
      <c r="R167">
        <v>0</v>
      </c>
      <c r="S167">
        <v>0</v>
      </c>
      <c r="T167">
        <v>0</v>
      </c>
      <c r="U167">
        <v>0</v>
      </c>
      <c r="V167">
        <v>0</v>
      </c>
      <c r="W167">
        <v>0</v>
      </c>
      <c r="X167">
        <v>0</v>
      </c>
      <c r="Y167">
        <v>0</v>
      </c>
    </row>
    <row r="168" spans="6:25" x14ac:dyDescent="0.2">
      <c r="F168">
        <v>162</v>
      </c>
      <c r="G168">
        <f>MAX(0,Temp_intervals_and_Itip!J320)</f>
        <v>10.599660634241875</v>
      </c>
      <c r="H168">
        <f>MAX(0,Temp_intervals_and_Itip!K320)</f>
        <v>31.834751286193246</v>
      </c>
      <c r="I168">
        <v>0</v>
      </c>
      <c r="J168">
        <v>0</v>
      </c>
      <c r="K168">
        <v>0</v>
      </c>
      <c r="L168">
        <v>0</v>
      </c>
      <c r="M168">
        <f>MAX(0,Temp_intervals_and_Itip!O320)</f>
        <v>0</v>
      </c>
      <c r="N168">
        <f>MAX(0,Temp_intervals_and_Itip!L320)</f>
        <v>0</v>
      </c>
      <c r="O168">
        <f>MAX(0,Temp_intervals_and_Itip!M320)</f>
        <v>1.2061227870153495</v>
      </c>
      <c r="P168">
        <v>0</v>
      </c>
      <c r="Q168">
        <v>0</v>
      </c>
      <c r="R168">
        <v>0</v>
      </c>
      <c r="S168">
        <v>0</v>
      </c>
      <c r="T168">
        <v>0</v>
      </c>
      <c r="U168">
        <v>0</v>
      </c>
      <c r="V168">
        <v>0</v>
      </c>
      <c r="W168">
        <v>0</v>
      </c>
      <c r="X168">
        <v>0</v>
      </c>
      <c r="Y168">
        <v>0</v>
      </c>
    </row>
    <row r="169" spans="6:25" x14ac:dyDescent="0.2">
      <c r="F169">
        <v>163</v>
      </c>
      <c r="G169">
        <f>MAX(0,Temp_intervals_and_Itip!J321)</f>
        <v>10.599661796134132</v>
      </c>
      <c r="H169">
        <f>MAX(0,Temp_intervals_and_Itip!K321)</f>
        <v>31.834754775790916</v>
      </c>
      <c r="I169">
        <v>0</v>
      </c>
      <c r="J169">
        <v>0</v>
      </c>
      <c r="K169">
        <v>0</v>
      </c>
      <c r="L169">
        <v>0</v>
      </c>
      <c r="M169">
        <f>MAX(0,Temp_intervals_and_Itip!O321)</f>
        <v>0</v>
      </c>
      <c r="N169">
        <f>MAX(0,Temp_intervals_and_Itip!L321)</f>
        <v>0</v>
      </c>
      <c r="O169">
        <f>MAX(0,Temp_intervals_and_Itip!M321)</f>
        <v>1.0697612377214201</v>
      </c>
      <c r="P169">
        <v>0</v>
      </c>
      <c r="Q169">
        <v>0</v>
      </c>
      <c r="R169">
        <v>0</v>
      </c>
      <c r="S169">
        <v>0</v>
      </c>
      <c r="T169">
        <v>0</v>
      </c>
      <c r="U169">
        <v>0</v>
      </c>
      <c r="V169">
        <v>0</v>
      </c>
      <c r="W169">
        <v>0</v>
      </c>
      <c r="X169">
        <v>0</v>
      </c>
      <c r="Y169">
        <v>0</v>
      </c>
    </row>
    <row r="170" spans="6:25" x14ac:dyDescent="0.2">
      <c r="F170">
        <v>164</v>
      </c>
      <c r="G170">
        <f>MAX(0,Temp_intervals_and_Itip!J322)</f>
        <v>10.599662865126614</v>
      </c>
      <c r="H170">
        <f>MAX(0,Temp_intervals_and_Itip!K322)</f>
        <v>31.834757986375759</v>
      </c>
      <c r="I170">
        <v>0</v>
      </c>
      <c r="J170">
        <v>0</v>
      </c>
      <c r="K170">
        <v>0</v>
      </c>
      <c r="L170">
        <v>0</v>
      </c>
      <c r="M170">
        <f>MAX(0,Temp_intervals_and_Itip!O322)</f>
        <v>0</v>
      </c>
      <c r="N170">
        <f>MAX(0,Temp_intervals_and_Itip!L322)</f>
        <v>0</v>
      </c>
      <c r="O170">
        <f>MAX(0,Temp_intervals_and_Itip!M322)</f>
        <v>0.93339968842749077</v>
      </c>
      <c r="P170">
        <v>0</v>
      </c>
      <c r="Q170">
        <v>0</v>
      </c>
      <c r="R170">
        <v>0</v>
      </c>
      <c r="S170">
        <v>0</v>
      </c>
      <c r="T170">
        <v>0</v>
      </c>
      <c r="U170">
        <v>0</v>
      </c>
      <c r="V170">
        <v>0</v>
      </c>
      <c r="W170">
        <v>0</v>
      </c>
      <c r="X170">
        <v>0</v>
      </c>
      <c r="Y170">
        <v>0</v>
      </c>
    </row>
    <row r="171" spans="6:25" x14ac:dyDescent="0.2">
      <c r="F171">
        <v>165</v>
      </c>
      <c r="G171">
        <f>MAX(0,Temp_intervals_and_Itip!J323)</f>
        <v>10.599663848647177</v>
      </c>
      <c r="H171">
        <f>MAX(0,Temp_intervals_and_Itip!K323)</f>
        <v>31.834760940256412</v>
      </c>
      <c r="I171">
        <v>0</v>
      </c>
      <c r="J171">
        <v>0</v>
      </c>
      <c r="K171">
        <v>0</v>
      </c>
      <c r="L171">
        <v>0</v>
      </c>
      <c r="M171">
        <f>MAX(0,Temp_intervals_and_Itip!O323)</f>
        <v>0</v>
      </c>
      <c r="N171">
        <f>MAX(0,Temp_intervals_and_Itip!L323)</f>
        <v>0</v>
      </c>
      <c r="O171">
        <f>MAX(0,Temp_intervals_and_Itip!M323)</f>
        <v>0.79703813913356147</v>
      </c>
      <c r="P171">
        <v>0</v>
      </c>
      <c r="Q171">
        <v>0</v>
      </c>
      <c r="R171">
        <v>0</v>
      </c>
      <c r="S171">
        <v>0</v>
      </c>
      <c r="T171">
        <v>0</v>
      </c>
      <c r="U171">
        <v>0</v>
      </c>
      <c r="V171">
        <v>0</v>
      </c>
      <c r="W171">
        <v>0</v>
      </c>
      <c r="X171">
        <v>0</v>
      </c>
      <c r="Y171">
        <v>0</v>
      </c>
    </row>
    <row r="172" spans="6:25" x14ac:dyDescent="0.2">
      <c r="F172">
        <v>166</v>
      </c>
      <c r="G172">
        <f>MAX(0,Temp_intervals_and_Itip!J324)</f>
        <v>10.599664753529778</v>
      </c>
      <c r="H172">
        <f>MAX(0,Temp_intervals_and_Itip!K324)</f>
        <v>31.834763657957808</v>
      </c>
      <c r="I172">
        <v>0</v>
      </c>
      <c r="J172">
        <v>0</v>
      </c>
      <c r="K172">
        <v>0</v>
      </c>
      <c r="L172">
        <v>0</v>
      </c>
      <c r="M172">
        <f>MAX(0,Temp_intervals_and_Itip!O324)</f>
        <v>0</v>
      </c>
      <c r="N172">
        <f>MAX(0,Temp_intervals_and_Itip!L324)</f>
        <v>0</v>
      </c>
      <c r="O172">
        <f>MAX(0,Temp_intervals_and_Itip!M324)</f>
        <v>0.66067658983963218</v>
      </c>
      <c r="P172">
        <v>0</v>
      </c>
      <c r="Q172">
        <v>0</v>
      </c>
      <c r="R172">
        <v>0</v>
      </c>
      <c r="S172">
        <v>0</v>
      </c>
      <c r="T172">
        <v>0</v>
      </c>
      <c r="U172">
        <v>0</v>
      </c>
      <c r="V172">
        <v>0</v>
      </c>
      <c r="W172">
        <v>0</v>
      </c>
      <c r="X172">
        <v>0</v>
      </c>
      <c r="Y172">
        <v>0</v>
      </c>
    </row>
    <row r="173" spans="6:25" x14ac:dyDescent="0.2">
      <c r="F173">
        <v>167</v>
      </c>
      <c r="G173">
        <f>MAX(0,Temp_intervals_and_Itip!J325)</f>
        <v>10.59966558606196</v>
      </c>
      <c r="H173">
        <f>MAX(0,Temp_intervals_and_Itip!K325)</f>
        <v>31.834766158363799</v>
      </c>
      <c r="I173">
        <v>0</v>
      </c>
      <c r="J173">
        <v>0</v>
      </c>
      <c r="K173">
        <v>0</v>
      </c>
      <c r="L173">
        <v>0</v>
      </c>
      <c r="M173">
        <f>MAX(0,Temp_intervals_and_Itip!O325)</f>
        <v>0</v>
      </c>
      <c r="N173">
        <f>MAX(0,Temp_intervals_and_Itip!L325)</f>
        <v>0</v>
      </c>
      <c r="O173">
        <f>MAX(0,Temp_intervals_and_Itip!M325)</f>
        <v>0.52431504054570288</v>
      </c>
      <c r="P173">
        <v>0</v>
      </c>
      <c r="Q173">
        <v>0</v>
      </c>
      <c r="R173">
        <v>0</v>
      </c>
      <c r="S173">
        <v>0</v>
      </c>
      <c r="T173">
        <v>0</v>
      </c>
      <c r="U173">
        <v>0</v>
      </c>
      <c r="V173">
        <v>0</v>
      </c>
      <c r="W173">
        <v>0</v>
      </c>
      <c r="X173">
        <v>0</v>
      </c>
      <c r="Y173">
        <v>0</v>
      </c>
    </row>
    <row r="174" spans="6:25" x14ac:dyDescent="0.2">
      <c r="F174">
        <v>168</v>
      </c>
      <c r="G174">
        <f>MAX(0,Temp_intervals_and_Itip!J326)</f>
        <v>10.599666352028544</v>
      </c>
      <c r="H174">
        <f>MAX(0,Temp_intervals_and_Itip!K326)</f>
        <v>31.834768458848366</v>
      </c>
      <c r="I174">
        <v>0</v>
      </c>
      <c r="J174">
        <v>0</v>
      </c>
      <c r="K174">
        <v>0</v>
      </c>
      <c r="L174">
        <v>0</v>
      </c>
      <c r="M174">
        <f>MAX(0,Temp_intervals_and_Itip!O326)</f>
        <v>0</v>
      </c>
      <c r="N174">
        <f>MAX(0,Temp_intervals_and_Itip!L326)</f>
        <v>0</v>
      </c>
      <c r="O174">
        <f>MAX(0,Temp_intervals_and_Itip!M326)</f>
        <v>0.38795349125177359</v>
      </c>
      <c r="P174">
        <v>0</v>
      </c>
      <c r="Q174">
        <v>0</v>
      </c>
      <c r="R174">
        <v>0</v>
      </c>
      <c r="S174">
        <v>0</v>
      </c>
      <c r="T174">
        <v>0</v>
      </c>
      <c r="U174">
        <v>0</v>
      </c>
      <c r="V174">
        <v>0</v>
      </c>
      <c r="W174">
        <v>0</v>
      </c>
      <c r="X174">
        <v>0</v>
      </c>
      <c r="Y174">
        <v>0</v>
      </c>
    </row>
    <row r="175" spans="6:25" x14ac:dyDescent="0.2">
      <c r="F175">
        <v>169</v>
      </c>
      <c r="G175">
        <f>MAX(0,Temp_intervals_and_Itip!J327)</f>
        <v>10.599667056751821</v>
      </c>
      <c r="H175">
        <f>MAX(0,Temp_intervals_and_Itip!K327)</f>
        <v>31.834770575396341</v>
      </c>
      <c r="I175">
        <v>0</v>
      </c>
      <c r="J175">
        <v>0</v>
      </c>
      <c r="K175">
        <v>0</v>
      </c>
      <c r="L175">
        <v>0</v>
      </c>
      <c r="M175">
        <f>MAX(0,Temp_intervals_and_Itip!O327)</f>
        <v>0</v>
      </c>
      <c r="N175">
        <f>MAX(0,Temp_intervals_and_Itip!L327)</f>
        <v>0</v>
      </c>
      <c r="O175">
        <f>MAX(0,Temp_intervals_and_Itip!M327)</f>
        <v>0.25159194195784429</v>
      </c>
      <c r="P175">
        <v>0</v>
      </c>
      <c r="Q175">
        <v>0</v>
      </c>
      <c r="R175">
        <v>0</v>
      </c>
      <c r="S175">
        <v>0</v>
      </c>
      <c r="T175">
        <v>0</v>
      </c>
      <c r="U175">
        <v>0</v>
      </c>
      <c r="V175">
        <v>0</v>
      </c>
      <c r="W175">
        <v>0</v>
      </c>
      <c r="X175">
        <v>0</v>
      </c>
      <c r="Y175">
        <v>0</v>
      </c>
    </row>
    <row r="176" spans="6:25" x14ac:dyDescent="0.2">
      <c r="F176">
        <v>170</v>
      </c>
      <c r="G176">
        <f>MAX(0,Temp_intervals_and_Itip!J328)</f>
        <v>10.599667705128537</v>
      </c>
      <c r="H176">
        <f>MAX(0,Temp_intervals_and_Itip!K328)</f>
        <v>31.834772522714484</v>
      </c>
      <c r="I176">
        <v>0</v>
      </c>
      <c r="J176">
        <v>0</v>
      </c>
      <c r="K176">
        <v>0</v>
      </c>
      <c r="L176">
        <v>0</v>
      </c>
      <c r="M176">
        <f>MAX(0,Temp_intervals_and_Itip!O328)</f>
        <v>0</v>
      </c>
      <c r="N176">
        <f>MAX(0,Temp_intervals_and_Itip!L328)</f>
        <v>0</v>
      </c>
      <c r="O176">
        <f>MAX(0,Temp_intervals_and_Itip!M328)</f>
        <v>0.11523039266391499</v>
      </c>
      <c r="P176">
        <v>0</v>
      </c>
      <c r="Q176">
        <v>0</v>
      </c>
      <c r="R176">
        <v>0</v>
      </c>
      <c r="S176">
        <v>0</v>
      </c>
      <c r="T176">
        <v>0</v>
      </c>
      <c r="U176">
        <v>0</v>
      </c>
      <c r="V176">
        <v>0</v>
      </c>
      <c r="W176">
        <v>0</v>
      </c>
      <c r="X176">
        <v>0</v>
      </c>
      <c r="Y176">
        <v>0</v>
      </c>
    </row>
    <row r="177" spans="6:25" x14ac:dyDescent="0.2">
      <c r="F177">
        <v>171</v>
      </c>
      <c r="G177">
        <f>MAX(0,Temp_intervals_and_Itip!J329)</f>
        <v>10.599668301663913</v>
      </c>
      <c r="H177">
        <f>MAX(0,Temp_intervals_and_Itip!K329)</f>
        <v>31.834774314333664</v>
      </c>
      <c r="I177">
        <v>0</v>
      </c>
      <c r="J177">
        <v>0</v>
      </c>
      <c r="K177">
        <v>0</v>
      </c>
      <c r="L177">
        <v>0</v>
      </c>
      <c r="M177">
        <f>MAX(0,Temp_intervals_and_Itip!O329)</f>
        <v>0</v>
      </c>
      <c r="N177">
        <f>MAX(0,Temp_intervals_and_Itip!L329)</f>
        <v>0</v>
      </c>
      <c r="O177">
        <f>MAX(0,Temp_intervals_and_Itip!M329)</f>
        <v>0</v>
      </c>
      <c r="P177">
        <v>0</v>
      </c>
      <c r="Q177">
        <v>0</v>
      </c>
      <c r="R177">
        <v>0</v>
      </c>
      <c r="S177">
        <v>0</v>
      </c>
      <c r="T177">
        <v>0</v>
      </c>
      <c r="U177">
        <v>0</v>
      </c>
      <c r="V177">
        <v>0</v>
      </c>
      <c r="W177">
        <v>0</v>
      </c>
      <c r="X177">
        <v>0</v>
      </c>
      <c r="Y177">
        <v>0</v>
      </c>
    </row>
    <row r="178" spans="6:25" x14ac:dyDescent="0.2">
      <c r="F178">
        <v>172</v>
      </c>
      <c r="G178">
        <f>MAX(0,Temp_intervals_and_Itip!J330)</f>
        <v>10.599668850502953</v>
      </c>
      <c r="H178">
        <f>MAX(0,Temp_intervals_and_Itip!K330)</f>
        <v>31.834775962702885</v>
      </c>
      <c r="I178">
        <v>0</v>
      </c>
      <c r="J178">
        <v>0</v>
      </c>
      <c r="K178">
        <v>0</v>
      </c>
      <c r="L178">
        <v>0</v>
      </c>
      <c r="M178">
        <f>MAX(0,Temp_intervals_and_Itip!O330)</f>
        <v>0</v>
      </c>
      <c r="N178">
        <f>MAX(0,Temp_intervals_and_Itip!L330)</f>
        <v>0</v>
      </c>
      <c r="O178">
        <f>MAX(0,Temp_intervals_and_Itip!M330)</f>
        <v>0</v>
      </c>
      <c r="P178">
        <v>0</v>
      </c>
      <c r="Q178">
        <v>0</v>
      </c>
      <c r="R178">
        <v>0</v>
      </c>
      <c r="S178">
        <v>0</v>
      </c>
      <c r="T178">
        <v>0</v>
      </c>
      <c r="U178">
        <v>0</v>
      </c>
      <c r="V178">
        <v>0</v>
      </c>
      <c r="W178">
        <v>0</v>
      </c>
      <c r="X178">
        <v>0</v>
      </c>
      <c r="Y178">
        <v>0</v>
      </c>
    </row>
    <row r="179" spans="6:25" x14ac:dyDescent="0.2">
      <c r="F179">
        <v>173</v>
      </c>
      <c r="G179">
        <f>MAX(0,Temp_intervals_and_Itip!J331)</f>
        <v>10.599669355459246</v>
      </c>
      <c r="H179">
        <f>MAX(0,Temp_intervals_and_Itip!K331)</f>
        <v>31.834777479275779</v>
      </c>
      <c r="I179">
        <v>0</v>
      </c>
      <c r="J179">
        <v>0</v>
      </c>
      <c r="K179">
        <v>0</v>
      </c>
      <c r="L179">
        <v>0</v>
      </c>
      <c r="M179">
        <f>MAX(0,Temp_intervals_and_Itip!O331)</f>
        <v>0</v>
      </c>
      <c r="N179">
        <f>MAX(0,Temp_intervals_and_Itip!L331)</f>
        <v>0</v>
      </c>
      <c r="O179">
        <f>MAX(0,Temp_intervals_and_Itip!M331)</f>
        <v>0</v>
      </c>
      <c r="P179">
        <v>0</v>
      </c>
      <c r="Q179">
        <v>0</v>
      </c>
      <c r="R179">
        <v>0</v>
      </c>
      <c r="S179">
        <v>0</v>
      </c>
      <c r="T179">
        <v>0</v>
      </c>
      <c r="U179">
        <v>0</v>
      </c>
      <c r="V179">
        <v>0</v>
      </c>
      <c r="W179">
        <v>0</v>
      </c>
      <c r="X179">
        <v>0</v>
      </c>
      <c r="Y179">
        <v>0</v>
      </c>
    </row>
    <row r="180" spans="6:25" x14ac:dyDescent="0.2">
      <c r="F180">
        <v>174</v>
      </c>
      <c r="G180">
        <f>MAX(0,Temp_intervals_and_Itip!J332)</f>
        <v>10.599669820041465</v>
      </c>
      <c r="H180">
        <f>MAX(0,Temp_intervals_and_Itip!K332)</f>
        <v>31.834778874590199</v>
      </c>
      <c r="I180">
        <v>0</v>
      </c>
      <c r="J180">
        <v>0</v>
      </c>
      <c r="K180">
        <v>0</v>
      </c>
      <c r="L180">
        <v>0</v>
      </c>
      <c r="M180">
        <f>MAX(0,Temp_intervals_and_Itip!O332)</f>
        <v>0</v>
      </c>
      <c r="N180">
        <f>MAX(0,Temp_intervals_and_Itip!L332)</f>
        <v>0</v>
      </c>
      <c r="O180">
        <f>MAX(0,Temp_intervals_and_Itip!M332)</f>
        <v>0</v>
      </c>
      <c r="P180">
        <v>0</v>
      </c>
      <c r="Q180">
        <v>0</v>
      </c>
      <c r="R180">
        <v>0</v>
      </c>
      <c r="S180">
        <v>0</v>
      </c>
      <c r="T180">
        <v>0</v>
      </c>
      <c r="U180">
        <v>0</v>
      </c>
      <c r="V180">
        <v>0</v>
      </c>
      <c r="W180">
        <v>0</v>
      </c>
      <c r="X180">
        <v>0</v>
      </c>
      <c r="Y180">
        <v>0</v>
      </c>
    </row>
    <row r="181" spans="6:25" x14ac:dyDescent="0.2">
      <c r="F181">
        <v>175</v>
      </c>
      <c r="G181">
        <f>MAX(0,Temp_intervals_and_Itip!J333)</f>
        <v>10.599670247477739</v>
      </c>
      <c r="H181">
        <f>MAX(0,Temp_intervals_and_Itip!K333)</f>
        <v>31.834780158341438</v>
      </c>
      <c r="I181">
        <v>0</v>
      </c>
      <c r="J181">
        <v>0</v>
      </c>
      <c r="K181">
        <v>0</v>
      </c>
      <c r="L181">
        <v>0</v>
      </c>
      <c r="M181">
        <f>MAX(0,Temp_intervals_and_Itip!O333)</f>
        <v>0</v>
      </c>
      <c r="N181">
        <f>MAX(0,Temp_intervals_and_Itip!L333)</f>
        <v>0</v>
      </c>
      <c r="O181">
        <f>MAX(0,Temp_intervals_and_Itip!M333)</f>
        <v>0</v>
      </c>
      <c r="P181">
        <v>0</v>
      </c>
      <c r="Q181">
        <v>0</v>
      </c>
      <c r="R181">
        <v>0</v>
      </c>
      <c r="S181">
        <v>0</v>
      </c>
      <c r="T181">
        <v>0</v>
      </c>
      <c r="U181">
        <v>0</v>
      </c>
      <c r="V181">
        <v>0</v>
      </c>
      <c r="W181">
        <v>0</v>
      </c>
      <c r="X181">
        <v>0</v>
      </c>
      <c r="Y181">
        <v>0</v>
      </c>
    </row>
    <row r="182" spans="6:25" x14ac:dyDescent="0.2">
      <c r="F182">
        <v>176</v>
      </c>
      <c r="G182">
        <f>MAX(0,Temp_intervals_and_Itip!J334)</f>
        <v>10.599670640738097</v>
      </c>
      <c r="H182">
        <f>MAX(0,Temp_intervals_and_Itip!K334)</f>
        <v>31.834781339449595</v>
      </c>
      <c r="I182">
        <v>0</v>
      </c>
      <c r="J182">
        <v>0</v>
      </c>
      <c r="K182">
        <v>0</v>
      </c>
      <c r="L182">
        <v>0</v>
      </c>
      <c r="M182">
        <f>MAX(0,Temp_intervals_and_Itip!O334)</f>
        <v>0</v>
      </c>
      <c r="N182">
        <f>MAX(0,Temp_intervals_and_Itip!L334)</f>
        <v>0</v>
      </c>
      <c r="O182">
        <f>MAX(0,Temp_intervals_and_Itip!M334)</f>
        <v>0</v>
      </c>
      <c r="P182">
        <v>0</v>
      </c>
      <c r="Q182">
        <v>0</v>
      </c>
      <c r="R182">
        <v>0</v>
      </c>
      <c r="S182">
        <v>0</v>
      </c>
      <c r="T182">
        <v>0</v>
      </c>
      <c r="U182">
        <v>0</v>
      </c>
      <c r="V182">
        <v>0</v>
      </c>
      <c r="W182">
        <v>0</v>
      </c>
      <c r="X182">
        <v>0</v>
      </c>
      <c r="Y182">
        <v>0</v>
      </c>
    </row>
    <row r="183" spans="6:25" x14ac:dyDescent="0.2">
      <c r="F183">
        <v>177</v>
      </c>
      <c r="G183">
        <f>MAX(0,Temp_intervals_and_Itip!J335)</f>
        <v>10.599671002555091</v>
      </c>
      <c r="H183">
        <f>MAX(0,Temp_intervals_and_Itip!K335)</f>
        <v>31.83478242612156</v>
      </c>
      <c r="I183">
        <v>0</v>
      </c>
      <c r="J183">
        <v>0</v>
      </c>
      <c r="K183">
        <v>0</v>
      </c>
      <c r="L183">
        <v>0</v>
      </c>
      <c r="M183">
        <f>MAX(0,Temp_intervals_and_Itip!O335)</f>
        <v>0</v>
      </c>
      <c r="N183">
        <f>MAX(0,Temp_intervals_and_Itip!L335)</f>
        <v>0</v>
      </c>
      <c r="O183">
        <f>MAX(0,Temp_intervals_and_Itip!M335)</f>
        <v>0</v>
      </c>
      <c r="P183">
        <v>0</v>
      </c>
      <c r="Q183">
        <v>0</v>
      </c>
      <c r="R183">
        <v>0</v>
      </c>
      <c r="S183">
        <v>0</v>
      </c>
      <c r="T183">
        <v>0</v>
      </c>
      <c r="U183">
        <v>0</v>
      </c>
      <c r="V183">
        <v>0</v>
      </c>
      <c r="W183">
        <v>0</v>
      </c>
      <c r="X183">
        <v>0</v>
      </c>
      <c r="Y183">
        <v>0</v>
      </c>
    </row>
    <row r="184" spans="6:25" x14ac:dyDescent="0.2">
      <c r="F184">
        <v>178</v>
      </c>
      <c r="G184">
        <f>MAX(0,Temp_intervals_and_Itip!J336)</f>
        <v>10.599671335442796</v>
      </c>
      <c r="H184">
        <f>MAX(0,Temp_intervals_and_Itip!K336)</f>
        <v>31.834783425908032</v>
      </c>
      <c r="I184">
        <v>0</v>
      </c>
      <c r="J184">
        <v>0</v>
      </c>
      <c r="K184">
        <v>0</v>
      </c>
      <c r="L184">
        <v>0</v>
      </c>
      <c r="M184">
        <f>MAX(0,Temp_intervals_and_Itip!O336)</f>
        <v>0</v>
      </c>
      <c r="N184">
        <f>MAX(0,Temp_intervals_and_Itip!L336)</f>
        <v>0</v>
      </c>
      <c r="O184">
        <f>MAX(0,Temp_intervals_and_Itip!M336)</f>
        <v>0</v>
      </c>
      <c r="P184">
        <v>0</v>
      </c>
      <c r="Q184">
        <v>0</v>
      </c>
      <c r="R184">
        <v>0</v>
      </c>
      <c r="S184">
        <v>0</v>
      </c>
      <c r="T184">
        <v>0</v>
      </c>
      <c r="U184">
        <v>0</v>
      </c>
      <c r="V184">
        <v>0</v>
      </c>
      <c r="W184">
        <v>0</v>
      </c>
      <c r="X184">
        <v>0</v>
      </c>
      <c r="Y184">
        <v>0</v>
      </c>
    </row>
    <row r="185" spans="6:25" x14ac:dyDescent="0.2">
      <c r="F185">
        <v>179</v>
      </c>
      <c r="G185">
        <f>MAX(0,Temp_intervals_and_Itip!J337)</f>
        <v>10.59967164171427</v>
      </c>
      <c r="H185">
        <f>MAX(0,Temp_intervals_and_Itip!K337)</f>
        <v>31.834784345755992</v>
      </c>
      <c r="I185">
        <v>0</v>
      </c>
      <c r="J185">
        <v>0</v>
      </c>
      <c r="K185">
        <v>0</v>
      </c>
      <c r="L185">
        <v>0</v>
      </c>
      <c r="M185">
        <f>MAX(0,Temp_intervals_and_Itip!O337)</f>
        <v>0</v>
      </c>
      <c r="N185">
        <f>MAX(0,Temp_intervals_and_Itip!L337)</f>
        <v>0</v>
      </c>
      <c r="O185">
        <f>MAX(0,Temp_intervals_and_Itip!M337)</f>
        <v>0</v>
      </c>
      <c r="P185">
        <v>0</v>
      </c>
      <c r="Q185">
        <v>0</v>
      </c>
      <c r="R185">
        <v>0</v>
      </c>
      <c r="S185">
        <v>0</v>
      </c>
      <c r="T185">
        <v>0</v>
      </c>
      <c r="U185">
        <v>0</v>
      </c>
      <c r="V185">
        <v>0</v>
      </c>
      <c r="W185">
        <v>0</v>
      </c>
      <c r="X185">
        <v>0</v>
      </c>
      <c r="Y185">
        <v>0</v>
      </c>
    </row>
    <row r="186" spans="6:25" x14ac:dyDescent="0.2">
      <c r="F186">
        <v>180</v>
      </c>
      <c r="G186">
        <f>MAX(0,Temp_intervals_and_Itip!J338)</f>
        <v>10.599671923497629</v>
      </c>
      <c r="H186">
        <f>MAX(0,Temp_intervals_and_Itip!K338)</f>
        <v>31.83478519205697</v>
      </c>
      <c r="I186">
        <v>0</v>
      </c>
      <c r="J186">
        <v>0</v>
      </c>
      <c r="K186">
        <v>0</v>
      </c>
      <c r="L186">
        <v>0</v>
      </c>
      <c r="M186">
        <f>MAX(0,Temp_intervals_and_Itip!O338)</f>
        <v>0</v>
      </c>
      <c r="N186">
        <f>MAX(0,Temp_intervals_and_Itip!L338)</f>
        <v>0</v>
      </c>
      <c r="O186">
        <f>MAX(0,Temp_intervals_and_Itip!M338)</f>
        <v>0</v>
      </c>
      <c r="P186">
        <v>0</v>
      </c>
      <c r="Q186">
        <v>0</v>
      </c>
      <c r="R186">
        <v>0</v>
      </c>
      <c r="S186">
        <v>0</v>
      </c>
      <c r="T186">
        <v>0</v>
      </c>
      <c r="U186">
        <v>0</v>
      </c>
      <c r="V186">
        <v>0</v>
      </c>
      <c r="W186">
        <v>0</v>
      </c>
      <c r="X186">
        <v>0</v>
      </c>
      <c r="Y186">
        <v>0</v>
      </c>
    </row>
    <row r="187" spans="6:25" x14ac:dyDescent="0.2">
      <c r="F187">
        <v>181</v>
      </c>
      <c r="G187">
        <f>MAX(0,Temp_intervals_and_Itip!J339)</f>
        <v>10.599672182750835</v>
      </c>
      <c r="H187">
        <f>MAX(0,Temp_intervals_and_Itip!K339)</f>
        <v>31.834785970691456</v>
      </c>
      <c r="I187">
        <v>0</v>
      </c>
      <c r="J187">
        <v>0</v>
      </c>
      <c r="K187">
        <v>0</v>
      </c>
      <c r="L187">
        <v>0</v>
      </c>
      <c r="M187">
        <f>MAX(0,Temp_intervals_and_Itip!O339)</f>
        <v>0</v>
      </c>
      <c r="N187">
        <f>MAX(0,Temp_intervals_and_Itip!L339)</f>
        <v>0</v>
      </c>
      <c r="O187">
        <f>MAX(0,Temp_intervals_and_Itip!M339)</f>
        <v>0</v>
      </c>
      <c r="P187">
        <v>0</v>
      </c>
      <c r="Q187">
        <v>0</v>
      </c>
      <c r="R187">
        <v>0</v>
      </c>
      <c r="S187">
        <v>0</v>
      </c>
      <c r="T187">
        <v>0</v>
      </c>
      <c r="U187">
        <v>0</v>
      </c>
      <c r="V187">
        <v>0</v>
      </c>
      <c r="W187">
        <v>0</v>
      </c>
      <c r="X187">
        <v>0</v>
      </c>
      <c r="Y187">
        <v>0</v>
      </c>
    </row>
    <row r="188" spans="6:25" x14ac:dyDescent="0.2">
      <c r="F188">
        <v>182</v>
      </c>
      <c r="G188">
        <f>MAX(0,Temp_intervals_and_Itip!J340)</f>
        <v>10.599672421275299</v>
      </c>
      <c r="H188">
        <f>MAX(0,Temp_intervals_and_Itip!K340)</f>
        <v>31.834786687069766</v>
      </c>
      <c r="I188">
        <v>0</v>
      </c>
      <c r="J188">
        <v>0</v>
      </c>
      <c r="K188">
        <v>0</v>
      </c>
      <c r="L188">
        <v>0</v>
      </c>
      <c r="M188">
        <f>MAX(0,Temp_intervals_and_Itip!O340)</f>
        <v>0</v>
      </c>
      <c r="N188">
        <f>MAX(0,Temp_intervals_and_Itip!L340)</f>
        <v>0</v>
      </c>
      <c r="O188">
        <f>MAX(0,Temp_intervals_and_Itip!M340)</f>
        <v>0</v>
      </c>
      <c r="P188">
        <v>0</v>
      </c>
      <c r="Q188">
        <v>0</v>
      </c>
      <c r="R188">
        <v>0</v>
      </c>
      <c r="S188">
        <v>0</v>
      </c>
      <c r="T188">
        <v>0</v>
      </c>
      <c r="U188">
        <v>0</v>
      </c>
      <c r="V188">
        <v>0</v>
      </c>
      <c r="W188">
        <v>0</v>
      </c>
      <c r="X188">
        <v>0</v>
      </c>
      <c r="Y188">
        <v>0</v>
      </c>
    </row>
    <row r="189" spans="6:25" x14ac:dyDescent="0.2">
      <c r="F189">
        <v>183</v>
      </c>
      <c r="G189">
        <f>MAX(0,Temp_intervals_and_Itip!J341)</f>
        <v>10.5996726407284</v>
      </c>
      <c r="H189">
        <f>MAX(0,Temp_intervals_and_Itip!K341)</f>
        <v>31.83478734616963</v>
      </c>
      <c r="I189">
        <v>0</v>
      </c>
      <c r="J189">
        <v>0</v>
      </c>
      <c r="K189">
        <v>0</v>
      </c>
      <c r="L189">
        <v>0</v>
      </c>
      <c r="M189">
        <f>MAX(0,Temp_intervals_and_Itip!O341)</f>
        <v>0</v>
      </c>
      <c r="N189">
        <f>MAX(0,Temp_intervals_and_Itip!L341)</f>
        <v>0</v>
      </c>
      <c r="O189">
        <f>MAX(0,Temp_intervals_and_Itip!M341)</f>
        <v>0</v>
      </c>
      <c r="P189">
        <v>0</v>
      </c>
      <c r="Q189">
        <v>0</v>
      </c>
      <c r="R189">
        <v>0</v>
      </c>
      <c r="S189">
        <v>0</v>
      </c>
      <c r="T189">
        <v>0</v>
      </c>
      <c r="U189">
        <v>0</v>
      </c>
      <c r="V189">
        <v>0</v>
      </c>
      <c r="W189">
        <v>0</v>
      </c>
      <c r="X189">
        <v>0</v>
      </c>
      <c r="Y189">
        <v>0</v>
      </c>
    </row>
    <row r="190" spans="6:25" x14ac:dyDescent="0.2">
      <c r="F190">
        <v>184</v>
      </c>
      <c r="G190">
        <f>MAX(0,Temp_intervals_and_Itip!J342)</f>
        <v>10.599672842635</v>
      </c>
      <c r="H190">
        <f>MAX(0,Temp_intervals_and_Itip!K342)</f>
        <v>31.834787952570778</v>
      </c>
      <c r="I190">
        <v>0</v>
      </c>
      <c r="J190">
        <v>0</v>
      </c>
      <c r="K190">
        <v>0</v>
      </c>
      <c r="L190">
        <v>0</v>
      </c>
      <c r="M190">
        <f>MAX(0,Temp_intervals_and_Itip!O342)</f>
        <v>0</v>
      </c>
      <c r="N190">
        <f>MAX(0,Temp_intervals_and_Itip!L342)</f>
        <v>0</v>
      </c>
      <c r="O190">
        <f>MAX(0,Temp_intervals_and_Itip!M342)</f>
        <v>0</v>
      </c>
      <c r="P190">
        <v>0</v>
      </c>
      <c r="Q190">
        <v>0</v>
      </c>
      <c r="R190">
        <v>0</v>
      </c>
      <c r="S190">
        <v>0</v>
      </c>
      <c r="T190">
        <v>0</v>
      </c>
      <c r="U190">
        <v>0</v>
      </c>
      <c r="V190">
        <v>0</v>
      </c>
      <c r="W190">
        <v>0</v>
      </c>
      <c r="X190">
        <v>0</v>
      </c>
      <c r="Y190">
        <v>0</v>
      </c>
    </row>
    <row r="191" spans="6:25" x14ac:dyDescent="0.2">
      <c r="F191">
        <v>185</v>
      </c>
      <c r="G191">
        <f>MAX(0,Temp_intervals_and_Itip!J343)</f>
        <v>10.599673028398039</v>
      </c>
      <c r="H191">
        <f>MAX(0,Temp_intervals_and_Itip!K343)</f>
        <v>31.834788510486767</v>
      </c>
      <c r="I191">
        <v>0</v>
      </c>
      <c r="J191">
        <v>0</v>
      </c>
      <c r="K191">
        <v>0</v>
      </c>
      <c r="L191">
        <v>0</v>
      </c>
      <c r="M191">
        <f>MAX(0,Temp_intervals_and_Itip!O343)</f>
        <v>0</v>
      </c>
      <c r="N191">
        <f>MAX(0,Temp_intervals_and_Itip!L343)</f>
        <v>0</v>
      </c>
      <c r="O191">
        <f>MAX(0,Temp_intervals_and_Itip!M343)</f>
        <v>0</v>
      </c>
      <c r="P191">
        <v>0</v>
      </c>
      <c r="Q191">
        <v>0</v>
      </c>
      <c r="R191">
        <v>0</v>
      </c>
      <c r="S191">
        <v>0</v>
      </c>
      <c r="T191">
        <v>0</v>
      </c>
      <c r="U191">
        <v>0</v>
      </c>
      <c r="V191">
        <v>0</v>
      </c>
      <c r="W191">
        <v>0</v>
      </c>
      <c r="X191">
        <v>0</v>
      </c>
      <c r="Y191">
        <v>0</v>
      </c>
    </row>
    <row r="192" spans="6:25" x14ac:dyDescent="0.2">
      <c r="F192">
        <v>186</v>
      </c>
      <c r="G192">
        <f>MAX(0,Temp_intervals_and_Itip!J344)</f>
        <v>10.599673199308285</v>
      </c>
      <c r="H192">
        <f>MAX(0,Temp_intervals_and_Itip!K344)</f>
        <v>31.834789023794258</v>
      </c>
      <c r="I192">
        <v>0</v>
      </c>
      <c r="J192">
        <v>0</v>
      </c>
      <c r="K192">
        <v>0</v>
      </c>
      <c r="L192">
        <v>0</v>
      </c>
      <c r="M192">
        <f>MAX(0,Temp_intervals_and_Itip!O344)</f>
        <v>0</v>
      </c>
      <c r="N192">
        <f>MAX(0,Temp_intervals_and_Itip!L344)</f>
        <v>0</v>
      </c>
      <c r="O192">
        <f>MAX(0,Temp_intervals_and_Itip!M344)</f>
        <v>0</v>
      </c>
      <c r="P192">
        <v>0</v>
      </c>
      <c r="Q192">
        <v>0</v>
      </c>
      <c r="R192">
        <v>0</v>
      </c>
      <c r="S192">
        <v>0</v>
      </c>
      <c r="T192">
        <v>0</v>
      </c>
      <c r="U192">
        <v>0</v>
      </c>
      <c r="V192">
        <v>0</v>
      </c>
      <c r="W192">
        <v>0</v>
      </c>
      <c r="X192">
        <v>0</v>
      </c>
      <c r="Y192">
        <v>0</v>
      </c>
    </row>
    <row r="193" spans="6:25" x14ac:dyDescent="0.2">
      <c r="F193">
        <v>187</v>
      </c>
      <c r="G193">
        <f>MAX(0,Temp_intervals_and_Itip!J345)</f>
        <v>10.599673356553302</v>
      </c>
      <c r="H193">
        <f>MAX(0,Temp_intervals_and_Itip!K345)</f>
        <v>31.834789496059948</v>
      </c>
      <c r="I193">
        <v>0</v>
      </c>
      <c r="J193">
        <v>0</v>
      </c>
      <c r="K193">
        <v>0</v>
      </c>
      <c r="L193">
        <v>0</v>
      </c>
      <c r="M193">
        <f>MAX(0,Temp_intervals_and_Itip!O345)</f>
        <v>0</v>
      </c>
      <c r="N193">
        <f>MAX(0,Temp_intervals_and_Itip!L345)</f>
        <v>0</v>
      </c>
      <c r="O193">
        <f>MAX(0,Temp_intervals_and_Itip!M345)</f>
        <v>0</v>
      </c>
      <c r="P193">
        <v>0</v>
      </c>
      <c r="Q193">
        <v>0</v>
      </c>
      <c r="R193">
        <v>0</v>
      </c>
      <c r="S193">
        <v>0</v>
      </c>
      <c r="T193">
        <v>0</v>
      </c>
      <c r="U193">
        <v>0</v>
      </c>
      <c r="V193">
        <v>0</v>
      </c>
      <c r="W193">
        <v>0</v>
      </c>
      <c r="X193">
        <v>0</v>
      </c>
      <c r="Y193">
        <v>0</v>
      </c>
    </row>
    <row r="194" spans="6:25" x14ac:dyDescent="0.2">
      <c r="F194">
        <v>188</v>
      </c>
      <c r="G194">
        <f>MAX(0,Temp_intervals_and_Itip!J346)</f>
        <v>10.599673501225702</v>
      </c>
      <c r="H194">
        <f>MAX(0,Temp_intervals_and_Itip!K346)</f>
        <v>31.834789930565357</v>
      </c>
      <c r="I194">
        <v>0</v>
      </c>
      <c r="J194">
        <v>0</v>
      </c>
      <c r="K194">
        <v>0</v>
      </c>
      <c r="L194">
        <v>0</v>
      </c>
      <c r="M194">
        <f>MAX(0,Temp_intervals_and_Itip!O346)</f>
        <v>0</v>
      </c>
      <c r="N194">
        <f>MAX(0,Temp_intervals_and_Itip!L346)</f>
        <v>0</v>
      </c>
      <c r="O194">
        <f>MAX(0,Temp_intervals_and_Itip!M346)</f>
        <v>0</v>
      </c>
      <c r="P194">
        <v>0</v>
      </c>
      <c r="Q194">
        <v>0</v>
      </c>
      <c r="R194">
        <v>0</v>
      </c>
      <c r="S194">
        <v>0</v>
      </c>
      <c r="T194">
        <v>0</v>
      </c>
      <c r="U194">
        <v>0</v>
      </c>
      <c r="V194">
        <v>0</v>
      </c>
      <c r="W194">
        <v>0</v>
      </c>
      <c r="X194">
        <v>0</v>
      </c>
      <c r="Y194">
        <v>0</v>
      </c>
    </row>
    <row r="195" spans="6:25" x14ac:dyDescent="0.2">
      <c r="F195">
        <v>189</v>
      </c>
      <c r="G195">
        <f>MAX(0,Temp_intervals_and_Itip!J347)</f>
        <v>10.599673634330737</v>
      </c>
      <c r="H195">
        <f>MAX(0,Temp_intervals_and_Itip!K347)</f>
        <v>31.834790330329632</v>
      </c>
      <c r="I195">
        <v>0</v>
      </c>
      <c r="J195">
        <v>0</v>
      </c>
      <c r="K195">
        <v>0</v>
      </c>
      <c r="L195">
        <v>0</v>
      </c>
      <c r="M195">
        <f>MAX(0,Temp_intervals_and_Itip!O347)</f>
        <v>0</v>
      </c>
      <c r="N195">
        <f>MAX(0,Temp_intervals_and_Itip!L347)</f>
        <v>0</v>
      </c>
      <c r="O195">
        <f>MAX(0,Temp_intervals_and_Itip!M347)</f>
        <v>0</v>
      </c>
      <c r="P195">
        <v>0</v>
      </c>
      <c r="Q195">
        <v>0</v>
      </c>
      <c r="R195">
        <v>0</v>
      </c>
      <c r="S195">
        <v>0</v>
      </c>
      <c r="T195">
        <v>0</v>
      </c>
      <c r="U195">
        <v>0</v>
      </c>
      <c r="V195">
        <v>0</v>
      </c>
      <c r="W195">
        <v>0</v>
      </c>
      <c r="X195">
        <v>0</v>
      </c>
      <c r="Y195">
        <v>0</v>
      </c>
    </row>
    <row r="196" spans="6:25" x14ac:dyDescent="0.2">
      <c r="F196">
        <v>190</v>
      </c>
      <c r="G196">
        <f>MAX(0,Temp_intervals_and_Itip!J348)</f>
        <v>10.59967375679328</v>
      </c>
      <c r="H196">
        <f>MAX(0,Temp_intervals_and_Itip!K348)</f>
        <v>31.834790698130519</v>
      </c>
      <c r="I196">
        <v>0</v>
      </c>
      <c r="J196">
        <v>0</v>
      </c>
      <c r="K196">
        <v>0</v>
      </c>
      <c r="L196">
        <v>0</v>
      </c>
      <c r="M196">
        <f>MAX(0,Temp_intervals_and_Itip!O348)</f>
        <v>0</v>
      </c>
      <c r="N196">
        <f>MAX(0,Temp_intervals_and_Itip!L348)</f>
        <v>0</v>
      </c>
      <c r="O196">
        <f>MAX(0,Temp_intervals_and_Itip!M348)</f>
        <v>0</v>
      </c>
      <c r="P196">
        <v>0</v>
      </c>
      <c r="Q196">
        <v>0</v>
      </c>
      <c r="R196">
        <v>0</v>
      </c>
      <c r="S196">
        <v>0</v>
      </c>
      <c r="T196">
        <v>0</v>
      </c>
      <c r="U196">
        <v>0</v>
      </c>
      <c r="V196">
        <v>0</v>
      </c>
      <c r="W196">
        <v>0</v>
      </c>
      <c r="X196">
        <v>0</v>
      </c>
      <c r="Y196">
        <v>0</v>
      </c>
    </row>
    <row r="197" spans="6:25" x14ac:dyDescent="0.2">
      <c r="F197">
        <v>191</v>
      </c>
      <c r="G197">
        <f>MAX(0,Temp_intervals_and_Itip!J349)</f>
        <v>10.599673869464258</v>
      </c>
      <c r="H197">
        <f>MAX(0,Temp_intervals_and_Itip!K349)</f>
        <v>31.834791036523672</v>
      </c>
      <c r="I197">
        <v>0</v>
      </c>
      <c r="J197">
        <v>0</v>
      </c>
      <c r="K197">
        <v>0</v>
      </c>
      <c r="L197">
        <v>0</v>
      </c>
      <c r="M197">
        <f>MAX(0,Temp_intervals_and_Itip!O349)</f>
        <v>0</v>
      </c>
      <c r="N197">
        <f>MAX(0,Temp_intervals_and_Itip!L349)</f>
        <v>0</v>
      </c>
      <c r="O197">
        <f>MAX(0,Temp_intervals_and_Itip!M349)</f>
        <v>0</v>
      </c>
      <c r="P197">
        <v>0</v>
      </c>
      <c r="Q197">
        <v>0</v>
      </c>
      <c r="R197">
        <v>0</v>
      </c>
      <c r="S197">
        <v>0</v>
      </c>
      <c r="T197">
        <v>0</v>
      </c>
      <c r="U197">
        <v>0</v>
      </c>
      <c r="V197">
        <v>0</v>
      </c>
      <c r="W197">
        <v>0</v>
      </c>
      <c r="X197">
        <v>0</v>
      </c>
      <c r="Y197">
        <v>0</v>
      </c>
    </row>
    <row r="198" spans="6:25" x14ac:dyDescent="0.2">
      <c r="F198">
        <v>192</v>
      </c>
      <c r="G198">
        <f>MAX(0,Temp_intervals_and_Itip!J350)</f>
        <v>10.599673973126563</v>
      </c>
      <c r="H198">
        <f>MAX(0,Temp_intervals_and_Itip!K350)</f>
        <v>31.834791347860403</v>
      </c>
      <c r="I198">
        <v>0</v>
      </c>
      <c r="J198">
        <v>0</v>
      </c>
      <c r="K198">
        <v>0</v>
      </c>
      <c r="L198">
        <v>0</v>
      </c>
      <c r="M198">
        <f>MAX(0,Temp_intervals_and_Itip!O350)</f>
        <v>0</v>
      </c>
      <c r="N198">
        <f>MAX(0,Temp_intervals_and_Itip!L350)</f>
        <v>0</v>
      </c>
      <c r="O198">
        <f>MAX(0,Temp_intervals_and_Itip!M350)</f>
        <v>0</v>
      </c>
      <c r="P198">
        <v>0</v>
      </c>
      <c r="Q198">
        <v>0</v>
      </c>
      <c r="R198">
        <v>0</v>
      </c>
      <c r="S198">
        <v>0</v>
      </c>
      <c r="T198">
        <v>0</v>
      </c>
      <c r="U198">
        <v>0</v>
      </c>
      <c r="V198">
        <v>0</v>
      </c>
      <c r="W198">
        <v>0</v>
      </c>
      <c r="X198">
        <v>0</v>
      </c>
      <c r="Y198">
        <v>0</v>
      </c>
    </row>
    <row r="199" spans="6:25" x14ac:dyDescent="0.2">
      <c r="F199">
        <v>193</v>
      </c>
      <c r="G199">
        <f>MAX(0,Temp_intervals_and_Itip!J351)</f>
        <v>10.599674068500487</v>
      </c>
      <c r="H199">
        <f>MAX(0,Temp_intervals_and_Itip!K351)</f>
        <v>31.834791634304022</v>
      </c>
      <c r="I199">
        <v>0</v>
      </c>
      <c r="J199">
        <v>0</v>
      </c>
      <c r="K199">
        <v>0</v>
      </c>
      <c r="L199">
        <v>0</v>
      </c>
      <c r="M199">
        <f>MAX(0,Temp_intervals_and_Itip!O351)</f>
        <v>0</v>
      </c>
      <c r="N199">
        <f>MAX(0,Temp_intervals_and_Itip!L351)</f>
        <v>0</v>
      </c>
      <c r="O199">
        <f>MAX(0,Temp_intervals_and_Itip!M351)</f>
        <v>0</v>
      </c>
      <c r="P199">
        <v>0</v>
      </c>
      <c r="Q199">
        <v>0</v>
      </c>
      <c r="R199">
        <v>0</v>
      </c>
      <c r="S199">
        <v>0</v>
      </c>
      <c r="T199">
        <v>0</v>
      </c>
      <c r="U199">
        <v>0</v>
      </c>
      <c r="V199">
        <v>0</v>
      </c>
      <c r="W199">
        <v>0</v>
      </c>
      <c r="X199">
        <v>0</v>
      </c>
      <c r="Y199">
        <v>0</v>
      </c>
    </row>
    <row r="200" spans="6:25" x14ac:dyDescent="0.2">
      <c r="F200">
        <v>194</v>
      </c>
      <c r="G200">
        <f>MAX(0,Temp_intervals_and_Itip!J352)</f>
        <v>10.599674156248733</v>
      </c>
      <c r="H200">
        <f>MAX(0,Temp_intervals_and_Itip!K352)</f>
        <v>31.834791897844873</v>
      </c>
      <c r="I200">
        <v>0</v>
      </c>
      <c r="J200">
        <v>0</v>
      </c>
      <c r="K200">
        <v>0</v>
      </c>
      <c r="L200">
        <v>0</v>
      </c>
      <c r="M200">
        <f>MAX(0,Temp_intervals_and_Itip!O352)</f>
        <v>0</v>
      </c>
      <c r="N200">
        <f>MAX(0,Temp_intervals_and_Itip!L352)</f>
        <v>0</v>
      </c>
      <c r="O200">
        <f>MAX(0,Temp_intervals_and_Itip!M352)</f>
        <v>0</v>
      </c>
      <c r="P200">
        <v>0</v>
      </c>
      <c r="Q200">
        <v>0</v>
      </c>
      <c r="R200">
        <v>0</v>
      </c>
      <c r="S200">
        <v>0</v>
      </c>
      <c r="T200">
        <v>0</v>
      </c>
      <c r="U200">
        <v>0</v>
      </c>
      <c r="V200">
        <v>0</v>
      </c>
      <c r="W200">
        <v>0</v>
      </c>
      <c r="X200">
        <v>0</v>
      </c>
      <c r="Y200">
        <v>0</v>
      </c>
    </row>
    <row r="201" spans="6:25" x14ac:dyDescent="0.2">
      <c r="F201">
        <v>195</v>
      </c>
      <c r="G201">
        <f>MAX(0,Temp_intervals_and_Itip!J353)</f>
        <v>10.599674236981018</v>
      </c>
      <c r="H201">
        <f>MAX(0,Temp_intervals_and_Itip!K353)</f>
        <v>31.834792140314164</v>
      </c>
      <c r="I201">
        <v>0</v>
      </c>
      <c r="J201">
        <v>0</v>
      </c>
      <c r="K201">
        <v>0</v>
      </c>
      <c r="L201">
        <v>0</v>
      </c>
      <c r="M201">
        <f>MAX(0,Temp_intervals_and_Itip!O353)</f>
        <v>0</v>
      </c>
      <c r="N201">
        <f>MAX(0,Temp_intervals_and_Itip!L353)</f>
        <v>0</v>
      </c>
      <c r="O201">
        <f>MAX(0,Temp_intervals_and_Itip!M353)</f>
        <v>0</v>
      </c>
      <c r="P201">
        <v>0</v>
      </c>
      <c r="Q201">
        <v>0</v>
      </c>
      <c r="R201">
        <v>0</v>
      </c>
      <c r="S201">
        <v>0</v>
      </c>
      <c r="T201">
        <v>0</v>
      </c>
      <c r="U201">
        <v>0</v>
      </c>
      <c r="V201">
        <v>0</v>
      </c>
      <c r="W201">
        <v>0</v>
      </c>
      <c r="X201">
        <v>0</v>
      </c>
      <c r="Y201">
        <v>0</v>
      </c>
    </row>
    <row r="202" spans="6:25" x14ac:dyDescent="0.2">
      <c r="F202">
        <v>196</v>
      </c>
      <c r="G202">
        <f>MAX(0,Temp_intervals_and_Itip!J354)</f>
        <v>10.599674311258305</v>
      </c>
      <c r="H202">
        <f>MAX(0,Temp_intervals_and_Itip!K354)</f>
        <v>31.83479236339668</v>
      </c>
      <c r="I202">
        <v>0</v>
      </c>
      <c r="J202">
        <v>0</v>
      </c>
      <c r="K202">
        <v>0</v>
      </c>
      <c r="L202">
        <v>0</v>
      </c>
      <c r="M202">
        <f>MAX(0,Temp_intervals_and_Itip!O354)</f>
        <v>0</v>
      </c>
      <c r="N202">
        <f>MAX(0,Temp_intervals_and_Itip!L354)</f>
        <v>0</v>
      </c>
      <c r="O202">
        <f>MAX(0,Temp_intervals_and_Itip!M354)</f>
        <v>0</v>
      </c>
      <c r="P202">
        <v>0</v>
      </c>
      <c r="Q202">
        <v>0</v>
      </c>
      <c r="R202">
        <v>0</v>
      </c>
      <c r="S202">
        <v>0</v>
      </c>
      <c r="T202">
        <v>0</v>
      </c>
      <c r="U202">
        <v>0</v>
      </c>
      <c r="V202">
        <v>0</v>
      </c>
      <c r="W202">
        <v>0</v>
      </c>
      <c r="X202">
        <v>0</v>
      </c>
      <c r="Y202">
        <v>0</v>
      </c>
    </row>
    <row r="203" spans="6:25" x14ac:dyDescent="0.2">
      <c r="F203">
        <v>197</v>
      </c>
      <c r="G203">
        <f>MAX(0,Temp_intervals_and_Itip!J355)</f>
        <v>10.599674379596708</v>
      </c>
      <c r="H203">
        <f>MAX(0,Temp_intervals_and_Itip!K355)</f>
        <v>31.834792568642502</v>
      </c>
      <c r="I203">
        <v>0</v>
      </c>
      <c r="J203">
        <v>0</v>
      </c>
      <c r="K203">
        <v>0</v>
      </c>
      <c r="L203">
        <v>0</v>
      </c>
      <c r="M203">
        <f>MAX(0,Temp_intervals_and_Itip!O355)</f>
        <v>0</v>
      </c>
      <c r="N203">
        <f>MAX(0,Temp_intervals_and_Itip!L355)</f>
        <v>0</v>
      </c>
      <c r="O203">
        <f>MAX(0,Temp_intervals_and_Itip!M355)</f>
        <v>0</v>
      </c>
      <c r="P203">
        <v>0</v>
      </c>
      <c r="Q203">
        <v>0</v>
      </c>
      <c r="R203">
        <v>0</v>
      </c>
      <c r="S203">
        <v>0</v>
      </c>
      <c r="T203">
        <v>0</v>
      </c>
      <c r="U203">
        <v>0</v>
      </c>
      <c r="V203">
        <v>0</v>
      </c>
      <c r="W203">
        <v>0</v>
      </c>
      <c r="X203">
        <v>0</v>
      </c>
      <c r="Y203">
        <v>0</v>
      </c>
    </row>
    <row r="204" spans="6:25" x14ac:dyDescent="0.2">
      <c r="F204">
        <v>198</v>
      </c>
      <c r="G204">
        <f>MAX(0,Temp_intervals_and_Itip!J356)</f>
        <v>10.599674442471073</v>
      </c>
      <c r="H204">
        <f>MAX(0,Temp_intervals_and_Itip!K356)</f>
        <v>31.834792757477775</v>
      </c>
      <c r="I204">
        <v>0</v>
      </c>
      <c r="J204">
        <v>0</v>
      </c>
      <c r="K204">
        <v>0</v>
      </c>
      <c r="L204">
        <v>0</v>
      </c>
      <c r="M204">
        <f>MAX(0,Temp_intervals_and_Itip!O356)</f>
        <v>0</v>
      </c>
      <c r="N204">
        <f>MAX(0,Temp_intervals_and_Itip!L356)</f>
        <v>0</v>
      </c>
      <c r="O204">
        <f>MAX(0,Temp_intervals_and_Itip!M356)</f>
        <v>0</v>
      </c>
      <c r="P204">
        <v>0</v>
      </c>
      <c r="Q204">
        <v>0</v>
      </c>
      <c r="R204">
        <v>0</v>
      </c>
      <c r="S204">
        <v>0</v>
      </c>
      <c r="T204">
        <v>0</v>
      </c>
      <c r="U204">
        <v>0</v>
      </c>
      <c r="V204">
        <v>0</v>
      </c>
      <c r="W204">
        <v>0</v>
      </c>
      <c r="X204">
        <v>0</v>
      </c>
      <c r="Y204">
        <v>0</v>
      </c>
    </row>
    <row r="205" spans="6:25" x14ac:dyDescent="0.2">
      <c r="F205">
        <v>199</v>
      </c>
      <c r="G205">
        <f>MAX(0,Temp_intervals_and_Itip!J357)</f>
        <v>10.599674500318283</v>
      </c>
      <c r="H205">
        <f>MAX(0,Temp_intervals_and_Itip!K357)</f>
        <v>31.834792931214611</v>
      </c>
      <c r="I205">
        <v>0</v>
      </c>
      <c r="J205">
        <v>0</v>
      </c>
      <c r="K205">
        <v>0</v>
      </c>
      <c r="L205">
        <v>0</v>
      </c>
      <c r="M205">
        <f>MAX(0,Temp_intervals_and_Itip!O357)</f>
        <v>0</v>
      </c>
      <c r="N205">
        <f>MAX(0,Temp_intervals_and_Itip!L357)</f>
        <v>0</v>
      </c>
      <c r="O205">
        <f>MAX(0,Temp_intervals_and_Itip!M357)</f>
        <v>0</v>
      </c>
      <c r="P205">
        <v>0</v>
      </c>
      <c r="Q205">
        <v>0</v>
      </c>
      <c r="R205">
        <v>0</v>
      </c>
      <c r="S205">
        <v>0</v>
      </c>
      <c r="T205">
        <v>0</v>
      </c>
      <c r="U205">
        <v>0</v>
      </c>
      <c r="V205">
        <v>0</v>
      </c>
      <c r="W205">
        <v>0</v>
      </c>
      <c r="X205">
        <v>0</v>
      </c>
      <c r="Y205">
        <v>0</v>
      </c>
    </row>
    <row r="206" spans="6:25" x14ac:dyDescent="0.2">
      <c r="F206">
        <v>200</v>
      </c>
      <c r="G206">
        <f>MAX(0,Temp_intervals_and_Itip!J358)</f>
        <v>10.599674553540284</v>
      </c>
      <c r="H206">
        <f>MAX(0,Temp_intervals_and_Itip!K358)</f>
        <v>31.83479309106022</v>
      </c>
      <c r="I206">
        <v>0</v>
      </c>
      <c r="J206">
        <v>0</v>
      </c>
      <c r="K206">
        <v>0</v>
      </c>
      <c r="L206">
        <v>0</v>
      </c>
      <c r="M206">
        <f>MAX(0,Temp_intervals_and_Itip!O358)</f>
        <v>0</v>
      </c>
      <c r="N206">
        <f>MAX(0,Temp_intervals_and_Itip!L358)</f>
        <v>0</v>
      </c>
      <c r="O206">
        <f>MAX(0,Temp_intervals_and_Itip!M358)</f>
        <v>0</v>
      </c>
      <c r="P206">
        <v>0</v>
      </c>
      <c r="Q206">
        <v>0</v>
      </c>
      <c r="R206">
        <v>0</v>
      </c>
      <c r="S206">
        <v>0</v>
      </c>
      <c r="T206">
        <v>0</v>
      </c>
      <c r="U206">
        <v>0</v>
      </c>
      <c r="V206">
        <v>0</v>
      </c>
      <c r="W206">
        <v>0</v>
      </c>
      <c r="X206">
        <v>0</v>
      </c>
      <c r="Y206">
        <v>0</v>
      </c>
    </row>
    <row r="207" spans="6:25" x14ac:dyDescent="0.2">
      <c r="F207">
        <v>201</v>
      </c>
      <c r="G207">
        <f>MAX(0,Temp_intervals_and_Itip!J359)</f>
        <v>10.599674602506889</v>
      </c>
      <c r="H207">
        <f>MAX(0,Temp_intervals_and_Itip!K359)</f>
        <v>31.834793238125279</v>
      </c>
      <c r="I207">
        <v>0</v>
      </c>
      <c r="J207">
        <v>0</v>
      </c>
      <c r="K207">
        <v>0</v>
      </c>
      <c r="L207">
        <v>0</v>
      </c>
      <c r="M207">
        <f>MAX(0,Temp_intervals_and_Itip!O359)</f>
        <v>0</v>
      </c>
      <c r="N207">
        <f>MAX(0,Temp_intervals_and_Itip!L359)</f>
        <v>0</v>
      </c>
      <c r="O207">
        <f>MAX(0,Temp_intervals_and_Itip!M359)</f>
        <v>0</v>
      </c>
      <c r="P207">
        <v>0</v>
      </c>
      <c r="Q207">
        <v>0</v>
      </c>
      <c r="R207">
        <v>0</v>
      </c>
      <c r="S207">
        <v>0</v>
      </c>
      <c r="T207">
        <v>0</v>
      </c>
      <c r="U207">
        <v>0</v>
      </c>
      <c r="V207">
        <v>0</v>
      </c>
      <c r="W207">
        <v>0</v>
      </c>
      <c r="X207">
        <v>0</v>
      </c>
      <c r="Y207">
        <v>0</v>
      </c>
    </row>
    <row r="208" spans="6:25" x14ac:dyDescent="0.2">
      <c r="F208">
        <v>202</v>
      </c>
      <c r="G208">
        <f>MAX(0,Temp_intervals_and_Itip!J360)</f>
        <v>10.599674647558341</v>
      </c>
      <c r="H208">
        <f>MAX(0,Temp_intervals_and_Itip!K360)</f>
        <v>31.834793373431665</v>
      </c>
      <c r="I208">
        <v>0</v>
      </c>
      <c r="J208">
        <v>0</v>
      </c>
      <c r="K208">
        <v>0</v>
      </c>
      <c r="L208">
        <v>0</v>
      </c>
      <c r="M208">
        <f>MAX(0,Temp_intervals_and_Itip!O360)</f>
        <v>0</v>
      </c>
      <c r="N208">
        <f>MAX(0,Temp_intervals_and_Itip!L360)</f>
        <v>0</v>
      </c>
      <c r="O208">
        <f>MAX(0,Temp_intervals_and_Itip!M360)</f>
        <v>0</v>
      </c>
      <c r="P208">
        <v>0</v>
      </c>
      <c r="Q208">
        <v>0</v>
      </c>
      <c r="R208">
        <v>0</v>
      </c>
      <c r="S208">
        <v>0</v>
      </c>
      <c r="T208">
        <v>0</v>
      </c>
      <c r="U208">
        <v>0</v>
      </c>
      <c r="V208">
        <v>0</v>
      </c>
      <c r="W208">
        <v>0</v>
      </c>
      <c r="X208">
        <v>0</v>
      </c>
      <c r="Y208">
        <v>0</v>
      </c>
    </row>
    <row r="209" spans="6:25" x14ac:dyDescent="0.2">
      <c r="F209">
        <v>203</v>
      </c>
      <c r="G209">
        <f>MAX(0,Temp_intervals_and_Itip!J361)</f>
        <v>10.599674689007678</v>
      </c>
      <c r="H209">
        <f>MAX(0,Temp_intervals_and_Itip!K361)</f>
        <v>31.834793497919549</v>
      </c>
      <c r="I209">
        <v>0</v>
      </c>
      <c r="J209">
        <v>0</v>
      </c>
      <c r="K209">
        <v>0</v>
      </c>
      <c r="L209">
        <v>0</v>
      </c>
      <c r="M209">
        <f>MAX(0,Temp_intervals_and_Itip!O361)</f>
        <v>0</v>
      </c>
      <c r="N209">
        <f>MAX(0,Temp_intervals_and_Itip!L361)</f>
        <v>0</v>
      </c>
      <c r="O209">
        <f>MAX(0,Temp_intervals_and_Itip!M361)</f>
        <v>0</v>
      </c>
      <c r="P209">
        <v>0</v>
      </c>
      <c r="Q209">
        <v>0</v>
      </c>
      <c r="R209">
        <v>0</v>
      </c>
      <c r="S209">
        <v>0</v>
      </c>
      <c r="T209">
        <v>0</v>
      </c>
      <c r="U209">
        <v>0</v>
      </c>
      <c r="V209">
        <v>0</v>
      </c>
      <c r="W209">
        <v>0</v>
      </c>
      <c r="X209">
        <v>0</v>
      </c>
      <c r="Y209">
        <v>0</v>
      </c>
    </row>
    <row r="210" spans="6:25" x14ac:dyDescent="0.2">
      <c r="F210">
        <v>204</v>
      </c>
      <c r="G210">
        <f>MAX(0,Temp_intervals_and_Itip!J362)</f>
        <v>10.599674727142908</v>
      </c>
      <c r="H210">
        <f>MAX(0,Temp_intervals_and_Itip!K362)</f>
        <v>31.834793612453932</v>
      </c>
      <c r="I210">
        <v>0</v>
      </c>
      <c r="J210">
        <v>0</v>
      </c>
      <c r="K210">
        <v>0</v>
      </c>
      <c r="L210">
        <v>0</v>
      </c>
      <c r="M210">
        <f>MAX(0,Temp_intervals_and_Itip!O362)</f>
        <v>0</v>
      </c>
      <c r="N210">
        <f>MAX(0,Temp_intervals_and_Itip!L362)</f>
        <v>0</v>
      </c>
      <c r="O210">
        <f>MAX(0,Temp_intervals_and_Itip!M362)</f>
        <v>0</v>
      </c>
      <c r="P210">
        <v>0</v>
      </c>
      <c r="Q210">
        <v>0</v>
      </c>
      <c r="R210">
        <v>0</v>
      </c>
      <c r="S210">
        <v>0</v>
      </c>
      <c r="T210">
        <v>0</v>
      </c>
      <c r="U210">
        <v>0</v>
      </c>
      <c r="V210">
        <v>0</v>
      </c>
      <c r="W210">
        <v>0</v>
      </c>
      <c r="X210">
        <v>0</v>
      </c>
      <c r="Y210">
        <v>0</v>
      </c>
    </row>
    <row r="211" spans="6:25" x14ac:dyDescent="0.2">
      <c r="F211">
        <v>205</v>
      </c>
      <c r="G211">
        <f>MAX(0,Temp_intervals_and_Itip!J363)</f>
        <v>10.599674762229014</v>
      </c>
      <c r="H211">
        <f>MAX(0,Temp_intervals_and_Itip!K363)</f>
        <v>31.834793717830649</v>
      </c>
      <c r="I211">
        <v>0</v>
      </c>
      <c r="J211">
        <v>0</v>
      </c>
      <c r="K211">
        <v>0</v>
      </c>
      <c r="L211">
        <v>0</v>
      </c>
      <c r="M211">
        <f>MAX(0,Temp_intervals_and_Itip!O363)</f>
        <v>0</v>
      </c>
      <c r="N211">
        <f>MAX(0,Temp_intervals_and_Itip!L363)</f>
        <v>0</v>
      </c>
      <c r="O211">
        <f>MAX(0,Temp_intervals_and_Itip!M363)</f>
        <v>0</v>
      </c>
      <c r="P211">
        <v>0</v>
      </c>
      <c r="Q211">
        <v>0</v>
      </c>
      <c r="R211">
        <v>0</v>
      </c>
      <c r="S211">
        <v>0</v>
      </c>
      <c r="T211">
        <v>0</v>
      </c>
      <c r="U211">
        <v>0</v>
      </c>
      <c r="V211">
        <v>0</v>
      </c>
      <c r="W211">
        <v>0</v>
      </c>
      <c r="X211">
        <v>0</v>
      </c>
      <c r="Y211">
        <v>0</v>
      </c>
    </row>
    <row r="212" spans="6:25" x14ac:dyDescent="0.2">
      <c r="F212">
        <v>206</v>
      </c>
      <c r="G212">
        <f>MAX(0,Temp_intervals_and_Itip!J364)</f>
        <v>10.59967479450979</v>
      </c>
      <c r="H212">
        <f>MAX(0,Temp_intervals_and_Itip!K364)</f>
        <v>31.834793814781911</v>
      </c>
      <c r="I212">
        <v>0</v>
      </c>
      <c r="J212">
        <v>0</v>
      </c>
      <c r="K212">
        <v>0</v>
      </c>
      <c r="L212">
        <v>0</v>
      </c>
      <c r="M212">
        <f>MAX(0,Temp_intervals_and_Itip!O364)</f>
        <v>0</v>
      </c>
      <c r="N212">
        <f>MAX(0,Temp_intervals_and_Itip!L364)</f>
        <v>0</v>
      </c>
      <c r="O212">
        <f>MAX(0,Temp_intervals_and_Itip!M364)</f>
        <v>0</v>
      </c>
      <c r="P212">
        <v>0</v>
      </c>
      <c r="Q212">
        <v>0</v>
      </c>
      <c r="R212">
        <v>0</v>
      </c>
      <c r="S212">
        <v>0</v>
      </c>
      <c r="T212">
        <v>0</v>
      </c>
      <c r="U212">
        <v>0</v>
      </c>
      <c r="V212">
        <v>0</v>
      </c>
      <c r="W212">
        <v>0</v>
      </c>
      <c r="X212">
        <v>0</v>
      </c>
      <c r="Y212">
        <v>0</v>
      </c>
    </row>
    <row r="213" spans="6:25" x14ac:dyDescent="0.2">
      <c r="F213">
        <v>207</v>
      </c>
      <c r="G213">
        <f>MAX(0,Temp_intervals_and_Itip!J365)</f>
        <v>10.599674824209536</v>
      </c>
      <c r="H213">
        <f>MAX(0,Temp_intervals_and_Itip!K365)</f>
        <v>31.834793903981378</v>
      </c>
      <c r="I213">
        <v>0</v>
      </c>
      <c r="J213">
        <v>0</v>
      </c>
      <c r="K213">
        <v>0</v>
      </c>
      <c r="L213">
        <v>0</v>
      </c>
      <c r="M213">
        <f>MAX(0,Temp_intervals_and_Itip!O365)</f>
        <v>0</v>
      </c>
      <c r="N213">
        <f>MAX(0,Temp_intervals_and_Itip!L365)</f>
        <v>0</v>
      </c>
      <c r="O213">
        <f>MAX(0,Temp_intervals_and_Itip!M365)</f>
        <v>0</v>
      </c>
      <c r="P213">
        <v>0</v>
      </c>
      <c r="Q213">
        <v>0</v>
      </c>
      <c r="R213">
        <v>0</v>
      </c>
      <c r="S213">
        <v>0</v>
      </c>
      <c r="T213">
        <v>0</v>
      </c>
      <c r="U213">
        <v>0</v>
      </c>
      <c r="V213">
        <v>0</v>
      </c>
      <c r="W213">
        <v>0</v>
      </c>
      <c r="X213">
        <v>0</v>
      </c>
      <c r="Y213">
        <v>0</v>
      </c>
    </row>
    <row r="214" spans="6:25" x14ac:dyDescent="0.2">
      <c r="F214">
        <v>208</v>
      </c>
      <c r="G214">
        <f>MAX(0,Temp_intervals_and_Itip!J366)</f>
        <v>10.599674851534623</v>
      </c>
      <c r="H214">
        <f>MAX(0,Temp_intervals_and_Itip!K366)</f>
        <v>31.834793986048851</v>
      </c>
      <c r="I214">
        <v>0</v>
      </c>
      <c r="J214">
        <v>0</v>
      </c>
      <c r="K214">
        <v>0</v>
      </c>
      <c r="L214">
        <v>0</v>
      </c>
      <c r="M214">
        <f>MAX(0,Temp_intervals_and_Itip!O366)</f>
        <v>0</v>
      </c>
      <c r="N214">
        <f>MAX(0,Temp_intervals_and_Itip!L366)</f>
        <v>0</v>
      </c>
      <c r="O214">
        <f>MAX(0,Temp_intervals_and_Itip!M366)</f>
        <v>0</v>
      </c>
      <c r="P214">
        <v>0</v>
      </c>
      <c r="Q214">
        <v>0</v>
      </c>
      <c r="R214">
        <v>0</v>
      </c>
      <c r="S214">
        <v>0</v>
      </c>
      <c r="T214">
        <v>0</v>
      </c>
      <c r="U214">
        <v>0</v>
      </c>
      <c r="V214">
        <v>0</v>
      </c>
      <c r="W214">
        <v>0</v>
      </c>
      <c r="X214">
        <v>0</v>
      </c>
      <c r="Y214">
        <v>0</v>
      </c>
    </row>
    <row r="215" spans="6:25" x14ac:dyDescent="0.2">
      <c r="F215">
        <v>209</v>
      </c>
      <c r="G215">
        <f>MAX(0,Temp_intervals_and_Itip!J367)</f>
        <v>10.599674876674916</v>
      </c>
      <c r="H215">
        <f>MAX(0,Temp_intervals_and_Itip!K367)</f>
        <v>31.834794061554568</v>
      </c>
      <c r="I215">
        <v>0</v>
      </c>
      <c r="J215">
        <v>0</v>
      </c>
      <c r="K215">
        <v>0</v>
      </c>
      <c r="L215">
        <v>0</v>
      </c>
      <c r="M215">
        <f>MAX(0,Temp_intervals_and_Itip!O367)</f>
        <v>0</v>
      </c>
      <c r="N215">
        <f>MAX(0,Temp_intervals_and_Itip!L367)</f>
        <v>0</v>
      </c>
      <c r="O215">
        <f>MAX(0,Temp_intervals_and_Itip!M367)</f>
        <v>0</v>
      </c>
      <c r="P215">
        <v>0</v>
      </c>
      <c r="Q215">
        <v>0</v>
      </c>
      <c r="R215">
        <v>0</v>
      </c>
      <c r="S215">
        <v>0</v>
      </c>
      <c r="T215">
        <v>0</v>
      </c>
      <c r="U215">
        <v>0</v>
      </c>
      <c r="V215">
        <v>0</v>
      </c>
      <c r="W215">
        <v>0</v>
      </c>
      <c r="X215">
        <v>0</v>
      </c>
      <c r="Y215">
        <v>0</v>
      </c>
    </row>
    <row r="216" spans="6:25" x14ac:dyDescent="0.2">
      <c r="F216">
        <v>210</v>
      </c>
      <c r="G216">
        <f>MAX(0,Temp_intervals_and_Itip!J368)</f>
        <v>10.599674899805102</v>
      </c>
      <c r="H216">
        <f>MAX(0,Temp_intervals_and_Itip!K368)</f>
        <v>31.834794131023184</v>
      </c>
      <c r="I216">
        <v>0</v>
      </c>
      <c r="J216">
        <v>0</v>
      </c>
      <c r="K216">
        <v>0</v>
      </c>
      <c r="L216">
        <v>0</v>
      </c>
      <c r="M216">
        <f>MAX(0,Temp_intervals_and_Itip!O368)</f>
        <v>0</v>
      </c>
      <c r="N216">
        <f>MAX(0,Temp_intervals_and_Itip!L368)</f>
        <v>0</v>
      </c>
      <c r="O216">
        <f>MAX(0,Temp_intervals_and_Itip!M368)</f>
        <v>0</v>
      </c>
      <c r="P216">
        <v>0</v>
      </c>
      <c r="Q216">
        <v>0</v>
      </c>
      <c r="R216">
        <v>0</v>
      </c>
      <c r="S216">
        <v>0</v>
      </c>
      <c r="T216">
        <v>0</v>
      </c>
      <c r="U216">
        <v>0</v>
      </c>
      <c r="V216">
        <v>0</v>
      </c>
      <c r="W216">
        <v>0</v>
      </c>
      <c r="X216">
        <v>0</v>
      </c>
      <c r="Y216">
        <v>0</v>
      </c>
    </row>
    <row r="217" spans="6:25" x14ac:dyDescent="0.2">
      <c r="F217">
        <v>211</v>
      </c>
      <c r="G217">
        <f>MAX(0,Temp_intervals_and_Itip!J369)</f>
        <v>10.599674921085901</v>
      </c>
      <c r="H217">
        <f>MAX(0,Temp_intervals_and_Itip!K369)</f>
        <v>31.834794194937395</v>
      </c>
      <c r="I217">
        <v>0</v>
      </c>
      <c r="J217">
        <v>0</v>
      </c>
      <c r="K217">
        <v>0</v>
      </c>
      <c r="L217">
        <v>0</v>
      </c>
      <c r="M217">
        <f>MAX(0,Temp_intervals_and_Itip!O369)</f>
        <v>0</v>
      </c>
      <c r="N217">
        <f>MAX(0,Temp_intervals_and_Itip!L369)</f>
        <v>0</v>
      </c>
      <c r="O217">
        <f>MAX(0,Temp_intervals_and_Itip!M369)</f>
        <v>0</v>
      </c>
      <c r="P217">
        <v>0</v>
      </c>
      <c r="Q217">
        <v>0</v>
      </c>
      <c r="R217">
        <v>0</v>
      </c>
      <c r="S217">
        <v>0</v>
      </c>
      <c r="T217">
        <v>0</v>
      </c>
      <c r="U217">
        <v>0</v>
      </c>
      <c r="V217">
        <v>0</v>
      </c>
      <c r="W217">
        <v>0</v>
      </c>
      <c r="X217">
        <v>0</v>
      </c>
      <c r="Y217">
        <v>0</v>
      </c>
    </row>
    <row r="218" spans="6:25" x14ac:dyDescent="0.2">
      <c r="F218">
        <v>212</v>
      </c>
      <c r="G218">
        <f>MAX(0,Temp_intervals_and_Itip!J370)</f>
        <v>10.599674940665182</v>
      </c>
      <c r="H218">
        <f>MAX(0,Temp_intervals_and_Itip!K370)</f>
        <v>31.834794253741308</v>
      </c>
      <c r="I218">
        <v>0</v>
      </c>
      <c r="J218">
        <v>0</v>
      </c>
      <c r="K218">
        <v>0</v>
      </c>
      <c r="L218">
        <v>0</v>
      </c>
      <c r="M218">
        <f>MAX(0,Temp_intervals_and_Itip!O370)</f>
        <v>0</v>
      </c>
      <c r="N218">
        <f>MAX(0,Temp_intervals_and_Itip!L370)</f>
        <v>0</v>
      </c>
      <c r="O218">
        <f>MAX(0,Temp_intervals_and_Itip!M370)</f>
        <v>0</v>
      </c>
      <c r="P218">
        <v>0</v>
      </c>
      <c r="Q218">
        <v>0</v>
      </c>
      <c r="R218">
        <v>0</v>
      </c>
      <c r="S218">
        <v>0</v>
      </c>
      <c r="T218">
        <v>0</v>
      </c>
      <c r="U218">
        <v>0</v>
      </c>
      <c r="V218">
        <v>0</v>
      </c>
      <c r="W218">
        <v>0</v>
      </c>
      <c r="X218">
        <v>0</v>
      </c>
      <c r="Y218">
        <v>0</v>
      </c>
    </row>
    <row r="219" spans="6:25" x14ac:dyDescent="0.2">
      <c r="F219">
        <v>213</v>
      </c>
      <c r="G219">
        <f>MAX(0,Temp_intervals_and_Itip!J371)</f>
        <v>10.599674958678989</v>
      </c>
      <c r="H219">
        <f>MAX(0,Temp_intervals_and_Itip!K371)</f>
        <v>31.83479430784352</v>
      </c>
      <c r="I219">
        <v>0</v>
      </c>
      <c r="J219">
        <v>0</v>
      </c>
      <c r="K219">
        <v>0</v>
      </c>
      <c r="L219">
        <v>0</v>
      </c>
      <c r="M219">
        <f>MAX(0,Temp_intervals_and_Itip!O371)</f>
        <v>0</v>
      </c>
      <c r="N219">
        <f>MAX(0,Temp_intervals_and_Itip!L371)</f>
        <v>0</v>
      </c>
      <c r="O219">
        <f>MAX(0,Temp_intervals_and_Itip!M371)</f>
        <v>0</v>
      </c>
      <c r="P219">
        <v>0</v>
      </c>
      <c r="Q219">
        <v>0</v>
      </c>
      <c r="R219">
        <v>0</v>
      </c>
      <c r="S219">
        <v>0</v>
      </c>
      <c r="T219">
        <v>0</v>
      </c>
      <c r="U219">
        <v>0</v>
      </c>
      <c r="V219">
        <v>0</v>
      </c>
      <c r="W219">
        <v>0</v>
      </c>
      <c r="X219">
        <v>0</v>
      </c>
      <c r="Y219">
        <v>0</v>
      </c>
    </row>
    <row r="220" spans="6:25" x14ac:dyDescent="0.2">
      <c r="F220">
        <v>214</v>
      </c>
      <c r="G220">
        <f>MAX(0,Temp_intervals_and_Itip!J372)</f>
        <v>10.599674975252492</v>
      </c>
      <c r="H220">
        <f>MAX(0,Temp_intervals_and_Itip!K372)</f>
        <v>31.834794357619959</v>
      </c>
      <c r="I220">
        <v>0</v>
      </c>
      <c r="J220">
        <v>0</v>
      </c>
      <c r="K220">
        <v>0</v>
      </c>
      <c r="L220">
        <v>0</v>
      </c>
      <c r="M220">
        <f>MAX(0,Temp_intervals_and_Itip!O372)</f>
        <v>0</v>
      </c>
      <c r="N220">
        <f>MAX(0,Temp_intervals_and_Itip!L372)</f>
        <v>0</v>
      </c>
      <c r="O220">
        <f>MAX(0,Temp_intervals_and_Itip!M372)</f>
        <v>0</v>
      </c>
      <c r="P220">
        <v>0</v>
      </c>
      <c r="Q220">
        <v>0</v>
      </c>
      <c r="R220">
        <v>0</v>
      </c>
      <c r="S220">
        <v>0</v>
      </c>
      <c r="T220">
        <v>0</v>
      </c>
      <c r="U220">
        <v>0</v>
      </c>
      <c r="V220">
        <v>0</v>
      </c>
      <c r="W220">
        <v>0</v>
      </c>
      <c r="X220">
        <v>0</v>
      </c>
      <c r="Y220">
        <v>0</v>
      </c>
    </row>
    <row r="221" spans="6:25" x14ac:dyDescent="0.2">
      <c r="F221">
        <v>215</v>
      </c>
      <c r="G221">
        <f>MAX(0,Temp_intervals_and_Itip!J373)</f>
        <v>10.599674990500851</v>
      </c>
      <c r="H221">
        <f>MAX(0,Temp_intervals_and_Itip!K373)</f>
        <v>31.834794403416492</v>
      </c>
      <c r="I221">
        <v>0</v>
      </c>
      <c r="J221">
        <v>0</v>
      </c>
      <c r="K221">
        <v>0</v>
      </c>
      <c r="L221">
        <v>0</v>
      </c>
      <c r="M221">
        <f>MAX(0,Temp_intervals_and_Itip!O373)</f>
        <v>0</v>
      </c>
      <c r="N221">
        <f>MAX(0,Temp_intervals_and_Itip!L373)</f>
        <v>0</v>
      </c>
      <c r="O221">
        <f>MAX(0,Temp_intervals_and_Itip!M373)</f>
        <v>0</v>
      </c>
      <c r="P221">
        <v>0</v>
      </c>
      <c r="Q221">
        <v>0</v>
      </c>
      <c r="R221">
        <v>0</v>
      </c>
      <c r="S221">
        <v>0</v>
      </c>
      <c r="T221">
        <v>0</v>
      </c>
      <c r="U221">
        <v>0</v>
      </c>
      <c r="V221">
        <v>0</v>
      </c>
      <c r="W221">
        <v>0</v>
      </c>
      <c r="X221">
        <v>0</v>
      </c>
      <c r="Y221">
        <v>0</v>
      </c>
    </row>
    <row r="222" spans="6:25" x14ac:dyDescent="0.2">
      <c r="F222">
        <v>216</v>
      </c>
      <c r="G222">
        <f>MAX(0,Temp_intervals_and_Itip!J374)</f>
        <v>10.599675004530019</v>
      </c>
      <c r="H222">
        <f>MAX(0,Temp_intervals_and_Itip!K374)</f>
        <v>31.834794445551335</v>
      </c>
      <c r="I222">
        <v>0</v>
      </c>
      <c r="J222">
        <v>0</v>
      </c>
      <c r="K222">
        <v>0</v>
      </c>
      <c r="L222">
        <v>0</v>
      </c>
      <c r="M222">
        <f>MAX(0,Temp_intervals_and_Itip!O374)</f>
        <v>0</v>
      </c>
      <c r="N222">
        <f>MAX(0,Temp_intervals_and_Itip!L374)</f>
        <v>0</v>
      </c>
      <c r="O222">
        <f>MAX(0,Temp_intervals_and_Itip!M374)</f>
        <v>0</v>
      </c>
      <c r="P222">
        <v>0</v>
      </c>
      <c r="Q222">
        <v>0</v>
      </c>
      <c r="R222">
        <v>0</v>
      </c>
      <c r="S222">
        <v>0</v>
      </c>
      <c r="T222">
        <v>0</v>
      </c>
      <c r="U222">
        <v>0</v>
      </c>
      <c r="V222">
        <v>0</v>
      </c>
      <c r="W222">
        <v>0</v>
      </c>
      <c r="X222">
        <v>0</v>
      </c>
      <c r="Y222">
        <v>0</v>
      </c>
    </row>
    <row r="223" spans="6:25" x14ac:dyDescent="0.2">
      <c r="F223">
        <v>217</v>
      </c>
      <c r="G223">
        <f>MAX(0,Temp_intervals_and_Itip!J375)</f>
        <v>10.599675017437475</v>
      </c>
      <c r="H223">
        <f>MAX(0,Temp_intervals_and_Itip!K375)</f>
        <v>31.834794484317264</v>
      </c>
      <c r="I223">
        <v>0</v>
      </c>
      <c r="J223">
        <v>0</v>
      </c>
      <c r="K223">
        <v>0</v>
      </c>
      <c r="L223">
        <v>0</v>
      </c>
      <c r="M223">
        <f>MAX(0,Temp_intervals_and_Itip!O375)</f>
        <v>0</v>
      </c>
      <c r="N223">
        <f>MAX(0,Temp_intervals_and_Itip!L375)</f>
        <v>0</v>
      </c>
      <c r="O223">
        <f>MAX(0,Temp_intervals_and_Itip!M375)</f>
        <v>0</v>
      </c>
      <c r="P223">
        <v>0</v>
      </c>
      <c r="Q223">
        <v>0</v>
      </c>
      <c r="R223">
        <v>0</v>
      </c>
      <c r="S223">
        <v>0</v>
      </c>
      <c r="T223">
        <v>0</v>
      </c>
      <c r="U223">
        <v>0</v>
      </c>
      <c r="V223">
        <v>0</v>
      </c>
      <c r="W223">
        <v>0</v>
      </c>
      <c r="X223">
        <v>0</v>
      </c>
      <c r="Y223">
        <v>0</v>
      </c>
    </row>
    <row r="224" spans="6:25" x14ac:dyDescent="0.2">
      <c r="F224">
        <v>218</v>
      </c>
      <c r="G224">
        <f>MAX(0,Temp_intervals_and_Itip!J376)</f>
        <v>10.599675029312909</v>
      </c>
      <c r="H224">
        <f>MAX(0,Temp_intervals_and_Itip!K376)</f>
        <v>31.834794519983639</v>
      </c>
      <c r="I224">
        <v>0</v>
      </c>
      <c r="J224">
        <v>0</v>
      </c>
      <c r="K224">
        <v>0</v>
      </c>
      <c r="L224">
        <v>0</v>
      </c>
      <c r="M224">
        <f>MAX(0,Temp_intervals_and_Itip!O376)</f>
        <v>0</v>
      </c>
      <c r="N224">
        <f>MAX(0,Temp_intervals_and_Itip!L376)</f>
        <v>0</v>
      </c>
      <c r="O224">
        <f>MAX(0,Temp_intervals_and_Itip!M376)</f>
        <v>0</v>
      </c>
      <c r="P224">
        <v>0</v>
      </c>
      <c r="Q224">
        <v>0</v>
      </c>
      <c r="R224">
        <v>0</v>
      </c>
      <c r="S224">
        <v>0</v>
      </c>
      <c r="T224">
        <v>0</v>
      </c>
      <c r="U224">
        <v>0</v>
      </c>
      <c r="V224">
        <v>0</v>
      </c>
      <c r="W224">
        <v>0</v>
      </c>
      <c r="X224">
        <v>0</v>
      </c>
      <c r="Y224">
        <v>0</v>
      </c>
    </row>
    <row r="225" spans="6:25" x14ac:dyDescent="0.2">
      <c r="F225">
        <v>219</v>
      </c>
      <c r="G225">
        <f>MAX(0,Temp_intervals_and_Itip!J377)</f>
        <v>10.599675040238836</v>
      </c>
      <c r="H225">
        <f>MAX(0,Temp_intervals_and_Itip!K377)</f>
        <v>31.834794552798289</v>
      </c>
      <c r="I225">
        <v>0</v>
      </c>
      <c r="J225">
        <v>0</v>
      </c>
      <c r="K225">
        <v>0</v>
      </c>
      <c r="L225">
        <v>0</v>
      </c>
      <c r="M225">
        <f>MAX(0,Temp_intervals_and_Itip!O377)</f>
        <v>0</v>
      </c>
      <c r="N225">
        <f>MAX(0,Temp_intervals_and_Itip!L377)</f>
        <v>0</v>
      </c>
      <c r="O225">
        <f>MAX(0,Temp_intervals_and_Itip!M377)</f>
        <v>0</v>
      </c>
      <c r="P225">
        <v>0</v>
      </c>
      <c r="Q225">
        <v>0</v>
      </c>
      <c r="R225">
        <v>0</v>
      </c>
      <c r="S225">
        <v>0</v>
      </c>
      <c r="T225">
        <v>0</v>
      </c>
      <c r="U225">
        <v>0</v>
      </c>
      <c r="V225">
        <v>0</v>
      </c>
      <c r="W225">
        <v>0</v>
      </c>
      <c r="X225">
        <v>0</v>
      </c>
      <c r="Y225">
        <v>0</v>
      </c>
    </row>
    <row r="226" spans="6:25" x14ac:dyDescent="0.2">
      <c r="F226">
        <v>220</v>
      </c>
      <c r="G226">
        <f>MAX(0,Temp_intervals_and_Itip!J378)</f>
        <v>10.599675050291173</v>
      </c>
      <c r="H226">
        <f>MAX(0,Temp_intervals_and_Itip!K378)</f>
        <v>31.834794582989225</v>
      </c>
      <c r="I226">
        <v>0</v>
      </c>
      <c r="J226">
        <v>0</v>
      </c>
      <c r="K226">
        <v>0</v>
      </c>
      <c r="L226">
        <v>0</v>
      </c>
      <c r="M226">
        <f>MAX(0,Temp_intervals_and_Itip!O378)</f>
        <v>0</v>
      </c>
      <c r="N226">
        <f>MAX(0,Temp_intervals_and_Itip!L378)</f>
        <v>0</v>
      </c>
      <c r="O226">
        <f>MAX(0,Temp_intervals_and_Itip!M378)</f>
        <v>0</v>
      </c>
      <c r="P226">
        <v>0</v>
      </c>
      <c r="Q226">
        <v>0</v>
      </c>
      <c r="R226">
        <v>0</v>
      </c>
      <c r="S226">
        <v>0</v>
      </c>
      <c r="T226">
        <v>0</v>
      </c>
      <c r="U226">
        <v>0</v>
      </c>
      <c r="V226">
        <v>0</v>
      </c>
      <c r="W226">
        <v>0</v>
      </c>
      <c r="X226">
        <v>0</v>
      </c>
      <c r="Y226">
        <v>0</v>
      </c>
    </row>
    <row r="227" spans="6:25" x14ac:dyDescent="0.2">
      <c r="F227">
        <v>221</v>
      </c>
      <c r="G227">
        <f>MAX(0,Temp_intervals_and_Itip!J379)</f>
        <v>10.59967505953977</v>
      </c>
      <c r="H227">
        <f>MAX(0,Temp_intervals_and_Itip!K379)</f>
        <v>31.834794610766227</v>
      </c>
      <c r="I227">
        <v>0</v>
      </c>
      <c r="J227">
        <v>0</v>
      </c>
      <c r="K227">
        <v>0</v>
      </c>
      <c r="L227">
        <v>0</v>
      </c>
      <c r="M227">
        <f>MAX(0,Temp_intervals_and_Itip!O379)</f>
        <v>0</v>
      </c>
      <c r="N227">
        <f>MAX(0,Temp_intervals_and_Itip!L379)</f>
        <v>0</v>
      </c>
      <c r="O227">
        <f>MAX(0,Temp_intervals_and_Itip!M379)</f>
        <v>0</v>
      </c>
      <c r="P227">
        <v>0</v>
      </c>
      <c r="Q227">
        <v>0</v>
      </c>
      <c r="R227">
        <v>0</v>
      </c>
      <c r="S227">
        <v>0</v>
      </c>
      <c r="T227">
        <v>0</v>
      </c>
      <c r="U227">
        <v>0</v>
      </c>
      <c r="V227">
        <v>0</v>
      </c>
      <c r="W227">
        <v>0</v>
      </c>
      <c r="X227">
        <v>0</v>
      </c>
      <c r="Y227">
        <v>0</v>
      </c>
    </row>
    <row r="228" spans="6:25" x14ac:dyDescent="0.2">
      <c r="F228">
        <v>222</v>
      </c>
      <c r="G228">
        <f>MAX(0,Temp_intervals_and_Itip!J380)</f>
        <v>10.59967506804889</v>
      </c>
      <c r="H228">
        <f>MAX(0,Temp_intervals_and_Itip!K380)</f>
        <v>31.834794636322304</v>
      </c>
      <c r="I228">
        <v>0</v>
      </c>
      <c r="J228">
        <v>0</v>
      </c>
      <c r="K228">
        <v>0</v>
      </c>
      <c r="L228">
        <v>0</v>
      </c>
      <c r="M228">
        <f>MAX(0,Temp_intervals_and_Itip!O380)</f>
        <v>0</v>
      </c>
      <c r="N228">
        <f>MAX(0,Temp_intervals_and_Itip!L380)</f>
        <v>0</v>
      </c>
      <c r="O228">
        <f>MAX(0,Temp_intervals_and_Itip!M380)</f>
        <v>0</v>
      </c>
      <c r="P228">
        <v>0</v>
      </c>
      <c r="Q228">
        <v>0</v>
      </c>
      <c r="R228">
        <v>0</v>
      </c>
      <c r="S228">
        <v>0</v>
      </c>
      <c r="T228">
        <v>0</v>
      </c>
      <c r="U228">
        <v>0</v>
      </c>
      <c r="V228">
        <v>0</v>
      </c>
      <c r="W228">
        <v>0</v>
      </c>
      <c r="X228">
        <v>0</v>
      </c>
      <c r="Y228">
        <v>0</v>
      </c>
    </row>
    <row r="229" spans="6:25" x14ac:dyDescent="0.2">
      <c r="F229">
        <v>223</v>
      </c>
      <c r="G229">
        <f>MAX(0,Temp_intervals_and_Itip!J381)</f>
        <v>10.599675075877659</v>
      </c>
      <c r="H229">
        <f>MAX(0,Temp_intervals_and_Itip!K381)</f>
        <v>31.834794659835026</v>
      </c>
      <c r="I229">
        <v>0</v>
      </c>
      <c r="J229">
        <v>0</v>
      </c>
      <c r="K229">
        <v>0</v>
      </c>
      <c r="L229">
        <v>0</v>
      </c>
      <c r="M229">
        <f>MAX(0,Temp_intervals_and_Itip!O381)</f>
        <v>0</v>
      </c>
      <c r="N229">
        <f>MAX(0,Temp_intervals_and_Itip!L381)</f>
        <v>0</v>
      </c>
      <c r="O229">
        <f>MAX(0,Temp_intervals_and_Itip!M381)</f>
        <v>0</v>
      </c>
      <c r="P229">
        <v>0</v>
      </c>
      <c r="Q229">
        <v>0</v>
      </c>
      <c r="R229">
        <v>0</v>
      </c>
      <c r="S229">
        <v>0</v>
      </c>
      <c r="T229">
        <v>0</v>
      </c>
      <c r="U229">
        <v>0</v>
      </c>
      <c r="V229">
        <v>0</v>
      </c>
      <c r="W229">
        <v>0</v>
      </c>
      <c r="X229">
        <v>0</v>
      </c>
      <c r="Y229">
        <v>0</v>
      </c>
    </row>
    <row r="230" spans="6:25" x14ac:dyDescent="0.2">
      <c r="F230">
        <v>224</v>
      </c>
      <c r="G230">
        <f>MAX(0,Temp_intervals_and_Itip!J382)</f>
        <v>10.599675083080474</v>
      </c>
      <c r="H230">
        <f>MAX(0,Temp_intervals_and_Itip!K382)</f>
        <v>31.834794681467777</v>
      </c>
      <c r="I230">
        <v>0</v>
      </c>
      <c r="J230">
        <v>0</v>
      </c>
      <c r="K230">
        <v>0</v>
      </c>
      <c r="L230">
        <v>0</v>
      </c>
      <c r="M230">
        <f>MAX(0,Temp_intervals_and_Itip!O382)</f>
        <v>0</v>
      </c>
      <c r="N230">
        <f>MAX(0,Temp_intervals_and_Itip!L382)</f>
        <v>0</v>
      </c>
      <c r="O230">
        <f>MAX(0,Temp_intervals_and_Itip!M382)</f>
        <v>0</v>
      </c>
      <c r="P230">
        <v>0</v>
      </c>
      <c r="Q230">
        <v>0</v>
      </c>
      <c r="R230">
        <v>0</v>
      </c>
      <c r="S230">
        <v>0</v>
      </c>
      <c r="T230">
        <v>0</v>
      </c>
      <c r="U230">
        <v>0</v>
      </c>
      <c r="V230">
        <v>0</v>
      </c>
      <c r="W230">
        <v>0</v>
      </c>
      <c r="X230">
        <v>0</v>
      </c>
      <c r="Y230">
        <v>0</v>
      </c>
    </row>
    <row r="231" spans="6:25" x14ac:dyDescent="0.2">
      <c r="F231">
        <v>225</v>
      </c>
      <c r="G231">
        <f>MAX(0,Temp_intervals_and_Itip!J383)</f>
        <v>10.599675089707382</v>
      </c>
      <c r="H231">
        <f>MAX(0,Temp_intervals_and_Itip!K383)</f>
        <v>31.834794701370868</v>
      </c>
      <c r="I231">
        <v>0</v>
      </c>
      <c r="J231">
        <v>0</v>
      </c>
      <c r="K231">
        <v>0</v>
      </c>
      <c r="L231">
        <v>0</v>
      </c>
      <c r="M231">
        <f>MAX(0,Temp_intervals_and_Itip!O383)</f>
        <v>0</v>
      </c>
      <c r="N231">
        <f>MAX(0,Temp_intervals_and_Itip!L383)</f>
        <v>0</v>
      </c>
      <c r="O231">
        <f>MAX(0,Temp_intervals_and_Itip!M383)</f>
        <v>0</v>
      </c>
      <c r="P231">
        <v>0</v>
      </c>
      <c r="Q231">
        <v>0</v>
      </c>
      <c r="R231">
        <v>0</v>
      </c>
      <c r="S231">
        <v>0</v>
      </c>
      <c r="T231">
        <v>0</v>
      </c>
      <c r="U231">
        <v>0</v>
      </c>
      <c r="V231">
        <v>0</v>
      </c>
      <c r="W231">
        <v>0</v>
      </c>
      <c r="X231">
        <v>0</v>
      </c>
      <c r="Y231">
        <v>0</v>
      </c>
    </row>
    <row r="232" spans="6:25" x14ac:dyDescent="0.2">
      <c r="F232">
        <v>226</v>
      </c>
      <c r="G232">
        <f>MAX(0,Temp_intervals_and_Itip!J384)</f>
        <v>10.599675095804434</v>
      </c>
      <c r="H232">
        <f>MAX(0,Temp_intervals_and_Itip!K384)</f>
        <v>31.834794719682595</v>
      </c>
      <c r="I232">
        <v>0</v>
      </c>
      <c r="J232">
        <v>0</v>
      </c>
      <c r="K232">
        <v>0</v>
      </c>
      <c r="L232">
        <v>0</v>
      </c>
      <c r="M232">
        <f>MAX(0,Temp_intervals_and_Itip!O384)</f>
        <v>0</v>
      </c>
      <c r="N232">
        <f>MAX(0,Temp_intervals_and_Itip!L384)</f>
        <v>0</v>
      </c>
      <c r="O232">
        <f>MAX(0,Temp_intervals_and_Itip!M384)</f>
        <v>0</v>
      </c>
      <c r="P232">
        <v>0</v>
      </c>
      <c r="Q232">
        <v>0</v>
      </c>
      <c r="R232">
        <v>0</v>
      </c>
      <c r="S232">
        <v>0</v>
      </c>
      <c r="T232">
        <v>0</v>
      </c>
      <c r="U232">
        <v>0</v>
      </c>
      <c r="V232">
        <v>0</v>
      </c>
      <c r="W232">
        <v>0</v>
      </c>
      <c r="X232">
        <v>0</v>
      </c>
      <c r="Y232">
        <v>0</v>
      </c>
    </row>
    <row r="233" spans="6:25" x14ac:dyDescent="0.2">
      <c r="F233">
        <v>227</v>
      </c>
      <c r="G233">
        <f>MAX(0,Temp_intervals_and_Itip!J385)</f>
        <v>10.599675101413991</v>
      </c>
      <c r="H233">
        <f>MAX(0,Temp_intervals_and_Itip!K385)</f>
        <v>31.834794736530199</v>
      </c>
      <c r="I233">
        <v>0</v>
      </c>
      <c r="J233">
        <v>0</v>
      </c>
      <c r="K233">
        <v>0</v>
      </c>
      <c r="L233">
        <v>0</v>
      </c>
      <c r="M233">
        <f>MAX(0,Temp_intervals_and_Itip!O385)</f>
        <v>0</v>
      </c>
      <c r="N233">
        <f>MAX(0,Temp_intervals_and_Itip!L385)</f>
        <v>0</v>
      </c>
      <c r="O233">
        <f>MAX(0,Temp_intervals_and_Itip!M385)</f>
        <v>0</v>
      </c>
      <c r="P233">
        <v>0</v>
      </c>
      <c r="Q233">
        <v>0</v>
      </c>
      <c r="R233">
        <v>0</v>
      </c>
      <c r="S233">
        <v>0</v>
      </c>
      <c r="T233">
        <v>0</v>
      </c>
      <c r="U233">
        <v>0</v>
      </c>
      <c r="V233">
        <v>0</v>
      </c>
      <c r="W233">
        <v>0</v>
      </c>
      <c r="X233">
        <v>0</v>
      </c>
      <c r="Y233">
        <v>0</v>
      </c>
    </row>
    <row r="234" spans="6:25" x14ac:dyDescent="0.2">
      <c r="F234">
        <v>228</v>
      </c>
      <c r="G234">
        <f>MAX(0,Temp_intervals_and_Itip!J386)</f>
        <v>10.599675106575033</v>
      </c>
      <c r="H234">
        <f>MAX(0,Temp_intervals_and_Itip!K386)</f>
        <v>31.834794752030742</v>
      </c>
      <c r="I234">
        <v>0</v>
      </c>
      <c r="J234">
        <v>0</v>
      </c>
      <c r="K234">
        <v>0</v>
      </c>
      <c r="L234">
        <v>0</v>
      </c>
      <c r="M234">
        <f>MAX(0,Temp_intervals_and_Itip!O386)</f>
        <v>0</v>
      </c>
      <c r="N234">
        <f>MAX(0,Temp_intervals_and_Itip!L386)</f>
        <v>0</v>
      </c>
      <c r="O234">
        <f>MAX(0,Temp_intervals_and_Itip!M386)</f>
        <v>0</v>
      </c>
      <c r="P234">
        <v>0</v>
      </c>
      <c r="Q234">
        <v>0</v>
      </c>
      <c r="R234">
        <v>0</v>
      </c>
      <c r="S234">
        <v>0</v>
      </c>
      <c r="T234">
        <v>0</v>
      </c>
      <c r="U234">
        <v>0</v>
      </c>
      <c r="V234">
        <v>0</v>
      </c>
      <c r="W234">
        <v>0</v>
      </c>
      <c r="X234">
        <v>0</v>
      </c>
      <c r="Y234">
        <v>0</v>
      </c>
    </row>
    <row r="235" spans="6:25" x14ac:dyDescent="0.2">
      <c r="F235">
        <v>229</v>
      </c>
      <c r="G235">
        <f>MAX(0,Temp_intervals_and_Itip!J387)</f>
        <v>10.599675111323421</v>
      </c>
      <c r="H235">
        <f>MAX(0,Temp_intervals_and_Itip!K387)</f>
        <v>31.834794766291932</v>
      </c>
      <c r="I235">
        <v>0</v>
      </c>
      <c r="J235">
        <v>0</v>
      </c>
      <c r="K235">
        <v>0</v>
      </c>
      <c r="L235">
        <v>0</v>
      </c>
      <c r="M235">
        <f>MAX(0,Temp_intervals_and_Itip!O387)</f>
        <v>0</v>
      </c>
      <c r="N235">
        <f>MAX(0,Temp_intervals_and_Itip!L387)</f>
        <v>0</v>
      </c>
      <c r="O235">
        <f>MAX(0,Temp_intervals_and_Itip!M387)</f>
        <v>0</v>
      </c>
      <c r="P235">
        <v>0</v>
      </c>
      <c r="Q235">
        <v>0</v>
      </c>
      <c r="R235">
        <v>0</v>
      </c>
      <c r="S235">
        <v>0</v>
      </c>
      <c r="T235">
        <v>0</v>
      </c>
      <c r="U235">
        <v>0</v>
      </c>
      <c r="V235">
        <v>0</v>
      </c>
      <c r="W235">
        <v>0</v>
      </c>
      <c r="X235">
        <v>0</v>
      </c>
      <c r="Y235">
        <v>0</v>
      </c>
    </row>
    <row r="236" spans="6:25" x14ac:dyDescent="0.2">
      <c r="F236">
        <v>230</v>
      </c>
      <c r="G236">
        <f>MAX(0,Temp_intervals_and_Itip!J388)</f>
        <v>10.599675115692149</v>
      </c>
      <c r="H236">
        <f>MAX(0,Temp_intervals_and_Itip!K388)</f>
        <v>31.834794779412857</v>
      </c>
      <c r="I236">
        <v>0</v>
      </c>
      <c r="J236">
        <v>0</v>
      </c>
      <c r="K236">
        <v>0</v>
      </c>
      <c r="L236">
        <v>0</v>
      </c>
      <c r="M236">
        <f>MAX(0,Temp_intervals_and_Itip!O388)</f>
        <v>0</v>
      </c>
      <c r="N236">
        <f>MAX(0,Temp_intervals_and_Itip!L388)</f>
        <v>0</v>
      </c>
      <c r="O236">
        <f>MAX(0,Temp_intervals_and_Itip!M388)</f>
        <v>0</v>
      </c>
      <c r="P236">
        <v>0</v>
      </c>
      <c r="Q236">
        <v>0</v>
      </c>
      <c r="R236">
        <v>0</v>
      </c>
      <c r="S236">
        <v>0</v>
      </c>
      <c r="T236">
        <v>0</v>
      </c>
      <c r="U236">
        <v>0</v>
      </c>
      <c r="V236">
        <v>0</v>
      </c>
      <c r="W236">
        <v>0</v>
      </c>
      <c r="X236">
        <v>0</v>
      </c>
      <c r="Y236">
        <v>0</v>
      </c>
    </row>
    <row r="237" spans="6:25" x14ac:dyDescent="0.2">
      <c r="F237">
        <v>231</v>
      </c>
      <c r="G237">
        <f>MAX(0,Temp_intervals_and_Itip!J389)</f>
        <v>10.599675119711572</v>
      </c>
      <c r="H237">
        <f>MAX(0,Temp_intervals_and_Itip!K389)</f>
        <v>31.834794791484693</v>
      </c>
      <c r="I237">
        <v>0</v>
      </c>
      <c r="J237">
        <v>0</v>
      </c>
      <c r="K237">
        <v>0</v>
      </c>
      <c r="L237">
        <v>0</v>
      </c>
      <c r="M237">
        <f>MAX(0,Temp_intervals_and_Itip!O389)</f>
        <v>0</v>
      </c>
      <c r="N237">
        <f>MAX(0,Temp_intervals_and_Itip!L389)</f>
        <v>0</v>
      </c>
      <c r="O237">
        <f>MAX(0,Temp_intervals_and_Itip!M389)</f>
        <v>0</v>
      </c>
      <c r="P237">
        <v>0</v>
      </c>
      <c r="Q237">
        <v>0</v>
      </c>
      <c r="R237">
        <v>0</v>
      </c>
      <c r="S237">
        <v>0</v>
      </c>
      <c r="T237">
        <v>0</v>
      </c>
      <c r="U237">
        <v>0</v>
      </c>
      <c r="V237">
        <v>0</v>
      </c>
      <c r="W237">
        <v>0</v>
      </c>
      <c r="X237">
        <v>0</v>
      </c>
      <c r="Y237">
        <v>0</v>
      </c>
    </row>
    <row r="238" spans="6:25" x14ac:dyDescent="0.2">
      <c r="F238">
        <v>232</v>
      </c>
      <c r="G238">
        <f>MAX(0,Temp_intervals_and_Itip!J390)</f>
        <v>10.59967512340962</v>
      </c>
      <c r="H238">
        <f>MAX(0,Temp_intervals_and_Itip!K390)</f>
        <v>31.834794802591318</v>
      </c>
      <c r="I238">
        <v>0</v>
      </c>
      <c r="J238">
        <v>0</v>
      </c>
      <c r="K238">
        <v>0</v>
      </c>
      <c r="L238">
        <v>0</v>
      </c>
      <c r="M238">
        <f>MAX(0,Temp_intervals_and_Itip!O390)</f>
        <v>0</v>
      </c>
      <c r="N238">
        <f>MAX(0,Temp_intervals_and_Itip!L390)</f>
        <v>0</v>
      </c>
      <c r="O238">
        <f>MAX(0,Temp_intervals_and_Itip!M390)</f>
        <v>0</v>
      </c>
      <c r="P238">
        <v>0</v>
      </c>
      <c r="Q238">
        <v>0</v>
      </c>
      <c r="R238">
        <v>0</v>
      </c>
      <c r="S238">
        <v>0</v>
      </c>
      <c r="T238">
        <v>0</v>
      </c>
      <c r="U238">
        <v>0</v>
      </c>
      <c r="V238">
        <v>0</v>
      </c>
      <c r="W238">
        <v>0</v>
      </c>
      <c r="X238">
        <v>0</v>
      </c>
      <c r="Y238">
        <v>0</v>
      </c>
    </row>
    <row r="239" spans="6:25" x14ac:dyDescent="0.2">
      <c r="F239">
        <v>233</v>
      </c>
      <c r="G239">
        <f>MAX(0,Temp_intervals_and_Itip!J391)</f>
        <v>10.599675126811988</v>
      </c>
      <c r="H239">
        <f>MAX(0,Temp_intervals_and_Itip!K391)</f>
        <v>31.834794812809907</v>
      </c>
      <c r="I239">
        <v>0</v>
      </c>
      <c r="J239">
        <v>0</v>
      </c>
      <c r="K239">
        <v>0</v>
      </c>
      <c r="L239">
        <v>0</v>
      </c>
      <c r="M239">
        <f>MAX(0,Temp_intervals_and_Itip!O391)</f>
        <v>0</v>
      </c>
      <c r="N239">
        <f>MAX(0,Temp_intervals_and_Itip!L391)</f>
        <v>0</v>
      </c>
      <c r="O239">
        <f>MAX(0,Temp_intervals_and_Itip!M391)</f>
        <v>0</v>
      </c>
      <c r="P239">
        <v>0</v>
      </c>
      <c r="Q239">
        <v>0</v>
      </c>
      <c r="R239">
        <v>0</v>
      </c>
      <c r="S239">
        <v>0</v>
      </c>
      <c r="T239">
        <v>0</v>
      </c>
      <c r="U239">
        <v>0</v>
      </c>
      <c r="V239">
        <v>0</v>
      </c>
      <c r="W239">
        <v>0</v>
      </c>
      <c r="X239">
        <v>0</v>
      </c>
      <c r="Y239">
        <v>0</v>
      </c>
    </row>
    <row r="240" spans="6:25" x14ac:dyDescent="0.2">
      <c r="F240">
        <v>234</v>
      </c>
      <c r="G240">
        <f>MAX(0,Temp_intervals_and_Itip!J392)</f>
        <v>10.599675129942318</v>
      </c>
      <c r="H240">
        <f>MAX(0,Temp_intervals_and_Itip!K392)</f>
        <v>31.83479482221146</v>
      </c>
      <c r="I240">
        <v>0</v>
      </c>
      <c r="J240">
        <v>0</v>
      </c>
      <c r="K240">
        <v>0</v>
      </c>
      <c r="L240">
        <v>0</v>
      </c>
      <c r="M240">
        <f>MAX(0,Temp_intervals_and_Itip!O392)</f>
        <v>0</v>
      </c>
      <c r="N240">
        <f>MAX(0,Temp_intervals_and_Itip!L392)</f>
        <v>0</v>
      </c>
      <c r="O240">
        <f>MAX(0,Temp_intervals_and_Itip!M392)</f>
        <v>0</v>
      </c>
      <c r="P240">
        <v>0</v>
      </c>
      <c r="Q240">
        <v>0</v>
      </c>
      <c r="R240">
        <v>0</v>
      </c>
      <c r="S240">
        <v>0</v>
      </c>
      <c r="T240">
        <v>0</v>
      </c>
      <c r="U240">
        <v>0</v>
      </c>
      <c r="V240">
        <v>0</v>
      </c>
      <c r="W240">
        <v>0</v>
      </c>
      <c r="X240">
        <v>0</v>
      </c>
      <c r="Y240">
        <v>0</v>
      </c>
    </row>
    <row r="241" spans="6:25" x14ac:dyDescent="0.2">
      <c r="F241">
        <v>235</v>
      </c>
      <c r="G241">
        <f>MAX(0,Temp_intervals_and_Itip!J393)</f>
        <v>10.599675132822361</v>
      </c>
      <c r="H241">
        <f>MAX(0,Temp_intervals_and_Itip!K393)</f>
        <v>31.834794830861309</v>
      </c>
      <c r="I241">
        <v>0</v>
      </c>
      <c r="J241">
        <v>0</v>
      </c>
      <c r="K241">
        <v>0</v>
      </c>
      <c r="L241">
        <v>0</v>
      </c>
      <c r="M241">
        <f>MAX(0,Temp_intervals_and_Itip!O393)</f>
        <v>0</v>
      </c>
      <c r="N241">
        <f>MAX(0,Temp_intervals_and_Itip!L393)</f>
        <v>0</v>
      </c>
      <c r="O241">
        <f>MAX(0,Temp_intervals_and_Itip!M393)</f>
        <v>0</v>
      </c>
      <c r="P241">
        <v>0</v>
      </c>
      <c r="Q241">
        <v>0</v>
      </c>
      <c r="R241">
        <v>0</v>
      </c>
      <c r="S241">
        <v>0</v>
      </c>
      <c r="T241">
        <v>0</v>
      </c>
      <c r="U241">
        <v>0</v>
      </c>
      <c r="V241">
        <v>0</v>
      </c>
      <c r="W241">
        <v>0</v>
      </c>
      <c r="X241">
        <v>0</v>
      </c>
      <c r="Y241">
        <v>0</v>
      </c>
    </row>
    <row r="242" spans="6:25" x14ac:dyDescent="0.2">
      <c r="F242">
        <v>236</v>
      </c>
      <c r="G242">
        <f>MAX(0,Temp_intervals_and_Itip!J394)</f>
        <v>10.599675135472127</v>
      </c>
      <c r="H242">
        <f>MAX(0,Temp_intervals_and_Itip!K394)</f>
        <v>31.834794838819555</v>
      </c>
      <c r="I242">
        <v>0</v>
      </c>
      <c r="J242">
        <v>0</v>
      </c>
      <c r="K242">
        <v>0</v>
      </c>
      <c r="L242">
        <v>0</v>
      </c>
      <c r="M242">
        <f>MAX(0,Temp_intervals_and_Itip!O394)</f>
        <v>0</v>
      </c>
      <c r="N242">
        <f>MAX(0,Temp_intervals_and_Itip!L394)</f>
        <v>0</v>
      </c>
      <c r="O242">
        <f>MAX(0,Temp_intervals_and_Itip!M394)</f>
        <v>0</v>
      </c>
      <c r="P242">
        <v>0</v>
      </c>
      <c r="Q242">
        <v>0</v>
      </c>
      <c r="R242">
        <v>0</v>
      </c>
      <c r="S242">
        <v>0</v>
      </c>
      <c r="T242">
        <v>0</v>
      </c>
      <c r="U242">
        <v>0</v>
      </c>
      <c r="V242">
        <v>0</v>
      </c>
      <c r="W242">
        <v>0</v>
      </c>
      <c r="X242">
        <v>0</v>
      </c>
      <c r="Y242">
        <v>0</v>
      </c>
    </row>
    <row r="243" spans="6:25" x14ac:dyDescent="0.2">
      <c r="F243">
        <v>237</v>
      </c>
      <c r="G243">
        <f>MAX(0,Temp_intervals_and_Itip!J395)</f>
        <v>10.599675137910031</v>
      </c>
      <c r="H243">
        <f>MAX(0,Temp_intervals_and_Itip!K395)</f>
        <v>31.834794846141492</v>
      </c>
      <c r="I243">
        <v>0</v>
      </c>
      <c r="J243">
        <v>0</v>
      </c>
      <c r="K243">
        <v>0</v>
      </c>
      <c r="L243">
        <v>0</v>
      </c>
      <c r="M243">
        <f>MAX(0,Temp_intervals_and_Itip!O395)</f>
        <v>0</v>
      </c>
      <c r="N243">
        <f>MAX(0,Temp_intervals_and_Itip!L395)</f>
        <v>0</v>
      </c>
      <c r="O243">
        <f>MAX(0,Temp_intervals_and_Itip!M395)</f>
        <v>0</v>
      </c>
      <c r="P243">
        <v>0</v>
      </c>
      <c r="Q243">
        <v>0</v>
      </c>
      <c r="R243">
        <v>0</v>
      </c>
      <c r="S243">
        <v>0</v>
      </c>
      <c r="T243">
        <v>0</v>
      </c>
      <c r="U243">
        <v>0</v>
      </c>
      <c r="V243">
        <v>0</v>
      </c>
      <c r="W243">
        <v>0</v>
      </c>
      <c r="X243">
        <v>0</v>
      </c>
      <c r="Y243">
        <v>0</v>
      </c>
    </row>
    <row r="244" spans="6:25" x14ac:dyDescent="0.2">
      <c r="F244">
        <v>238</v>
      </c>
      <c r="G244">
        <f>MAX(0,Temp_intervals_and_Itip!J396)</f>
        <v>10.59967514015301</v>
      </c>
      <c r="H244">
        <f>MAX(0,Temp_intervals_and_Itip!K396)</f>
        <v>31.834794852878002</v>
      </c>
      <c r="I244">
        <v>0</v>
      </c>
      <c r="J244">
        <v>0</v>
      </c>
      <c r="K244">
        <v>0</v>
      </c>
      <c r="L244">
        <v>0</v>
      </c>
      <c r="M244">
        <f>MAX(0,Temp_intervals_and_Itip!O396)</f>
        <v>0</v>
      </c>
      <c r="N244">
        <f>MAX(0,Temp_intervals_and_Itip!L396)</f>
        <v>0</v>
      </c>
      <c r="O244">
        <f>MAX(0,Temp_intervals_and_Itip!M396)</f>
        <v>0</v>
      </c>
      <c r="P244">
        <v>0</v>
      </c>
      <c r="Q244">
        <v>0</v>
      </c>
      <c r="R244">
        <v>0</v>
      </c>
      <c r="S244">
        <v>0</v>
      </c>
      <c r="T244">
        <v>0</v>
      </c>
      <c r="U244">
        <v>0</v>
      </c>
      <c r="V244">
        <v>0</v>
      </c>
      <c r="W244">
        <v>0</v>
      </c>
      <c r="X244">
        <v>0</v>
      </c>
      <c r="Y244">
        <v>0</v>
      </c>
    </row>
    <row r="245" spans="6:25" x14ac:dyDescent="0.2">
      <c r="F245">
        <v>239</v>
      </c>
      <c r="G245">
        <f>MAX(0,Temp_intervals_and_Itip!J397)</f>
        <v>10.599675142216652</v>
      </c>
      <c r="H245">
        <f>MAX(0,Temp_intervals_and_Itip!K397)</f>
        <v>31.834794859075888</v>
      </c>
      <c r="I245">
        <v>0</v>
      </c>
      <c r="J245">
        <v>0</v>
      </c>
      <c r="K245">
        <v>0</v>
      </c>
      <c r="L245">
        <v>0</v>
      </c>
      <c r="M245">
        <f>MAX(0,Temp_intervals_and_Itip!O397)</f>
        <v>0</v>
      </c>
      <c r="N245">
        <f>MAX(0,Temp_intervals_and_Itip!L397)</f>
        <v>0</v>
      </c>
      <c r="O245">
        <f>MAX(0,Temp_intervals_and_Itip!M397)</f>
        <v>0</v>
      </c>
      <c r="P245">
        <v>0</v>
      </c>
      <c r="Q245">
        <v>0</v>
      </c>
      <c r="R245">
        <v>0</v>
      </c>
      <c r="S245">
        <v>0</v>
      </c>
      <c r="T245">
        <v>0</v>
      </c>
      <c r="U245">
        <v>0</v>
      </c>
      <c r="V245">
        <v>0</v>
      </c>
      <c r="W245">
        <v>0</v>
      </c>
      <c r="X245">
        <v>0</v>
      </c>
      <c r="Y245">
        <v>0</v>
      </c>
    </row>
    <row r="246" spans="6:25" x14ac:dyDescent="0.2">
      <c r="F246">
        <v>240</v>
      </c>
      <c r="G246">
        <f>MAX(0,Temp_intervals_and_Itip!J398)</f>
        <v>10.599675144115293</v>
      </c>
      <c r="H246">
        <f>MAX(0,Temp_intervals_and_Itip!K398)</f>
        <v>31.834794864778221</v>
      </c>
      <c r="I246">
        <v>0</v>
      </c>
      <c r="J246">
        <v>0</v>
      </c>
      <c r="K246">
        <v>0</v>
      </c>
      <c r="L246">
        <v>0</v>
      </c>
      <c r="M246">
        <f>MAX(0,Temp_intervals_and_Itip!O398)</f>
        <v>0</v>
      </c>
      <c r="N246">
        <f>MAX(0,Temp_intervals_and_Itip!L398)</f>
        <v>0</v>
      </c>
      <c r="O246">
        <f>MAX(0,Temp_intervals_and_Itip!M398)</f>
        <v>0</v>
      </c>
      <c r="P246">
        <v>0</v>
      </c>
      <c r="Q246">
        <v>0</v>
      </c>
      <c r="R246">
        <v>0</v>
      </c>
      <c r="S246">
        <v>0</v>
      </c>
      <c r="T246">
        <v>0</v>
      </c>
      <c r="U246">
        <v>0</v>
      </c>
      <c r="V246">
        <v>0</v>
      </c>
      <c r="W246">
        <v>0</v>
      </c>
      <c r="X246">
        <v>0</v>
      </c>
      <c r="Y246">
        <v>0</v>
      </c>
    </row>
    <row r="247" spans="6:25" x14ac:dyDescent="0.2">
      <c r="F247">
        <v>241</v>
      </c>
      <c r="G247">
        <f>MAX(0,Temp_intervals_and_Itip!J399)</f>
        <v>10.599675145862127</v>
      </c>
      <c r="H247">
        <f>MAX(0,Temp_intervals_and_Itip!K399)</f>
        <v>31.83479487002462</v>
      </c>
      <c r="I247">
        <v>0</v>
      </c>
      <c r="J247">
        <v>0</v>
      </c>
      <c r="K247">
        <v>0</v>
      </c>
      <c r="L247">
        <v>0</v>
      </c>
      <c r="M247">
        <f>MAX(0,Temp_intervals_and_Itip!O399)</f>
        <v>0</v>
      </c>
      <c r="N247">
        <f>MAX(0,Temp_intervals_and_Itip!L399)</f>
        <v>0</v>
      </c>
      <c r="O247">
        <f>MAX(0,Temp_intervals_and_Itip!M399)</f>
        <v>0</v>
      </c>
      <c r="P247">
        <v>0</v>
      </c>
      <c r="Q247">
        <v>0</v>
      </c>
      <c r="R247">
        <v>0</v>
      </c>
      <c r="S247">
        <v>0</v>
      </c>
      <c r="T247">
        <v>0</v>
      </c>
      <c r="U247">
        <v>0</v>
      </c>
      <c r="V247">
        <v>0</v>
      </c>
      <c r="W247">
        <v>0</v>
      </c>
      <c r="X247">
        <v>0</v>
      </c>
      <c r="Y247">
        <v>0</v>
      </c>
    </row>
    <row r="248" spans="6:25" x14ac:dyDescent="0.2">
      <c r="F248">
        <v>242</v>
      </c>
      <c r="G248">
        <f>MAX(0,Temp_intervals_and_Itip!J400)</f>
        <v>10.599675147469293</v>
      </c>
      <c r="H248">
        <f>MAX(0,Temp_intervals_and_Itip!K400)</f>
        <v>31.834794874851539</v>
      </c>
      <c r="I248">
        <v>0</v>
      </c>
      <c r="J248">
        <v>0</v>
      </c>
      <c r="K248">
        <v>0</v>
      </c>
      <c r="L248">
        <v>0</v>
      </c>
      <c r="M248">
        <f>MAX(0,Temp_intervals_and_Itip!O400)</f>
        <v>0</v>
      </c>
      <c r="N248">
        <f>MAX(0,Temp_intervals_and_Itip!L400)</f>
        <v>0</v>
      </c>
      <c r="O248">
        <f>MAX(0,Temp_intervals_and_Itip!M400)</f>
        <v>0</v>
      </c>
      <c r="P248">
        <v>0</v>
      </c>
      <c r="Q248">
        <v>0</v>
      </c>
      <c r="R248">
        <v>0</v>
      </c>
      <c r="S248">
        <v>0</v>
      </c>
      <c r="T248">
        <v>0</v>
      </c>
      <c r="U248">
        <v>0</v>
      </c>
      <c r="V248">
        <v>0</v>
      </c>
      <c r="W248">
        <v>0</v>
      </c>
      <c r="X248">
        <v>0</v>
      </c>
      <c r="Y248">
        <v>0</v>
      </c>
    </row>
    <row r="249" spans="6:25" x14ac:dyDescent="0.2">
      <c r="F249">
        <v>243</v>
      </c>
      <c r="G249">
        <f>MAX(0,Temp_intervals_and_Itip!J401)</f>
        <v>10.599675148947956</v>
      </c>
      <c r="H249">
        <f>MAX(0,Temp_intervals_and_Itip!K401)</f>
        <v>31.83479487929252</v>
      </c>
      <c r="I249">
        <v>0</v>
      </c>
      <c r="J249">
        <v>0</v>
      </c>
      <c r="K249">
        <v>0</v>
      </c>
      <c r="L249">
        <v>0</v>
      </c>
      <c r="M249">
        <f>MAX(0,Temp_intervals_and_Itip!O401)</f>
        <v>0</v>
      </c>
      <c r="N249">
        <f>MAX(0,Temp_intervals_and_Itip!L401)</f>
        <v>0</v>
      </c>
      <c r="O249">
        <f>MAX(0,Temp_intervals_and_Itip!M401)</f>
        <v>0</v>
      </c>
      <c r="P249">
        <v>0</v>
      </c>
      <c r="Q249">
        <v>0</v>
      </c>
      <c r="R249">
        <v>0</v>
      </c>
      <c r="S249">
        <v>0</v>
      </c>
      <c r="T249">
        <v>0</v>
      </c>
      <c r="U249">
        <v>0</v>
      </c>
      <c r="V249">
        <v>0</v>
      </c>
      <c r="W249">
        <v>0</v>
      </c>
      <c r="X249">
        <v>0</v>
      </c>
      <c r="Y249">
        <v>0</v>
      </c>
    </row>
    <row r="250" spans="6:25" x14ac:dyDescent="0.2">
      <c r="F250">
        <v>244</v>
      </c>
      <c r="G250">
        <f>MAX(0,Temp_intervals_and_Itip!J402)</f>
        <v>10.599675150308391</v>
      </c>
      <c r="H250">
        <f>MAX(0,Temp_intervals_and_Itip!K402)</f>
        <v>31.834794883378418</v>
      </c>
      <c r="I250">
        <v>0</v>
      </c>
      <c r="J250">
        <v>0</v>
      </c>
      <c r="K250">
        <v>0</v>
      </c>
      <c r="L250">
        <v>0</v>
      </c>
      <c r="M250">
        <f>MAX(0,Temp_intervals_and_Itip!O402)</f>
        <v>0</v>
      </c>
      <c r="N250">
        <f>MAX(0,Temp_intervals_and_Itip!L402)</f>
        <v>0</v>
      </c>
      <c r="O250">
        <f>MAX(0,Temp_intervals_and_Itip!M402)</f>
        <v>0</v>
      </c>
      <c r="P250">
        <v>0</v>
      </c>
      <c r="Q250">
        <v>0</v>
      </c>
      <c r="R250">
        <v>0</v>
      </c>
      <c r="S250">
        <v>0</v>
      </c>
      <c r="T250">
        <v>0</v>
      </c>
      <c r="U250">
        <v>0</v>
      </c>
      <c r="V250">
        <v>0</v>
      </c>
      <c r="W250">
        <v>0</v>
      </c>
      <c r="X250">
        <v>0</v>
      </c>
      <c r="Y250">
        <v>0</v>
      </c>
    </row>
    <row r="251" spans="6:25" x14ac:dyDescent="0.2">
      <c r="F251">
        <v>245</v>
      </c>
      <c r="G251">
        <f>MAX(0,Temp_intervals_and_Itip!J403)</f>
        <v>10.599675151560053</v>
      </c>
      <c r="H251">
        <f>MAX(0,Temp_intervals_and_Itip!K403)</f>
        <v>31.834794887137626</v>
      </c>
      <c r="I251">
        <v>0</v>
      </c>
      <c r="J251">
        <v>0</v>
      </c>
      <c r="K251">
        <v>0</v>
      </c>
      <c r="L251">
        <v>0</v>
      </c>
      <c r="M251">
        <f>MAX(0,Temp_intervals_and_Itip!O403)</f>
        <v>0</v>
      </c>
      <c r="N251">
        <f>MAX(0,Temp_intervals_and_Itip!L403)</f>
        <v>0</v>
      </c>
      <c r="O251">
        <f>MAX(0,Temp_intervals_and_Itip!M403)</f>
        <v>0</v>
      </c>
      <c r="P251">
        <v>0</v>
      </c>
      <c r="Q251">
        <v>0</v>
      </c>
      <c r="R251">
        <v>0</v>
      </c>
      <c r="S251">
        <v>0</v>
      </c>
      <c r="T251">
        <v>0</v>
      </c>
      <c r="U251">
        <v>0</v>
      </c>
      <c r="V251">
        <v>0</v>
      </c>
      <c r="W251">
        <v>0</v>
      </c>
      <c r="X251">
        <v>0</v>
      </c>
      <c r="Y251">
        <v>0</v>
      </c>
    </row>
    <row r="252" spans="6:25" x14ac:dyDescent="0.2">
      <c r="F252">
        <v>246</v>
      </c>
      <c r="G252">
        <f>MAX(0,Temp_intervals_and_Itip!J404)</f>
        <v>10.599675152711637</v>
      </c>
      <c r="H252">
        <f>MAX(0,Temp_intervals_and_Itip!K404)</f>
        <v>31.834794890596264</v>
      </c>
      <c r="I252">
        <v>0</v>
      </c>
      <c r="J252">
        <v>0</v>
      </c>
      <c r="K252">
        <v>0</v>
      </c>
      <c r="L252">
        <v>0</v>
      </c>
      <c r="M252">
        <f>MAX(0,Temp_intervals_and_Itip!O404)</f>
        <v>0</v>
      </c>
      <c r="N252">
        <f>MAX(0,Temp_intervals_and_Itip!L404)</f>
        <v>0</v>
      </c>
      <c r="O252">
        <f>MAX(0,Temp_intervals_and_Itip!M404)</f>
        <v>0</v>
      </c>
      <c r="P252">
        <v>0</v>
      </c>
      <c r="Q252">
        <v>0</v>
      </c>
      <c r="R252">
        <v>0</v>
      </c>
      <c r="S252">
        <v>0</v>
      </c>
      <c r="T252">
        <v>0</v>
      </c>
      <c r="U252">
        <v>0</v>
      </c>
      <c r="V252">
        <v>0</v>
      </c>
      <c r="W252">
        <v>0</v>
      </c>
      <c r="X252">
        <v>0</v>
      </c>
      <c r="Y252">
        <v>0</v>
      </c>
    </row>
    <row r="253" spans="6:25" x14ac:dyDescent="0.2">
      <c r="F253">
        <v>247</v>
      </c>
      <c r="G253">
        <f>MAX(0,Temp_intervals_and_Itip!J405)</f>
        <v>10.599675153771145</v>
      </c>
      <c r="H253">
        <f>MAX(0,Temp_intervals_and_Itip!K405)</f>
        <v>31.834794893778366</v>
      </c>
      <c r="I253">
        <v>0</v>
      </c>
      <c r="J253">
        <v>0</v>
      </c>
      <c r="K253">
        <v>0</v>
      </c>
      <c r="L253">
        <v>0</v>
      </c>
      <c r="M253">
        <f>MAX(0,Temp_intervals_and_Itip!O405)</f>
        <v>0</v>
      </c>
      <c r="N253">
        <f>MAX(0,Temp_intervals_and_Itip!L405)</f>
        <v>0</v>
      </c>
      <c r="O253">
        <f>MAX(0,Temp_intervals_and_Itip!M405)</f>
        <v>0</v>
      </c>
      <c r="P253">
        <v>0</v>
      </c>
      <c r="Q253">
        <v>0</v>
      </c>
      <c r="R253">
        <v>0</v>
      </c>
      <c r="S253">
        <v>0</v>
      </c>
      <c r="T253">
        <v>0</v>
      </c>
      <c r="U253">
        <v>0</v>
      </c>
      <c r="V253">
        <v>0</v>
      </c>
      <c r="W253">
        <v>0</v>
      </c>
      <c r="X253">
        <v>0</v>
      </c>
      <c r="Y253">
        <v>0</v>
      </c>
    </row>
    <row r="254" spans="6:25" x14ac:dyDescent="0.2">
      <c r="F254">
        <v>248</v>
      </c>
      <c r="G254">
        <f>MAX(0,Temp_intervals_and_Itip!J406)</f>
        <v>10.59967515474594</v>
      </c>
      <c r="H254">
        <f>MAX(0,Temp_intervals_and_Itip!K406)</f>
        <v>31.83479489670604</v>
      </c>
      <c r="I254">
        <v>0</v>
      </c>
      <c r="J254">
        <v>0</v>
      </c>
      <c r="K254">
        <v>0</v>
      </c>
      <c r="L254">
        <v>0</v>
      </c>
      <c r="M254">
        <f>MAX(0,Temp_intervals_and_Itip!O406)</f>
        <v>0</v>
      </c>
      <c r="N254">
        <f>MAX(0,Temp_intervals_and_Itip!L406)</f>
        <v>0</v>
      </c>
      <c r="O254">
        <f>MAX(0,Temp_intervals_and_Itip!M406)</f>
        <v>0</v>
      </c>
      <c r="P254">
        <v>0</v>
      </c>
      <c r="Q254">
        <v>0</v>
      </c>
      <c r="R254">
        <v>0</v>
      </c>
      <c r="S254">
        <v>0</v>
      </c>
      <c r="T254">
        <v>0</v>
      </c>
      <c r="U254">
        <v>0</v>
      </c>
      <c r="V254">
        <v>0</v>
      </c>
      <c r="W254">
        <v>0</v>
      </c>
      <c r="X254">
        <v>0</v>
      </c>
      <c r="Y254">
        <v>0</v>
      </c>
    </row>
    <row r="255" spans="6:25" x14ac:dyDescent="0.2">
      <c r="F255">
        <v>249</v>
      </c>
      <c r="G255">
        <f>MAX(0,Temp_intervals_and_Itip!J407)</f>
        <v>10.599675155642794</v>
      </c>
      <c r="H255">
        <f>MAX(0,Temp_intervals_and_Itip!K407)</f>
        <v>31.834794899399629</v>
      </c>
      <c r="I255">
        <v>0</v>
      </c>
      <c r="J255">
        <v>0</v>
      </c>
      <c r="K255">
        <v>0</v>
      </c>
      <c r="L255">
        <v>0</v>
      </c>
      <c r="M255">
        <f>MAX(0,Temp_intervals_and_Itip!O407)</f>
        <v>0</v>
      </c>
      <c r="N255">
        <f>MAX(0,Temp_intervals_and_Itip!L407)</f>
        <v>0</v>
      </c>
      <c r="O255">
        <f>MAX(0,Temp_intervals_and_Itip!M407)</f>
        <v>0</v>
      </c>
      <c r="P255">
        <v>0</v>
      </c>
      <c r="Q255">
        <v>0</v>
      </c>
      <c r="R255">
        <v>0</v>
      </c>
      <c r="S255">
        <v>0</v>
      </c>
      <c r="T255">
        <v>0</v>
      </c>
      <c r="U255">
        <v>0</v>
      </c>
      <c r="V255">
        <v>0</v>
      </c>
      <c r="W255">
        <v>0</v>
      </c>
      <c r="X255">
        <v>0</v>
      </c>
      <c r="Y255">
        <v>0</v>
      </c>
    </row>
    <row r="256" spans="6:25" x14ac:dyDescent="0.2">
      <c r="F256">
        <v>250</v>
      </c>
      <c r="G256">
        <f>MAX(0,Temp_intervals_and_Itip!J408)</f>
        <v>10.59967515646794</v>
      </c>
      <c r="H256">
        <f>MAX(0,Temp_intervals_and_Itip!K408)</f>
        <v>31.834794901877853</v>
      </c>
      <c r="I256">
        <v>0</v>
      </c>
      <c r="J256">
        <v>0</v>
      </c>
      <c r="K256">
        <v>0</v>
      </c>
      <c r="L256">
        <v>0</v>
      </c>
      <c r="M256">
        <f>MAX(0,Temp_intervals_and_Itip!O408)</f>
        <v>0</v>
      </c>
      <c r="N256">
        <f>MAX(0,Temp_intervals_and_Itip!L408)</f>
        <v>0</v>
      </c>
      <c r="O256">
        <f>MAX(0,Temp_intervals_and_Itip!M408)</f>
        <v>0</v>
      </c>
      <c r="P256">
        <v>0</v>
      </c>
      <c r="Q256">
        <v>0</v>
      </c>
      <c r="R256">
        <v>0</v>
      </c>
      <c r="S256">
        <v>0</v>
      </c>
      <c r="T256">
        <v>0</v>
      </c>
      <c r="U256">
        <v>0</v>
      </c>
      <c r="V256">
        <v>0</v>
      </c>
      <c r="W256">
        <v>0</v>
      </c>
      <c r="X256">
        <v>0</v>
      </c>
      <c r="Y256">
        <v>0</v>
      </c>
    </row>
    <row r="257" spans="6:25" x14ac:dyDescent="0.2">
      <c r="F257">
        <v>251</v>
      </c>
      <c r="G257">
        <f>MAX(0,Temp_intervals_and_Itip!J409)</f>
        <v>10.599675157227111</v>
      </c>
      <c r="H257">
        <f>MAX(0,Temp_intervals_and_Itip!K409)</f>
        <v>31.834794904157928</v>
      </c>
      <c r="I257">
        <v>0</v>
      </c>
      <c r="J257">
        <v>0</v>
      </c>
      <c r="K257">
        <v>0</v>
      </c>
      <c r="L257">
        <v>0</v>
      </c>
      <c r="M257">
        <f>MAX(0,Temp_intervals_and_Itip!O409)</f>
        <v>0</v>
      </c>
      <c r="N257">
        <f>MAX(0,Temp_intervals_and_Itip!L409)</f>
        <v>0</v>
      </c>
      <c r="O257">
        <f>MAX(0,Temp_intervals_and_Itip!M409)</f>
        <v>0</v>
      </c>
      <c r="P257">
        <v>0</v>
      </c>
      <c r="Q257">
        <v>0</v>
      </c>
      <c r="R257">
        <v>0</v>
      </c>
      <c r="S257">
        <v>0</v>
      </c>
      <c r="T257">
        <v>0</v>
      </c>
      <c r="U257">
        <v>0</v>
      </c>
      <c r="V257">
        <v>0</v>
      </c>
      <c r="W257">
        <v>0</v>
      </c>
      <c r="X257">
        <v>0</v>
      </c>
      <c r="Y257">
        <v>0</v>
      </c>
    </row>
    <row r="258" spans="6:25" x14ac:dyDescent="0.2">
      <c r="F258">
        <v>252</v>
      </c>
      <c r="G258">
        <f>MAX(0,Temp_intervals_and_Itip!J410)</f>
        <v>10.599675157925581</v>
      </c>
      <c r="H258">
        <f>MAX(0,Temp_intervals_and_Itip!K410)</f>
        <v>31.834794906255699</v>
      </c>
      <c r="I258">
        <v>0</v>
      </c>
      <c r="J258">
        <v>0</v>
      </c>
      <c r="K258">
        <v>0</v>
      </c>
      <c r="L258">
        <v>0</v>
      </c>
      <c r="M258">
        <f>MAX(0,Temp_intervals_and_Itip!O410)</f>
        <v>0</v>
      </c>
      <c r="N258">
        <f>MAX(0,Temp_intervals_and_Itip!L410)</f>
        <v>0</v>
      </c>
      <c r="O258">
        <f>MAX(0,Temp_intervals_and_Itip!M410)</f>
        <v>0</v>
      </c>
      <c r="P258">
        <v>0</v>
      </c>
      <c r="Q258">
        <v>0</v>
      </c>
      <c r="R258">
        <v>0</v>
      </c>
      <c r="S258">
        <v>0</v>
      </c>
      <c r="T258">
        <v>0</v>
      </c>
      <c r="U258">
        <v>0</v>
      </c>
      <c r="V258">
        <v>0</v>
      </c>
      <c r="W258">
        <v>0</v>
      </c>
      <c r="X258">
        <v>0</v>
      </c>
      <c r="Y258">
        <v>0</v>
      </c>
    </row>
    <row r="259" spans="6:25" x14ac:dyDescent="0.2">
      <c r="F259">
        <v>253</v>
      </c>
      <c r="G259">
        <f>MAX(0,Temp_intervals_and_Itip!J411)</f>
        <v>10.599675158568205</v>
      </c>
      <c r="H259">
        <f>MAX(0,Temp_intervals_and_Itip!K411)</f>
        <v>31.834794908185742</v>
      </c>
      <c r="I259">
        <v>0</v>
      </c>
      <c r="J259">
        <v>0</v>
      </c>
      <c r="K259">
        <v>0</v>
      </c>
      <c r="L259">
        <v>0</v>
      </c>
      <c r="M259">
        <f>MAX(0,Temp_intervals_and_Itip!O411)</f>
        <v>0</v>
      </c>
      <c r="N259">
        <f>MAX(0,Temp_intervals_and_Itip!L411)</f>
        <v>0</v>
      </c>
      <c r="O259">
        <f>MAX(0,Temp_intervals_and_Itip!M411)</f>
        <v>0</v>
      </c>
      <c r="P259">
        <v>0</v>
      </c>
      <c r="Q259">
        <v>0</v>
      </c>
      <c r="R259">
        <v>0</v>
      </c>
      <c r="S259">
        <v>0</v>
      </c>
      <c r="T259">
        <v>0</v>
      </c>
      <c r="U259">
        <v>0</v>
      </c>
      <c r="V259">
        <v>0</v>
      </c>
      <c r="W259">
        <v>0</v>
      </c>
      <c r="X259">
        <v>0</v>
      </c>
      <c r="Y259">
        <v>0</v>
      </c>
    </row>
    <row r="260" spans="6:25" x14ac:dyDescent="0.2">
      <c r="F260">
        <v>254</v>
      </c>
      <c r="G260">
        <f>MAX(0,Temp_intervals_and_Itip!J412)</f>
        <v>10.599675159159448</v>
      </c>
      <c r="H260">
        <f>MAX(0,Temp_intervals_and_Itip!K412)</f>
        <v>31.834794909961467</v>
      </c>
      <c r="I260">
        <v>0</v>
      </c>
      <c r="J260">
        <v>0</v>
      </c>
      <c r="K260">
        <v>0</v>
      </c>
      <c r="L260">
        <v>0</v>
      </c>
      <c r="M260">
        <f>MAX(0,Temp_intervals_and_Itip!O412)</f>
        <v>0</v>
      </c>
      <c r="N260">
        <f>MAX(0,Temp_intervals_and_Itip!L412)</f>
        <v>0</v>
      </c>
      <c r="O260">
        <f>MAX(0,Temp_intervals_and_Itip!M412)</f>
        <v>0</v>
      </c>
      <c r="P260">
        <v>0</v>
      </c>
      <c r="Q260">
        <v>0</v>
      </c>
      <c r="R260">
        <v>0</v>
      </c>
      <c r="S260">
        <v>0</v>
      </c>
      <c r="T260">
        <v>0</v>
      </c>
      <c r="U260">
        <v>0</v>
      </c>
      <c r="V260">
        <v>0</v>
      </c>
      <c r="W260">
        <v>0</v>
      </c>
      <c r="X260">
        <v>0</v>
      </c>
      <c r="Y260">
        <v>0</v>
      </c>
    </row>
    <row r="261" spans="6:25" x14ac:dyDescent="0.2">
      <c r="F261">
        <v>255</v>
      </c>
      <c r="G261">
        <f>MAX(0,Temp_intervals_and_Itip!J413)</f>
        <v>10.599675159703418</v>
      </c>
      <c r="H261">
        <f>MAX(0,Temp_intervals_and_Itip!K413)</f>
        <v>31.83479491159521</v>
      </c>
      <c r="I261">
        <v>0</v>
      </c>
      <c r="J261">
        <v>0</v>
      </c>
      <c r="K261">
        <v>0</v>
      </c>
      <c r="L261">
        <v>0</v>
      </c>
      <c r="M261">
        <f>MAX(0,Temp_intervals_and_Itip!O413)</f>
        <v>0</v>
      </c>
      <c r="N261">
        <f>MAX(0,Temp_intervals_and_Itip!L413)</f>
        <v>0</v>
      </c>
      <c r="O261">
        <f>MAX(0,Temp_intervals_and_Itip!M413)</f>
        <v>0</v>
      </c>
      <c r="P261">
        <v>0</v>
      </c>
      <c r="Q261">
        <v>0</v>
      </c>
      <c r="R261">
        <v>0</v>
      </c>
      <c r="S261">
        <v>0</v>
      </c>
      <c r="T261">
        <v>0</v>
      </c>
      <c r="U261">
        <v>0</v>
      </c>
      <c r="V261">
        <v>0</v>
      </c>
      <c r="W261">
        <v>0</v>
      </c>
      <c r="X261">
        <v>0</v>
      </c>
      <c r="Y261">
        <v>0</v>
      </c>
    </row>
    <row r="262" spans="6:25" x14ac:dyDescent="0.2">
      <c r="F262">
        <v>256</v>
      </c>
      <c r="G262">
        <f>MAX(0,Temp_intervals_and_Itip!J414)</f>
        <v>10.599675160203894</v>
      </c>
      <c r="H262">
        <f>MAX(0,Temp_intervals_and_Itip!K414)</f>
        <v>31.834794913098328</v>
      </c>
      <c r="I262">
        <v>0</v>
      </c>
      <c r="J262">
        <v>0</v>
      </c>
      <c r="K262">
        <v>0</v>
      </c>
      <c r="L262">
        <v>0</v>
      </c>
      <c r="M262">
        <f>MAX(0,Temp_intervals_and_Itip!O414)</f>
        <v>0</v>
      </c>
      <c r="N262">
        <f>MAX(0,Temp_intervals_and_Itip!L414)</f>
        <v>0</v>
      </c>
      <c r="O262">
        <f>MAX(0,Temp_intervals_and_Itip!M414)</f>
        <v>0</v>
      </c>
      <c r="P262">
        <v>0</v>
      </c>
      <c r="Q262">
        <v>0</v>
      </c>
      <c r="R262">
        <v>0</v>
      </c>
      <c r="S262">
        <v>0</v>
      </c>
      <c r="T262">
        <v>0</v>
      </c>
      <c r="U262">
        <v>0</v>
      </c>
      <c r="V262">
        <v>0</v>
      </c>
      <c r="W262">
        <v>0</v>
      </c>
      <c r="X262">
        <v>0</v>
      </c>
      <c r="Y262">
        <v>0</v>
      </c>
    </row>
    <row r="263" spans="6:25" x14ac:dyDescent="0.2">
      <c r="F263">
        <v>257</v>
      </c>
      <c r="G263">
        <f>MAX(0,Temp_intervals_and_Itip!J415)</f>
        <v>10.599675160664354</v>
      </c>
      <c r="H263">
        <f>MAX(0,Temp_intervals_and_Itip!K415)</f>
        <v>31.834794914481265</v>
      </c>
      <c r="I263">
        <v>0</v>
      </c>
      <c r="J263">
        <v>0</v>
      </c>
      <c r="K263">
        <v>0</v>
      </c>
      <c r="L263">
        <v>0</v>
      </c>
      <c r="M263">
        <f>MAX(0,Temp_intervals_and_Itip!O415)</f>
        <v>0</v>
      </c>
      <c r="N263">
        <f>MAX(0,Temp_intervals_and_Itip!L415)</f>
        <v>0</v>
      </c>
      <c r="O263">
        <f>MAX(0,Temp_intervals_and_Itip!M415)</f>
        <v>0</v>
      </c>
      <c r="P263">
        <v>0</v>
      </c>
      <c r="Q263">
        <v>0</v>
      </c>
      <c r="R263">
        <v>0</v>
      </c>
      <c r="S263">
        <v>0</v>
      </c>
      <c r="T263">
        <v>0</v>
      </c>
      <c r="U263">
        <v>0</v>
      </c>
      <c r="V263">
        <v>0</v>
      </c>
      <c r="W263">
        <v>0</v>
      </c>
      <c r="X263">
        <v>0</v>
      </c>
      <c r="Y263">
        <v>0</v>
      </c>
    </row>
    <row r="264" spans="6:25" x14ac:dyDescent="0.2">
      <c r="F264">
        <v>258</v>
      </c>
      <c r="G264">
        <f>MAX(0,Temp_intervals_and_Itip!J416)</f>
        <v>10.599675161087998</v>
      </c>
      <c r="H264">
        <f>MAX(0,Temp_intervals_and_Itip!K416)</f>
        <v>31.834794915753626</v>
      </c>
      <c r="I264">
        <v>0</v>
      </c>
      <c r="J264">
        <v>0</v>
      </c>
      <c r="K264">
        <v>0</v>
      </c>
      <c r="L264">
        <v>0</v>
      </c>
      <c r="M264">
        <f>MAX(0,Temp_intervals_and_Itip!O416)</f>
        <v>0</v>
      </c>
      <c r="N264">
        <f>MAX(0,Temp_intervals_and_Itip!L416)</f>
        <v>0</v>
      </c>
      <c r="O264">
        <f>MAX(0,Temp_intervals_and_Itip!M416)</f>
        <v>0</v>
      </c>
      <c r="P264">
        <v>0</v>
      </c>
      <c r="Q264">
        <v>0</v>
      </c>
      <c r="R264">
        <v>0</v>
      </c>
      <c r="S264">
        <v>0</v>
      </c>
      <c r="T264">
        <v>0</v>
      </c>
      <c r="U264">
        <v>0</v>
      </c>
      <c r="V264">
        <v>0</v>
      </c>
      <c r="W264">
        <v>0</v>
      </c>
      <c r="X264">
        <v>0</v>
      </c>
      <c r="Y264">
        <v>0</v>
      </c>
    </row>
    <row r="265" spans="6:25" x14ac:dyDescent="0.2">
      <c r="F265">
        <v>259</v>
      </c>
      <c r="G265">
        <f>MAX(0,Temp_intervals_and_Itip!J417)</f>
        <v>10.599675161477769</v>
      </c>
      <c r="H265">
        <f>MAX(0,Temp_intervals_and_Itip!K417)</f>
        <v>31.834794916924256</v>
      </c>
      <c r="I265">
        <v>0</v>
      </c>
      <c r="J265">
        <v>0</v>
      </c>
      <c r="K265">
        <v>0</v>
      </c>
      <c r="L265">
        <v>0</v>
      </c>
      <c r="M265">
        <f>MAX(0,Temp_intervals_and_Itip!O417)</f>
        <v>0</v>
      </c>
      <c r="N265">
        <f>MAX(0,Temp_intervals_and_Itip!L417)</f>
        <v>0</v>
      </c>
      <c r="O265">
        <f>MAX(0,Temp_intervals_and_Itip!M417)</f>
        <v>0</v>
      </c>
      <c r="P265">
        <v>0</v>
      </c>
      <c r="Q265">
        <v>0</v>
      </c>
      <c r="R265">
        <v>0</v>
      </c>
      <c r="S265">
        <v>0</v>
      </c>
      <c r="T265">
        <v>0</v>
      </c>
      <c r="U265">
        <v>0</v>
      </c>
      <c r="V265">
        <v>0</v>
      </c>
      <c r="W265">
        <v>0</v>
      </c>
      <c r="X265">
        <v>0</v>
      </c>
      <c r="Y265">
        <v>0</v>
      </c>
    </row>
    <row r="266" spans="6:25" x14ac:dyDescent="0.2">
      <c r="F266">
        <v>260</v>
      </c>
      <c r="G266">
        <f>MAX(0,Temp_intervals_and_Itip!J418)</f>
        <v>10.599675161836377</v>
      </c>
      <c r="H266">
        <f>MAX(0,Temp_intervals_and_Itip!K418)</f>
        <v>31.834794918001286</v>
      </c>
      <c r="I266">
        <v>0</v>
      </c>
      <c r="J266">
        <v>0</v>
      </c>
      <c r="K266">
        <v>0</v>
      </c>
      <c r="L266">
        <v>0</v>
      </c>
      <c r="M266">
        <f>MAX(0,Temp_intervals_and_Itip!O418)</f>
        <v>0</v>
      </c>
      <c r="N266">
        <f>MAX(0,Temp_intervals_and_Itip!L418)</f>
        <v>0</v>
      </c>
      <c r="O266">
        <f>MAX(0,Temp_intervals_and_Itip!M418)</f>
        <v>0</v>
      </c>
      <c r="P266">
        <v>0</v>
      </c>
      <c r="Q266">
        <v>0</v>
      </c>
      <c r="R266">
        <v>0</v>
      </c>
      <c r="S266">
        <v>0</v>
      </c>
      <c r="T266">
        <v>0</v>
      </c>
      <c r="U266">
        <v>0</v>
      </c>
      <c r="V266">
        <v>0</v>
      </c>
      <c r="W266">
        <v>0</v>
      </c>
      <c r="X266">
        <v>0</v>
      </c>
      <c r="Y266">
        <v>0</v>
      </c>
    </row>
    <row r="267" spans="6:25" x14ac:dyDescent="0.2">
      <c r="F267">
        <v>261</v>
      </c>
      <c r="G267">
        <f>MAX(0,Temp_intervals_and_Itip!J419)</f>
        <v>10.599675162166312</v>
      </c>
      <c r="H267">
        <f>MAX(0,Temp_intervals_and_Itip!K419)</f>
        <v>31.834794918992202</v>
      </c>
      <c r="I267">
        <v>0</v>
      </c>
      <c r="J267">
        <v>0</v>
      </c>
      <c r="K267">
        <v>0</v>
      </c>
      <c r="L267">
        <v>0</v>
      </c>
      <c r="M267">
        <f>MAX(0,Temp_intervals_and_Itip!O419)</f>
        <v>0</v>
      </c>
      <c r="N267">
        <f>MAX(0,Temp_intervals_and_Itip!L419)</f>
        <v>0</v>
      </c>
      <c r="O267">
        <f>MAX(0,Temp_intervals_and_Itip!M419)</f>
        <v>0</v>
      </c>
      <c r="P267">
        <v>0</v>
      </c>
      <c r="Q267">
        <v>0</v>
      </c>
      <c r="R267">
        <v>0</v>
      </c>
      <c r="S267">
        <v>0</v>
      </c>
      <c r="T267">
        <v>0</v>
      </c>
      <c r="U267">
        <v>0</v>
      </c>
      <c r="V267">
        <v>0</v>
      </c>
      <c r="W267">
        <v>0</v>
      </c>
      <c r="X267">
        <v>0</v>
      </c>
      <c r="Y267">
        <v>0</v>
      </c>
    </row>
    <row r="268" spans="6:25" x14ac:dyDescent="0.2">
      <c r="F268">
        <v>262</v>
      </c>
      <c r="G268">
        <f>MAX(0,Temp_intervals_and_Itip!J420)</f>
        <v>10.599675162469866</v>
      </c>
      <c r="H268">
        <f>MAX(0,Temp_intervals_and_Itip!K420)</f>
        <v>31.834794919903889</v>
      </c>
      <c r="I268">
        <v>0</v>
      </c>
      <c r="J268">
        <v>0</v>
      </c>
      <c r="K268">
        <v>0</v>
      </c>
      <c r="L268">
        <v>0</v>
      </c>
      <c r="M268">
        <f>MAX(0,Temp_intervals_and_Itip!O420)</f>
        <v>0</v>
      </c>
      <c r="N268">
        <f>MAX(0,Temp_intervals_and_Itip!L420)</f>
        <v>0</v>
      </c>
      <c r="O268">
        <f>MAX(0,Temp_intervals_and_Itip!M420)</f>
        <v>0</v>
      </c>
      <c r="P268">
        <v>0</v>
      </c>
      <c r="Q268">
        <v>0</v>
      </c>
      <c r="R268">
        <v>0</v>
      </c>
      <c r="S268">
        <v>0</v>
      </c>
      <c r="T268">
        <v>0</v>
      </c>
      <c r="U268">
        <v>0</v>
      </c>
      <c r="V268">
        <v>0</v>
      </c>
      <c r="W268">
        <v>0</v>
      </c>
      <c r="X268">
        <v>0</v>
      </c>
      <c r="Y268">
        <v>0</v>
      </c>
    </row>
    <row r="269" spans="6:25" x14ac:dyDescent="0.2">
      <c r="F269">
        <v>263</v>
      </c>
      <c r="G269">
        <f>MAX(0,Temp_intervals_and_Itip!J421)</f>
        <v>10.599675162749151</v>
      </c>
      <c r="H269">
        <f>MAX(0,Temp_intervals_and_Itip!K421)</f>
        <v>31.834794920742681</v>
      </c>
      <c r="I269">
        <v>0</v>
      </c>
      <c r="J269">
        <v>0</v>
      </c>
      <c r="K269">
        <v>0</v>
      </c>
      <c r="L269">
        <v>0</v>
      </c>
      <c r="M269">
        <f>MAX(0,Temp_intervals_and_Itip!O421)</f>
        <v>0</v>
      </c>
      <c r="N269">
        <f>MAX(0,Temp_intervals_and_Itip!L421)</f>
        <v>0</v>
      </c>
      <c r="O269">
        <f>MAX(0,Temp_intervals_and_Itip!M421)</f>
        <v>0</v>
      </c>
      <c r="P269">
        <v>0</v>
      </c>
      <c r="Q269">
        <v>0</v>
      </c>
      <c r="R269">
        <v>0</v>
      </c>
      <c r="S269">
        <v>0</v>
      </c>
      <c r="T269">
        <v>0</v>
      </c>
      <c r="U269">
        <v>0</v>
      </c>
      <c r="V269">
        <v>0</v>
      </c>
      <c r="W269">
        <v>0</v>
      </c>
      <c r="X269">
        <v>0</v>
      </c>
      <c r="Y269">
        <v>0</v>
      </c>
    </row>
    <row r="270" spans="6:25" x14ac:dyDescent="0.2">
      <c r="F270">
        <v>264</v>
      </c>
      <c r="G270">
        <f>MAX(0,Temp_intervals_and_Itip!J422)</f>
        <v>10.599675163006104</v>
      </c>
      <c r="H270">
        <f>MAX(0,Temp_intervals_and_Itip!K422)</f>
        <v>31.834794921514408</v>
      </c>
      <c r="I270">
        <v>0</v>
      </c>
      <c r="J270">
        <v>0</v>
      </c>
      <c r="K270">
        <v>0</v>
      </c>
      <c r="L270">
        <v>0</v>
      </c>
      <c r="M270">
        <f>MAX(0,Temp_intervals_and_Itip!O422)</f>
        <v>0</v>
      </c>
      <c r="N270">
        <f>MAX(0,Temp_intervals_and_Itip!L422)</f>
        <v>0</v>
      </c>
      <c r="O270">
        <f>MAX(0,Temp_intervals_and_Itip!M422)</f>
        <v>0</v>
      </c>
      <c r="P270">
        <v>0</v>
      </c>
      <c r="Q270">
        <v>0</v>
      </c>
      <c r="R270">
        <v>0</v>
      </c>
      <c r="S270">
        <v>0</v>
      </c>
      <c r="T270">
        <v>0</v>
      </c>
      <c r="U270">
        <v>0</v>
      </c>
      <c r="V270">
        <v>0</v>
      </c>
      <c r="W270">
        <v>0</v>
      </c>
      <c r="X270">
        <v>0</v>
      </c>
      <c r="Y270">
        <v>0</v>
      </c>
    </row>
    <row r="271" spans="6:25" x14ac:dyDescent="0.2">
      <c r="F271">
        <v>265</v>
      </c>
      <c r="G271">
        <f>MAX(0,Temp_intervals_and_Itip!J423)</f>
        <v>10.599675163242512</v>
      </c>
      <c r="H271">
        <f>MAX(0,Temp_intervals_and_Itip!K423)</f>
        <v>31.834794922224432</v>
      </c>
      <c r="I271">
        <v>0</v>
      </c>
      <c r="J271">
        <v>0</v>
      </c>
      <c r="K271">
        <v>0</v>
      </c>
      <c r="L271">
        <v>0</v>
      </c>
      <c r="M271">
        <f>MAX(0,Temp_intervals_and_Itip!O423)</f>
        <v>0</v>
      </c>
      <c r="N271">
        <f>MAX(0,Temp_intervals_and_Itip!L423)</f>
        <v>0</v>
      </c>
      <c r="O271">
        <f>MAX(0,Temp_intervals_and_Itip!M423)</f>
        <v>0</v>
      </c>
      <c r="P271">
        <v>0</v>
      </c>
      <c r="Q271">
        <v>0</v>
      </c>
      <c r="R271">
        <v>0</v>
      </c>
      <c r="S271">
        <v>0</v>
      </c>
      <c r="T271">
        <v>0</v>
      </c>
      <c r="U271">
        <v>0</v>
      </c>
      <c r="V271">
        <v>0</v>
      </c>
      <c r="W271">
        <v>0</v>
      </c>
      <c r="X271">
        <v>0</v>
      </c>
      <c r="Y271">
        <v>0</v>
      </c>
    </row>
    <row r="272" spans="6:25" x14ac:dyDescent="0.2">
      <c r="F272">
        <v>266</v>
      </c>
      <c r="G272">
        <f>MAX(0,Temp_intervals_and_Itip!J424)</f>
        <v>10.599675163460018</v>
      </c>
      <c r="H272">
        <f>MAX(0,Temp_intervals_and_Itip!K424)</f>
        <v>31.834794922877684</v>
      </c>
      <c r="I272">
        <v>0</v>
      </c>
      <c r="J272">
        <v>0</v>
      </c>
      <c r="K272">
        <v>0</v>
      </c>
      <c r="L272">
        <v>0</v>
      </c>
      <c r="M272">
        <f>MAX(0,Temp_intervals_and_Itip!O424)</f>
        <v>0</v>
      </c>
      <c r="N272">
        <f>MAX(0,Temp_intervals_and_Itip!L424)</f>
        <v>0</v>
      </c>
      <c r="O272">
        <f>MAX(0,Temp_intervals_and_Itip!M424)</f>
        <v>0</v>
      </c>
      <c r="P272">
        <v>0</v>
      </c>
      <c r="Q272">
        <v>0</v>
      </c>
      <c r="R272">
        <v>0</v>
      </c>
      <c r="S272">
        <v>0</v>
      </c>
      <c r="T272">
        <v>0</v>
      </c>
      <c r="U272">
        <v>0</v>
      </c>
      <c r="V272">
        <v>0</v>
      </c>
      <c r="W272">
        <v>0</v>
      </c>
      <c r="X272">
        <v>0</v>
      </c>
      <c r="Y272">
        <v>0</v>
      </c>
    </row>
    <row r="273" spans="6:25" x14ac:dyDescent="0.2">
      <c r="F273">
        <v>267</v>
      </c>
      <c r="G273">
        <f>MAX(0,Temp_intervals_and_Itip!J425)</f>
        <v>10.599675163660134</v>
      </c>
      <c r="H273">
        <f>MAX(0,Temp_intervals_and_Itip!K425)</f>
        <v>31.834794923478704</v>
      </c>
      <c r="I273">
        <v>0</v>
      </c>
      <c r="J273">
        <v>0</v>
      </c>
      <c r="K273">
        <v>0</v>
      </c>
      <c r="L273">
        <v>0</v>
      </c>
      <c r="M273">
        <f>MAX(0,Temp_intervals_and_Itip!O425)</f>
        <v>0</v>
      </c>
      <c r="N273">
        <f>MAX(0,Temp_intervals_and_Itip!L425)</f>
        <v>0</v>
      </c>
      <c r="O273">
        <f>MAX(0,Temp_intervals_and_Itip!M425)</f>
        <v>0</v>
      </c>
      <c r="P273">
        <v>0</v>
      </c>
      <c r="Q273">
        <v>0</v>
      </c>
      <c r="R273">
        <v>0</v>
      </c>
      <c r="S273">
        <v>0</v>
      </c>
      <c r="T273">
        <v>0</v>
      </c>
      <c r="U273">
        <v>0</v>
      </c>
      <c r="V273">
        <v>0</v>
      </c>
      <c r="W273">
        <v>0</v>
      </c>
      <c r="X273">
        <v>0</v>
      </c>
      <c r="Y273">
        <v>0</v>
      </c>
    </row>
    <row r="274" spans="6:25" x14ac:dyDescent="0.2">
      <c r="F274">
        <v>268</v>
      </c>
      <c r="G274">
        <f>MAX(0,Temp_intervals_and_Itip!J426)</f>
        <v>10.59967516384425</v>
      </c>
      <c r="H274">
        <f>MAX(0,Temp_intervals_and_Itip!K426)</f>
        <v>31.834794924031669</v>
      </c>
      <c r="I274">
        <v>0</v>
      </c>
      <c r="J274">
        <v>0</v>
      </c>
      <c r="K274">
        <v>0</v>
      </c>
      <c r="L274">
        <v>0</v>
      </c>
      <c r="M274">
        <f>MAX(0,Temp_intervals_and_Itip!O426)</f>
        <v>0</v>
      </c>
      <c r="N274">
        <f>MAX(0,Temp_intervals_and_Itip!L426)</f>
        <v>0</v>
      </c>
      <c r="O274">
        <f>MAX(0,Temp_intervals_and_Itip!M426)</f>
        <v>0</v>
      </c>
      <c r="P274">
        <v>0</v>
      </c>
      <c r="Q274">
        <v>0</v>
      </c>
      <c r="R274">
        <v>0</v>
      </c>
      <c r="S274">
        <v>0</v>
      </c>
      <c r="T274">
        <v>0</v>
      </c>
      <c r="U274">
        <v>0</v>
      </c>
      <c r="V274">
        <v>0</v>
      </c>
      <c r="W274">
        <v>0</v>
      </c>
      <c r="X274">
        <v>0</v>
      </c>
      <c r="Y274">
        <v>0</v>
      </c>
    </row>
    <row r="275" spans="6:25" x14ac:dyDescent="0.2">
      <c r="F275">
        <v>269</v>
      </c>
      <c r="G275">
        <f>MAX(0,Temp_intervals_and_Itip!J427)</f>
        <v>10.599675164013643</v>
      </c>
      <c r="H275">
        <f>MAX(0,Temp_intervals_and_Itip!K427)</f>
        <v>31.834794924540422</v>
      </c>
      <c r="I275">
        <v>0</v>
      </c>
      <c r="J275">
        <v>0</v>
      </c>
      <c r="K275">
        <v>0</v>
      </c>
      <c r="L275">
        <v>0</v>
      </c>
      <c r="M275">
        <f>MAX(0,Temp_intervals_and_Itip!O427)</f>
        <v>0</v>
      </c>
      <c r="N275">
        <f>MAX(0,Temp_intervals_and_Itip!L427)</f>
        <v>0</v>
      </c>
      <c r="O275">
        <f>MAX(0,Temp_intervals_and_Itip!M427)</f>
        <v>0</v>
      </c>
      <c r="P275">
        <v>0</v>
      </c>
      <c r="Q275">
        <v>0</v>
      </c>
      <c r="R275">
        <v>0</v>
      </c>
      <c r="S275">
        <v>0</v>
      </c>
      <c r="T275">
        <v>0</v>
      </c>
      <c r="U275">
        <v>0</v>
      </c>
      <c r="V275">
        <v>0</v>
      </c>
      <c r="W275">
        <v>0</v>
      </c>
      <c r="X275">
        <v>0</v>
      </c>
      <c r="Y275">
        <v>0</v>
      </c>
    </row>
    <row r="276" spans="6:25" x14ac:dyDescent="0.2">
      <c r="F276">
        <v>270</v>
      </c>
      <c r="G276">
        <f>MAX(0,Temp_intervals_and_Itip!J428)</f>
        <v>10.599675164169494</v>
      </c>
      <c r="H276">
        <f>MAX(0,Temp_intervals_and_Itip!K428)</f>
        <v>31.834794925008499</v>
      </c>
      <c r="I276">
        <v>0</v>
      </c>
      <c r="J276">
        <v>0</v>
      </c>
      <c r="K276">
        <v>0</v>
      </c>
      <c r="L276">
        <v>0</v>
      </c>
      <c r="M276">
        <f>MAX(0,Temp_intervals_and_Itip!O428)</f>
        <v>0</v>
      </c>
      <c r="N276">
        <f>MAX(0,Temp_intervals_and_Itip!L428)</f>
        <v>0</v>
      </c>
      <c r="O276">
        <f>MAX(0,Temp_intervals_and_Itip!M428)</f>
        <v>0</v>
      </c>
      <c r="P276">
        <v>0</v>
      </c>
      <c r="Q276">
        <v>0</v>
      </c>
      <c r="R276">
        <v>0</v>
      </c>
      <c r="S276">
        <v>0</v>
      </c>
      <c r="T276">
        <v>0</v>
      </c>
      <c r="U276">
        <v>0</v>
      </c>
      <c r="V276">
        <v>0</v>
      </c>
      <c r="W276">
        <v>0</v>
      </c>
      <c r="X276">
        <v>0</v>
      </c>
      <c r="Y276">
        <v>0</v>
      </c>
    </row>
    <row r="277" spans="6:25" x14ac:dyDescent="0.2">
      <c r="F277">
        <v>271</v>
      </c>
      <c r="G277">
        <f>MAX(0,Temp_intervals_and_Itip!J429)</f>
        <v>10.599675164312883</v>
      </c>
      <c r="H277">
        <f>MAX(0,Temp_intervals_and_Itip!K429)</f>
        <v>31.834794925439148</v>
      </c>
      <c r="I277">
        <v>0</v>
      </c>
      <c r="J277">
        <v>0</v>
      </c>
      <c r="K277">
        <v>0</v>
      </c>
      <c r="L277">
        <v>0</v>
      </c>
      <c r="M277">
        <f>MAX(0,Temp_intervals_and_Itip!O429)</f>
        <v>0</v>
      </c>
      <c r="N277">
        <f>MAX(0,Temp_intervals_and_Itip!L429)</f>
        <v>0</v>
      </c>
      <c r="O277">
        <f>MAX(0,Temp_intervals_and_Itip!M429)</f>
        <v>0</v>
      </c>
      <c r="P277">
        <v>0</v>
      </c>
      <c r="Q277">
        <v>0</v>
      </c>
      <c r="R277">
        <v>0</v>
      </c>
      <c r="S277">
        <v>0</v>
      </c>
      <c r="T277">
        <v>0</v>
      </c>
      <c r="U277">
        <v>0</v>
      </c>
      <c r="V277">
        <v>0</v>
      </c>
      <c r="W277">
        <v>0</v>
      </c>
      <c r="X277">
        <v>0</v>
      </c>
      <c r="Y277">
        <v>0</v>
      </c>
    </row>
    <row r="278" spans="6:25" x14ac:dyDescent="0.2">
      <c r="F278">
        <v>272</v>
      </c>
      <c r="G278">
        <f>MAX(0,Temp_intervals_and_Itip!J430)</f>
        <v>10.599675164444808</v>
      </c>
      <c r="H278">
        <f>MAX(0,Temp_intervals_and_Itip!K430)</f>
        <v>31.834794925835364</v>
      </c>
      <c r="I278">
        <v>0</v>
      </c>
      <c r="J278">
        <v>0</v>
      </c>
      <c r="K278">
        <v>0</v>
      </c>
      <c r="L278">
        <v>0</v>
      </c>
      <c r="M278">
        <f>MAX(0,Temp_intervals_and_Itip!O430)</f>
        <v>0</v>
      </c>
      <c r="N278">
        <f>MAX(0,Temp_intervals_and_Itip!L430)</f>
        <v>0</v>
      </c>
      <c r="O278">
        <f>MAX(0,Temp_intervals_and_Itip!M430)</f>
        <v>0</v>
      </c>
      <c r="P278">
        <v>0</v>
      </c>
      <c r="Q278">
        <v>0</v>
      </c>
      <c r="R278">
        <v>0</v>
      </c>
      <c r="S278">
        <v>0</v>
      </c>
      <c r="T278">
        <v>0</v>
      </c>
      <c r="U278">
        <v>0</v>
      </c>
      <c r="V278">
        <v>0</v>
      </c>
      <c r="W278">
        <v>0</v>
      </c>
      <c r="X278">
        <v>0</v>
      </c>
      <c r="Y278">
        <v>0</v>
      </c>
    </row>
    <row r="279" spans="6:25" x14ac:dyDescent="0.2">
      <c r="F279">
        <v>273</v>
      </c>
      <c r="G279">
        <f>MAX(0,Temp_intervals_and_Itip!J431)</f>
        <v>10.599675164566184</v>
      </c>
      <c r="H279">
        <f>MAX(0,Temp_intervals_and_Itip!K431)</f>
        <v>31.834794926199901</v>
      </c>
      <c r="I279">
        <v>0</v>
      </c>
      <c r="J279">
        <v>0</v>
      </c>
      <c r="K279">
        <v>0</v>
      </c>
      <c r="L279">
        <v>0</v>
      </c>
      <c r="M279">
        <f>MAX(0,Temp_intervals_and_Itip!O431)</f>
        <v>0</v>
      </c>
      <c r="N279">
        <f>MAX(0,Temp_intervals_and_Itip!L431)</f>
        <v>0</v>
      </c>
      <c r="O279">
        <f>MAX(0,Temp_intervals_and_Itip!M431)</f>
        <v>0</v>
      </c>
      <c r="P279">
        <v>0</v>
      </c>
      <c r="Q279">
        <v>0</v>
      </c>
      <c r="R279">
        <v>0</v>
      </c>
      <c r="S279">
        <v>0</v>
      </c>
      <c r="T279">
        <v>0</v>
      </c>
      <c r="U279">
        <v>0</v>
      </c>
      <c r="V279">
        <v>0</v>
      </c>
      <c r="W279">
        <v>0</v>
      </c>
      <c r="X279">
        <v>0</v>
      </c>
      <c r="Y279">
        <v>0</v>
      </c>
    </row>
    <row r="280" spans="6:25" x14ac:dyDescent="0.2">
      <c r="F280">
        <v>274</v>
      </c>
      <c r="G280">
        <f>MAX(0,Temp_intervals_and_Itip!J432)</f>
        <v>10.599675164677855</v>
      </c>
      <c r="H280">
        <f>MAX(0,Temp_intervals_and_Itip!K432)</f>
        <v>31.834794926535292</v>
      </c>
      <c r="I280">
        <v>0</v>
      </c>
      <c r="J280">
        <v>0</v>
      </c>
      <c r="K280">
        <v>0</v>
      </c>
      <c r="L280">
        <v>0</v>
      </c>
      <c r="M280">
        <f>MAX(0,Temp_intervals_and_Itip!O432)</f>
        <v>0</v>
      </c>
      <c r="N280">
        <f>MAX(0,Temp_intervals_and_Itip!L432)</f>
        <v>0</v>
      </c>
      <c r="O280">
        <f>MAX(0,Temp_intervals_and_Itip!M432)</f>
        <v>0</v>
      </c>
      <c r="P280">
        <v>0</v>
      </c>
      <c r="Q280">
        <v>0</v>
      </c>
      <c r="R280">
        <v>0</v>
      </c>
      <c r="S280">
        <v>0</v>
      </c>
      <c r="T280">
        <v>0</v>
      </c>
      <c r="U280">
        <v>0</v>
      </c>
      <c r="V280">
        <v>0</v>
      </c>
      <c r="W280">
        <v>0</v>
      </c>
      <c r="X280">
        <v>0</v>
      </c>
      <c r="Y280">
        <v>0</v>
      </c>
    </row>
    <row r="281" spans="6:25" x14ac:dyDescent="0.2">
      <c r="F281">
        <v>275</v>
      </c>
      <c r="G281">
        <f>MAX(0,Temp_intervals_and_Itip!J433)</f>
        <v>10.599675164780598</v>
      </c>
      <c r="H281">
        <f>MAX(0,Temp_intervals_and_Itip!K433)</f>
        <v>31.834794926843866</v>
      </c>
      <c r="I281">
        <v>0</v>
      </c>
      <c r="J281">
        <v>0</v>
      </c>
      <c r="K281">
        <v>0</v>
      </c>
      <c r="L281">
        <v>0</v>
      </c>
      <c r="M281">
        <f>MAX(0,Temp_intervals_and_Itip!O433)</f>
        <v>0</v>
      </c>
      <c r="N281">
        <f>MAX(0,Temp_intervals_and_Itip!L433)</f>
        <v>0</v>
      </c>
      <c r="O281">
        <f>MAX(0,Temp_intervals_and_Itip!M433)</f>
        <v>0</v>
      </c>
      <c r="P281">
        <v>0</v>
      </c>
      <c r="Q281">
        <v>0</v>
      </c>
      <c r="R281">
        <v>0</v>
      </c>
      <c r="S281">
        <v>0</v>
      </c>
      <c r="T281">
        <v>0</v>
      </c>
      <c r="U281">
        <v>0</v>
      </c>
      <c r="V281">
        <v>0</v>
      </c>
      <c r="W281">
        <v>0</v>
      </c>
      <c r="X281">
        <v>0</v>
      </c>
      <c r="Y281">
        <v>0</v>
      </c>
    </row>
    <row r="282" spans="6:25" x14ac:dyDescent="0.2">
      <c r="F282">
        <v>276</v>
      </c>
      <c r="G282">
        <f>MAX(0,Temp_intervals_and_Itip!J434)</f>
        <v>10.599675164875125</v>
      </c>
      <c r="H282">
        <f>MAX(0,Temp_intervals_and_Itip!K434)</f>
        <v>31.834794927127767</v>
      </c>
      <c r="I282">
        <v>0</v>
      </c>
      <c r="J282">
        <v>0</v>
      </c>
      <c r="K282">
        <v>0</v>
      </c>
      <c r="L282">
        <v>0</v>
      </c>
      <c r="M282">
        <f>MAX(0,Temp_intervals_and_Itip!O434)</f>
        <v>0</v>
      </c>
      <c r="N282">
        <f>MAX(0,Temp_intervals_and_Itip!L434)</f>
        <v>0</v>
      </c>
      <c r="O282">
        <f>MAX(0,Temp_intervals_and_Itip!M434)</f>
        <v>0</v>
      </c>
      <c r="P282">
        <v>0</v>
      </c>
      <c r="Q282">
        <v>0</v>
      </c>
      <c r="R282">
        <v>0</v>
      </c>
      <c r="S282">
        <v>0</v>
      </c>
      <c r="T282">
        <v>0</v>
      </c>
      <c r="U282">
        <v>0</v>
      </c>
      <c r="V282">
        <v>0</v>
      </c>
      <c r="W282">
        <v>0</v>
      </c>
      <c r="X282">
        <v>0</v>
      </c>
      <c r="Y282">
        <v>0</v>
      </c>
    </row>
    <row r="283" spans="6:25" x14ac:dyDescent="0.2">
      <c r="F283">
        <v>277</v>
      </c>
      <c r="G283">
        <f>MAX(0,Temp_intervals_and_Itip!J435)</f>
        <v>10.599675164962095</v>
      </c>
      <c r="H283">
        <f>MAX(0,Temp_intervals_and_Itip!K435)</f>
        <v>31.83479492738897</v>
      </c>
      <c r="I283">
        <v>0</v>
      </c>
      <c r="J283">
        <v>0</v>
      </c>
      <c r="K283">
        <v>0</v>
      </c>
      <c r="L283">
        <v>0</v>
      </c>
      <c r="M283">
        <f>MAX(0,Temp_intervals_and_Itip!O435)</f>
        <v>0</v>
      </c>
      <c r="N283">
        <f>MAX(0,Temp_intervals_and_Itip!L435)</f>
        <v>0</v>
      </c>
      <c r="O283">
        <f>MAX(0,Temp_intervals_and_Itip!M435)</f>
        <v>0</v>
      </c>
      <c r="P283">
        <v>0</v>
      </c>
      <c r="Q283">
        <v>0</v>
      </c>
      <c r="R283">
        <v>0</v>
      </c>
      <c r="S283">
        <v>0</v>
      </c>
      <c r="T283">
        <v>0</v>
      </c>
      <c r="U283">
        <v>0</v>
      </c>
      <c r="V283">
        <v>0</v>
      </c>
      <c r="W283">
        <v>0</v>
      </c>
      <c r="X283">
        <v>0</v>
      </c>
      <c r="Y283">
        <v>0</v>
      </c>
    </row>
    <row r="284" spans="6:25" x14ac:dyDescent="0.2">
      <c r="F284">
        <v>278</v>
      </c>
      <c r="G284">
        <f>MAX(0,Temp_intervals_and_Itip!J436)</f>
        <v>10.599675165042111</v>
      </c>
      <c r="H284">
        <f>MAX(0,Temp_intervals_and_Itip!K436)</f>
        <v>31.834794927629289</v>
      </c>
      <c r="I284">
        <v>0</v>
      </c>
      <c r="J284">
        <v>0</v>
      </c>
      <c r="K284">
        <v>0</v>
      </c>
      <c r="L284">
        <v>0</v>
      </c>
      <c r="M284">
        <f>MAX(0,Temp_intervals_and_Itip!O436)</f>
        <v>0</v>
      </c>
      <c r="N284">
        <f>MAX(0,Temp_intervals_and_Itip!L436)</f>
        <v>0</v>
      </c>
      <c r="O284">
        <f>MAX(0,Temp_intervals_and_Itip!M436)</f>
        <v>0</v>
      </c>
      <c r="P284">
        <v>0</v>
      </c>
      <c r="Q284">
        <v>0</v>
      </c>
      <c r="R284">
        <v>0</v>
      </c>
      <c r="S284">
        <v>0</v>
      </c>
      <c r="T284">
        <v>0</v>
      </c>
      <c r="U284">
        <v>0</v>
      </c>
      <c r="V284">
        <v>0</v>
      </c>
      <c r="W284">
        <v>0</v>
      </c>
      <c r="X284">
        <v>0</v>
      </c>
      <c r="Y284">
        <v>0</v>
      </c>
    </row>
    <row r="285" spans="6:25" x14ac:dyDescent="0.2">
      <c r="F285">
        <v>279</v>
      </c>
      <c r="G285">
        <f>MAX(0,Temp_intervals_and_Itip!J437)</f>
        <v>10.599675165115729</v>
      </c>
      <c r="H285">
        <f>MAX(0,Temp_intervals_and_Itip!K437)</f>
        <v>31.834794927850393</v>
      </c>
      <c r="I285">
        <v>0</v>
      </c>
      <c r="J285">
        <v>0</v>
      </c>
      <c r="K285">
        <v>0</v>
      </c>
      <c r="L285">
        <v>0</v>
      </c>
      <c r="M285">
        <f>MAX(0,Temp_intervals_and_Itip!O437)</f>
        <v>0</v>
      </c>
      <c r="N285">
        <f>MAX(0,Temp_intervals_and_Itip!L437)</f>
        <v>0</v>
      </c>
      <c r="O285">
        <f>MAX(0,Temp_intervals_and_Itip!M437)</f>
        <v>0</v>
      </c>
      <c r="P285">
        <v>0</v>
      </c>
      <c r="Q285">
        <v>0</v>
      </c>
      <c r="R285">
        <v>0</v>
      </c>
      <c r="S285">
        <v>0</v>
      </c>
      <c r="T285">
        <v>0</v>
      </c>
      <c r="U285">
        <v>0</v>
      </c>
      <c r="V285">
        <v>0</v>
      </c>
      <c r="W285">
        <v>0</v>
      </c>
      <c r="X285">
        <v>0</v>
      </c>
      <c r="Y285">
        <v>0</v>
      </c>
    </row>
    <row r="286" spans="6:25" x14ac:dyDescent="0.2">
      <c r="F286">
        <v>280</v>
      </c>
      <c r="G286">
        <f>MAX(0,Temp_intervals_and_Itip!J438)</f>
        <v>10.599675165183461</v>
      </c>
      <c r="H286">
        <f>MAX(0,Temp_intervals_and_Itip!K438)</f>
        <v>31.834794928053817</v>
      </c>
      <c r="I286">
        <v>0</v>
      </c>
      <c r="J286">
        <v>0</v>
      </c>
      <c r="K286">
        <v>0</v>
      </c>
      <c r="L286">
        <v>0</v>
      </c>
      <c r="M286">
        <f>MAX(0,Temp_intervals_and_Itip!O438)</f>
        <v>0</v>
      </c>
      <c r="N286">
        <f>MAX(0,Temp_intervals_and_Itip!L438)</f>
        <v>0</v>
      </c>
      <c r="O286">
        <f>MAX(0,Temp_intervals_and_Itip!M438)</f>
        <v>0</v>
      </c>
      <c r="P286">
        <v>0</v>
      </c>
      <c r="Q286">
        <v>0</v>
      </c>
      <c r="R286">
        <v>0</v>
      </c>
      <c r="S286">
        <v>0</v>
      </c>
      <c r="T286">
        <v>0</v>
      </c>
      <c r="U286">
        <v>0</v>
      </c>
      <c r="V286">
        <v>0</v>
      </c>
      <c r="W286">
        <v>0</v>
      </c>
      <c r="X286">
        <v>0</v>
      </c>
      <c r="Y286">
        <v>0</v>
      </c>
    </row>
    <row r="287" spans="6:25" x14ac:dyDescent="0.2">
      <c r="F287">
        <v>281</v>
      </c>
      <c r="G287">
        <f>MAX(0,Temp_intervals_and_Itip!J439)</f>
        <v>10.599675165245777</v>
      </c>
      <c r="H287">
        <f>MAX(0,Temp_intervals_and_Itip!K439)</f>
        <v>31.834794928240978</v>
      </c>
      <c r="I287">
        <v>0</v>
      </c>
      <c r="J287">
        <v>0</v>
      </c>
      <c r="K287">
        <v>0</v>
      </c>
      <c r="L287">
        <v>0</v>
      </c>
      <c r="M287">
        <f>MAX(0,Temp_intervals_and_Itip!O439)</f>
        <v>0</v>
      </c>
      <c r="N287">
        <f>MAX(0,Temp_intervals_and_Itip!L439)</f>
        <v>0</v>
      </c>
      <c r="O287">
        <f>MAX(0,Temp_intervals_and_Itip!M439)</f>
        <v>0</v>
      </c>
      <c r="P287">
        <v>0</v>
      </c>
      <c r="Q287">
        <v>0</v>
      </c>
      <c r="R287">
        <v>0</v>
      </c>
      <c r="S287">
        <v>0</v>
      </c>
      <c r="T287">
        <v>0</v>
      </c>
      <c r="U287">
        <v>0</v>
      </c>
      <c r="V287">
        <v>0</v>
      </c>
      <c r="W287">
        <v>0</v>
      </c>
      <c r="X287">
        <v>0</v>
      </c>
      <c r="Y287">
        <v>0</v>
      </c>
    </row>
    <row r="288" spans="6:25" x14ac:dyDescent="0.2">
      <c r="F288">
        <v>282</v>
      </c>
      <c r="G288">
        <f>MAX(0,Temp_intervals_and_Itip!J440)</f>
        <v>10.599675165303111</v>
      </c>
      <c r="H288">
        <f>MAX(0,Temp_intervals_and_Itip!K440)</f>
        <v>31.834794928413174</v>
      </c>
      <c r="I288">
        <v>0</v>
      </c>
      <c r="J288">
        <v>0</v>
      </c>
      <c r="K288">
        <v>0</v>
      </c>
      <c r="L288">
        <v>0</v>
      </c>
      <c r="M288">
        <f>MAX(0,Temp_intervals_and_Itip!O440)</f>
        <v>0</v>
      </c>
      <c r="N288">
        <f>MAX(0,Temp_intervals_and_Itip!L440)</f>
        <v>0</v>
      </c>
      <c r="O288">
        <f>MAX(0,Temp_intervals_and_Itip!M440)</f>
        <v>0</v>
      </c>
      <c r="P288">
        <v>0</v>
      </c>
      <c r="Q288">
        <v>0</v>
      </c>
      <c r="R288">
        <v>0</v>
      </c>
      <c r="S288">
        <v>0</v>
      </c>
      <c r="T288">
        <v>0</v>
      </c>
      <c r="U288">
        <v>0</v>
      </c>
      <c r="V288">
        <v>0</v>
      </c>
      <c r="W288">
        <v>0</v>
      </c>
      <c r="X288">
        <v>0</v>
      </c>
      <c r="Y288">
        <v>0</v>
      </c>
    </row>
    <row r="289" spans="6:25" x14ac:dyDescent="0.2">
      <c r="F289">
        <v>283</v>
      </c>
      <c r="G289">
        <f>MAX(0,Temp_intervals_and_Itip!J441)</f>
        <v>10.599675165355862</v>
      </c>
      <c r="H289">
        <f>MAX(0,Temp_intervals_and_Itip!K441)</f>
        <v>31.834794928571601</v>
      </c>
      <c r="I289">
        <v>0</v>
      </c>
      <c r="J289">
        <v>0</v>
      </c>
      <c r="K289">
        <v>0</v>
      </c>
      <c r="L289">
        <v>0</v>
      </c>
      <c r="M289">
        <f>MAX(0,Temp_intervals_and_Itip!O441)</f>
        <v>0</v>
      </c>
      <c r="N289">
        <f>MAX(0,Temp_intervals_and_Itip!L441)</f>
        <v>0</v>
      </c>
      <c r="O289">
        <f>MAX(0,Temp_intervals_and_Itip!M441)</f>
        <v>0</v>
      </c>
      <c r="P289">
        <v>0</v>
      </c>
      <c r="Q289">
        <v>0</v>
      </c>
      <c r="R289">
        <v>0</v>
      </c>
      <c r="S289">
        <v>0</v>
      </c>
      <c r="T289">
        <v>0</v>
      </c>
      <c r="U289">
        <v>0</v>
      </c>
      <c r="V289">
        <v>0</v>
      </c>
      <c r="W289">
        <v>0</v>
      </c>
      <c r="X289">
        <v>0</v>
      </c>
      <c r="Y289">
        <v>0</v>
      </c>
    </row>
    <row r="290" spans="6:25" x14ac:dyDescent="0.2">
      <c r="F290">
        <v>284</v>
      </c>
      <c r="G290">
        <f>MAX(0,Temp_intervals_and_Itip!J442)</f>
        <v>10.599675165404394</v>
      </c>
      <c r="H290">
        <f>MAX(0,Temp_intervals_and_Itip!K442)</f>
        <v>31.834794928717361</v>
      </c>
      <c r="I290">
        <v>0</v>
      </c>
      <c r="J290">
        <v>0</v>
      </c>
      <c r="K290">
        <v>0</v>
      </c>
      <c r="L290">
        <v>0</v>
      </c>
      <c r="M290">
        <f>MAX(0,Temp_intervals_and_Itip!O442)</f>
        <v>0</v>
      </c>
      <c r="N290">
        <f>MAX(0,Temp_intervals_and_Itip!L442)</f>
        <v>0</v>
      </c>
      <c r="O290">
        <f>MAX(0,Temp_intervals_and_Itip!M442)</f>
        <v>0</v>
      </c>
      <c r="P290">
        <v>0</v>
      </c>
      <c r="Q290">
        <v>0</v>
      </c>
      <c r="R290">
        <v>0</v>
      </c>
      <c r="S290">
        <v>0</v>
      </c>
      <c r="T290">
        <v>0</v>
      </c>
      <c r="U290">
        <v>0</v>
      </c>
      <c r="V290">
        <v>0</v>
      </c>
      <c r="W290">
        <v>0</v>
      </c>
      <c r="X290">
        <v>0</v>
      </c>
      <c r="Y290">
        <v>0</v>
      </c>
    </row>
    <row r="291" spans="6:25" x14ac:dyDescent="0.2">
      <c r="F291">
        <v>285</v>
      </c>
      <c r="G291">
        <f>MAX(0,Temp_intervals_and_Itip!J443)</f>
        <v>10.599675165449046</v>
      </c>
      <c r="H291">
        <f>MAX(0,Temp_intervals_and_Itip!K443)</f>
        <v>31.834794928851466</v>
      </c>
      <c r="I291">
        <v>0</v>
      </c>
      <c r="J291">
        <v>0</v>
      </c>
      <c r="K291">
        <v>0</v>
      </c>
      <c r="L291">
        <v>0</v>
      </c>
      <c r="M291">
        <f>MAX(0,Temp_intervals_and_Itip!O443)</f>
        <v>0</v>
      </c>
      <c r="N291">
        <f>MAX(0,Temp_intervals_and_Itip!L443)</f>
        <v>0</v>
      </c>
      <c r="O291">
        <f>MAX(0,Temp_intervals_and_Itip!M443)</f>
        <v>0</v>
      </c>
      <c r="P291">
        <v>0</v>
      </c>
      <c r="Q291">
        <v>0</v>
      </c>
      <c r="R291">
        <v>0</v>
      </c>
      <c r="S291">
        <v>0</v>
      </c>
      <c r="T291">
        <v>0</v>
      </c>
      <c r="U291">
        <v>0</v>
      </c>
      <c r="V291">
        <v>0</v>
      </c>
      <c r="W291">
        <v>0</v>
      </c>
      <c r="X291">
        <v>0</v>
      </c>
      <c r="Y291">
        <v>0</v>
      </c>
    </row>
    <row r="292" spans="6:25" x14ac:dyDescent="0.2">
      <c r="F292">
        <v>286</v>
      </c>
      <c r="G292">
        <f>MAX(0,Temp_intervals_and_Itip!J444)</f>
        <v>10.599675165490128</v>
      </c>
      <c r="H292">
        <f>MAX(0,Temp_intervals_and_Itip!K444)</f>
        <v>31.834794928974848</v>
      </c>
      <c r="I292">
        <v>0</v>
      </c>
      <c r="J292">
        <v>0</v>
      </c>
      <c r="K292">
        <v>0</v>
      </c>
      <c r="L292">
        <v>0</v>
      </c>
      <c r="M292">
        <f>MAX(0,Temp_intervals_and_Itip!O444)</f>
        <v>0</v>
      </c>
      <c r="N292">
        <f>MAX(0,Temp_intervals_and_Itip!L444)</f>
        <v>0</v>
      </c>
      <c r="O292">
        <f>MAX(0,Temp_intervals_and_Itip!M444)</f>
        <v>0</v>
      </c>
      <c r="P292">
        <v>0</v>
      </c>
      <c r="Q292">
        <v>0</v>
      </c>
      <c r="R292">
        <v>0</v>
      </c>
      <c r="S292">
        <v>0</v>
      </c>
      <c r="T292">
        <v>0</v>
      </c>
      <c r="U292">
        <v>0</v>
      </c>
      <c r="V292">
        <v>0</v>
      </c>
      <c r="W292">
        <v>0</v>
      </c>
      <c r="X292">
        <v>0</v>
      </c>
      <c r="Y292">
        <v>0</v>
      </c>
    </row>
    <row r="293" spans="6:25" x14ac:dyDescent="0.2">
      <c r="F293">
        <v>287</v>
      </c>
      <c r="G293">
        <f>MAX(0,Temp_intervals_and_Itip!J445)</f>
        <v>10.599675165527925</v>
      </c>
      <c r="H293">
        <f>MAX(0,Temp_intervals_and_Itip!K445)</f>
        <v>31.834794929088368</v>
      </c>
      <c r="I293">
        <v>0</v>
      </c>
      <c r="J293">
        <v>0</v>
      </c>
      <c r="K293">
        <v>0</v>
      </c>
      <c r="L293">
        <v>0</v>
      </c>
      <c r="M293">
        <f>MAX(0,Temp_intervals_and_Itip!O445)</f>
        <v>0</v>
      </c>
      <c r="N293">
        <f>MAX(0,Temp_intervals_and_Itip!L445)</f>
        <v>0</v>
      </c>
      <c r="O293">
        <f>MAX(0,Temp_intervals_and_Itip!M445)</f>
        <v>0</v>
      </c>
      <c r="P293">
        <v>0</v>
      </c>
      <c r="Q293">
        <v>0</v>
      </c>
      <c r="R293">
        <v>0</v>
      </c>
      <c r="S293">
        <v>0</v>
      </c>
      <c r="T293">
        <v>0</v>
      </c>
      <c r="U293">
        <v>0</v>
      </c>
      <c r="V293">
        <v>0</v>
      </c>
      <c r="W293">
        <v>0</v>
      </c>
      <c r="X293">
        <v>0</v>
      </c>
      <c r="Y293">
        <v>0</v>
      </c>
    </row>
    <row r="294" spans="6:25" x14ac:dyDescent="0.2">
      <c r="F294">
        <v>288</v>
      </c>
      <c r="G294">
        <f>MAX(0,Temp_intervals_and_Itip!J446)</f>
        <v>10.599675165562699</v>
      </c>
      <c r="H294">
        <f>MAX(0,Temp_intervals_and_Itip!K446)</f>
        <v>31.83479492919281</v>
      </c>
      <c r="I294">
        <v>0</v>
      </c>
      <c r="J294">
        <v>0</v>
      </c>
      <c r="K294">
        <v>0</v>
      </c>
      <c r="L294">
        <v>0</v>
      </c>
      <c r="M294">
        <f>MAX(0,Temp_intervals_and_Itip!O446)</f>
        <v>0</v>
      </c>
      <c r="N294">
        <f>MAX(0,Temp_intervals_and_Itip!L446)</f>
        <v>0</v>
      </c>
      <c r="O294">
        <f>MAX(0,Temp_intervals_and_Itip!M446)</f>
        <v>0</v>
      </c>
      <c r="P294">
        <v>0</v>
      </c>
      <c r="Q294">
        <v>0</v>
      </c>
      <c r="R294">
        <v>0</v>
      </c>
      <c r="S294">
        <v>0</v>
      </c>
      <c r="T294">
        <v>0</v>
      </c>
      <c r="U294">
        <v>0</v>
      </c>
      <c r="V294">
        <v>0</v>
      </c>
      <c r="W294">
        <v>0</v>
      </c>
      <c r="X294">
        <v>0</v>
      </c>
      <c r="Y294">
        <v>0</v>
      </c>
    </row>
    <row r="295" spans="6:25" x14ac:dyDescent="0.2">
      <c r="F295">
        <v>289</v>
      </c>
      <c r="G295">
        <f>MAX(0,Temp_intervals_and_Itip!J447)</f>
        <v>10.599675165594693</v>
      </c>
      <c r="H295">
        <f>MAX(0,Temp_intervals_and_Itip!K447)</f>
        <v>31.834794929288901</v>
      </c>
      <c r="I295">
        <v>0</v>
      </c>
      <c r="J295">
        <v>0</v>
      </c>
      <c r="K295">
        <v>0</v>
      </c>
      <c r="L295">
        <v>0</v>
      </c>
      <c r="M295">
        <f>MAX(0,Temp_intervals_and_Itip!O447)</f>
        <v>0</v>
      </c>
      <c r="N295">
        <f>MAX(0,Temp_intervals_and_Itip!L447)</f>
        <v>0</v>
      </c>
      <c r="O295">
        <f>MAX(0,Temp_intervals_and_Itip!M447)</f>
        <v>0</v>
      </c>
      <c r="P295">
        <v>0</v>
      </c>
      <c r="Q295">
        <v>0</v>
      </c>
      <c r="R295">
        <v>0</v>
      </c>
      <c r="S295">
        <v>0</v>
      </c>
      <c r="T295">
        <v>0</v>
      </c>
      <c r="U295">
        <v>0</v>
      </c>
      <c r="V295">
        <v>0</v>
      </c>
      <c r="W295">
        <v>0</v>
      </c>
      <c r="X295">
        <v>0</v>
      </c>
      <c r="Y295">
        <v>0</v>
      </c>
    </row>
    <row r="296" spans="6:25" x14ac:dyDescent="0.2">
      <c r="F296">
        <v>290</v>
      </c>
      <c r="G296">
        <f>MAX(0,Temp_intervals_and_Itip!J448)</f>
        <v>10.599675165624129</v>
      </c>
      <c r="H296">
        <f>MAX(0,Temp_intervals_and_Itip!K448)</f>
        <v>31.83479492937731</v>
      </c>
      <c r="I296">
        <v>0</v>
      </c>
      <c r="J296">
        <v>0</v>
      </c>
      <c r="K296">
        <v>0</v>
      </c>
      <c r="L296">
        <v>0</v>
      </c>
      <c r="M296">
        <f>MAX(0,Temp_intervals_and_Itip!O448)</f>
        <v>0</v>
      </c>
      <c r="N296">
        <f>MAX(0,Temp_intervals_and_Itip!L448)</f>
        <v>0</v>
      </c>
      <c r="O296">
        <f>MAX(0,Temp_intervals_and_Itip!M448)</f>
        <v>0</v>
      </c>
      <c r="P296">
        <v>0</v>
      </c>
      <c r="Q296">
        <v>0</v>
      </c>
      <c r="R296">
        <v>0</v>
      </c>
      <c r="S296">
        <v>0</v>
      </c>
      <c r="T296">
        <v>0</v>
      </c>
      <c r="U296">
        <v>0</v>
      </c>
      <c r="V296">
        <v>0</v>
      </c>
      <c r="W296">
        <v>0</v>
      </c>
      <c r="X296">
        <v>0</v>
      </c>
      <c r="Y296">
        <v>0</v>
      </c>
    </row>
    <row r="297" spans="6:25" x14ac:dyDescent="0.2">
      <c r="F297">
        <v>291</v>
      </c>
      <c r="G297">
        <f>MAX(0,Temp_intervals_and_Itip!J449)</f>
        <v>10.599675165651211</v>
      </c>
      <c r="H297">
        <f>MAX(0,Temp_intervals_and_Itip!K449)</f>
        <v>31.834794929458649</v>
      </c>
      <c r="I297">
        <v>0</v>
      </c>
      <c r="J297">
        <v>0</v>
      </c>
      <c r="K297">
        <v>0</v>
      </c>
      <c r="L297">
        <v>0</v>
      </c>
      <c r="M297">
        <f>MAX(0,Temp_intervals_and_Itip!O449)</f>
        <v>0</v>
      </c>
      <c r="N297">
        <f>MAX(0,Temp_intervals_and_Itip!L449)</f>
        <v>0</v>
      </c>
      <c r="O297">
        <f>MAX(0,Temp_intervals_and_Itip!M449)</f>
        <v>0</v>
      </c>
      <c r="P297">
        <v>0</v>
      </c>
      <c r="Q297">
        <v>0</v>
      </c>
      <c r="R297">
        <v>0</v>
      </c>
      <c r="S297">
        <v>0</v>
      </c>
      <c r="T297">
        <v>0</v>
      </c>
      <c r="U297">
        <v>0</v>
      </c>
      <c r="V297">
        <v>0</v>
      </c>
      <c r="W297">
        <v>0</v>
      </c>
      <c r="X297">
        <v>0</v>
      </c>
      <c r="Y297">
        <v>0</v>
      </c>
    </row>
    <row r="298" spans="6:25" x14ac:dyDescent="0.2">
      <c r="F298">
        <v>292</v>
      </c>
      <c r="G298">
        <f>MAX(0,Temp_intervals_and_Itip!J450)</f>
        <v>10.599675165676128</v>
      </c>
      <c r="H298">
        <f>MAX(0,Temp_intervals_and_Itip!K450)</f>
        <v>31.834794929533484</v>
      </c>
      <c r="I298">
        <v>0</v>
      </c>
      <c r="J298">
        <v>0</v>
      </c>
      <c r="K298">
        <v>0</v>
      </c>
      <c r="L298">
        <v>0</v>
      </c>
      <c r="M298">
        <f>MAX(0,Temp_intervals_and_Itip!O450)</f>
        <v>0</v>
      </c>
      <c r="N298">
        <f>MAX(0,Temp_intervals_and_Itip!L450)</f>
        <v>0</v>
      </c>
      <c r="O298">
        <f>MAX(0,Temp_intervals_and_Itip!M450)</f>
        <v>0</v>
      </c>
      <c r="P298">
        <v>0</v>
      </c>
      <c r="Q298">
        <v>0</v>
      </c>
      <c r="R298">
        <v>0</v>
      </c>
      <c r="S298">
        <v>0</v>
      </c>
      <c r="T298">
        <v>0</v>
      </c>
      <c r="U298">
        <v>0</v>
      </c>
      <c r="V298">
        <v>0</v>
      </c>
      <c r="W298">
        <v>0</v>
      </c>
      <c r="X298">
        <v>0</v>
      </c>
      <c r="Y298">
        <v>0</v>
      </c>
    </row>
    <row r="299" spans="6:25" x14ac:dyDescent="0.2">
      <c r="F299">
        <v>293</v>
      </c>
      <c r="G299">
        <f>MAX(0,Temp_intervals_and_Itip!J451)</f>
        <v>10.599675165699054</v>
      </c>
      <c r="H299">
        <f>MAX(0,Temp_intervals_and_Itip!K451)</f>
        <v>31.834794929602335</v>
      </c>
      <c r="I299">
        <v>0</v>
      </c>
      <c r="J299">
        <v>0</v>
      </c>
      <c r="K299">
        <v>0</v>
      </c>
      <c r="L299">
        <v>0</v>
      </c>
      <c r="M299">
        <f>MAX(0,Temp_intervals_and_Itip!O451)</f>
        <v>0</v>
      </c>
      <c r="N299">
        <f>MAX(0,Temp_intervals_and_Itip!L451)</f>
        <v>0</v>
      </c>
      <c r="O299">
        <f>MAX(0,Temp_intervals_and_Itip!M451)</f>
        <v>0</v>
      </c>
      <c r="P299">
        <v>0</v>
      </c>
      <c r="Q299">
        <v>0</v>
      </c>
      <c r="R299">
        <v>0</v>
      </c>
      <c r="S299">
        <v>0</v>
      </c>
      <c r="T299">
        <v>0</v>
      </c>
      <c r="U299">
        <v>0</v>
      </c>
      <c r="V299">
        <v>0</v>
      </c>
      <c r="W299">
        <v>0</v>
      </c>
      <c r="X299">
        <v>0</v>
      </c>
      <c r="Y299">
        <v>0</v>
      </c>
    </row>
    <row r="300" spans="6:25" x14ac:dyDescent="0.2">
      <c r="F300">
        <v>294</v>
      </c>
      <c r="G300">
        <f>MAX(0,Temp_intervals_and_Itip!J452)</f>
        <v>10.599675165720146</v>
      </c>
      <c r="H300">
        <f>MAX(0,Temp_intervals_and_Itip!K452)</f>
        <v>31.834794929665684</v>
      </c>
      <c r="I300">
        <v>0</v>
      </c>
      <c r="J300">
        <v>0</v>
      </c>
      <c r="K300">
        <v>0</v>
      </c>
      <c r="L300">
        <v>0</v>
      </c>
      <c r="M300">
        <f>MAX(0,Temp_intervals_and_Itip!O452)</f>
        <v>0</v>
      </c>
      <c r="N300">
        <f>MAX(0,Temp_intervals_and_Itip!L452)</f>
        <v>0</v>
      </c>
      <c r="O300">
        <f>MAX(0,Temp_intervals_and_Itip!M452)</f>
        <v>0</v>
      </c>
      <c r="P300">
        <v>0</v>
      </c>
      <c r="Q300">
        <v>0</v>
      </c>
      <c r="R300">
        <v>0</v>
      </c>
      <c r="S300">
        <v>0</v>
      </c>
      <c r="T300">
        <v>0</v>
      </c>
      <c r="U300">
        <v>0</v>
      </c>
      <c r="V300">
        <v>0</v>
      </c>
      <c r="W300">
        <v>0</v>
      </c>
      <c r="X300">
        <v>0</v>
      </c>
      <c r="Y300">
        <v>0</v>
      </c>
    </row>
    <row r="301" spans="6:25" x14ac:dyDescent="0.2">
      <c r="F301">
        <v>295</v>
      </c>
      <c r="G301">
        <f>MAX(0,Temp_intervals_and_Itip!J453)</f>
        <v>10.599675165739551</v>
      </c>
      <c r="H301">
        <f>MAX(0,Temp_intervals_and_Itip!K453)</f>
        <v>31.834794929723966</v>
      </c>
      <c r="I301">
        <v>0</v>
      </c>
      <c r="J301">
        <v>0</v>
      </c>
      <c r="K301">
        <v>0</v>
      </c>
      <c r="L301">
        <v>0</v>
      </c>
      <c r="M301">
        <f>MAX(0,Temp_intervals_and_Itip!O453)</f>
        <v>0</v>
      </c>
      <c r="N301">
        <f>MAX(0,Temp_intervals_and_Itip!L453)</f>
        <v>0</v>
      </c>
      <c r="O301">
        <f>MAX(0,Temp_intervals_and_Itip!M453)</f>
        <v>0</v>
      </c>
      <c r="P301">
        <v>0</v>
      </c>
      <c r="Q301">
        <v>0</v>
      </c>
      <c r="R301">
        <v>0</v>
      </c>
      <c r="S301">
        <v>0</v>
      </c>
      <c r="T301">
        <v>0</v>
      </c>
      <c r="U301">
        <v>0</v>
      </c>
      <c r="V301">
        <v>0</v>
      </c>
      <c r="W301">
        <v>0</v>
      </c>
      <c r="X301">
        <v>0</v>
      </c>
      <c r="Y301">
        <v>0</v>
      </c>
    </row>
    <row r="302" spans="6:25" x14ac:dyDescent="0.2">
      <c r="F302">
        <v>296</v>
      </c>
      <c r="G302">
        <f>MAX(0,Temp_intervals_and_Itip!J454)</f>
        <v>10.599675165757406</v>
      </c>
      <c r="H302">
        <f>MAX(0,Temp_intervals_and_Itip!K454)</f>
        <v>31.834794929777587</v>
      </c>
      <c r="I302">
        <v>0</v>
      </c>
      <c r="J302">
        <v>0</v>
      </c>
      <c r="K302">
        <v>0</v>
      </c>
      <c r="L302">
        <v>0</v>
      </c>
      <c r="M302">
        <f>MAX(0,Temp_intervals_and_Itip!O454)</f>
        <v>0</v>
      </c>
      <c r="N302">
        <f>MAX(0,Temp_intervals_and_Itip!L454)</f>
        <v>0</v>
      </c>
      <c r="O302">
        <f>MAX(0,Temp_intervals_and_Itip!M454)</f>
        <v>0</v>
      </c>
      <c r="P302">
        <v>0</v>
      </c>
      <c r="Q302">
        <v>0</v>
      </c>
      <c r="R302">
        <v>0</v>
      </c>
      <c r="S302">
        <v>0</v>
      </c>
      <c r="T302">
        <v>0</v>
      </c>
      <c r="U302">
        <v>0</v>
      </c>
      <c r="V302">
        <v>0</v>
      </c>
      <c r="W302">
        <v>0</v>
      </c>
      <c r="X302">
        <v>0</v>
      </c>
      <c r="Y302">
        <v>0</v>
      </c>
    </row>
    <row r="303" spans="6:25" x14ac:dyDescent="0.2">
      <c r="F303">
        <v>297</v>
      </c>
      <c r="G303">
        <f>MAX(0,Temp_intervals_and_Itip!J455)</f>
        <v>10.599675165773832</v>
      </c>
      <c r="H303">
        <f>MAX(0,Temp_intervals_and_Itip!K455)</f>
        <v>31.834794929826923</v>
      </c>
      <c r="I303">
        <v>0</v>
      </c>
      <c r="J303">
        <v>0</v>
      </c>
      <c r="K303">
        <v>0</v>
      </c>
      <c r="L303">
        <v>0</v>
      </c>
      <c r="M303">
        <f>MAX(0,Temp_intervals_and_Itip!O455)</f>
        <v>0</v>
      </c>
      <c r="N303">
        <f>MAX(0,Temp_intervals_and_Itip!L455)</f>
        <v>0</v>
      </c>
      <c r="O303">
        <f>MAX(0,Temp_intervals_and_Itip!M455)</f>
        <v>0</v>
      </c>
      <c r="P303">
        <v>0</v>
      </c>
      <c r="Q303">
        <v>0</v>
      </c>
      <c r="R303">
        <v>0</v>
      </c>
      <c r="S303">
        <v>0</v>
      </c>
      <c r="T303">
        <v>0</v>
      </c>
      <c r="U303">
        <v>0</v>
      </c>
      <c r="V303">
        <v>0</v>
      </c>
      <c r="W303">
        <v>0</v>
      </c>
      <c r="X303">
        <v>0</v>
      </c>
      <c r="Y303">
        <v>0</v>
      </c>
    </row>
    <row r="304" spans="6:25" x14ac:dyDescent="0.2">
      <c r="F304">
        <v>298</v>
      </c>
      <c r="G304">
        <f>MAX(0,Temp_intervals_and_Itip!J456)</f>
        <v>10.599675165788945</v>
      </c>
      <c r="H304">
        <f>MAX(0,Temp_intervals_and_Itip!K456)</f>
        <v>31.834794929872313</v>
      </c>
      <c r="I304">
        <v>0</v>
      </c>
      <c r="J304">
        <v>0</v>
      </c>
      <c r="K304">
        <v>0</v>
      </c>
      <c r="L304">
        <v>0</v>
      </c>
      <c r="M304">
        <f>MAX(0,Temp_intervals_and_Itip!O456)</f>
        <v>0</v>
      </c>
      <c r="N304">
        <f>MAX(0,Temp_intervals_and_Itip!L456)</f>
        <v>0</v>
      </c>
      <c r="O304">
        <f>MAX(0,Temp_intervals_and_Itip!M456)</f>
        <v>0</v>
      </c>
      <c r="P304">
        <v>0</v>
      </c>
      <c r="Q304">
        <v>0</v>
      </c>
      <c r="R304">
        <v>0</v>
      </c>
      <c r="S304">
        <v>0</v>
      </c>
      <c r="T304">
        <v>0</v>
      </c>
      <c r="U304">
        <v>0</v>
      </c>
      <c r="V304">
        <v>0</v>
      </c>
      <c r="W304">
        <v>0</v>
      </c>
      <c r="X304">
        <v>0</v>
      </c>
      <c r="Y304">
        <v>0</v>
      </c>
    </row>
    <row r="305" spans="6:25" x14ac:dyDescent="0.2">
      <c r="F305">
        <v>299</v>
      </c>
      <c r="G305">
        <f>MAX(0,Temp_intervals_and_Itip!J457)</f>
        <v>10.59967516580285</v>
      </c>
      <c r="H305">
        <f>MAX(0,Temp_intervals_and_Itip!K457)</f>
        <v>31.834794929914075</v>
      </c>
      <c r="I305">
        <v>0</v>
      </c>
      <c r="J305">
        <v>0</v>
      </c>
      <c r="K305">
        <v>0</v>
      </c>
      <c r="L305">
        <v>0</v>
      </c>
      <c r="M305">
        <f>MAX(0,Temp_intervals_and_Itip!O457)</f>
        <v>0</v>
      </c>
      <c r="N305">
        <f>MAX(0,Temp_intervals_and_Itip!L457)</f>
        <v>0</v>
      </c>
      <c r="O305">
        <f>MAX(0,Temp_intervals_and_Itip!M457)</f>
        <v>0</v>
      </c>
      <c r="P305">
        <v>0</v>
      </c>
      <c r="Q305">
        <v>0</v>
      </c>
      <c r="R305">
        <v>0</v>
      </c>
      <c r="S305">
        <v>0</v>
      </c>
      <c r="T305">
        <v>0</v>
      </c>
      <c r="U305">
        <v>0</v>
      </c>
      <c r="V305">
        <v>0</v>
      </c>
      <c r="W305">
        <v>0</v>
      </c>
      <c r="X305">
        <v>0</v>
      </c>
      <c r="Y305">
        <v>0</v>
      </c>
    </row>
    <row r="306" spans="6:25" x14ac:dyDescent="0.2">
      <c r="F306">
        <v>300</v>
      </c>
      <c r="G306">
        <f>MAX(0,Temp_intervals_and_Itip!J458)</f>
        <v>10.599675165815643</v>
      </c>
      <c r="H306">
        <f>MAX(0,Temp_intervals_and_Itip!K458)</f>
        <v>31.834794929952498</v>
      </c>
      <c r="I306">
        <v>0</v>
      </c>
      <c r="J306">
        <v>0</v>
      </c>
      <c r="K306">
        <v>0</v>
      </c>
      <c r="L306">
        <v>0</v>
      </c>
      <c r="M306">
        <f>MAX(0,Temp_intervals_and_Itip!O458)</f>
        <v>0</v>
      </c>
      <c r="N306">
        <f>MAX(0,Temp_intervals_and_Itip!L458)</f>
        <v>0</v>
      </c>
      <c r="O306">
        <f>MAX(0,Temp_intervals_and_Itip!M458)</f>
        <v>0</v>
      </c>
      <c r="P306">
        <v>0</v>
      </c>
      <c r="Q306">
        <v>0</v>
      </c>
      <c r="R306">
        <v>0</v>
      </c>
      <c r="S306">
        <v>0</v>
      </c>
      <c r="T306">
        <v>0</v>
      </c>
      <c r="U306">
        <v>0</v>
      </c>
      <c r="V306">
        <v>0</v>
      </c>
      <c r="W306">
        <v>0</v>
      </c>
      <c r="X306">
        <v>0</v>
      </c>
      <c r="Y306">
        <v>0</v>
      </c>
    </row>
    <row r="307" spans="6:25" x14ac:dyDescent="0.2">
      <c r="F307">
        <v>301</v>
      </c>
      <c r="G307">
        <f>MAX(0,Temp_intervals_and_Itip!J459)</f>
        <v>10.599675165827414</v>
      </c>
      <c r="H307">
        <f>MAX(0,Temp_intervals_and_Itip!K459)</f>
        <v>31.834794929987847</v>
      </c>
      <c r="I307">
        <v>0</v>
      </c>
      <c r="J307">
        <v>0</v>
      </c>
      <c r="K307">
        <v>0</v>
      </c>
      <c r="L307">
        <v>0</v>
      </c>
      <c r="M307">
        <f>MAX(0,Temp_intervals_and_Itip!O459)</f>
        <v>0</v>
      </c>
      <c r="N307">
        <f>MAX(0,Temp_intervals_and_Itip!L459)</f>
        <v>0</v>
      </c>
      <c r="O307">
        <f>MAX(0,Temp_intervals_and_Itip!M459)</f>
        <v>0</v>
      </c>
      <c r="P307">
        <v>0</v>
      </c>
      <c r="Q307">
        <v>0</v>
      </c>
      <c r="R307">
        <v>0</v>
      </c>
      <c r="S307">
        <v>0</v>
      </c>
      <c r="T307">
        <v>0</v>
      </c>
      <c r="U307">
        <v>0</v>
      </c>
      <c r="V307">
        <v>0</v>
      </c>
      <c r="W307">
        <v>0</v>
      </c>
      <c r="X307">
        <v>0</v>
      </c>
      <c r="Y307">
        <v>0</v>
      </c>
    </row>
    <row r="308" spans="6:25" x14ac:dyDescent="0.2">
      <c r="F308">
        <v>302</v>
      </c>
      <c r="G308">
        <f>MAX(0,Temp_intervals_and_Itip!J460)</f>
        <v>10.599675165838242</v>
      </c>
      <c r="H308">
        <f>MAX(0,Temp_intervals_and_Itip!K460)</f>
        <v>31.834794930020372</v>
      </c>
      <c r="I308">
        <v>0</v>
      </c>
      <c r="J308">
        <v>0</v>
      </c>
      <c r="K308">
        <v>0</v>
      </c>
      <c r="L308">
        <v>0</v>
      </c>
      <c r="M308">
        <f>MAX(0,Temp_intervals_and_Itip!O460)</f>
        <v>0</v>
      </c>
      <c r="N308">
        <f>MAX(0,Temp_intervals_and_Itip!L460)</f>
        <v>0</v>
      </c>
      <c r="O308">
        <f>MAX(0,Temp_intervals_and_Itip!M460)</f>
        <v>0</v>
      </c>
      <c r="P308">
        <v>0</v>
      </c>
      <c r="Q308">
        <v>0</v>
      </c>
      <c r="R308">
        <v>0</v>
      </c>
      <c r="S308">
        <v>0</v>
      </c>
      <c r="T308">
        <v>0</v>
      </c>
      <c r="U308">
        <v>0</v>
      </c>
      <c r="V308">
        <v>0</v>
      </c>
      <c r="W308">
        <v>0</v>
      </c>
      <c r="X308">
        <v>0</v>
      </c>
      <c r="Y308">
        <v>0</v>
      </c>
    </row>
    <row r="309" spans="6:25" x14ac:dyDescent="0.2">
      <c r="F309">
        <v>303</v>
      </c>
      <c r="G309">
        <f>MAX(0,Temp_intervals_and_Itip!J461)</f>
        <v>10.599675165848206</v>
      </c>
      <c r="H309">
        <f>MAX(0,Temp_intervals_and_Itip!K461)</f>
        <v>31.834794930050297</v>
      </c>
      <c r="I309">
        <v>0</v>
      </c>
      <c r="J309">
        <v>0</v>
      </c>
      <c r="K309">
        <v>0</v>
      </c>
      <c r="L309">
        <v>0</v>
      </c>
      <c r="M309">
        <f>MAX(0,Temp_intervals_and_Itip!O461)</f>
        <v>0</v>
      </c>
      <c r="N309">
        <f>MAX(0,Temp_intervals_and_Itip!L461)</f>
        <v>0</v>
      </c>
      <c r="O309">
        <f>MAX(0,Temp_intervals_and_Itip!M461)</f>
        <v>0</v>
      </c>
      <c r="P309">
        <v>0</v>
      </c>
      <c r="Q309">
        <v>0</v>
      </c>
      <c r="R309">
        <v>0</v>
      </c>
      <c r="S309">
        <v>0</v>
      </c>
      <c r="T309">
        <v>0</v>
      </c>
      <c r="U309">
        <v>0</v>
      </c>
      <c r="V309">
        <v>0</v>
      </c>
      <c r="W309">
        <v>0</v>
      </c>
      <c r="X309">
        <v>0</v>
      </c>
      <c r="Y309">
        <v>0</v>
      </c>
    </row>
    <row r="310" spans="6:25" x14ac:dyDescent="0.2">
      <c r="F310">
        <v>304</v>
      </c>
      <c r="G310">
        <f>MAX(0,Temp_intervals_and_Itip!J462)</f>
        <v>10.599675165857372</v>
      </c>
      <c r="H310">
        <f>MAX(0,Temp_intervals_and_Itip!K462)</f>
        <v>31.834794930077827</v>
      </c>
      <c r="I310">
        <v>0</v>
      </c>
      <c r="J310">
        <v>0</v>
      </c>
      <c r="K310">
        <v>0</v>
      </c>
      <c r="L310">
        <v>0</v>
      </c>
      <c r="M310">
        <f>MAX(0,Temp_intervals_and_Itip!O462)</f>
        <v>0</v>
      </c>
      <c r="N310">
        <f>MAX(0,Temp_intervals_and_Itip!L462)</f>
        <v>0</v>
      </c>
      <c r="O310">
        <f>MAX(0,Temp_intervals_and_Itip!M462)</f>
        <v>0</v>
      </c>
      <c r="P310">
        <v>0</v>
      </c>
      <c r="Q310">
        <v>0</v>
      </c>
      <c r="R310">
        <v>0</v>
      </c>
      <c r="S310">
        <v>0</v>
      </c>
      <c r="T310">
        <v>0</v>
      </c>
      <c r="U310">
        <v>0</v>
      </c>
      <c r="V310">
        <v>0</v>
      </c>
      <c r="W310">
        <v>0</v>
      </c>
      <c r="X310">
        <v>0</v>
      </c>
      <c r="Y310">
        <v>0</v>
      </c>
    </row>
    <row r="311" spans="6:25" x14ac:dyDescent="0.2">
      <c r="F311">
        <v>305</v>
      </c>
      <c r="G311">
        <f>MAX(0,Temp_intervals_and_Itip!J463)</f>
        <v>10.599675165865806</v>
      </c>
      <c r="H311">
        <f>MAX(0,Temp_intervals_and_Itip!K463)</f>
        <v>31.834794930103158</v>
      </c>
      <c r="I311">
        <v>0</v>
      </c>
      <c r="J311">
        <v>0</v>
      </c>
      <c r="K311">
        <v>0</v>
      </c>
      <c r="L311">
        <v>0</v>
      </c>
      <c r="M311">
        <f>MAX(0,Temp_intervals_and_Itip!O463)</f>
        <v>0</v>
      </c>
      <c r="N311">
        <f>MAX(0,Temp_intervals_and_Itip!L463)</f>
        <v>0</v>
      </c>
      <c r="O311">
        <f>MAX(0,Temp_intervals_and_Itip!M463)</f>
        <v>0</v>
      </c>
      <c r="P311">
        <v>0</v>
      </c>
      <c r="Q311">
        <v>0</v>
      </c>
      <c r="R311">
        <v>0</v>
      </c>
      <c r="S311">
        <v>0</v>
      </c>
      <c r="T311">
        <v>0</v>
      </c>
      <c r="U311">
        <v>0</v>
      </c>
      <c r="V311">
        <v>0</v>
      </c>
      <c r="W311">
        <v>0</v>
      </c>
      <c r="X311">
        <v>0</v>
      </c>
      <c r="Y311">
        <v>0</v>
      </c>
    </row>
    <row r="312" spans="6:25" x14ac:dyDescent="0.2">
      <c r="F312">
        <v>306</v>
      </c>
      <c r="G312">
        <f>MAX(0,Temp_intervals_and_Itip!J464)</f>
        <v>10.599675165873565</v>
      </c>
      <c r="H312">
        <f>MAX(0,Temp_intervals_and_Itip!K464)</f>
        <v>31.834794930126463</v>
      </c>
      <c r="I312">
        <v>0</v>
      </c>
      <c r="J312">
        <v>0</v>
      </c>
      <c r="K312">
        <v>0</v>
      </c>
      <c r="L312">
        <v>0</v>
      </c>
      <c r="M312">
        <f>MAX(0,Temp_intervals_and_Itip!O464)</f>
        <v>0</v>
      </c>
      <c r="N312">
        <f>MAX(0,Temp_intervals_and_Itip!L464)</f>
        <v>0</v>
      </c>
      <c r="O312">
        <f>MAX(0,Temp_intervals_and_Itip!M464)</f>
        <v>0</v>
      </c>
      <c r="P312">
        <v>0</v>
      </c>
      <c r="Q312">
        <v>0</v>
      </c>
      <c r="R312">
        <v>0</v>
      </c>
      <c r="S312">
        <v>0</v>
      </c>
      <c r="T312">
        <v>0</v>
      </c>
      <c r="U312">
        <v>0</v>
      </c>
      <c r="V312">
        <v>0</v>
      </c>
      <c r="W312">
        <v>0</v>
      </c>
      <c r="X312">
        <v>0</v>
      </c>
      <c r="Y312">
        <v>0</v>
      </c>
    </row>
    <row r="313" spans="6:25" x14ac:dyDescent="0.2">
      <c r="F313">
        <v>307</v>
      </c>
      <c r="G313">
        <f>MAX(0,Temp_intervals_and_Itip!J465)</f>
        <v>10.599675165880704</v>
      </c>
      <c r="H313">
        <f>MAX(0,Temp_intervals_and_Itip!K465)</f>
        <v>31.834794930147904</v>
      </c>
      <c r="I313">
        <v>0</v>
      </c>
      <c r="J313">
        <v>0</v>
      </c>
      <c r="K313">
        <v>0</v>
      </c>
      <c r="L313">
        <v>0</v>
      </c>
      <c r="M313">
        <f>MAX(0,Temp_intervals_and_Itip!O465)</f>
        <v>0</v>
      </c>
      <c r="N313">
        <f>MAX(0,Temp_intervals_and_Itip!L465)</f>
        <v>0</v>
      </c>
      <c r="O313">
        <f>MAX(0,Temp_intervals_and_Itip!M465)</f>
        <v>0</v>
      </c>
      <c r="P313">
        <v>0</v>
      </c>
      <c r="Q313">
        <v>0</v>
      </c>
      <c r="R313">
        <v>0</v>
      </c>
      <c r="S313">
        <v>0</v>
      </c>
      <c r="T313">
        <v>0</v>
      </c>
      <c r="U313">
        <v>0</v>
      </c>
      <c r="V313">
        <v>0</v>
      </c>
      <c r="W313">
        <v>0</v>
      </c>
      <c r="X313">
        <v>0</v>
      </c>
      <c r="Y313">
        <v>0</v>
      </c>
    </row>
    <row r="314" spans="6:25" x14ac:dyDescent="0.2">
      <c r="F314">
        <v>308</v>
      </c>
      <c r="G314">
        <f>MAX(0,Temp_intervals_and_Itip!J466)</f>
        <v>10.599675165887273</v>
      </c>
      <c r="H314">
        <f>MAX(0,Temp_intervals_and_Itip!K466)</f>
        <v>31.834794930167632</v>
      </c>
      <c r="I314">
        <v>0</v>
      </c>
      <c r="J314">
        <v>0</v>
      </c>
      <c r="K314">
        <v>0</v>
      </c>
      <c r="L314">
        <v>0</v>
      </c>
      <c r="M314">
        <f>MAX(0,Temp_intervals_and_Itip!O466)</f>
        <v>0</v>
      </c>
      <c r="N314">
        <f>MAX(0,Temp_intervals_and_Itip!L466)</f>
        <v>0</v>
      </c>
      <c r="O314">
        <f>MAX(0,Temp_intervals_and_Itip!M466)</f>
        <v>0</v>
      </c>
      <c r="P314">
        <v>0</v>
      </c>
      <c r="Q314">
        <v>0</v>
      </c>
      <c r="R314">
        <v>0</v>
      </c>
      <c r="S314">
        <v>0</v>
      </c>
      <c r="T314">
        <v>0</v>
      </c>
      <c r="U314">
        <v>0</v>
      </c>
      <c r="V314">
        <v>0</v>
      </c>
      <c r="W314">
        <v>0</v>
      </c>
      <c r="X314">
        <v>0</v>
      </c>
      <c r="Y314">
        <v>0</v>
      </c>
    </row>
    <row r="315" spans="6:25" x14ac:dyDescent="0.2">
      <c r="F315">
        <v>309</v>
      </c>
      <c r="G315">
        <f>MAX(0,Temp_intervals_and_Itip!J467)</f>
        <v>10.599675165893316</v>
      </c>
      <c r="H315">
        <f>MAX(0,Temp_intervals_and_Itip!K467)</f>
        <v>31.834794930185783</v>
      </c>
      <c r="I315">
        <v>0</v>
      </c>
      <c r="J315">
        <v>0</v>
      </c>
      <c r="K315">
        <v>0</v>
      </c>
      <c r="L315">
        <v>0</v>
      </c>
      <c r="M315">
        <f>MAX(0,Temp_intervals_and_Itip!O467)</f>
        <v>0</v>
      </c>
      <c r="N315">
        <f>MAX(0,Temp_intervals_and_Itip!L467)</f>
        <v>0</v>
      </c>
      <c r="O315">
        <f>MAX(0,Temp_intervals_and_Itip!M467)</f>
        <v>0</v>
      </c>
      <c r="P315">
        <v>0</v>
      </c>
      <c r="Q315">
        <v>0</v>
      </c>
      <c r="R315">
        <v>0</v>
      </c>
      <c r="S315">
        <v>0</v>
      </c>
      <c r="T315">
        <v>0</v>
      </c>
      <c r="U315">
        <v>0</v>
      </c>
      <c r="V315">
        <v>0</v>
      </c>
      <c r="W315">
        <v>0</v>
      </c>
      <c r="X315">
        <v>0</v>
      </c>
      <c r="Y315">
        <v>0</v>
      </c>
    </row>
    <row r="316" spans="6:25" x14ac:dyDescent="0.2">
      <c r="F316">
        <v>310</v>
      </c>
      <c r="G316">
        <f>MAX(0,Temp_intervals_and_Itip!J468)</f>
        <v>10.599675165898876</v>
      </c>
      <c r="H316">
        <f>MAX(0,Temp_intervals_and_Itip!K468)</f>
        <v>31.834794930202481</v>
      </c>
      <c r="I316">
        <v>0</v>
      </c>
      <c r="J316">
        <v>0</v>
      </c>
      <c r="K316">
        <v>0</v>
      </c>
      <c r="L316">
        <v>0</v>
      </c>
      <c r="M316">
        <f>MAX(0,Temp_intervals_and_Itip!O468)</f>
        <v>0</v>
      </c>
      <c r="N316">
        <f>MAX(0,Temp_intervals_and_Itip!L468)</f>
        <v>0</v>
      </c>
      <c r="O316">
        <f>MAX(0,Temp_intervals_and_Itip!M468)</f>
        <v>0</v>
      </c>
      <c r="P316">
        <v>0</v>
      </c>
      <c r="Q316">
        <v>0</v>
      </c>
      <c r="R316">
        <v>0</v>
      </c>
      <c r="S316">
        <v>0</v>
      </c>
      <c r="T316">
        <v>0</v>
      </c>
      <c r="U316">
        <v>0</v>
      </c>
      <c r="V316">
        <v>0</v>
      </c>
      <c r="W316">
        <v>0</v>
      </c>
      <c r="X316">
        <v>0</v>
      </c>
      <c r="Y316">
        <v>0</v>
      </c>
    </row>
    <row r="317" spans="6:25" x14ac:dyDescent="0.2">
      <c r="F317">
        <v>311</v>
      </c>
      <c r="G317">
        <f>MAX(0,Temp_intervals_and_Itip!J469)</f>
        <v>10.599675165903992</v>
      </c>
      <c r="H317">
        <f>MAX(0,Temp_intervals_and_Itip!K469)</f>
        <v>31.834794930217843</v>
      </c>
      <c r="I317">
        <v>0</v>
      </c>
      <c r="J317">
        <v>0</v>
      </c>
      <c r="K317">
        <v>0</v>
      </c>
      <c r="L317">
        <v>0</v>
      </c>
      <c r="M317">
        <f>MAX(0,Temp_intervals_and_Itip!O469)</f>
        <v>0</v>
      </c>
      <c r="N317">
        <f>MAX(0,Temp_intervals_and_Itip!L469)</f>
        <v>0</v>
      </c>
      <c r="O317">
        <f>MAX(0,Temp_intervals_and_Itip!M469)</f>
        <v>0</v>
      </c>
      <c r="P317">
        <v>0</v>
      </c>
      <c r="Q317">
        <v>0</v>
      </c>
      <c r="R317">
        <v>0</v>
      </c>
      <c r="S317">
        <v>0</v>
      </c>
      <c r="T317">
        <v>0</v>
      </c>
      <c r="U317">
        <v>0</v>
      </c>
      <c r="V317">
        <v>0</v>
      </c>
      <c r="W317">
        <v>0</v>
      </c>
      <c r="X317">
        <v>0</v>
      </c>
      <c r="Y317">
        <v>0</v>
      </c>
    </row>
    <row r="318" spans="6:25" x14ac:dyDescent="0.2">
      <c r="F318">
        <v>312</v>
      </c>
      <c r="G318">
        <f>MAX(0,Temp_intervals_and_Itip!J470)</f>
        <v>10.599675165908698</v>
      </c>
      <c r="H318">
        <f>MAX(0,Temp_intervals_and_Itip!K470)</f>
        <v>31.834794930231979</v>
      </c>
      <c r="I318">
        <v>0</v>
      </c>
      <c r="J318">
        <v>0</v>
      </c>
      <c r="K318">
        <v>0</v>
      </c>
      <c r="L318">
        <v>0</v>
      </c>
      <c r="M318">
        <f>MAX(0,Temp_intervals_and_Itip!O470)</f>
        <v>0</v>
      </c>
      <c r="N318">
        <f>MAX(0,Temp_intervals_and_Itip!L470)</f>
        <v>0</v>
      </c>
      <c r="O318">
        <f>MAX(0,Temp_intervals_and_Itip!M470)</f>
        <v>0</v>
      </c>
      <c r="P318">
        <v>0</v>
      </c>
      <c r="Q318">
        <v>0</v>
      </c>
      <c r="R318">
        <v>0</v>
      </c>
      <c r="S318">
        <v>0</v>
      </c>
      <c r="T318">
        <v>0</v>
      </c>
      <c r="U318">
        <v>0</v>
      </c>
      <c r="V318">
        <v>0</v>
      </c>
      <c r="W318">
        <v>0</v>
      </c>
      <c r="X318">
        <v>0</v>
      </c>
      <c r="Y318">
        <v>0</v>
      </c>
    </row>
    <row r="319" spans="6:25" x14ac:dyDescent="0.2">
      <c r="F319">
        <v>313</v>
      </c>
      <c r="G319">
        <f>MAX(0,Temp_intervals_and_Itip!J471)</f>
        <v>10.599675165913029</v>
      </c>
      <c r="H319">
        <f>MAX(0,Temp_intervals_and_Itip!K471)</f>
        <v>31.834794930244982</v>
      </c>
      <c r="I319">
        <v>0</v>
      </c>
      <c r="J319">
        <v>0</v>
      </c>
      <c r="K319">
        <v>0</v>
      </c>
      <c r="L319">
        <v>0</v>
      </c>
      <c r="M319">
        <f>MAX(0,Temp_intervals_and_Itip!O471)</f>
        <v>0</v>
      </c>
      <c r="N319">
        <f>MAX(0,Temp_intervals_and_Itip!L471)</f>
        <v>0</v>
      </c>
      <c r="O319">
        <f>MAX(0,Temp_intervals_and_Itip!M471)</f>
        <v>0</v>
      </c>
      <c r="P319">
        <v>0</v>
      </c>
      <c r="Q319">
        <v>0</v>
      </c>
      <c r="R319">
        <v>0</v>
      </c>
      <c r="S319">
        <v>0</v>
      </c>
      <c r="T319">
        <v>0</v>
      </c>
      <c r="U319">
        <v>0</v>
      </c>
      <c r="V319">
        <v>0</v>
      </c>
      <c r="W319">
        <v>0</v>
      </c>
      <c r="X319">
        <v>0</v>
      </c>
      <c r="Y319">
        <v>0</v>
      </c>
    </row>
    <row r="320" spans="6:25" x14ac:dyDescent="0.2">
      <c r="F320">
        <v>314</v>
      </c>
      <c r="G320">
        <f>MAX(0,Temp_intervals_and_Itip!J472)</f>
        <v>10.599675165917013</v>
      </c>
      <c r="H320">
        <f>MAX(0,Temp_intervals_and_Itip!K472)</f>
        <v>31.834794930256948</v>
      </c>
      <c r="I320">
        <v>0</v>
      </c>
      <c r="J320">
        <v>0</v>
      </c>
      <c r="K320">
        <v>0</v>
      </c>
      <c r="L320">
        <v>0</v>
      </c>
      <c r="M320">
        <f>MAX(0,Temp_intervals_and_Itip!O472)</f>
        <v>0</v>
      </c>
      <c r="N320">
        <f>MAX(0,Temp_intervals_and_Itip!L472)</f>
        <v>0</v>
      </c>
      <c r="O320">
        <f>MAX(0,Temp_intervals_and_Itip!M472)</f>
        <v>0</v>
      </c>
      <c r="P320">
        <v>0</v>
      </c>
      <c r="Q320">
        <v>0</v>
      </c>
      <c r="R320">
        <v>0</v>
      </c>
      <c r="S320">
        <v>0</v>
      </c>
      <c r="T320">
        <v>0</v>
      </c>
      <c r="U320">
        <v>0</v>
      </c>
      <c r="V320">
        <v>0</v>
      </c>
      <c r="W320">
        <v>0</v>
      </c>
      <c r="X320">
        <v>0</v>
      </c>
      <c r="Y320">
        <v>0</v>
      </c>
    </row>
    <row r="321" spans="6:25" x14ac:dyDescent="0.2">
      <c r="F321">
        <v>315</v>
      </c>
      <c r="G321">
        <f>MAX(0,Temp_intervals_and_Itip!J473)</f>
        <v>10.599675165920678</v>
      </c>
      <c r="H321">
        <f>MAX(0,Temp_intervals_and_Itip!K473)</f>
        <v>31.834794930267957</v>
      </c>
      <c r="I321">
        <v>0</v>
      </c>
      <c r="J321">
        <v>0</v>
      </c>
      <c r="K321">
        <v>0</v>
      </c>
      <c r="L321">
        <v>0</v>
      </c>
      <c r="M321">
        <f>MAX(0,Temp_intervals_and_Itip!O473)</f>
        <v>0</v>
      </c>
      <c r="N321">
        <f>MAX(0,Temp_intervals_and_Itip!L473)</f>
        <v>0</v>
      </c>
      <c r="O321">
        <f>MAX(0,Temp_intervals_and_Itip!M473)</f>
        <v>0</v>
      </c>
      <c r="P321">
        <v>0</v>
      </c>
      <c r="Q321">
        <v>0</v>
      </c>
      <c r="R321">
        <v>0</v>
      </c>
      <c r="S321">
        <v>0</v>
      </c>
      <c r="T321">
        <v>0</v>
      </c>
      <c r="U321">
        <v>0</v>
      </c>
      <c r="V321">
        <v>0</v>
      </c>
      <c r="W321">
        <v>0</v>
      </c>
      <c r="X321">
        <v>0</v>
      </c>
      <c r="Y321">
        <v>0</v>
      </c>
    </row>
    <row r="322" spans="6:25" x14ac:dyDescent="0.2">
      <c r="F322">
        <v>316</v>
      </c>
      <c r="G322">
        <f>MAX(0,Temp_intervals_and_Itip!J474)</f>
        <v>10.599675165924049</v>
      </c>
      <c r="H322">
        <f>MAX(0,Temp_intervals_and_Itip!K474)</f>
        <v>31.834794930278086</v>
      </c>
      <c r="I322">
        <v>0</v>
      </c>
      <c r="J322">
        <v>0</v>
      </c>
      <c r="K322">
        <v>0</v>
      </c>
      <c r="L322">
        <v>0</v>
      </c>
      <c r="M322">
        <f>MAX(0,Temp_intervals_and_Itip!O474)</f>
        <v>0</v>
      </c>
      <c r="N322">
        <f>MAX(0,Temp_intervals_and_Itip!L474)</f>
        <v>0</v>
      </c>
      <c r="O322">
        <f>MAX(0,Temp_intervals_and_Itip!M474)</f>
        <v>0</v>
      </c>
      <c r="P322">
        <v>0</v>
      </c>
      <c r="Q322">
        <v>0</v>
      </c>
      <c r="R322">
        <v>0</v>
      </c>
      <c r="S322">
        <v>0</v>
      </c>
      <c r="T322">
        <v>0</v>
      </c>
      <c r="U322">
        <v>0</v>
      </c>
      <c r="V322">
        <v>0</v>
      </c>
      <c r="W322">
        <v>0</v>
      </c>
      <c r="X322">
        <v>0</v>
      </c>
      <c r="Y322">
        <v>0</v>
      </c>
    </row>
    <row r="323" spans="6:25" x14ac:dyDescent="0.2">
      <c r="F323">
        <v>317</v>
      </c>
      <c r="G323">
        <f>MAX(0,Temp_intervals_and_Itip!J475)</f>
        <v>10.599675165927152</v>
      </c>
      <c r="H323">
        <f>MAX(0,Temp_intervals_and_Itip!K475)</f>
        <v>31.834794930287405</v>
      </c>
      <c r="I323">
        <v>0</v>
      </c>
      <c r="J323">
        <v>0</v>
      </c>
      <c r="K323">
        <v>0</v>
      </c>
      <c r="L323">
        <v>0</v>
      </c>
      <c r="M323">
        <f>MAX(0,Temp_intervals_and_Itip!O475)</f>
        <v>0</v>
      </c>
      <c r="N323">
        <f>MAX(0,Temp_intervals_and_Itip!L475)</f>
        <v>0</v>
      </c>
      <c r="O323">
        <f>MAX(0,Temp_intervals_and_Itip!M475)</f>
        <v>0</v>
      </c>
      <c r="P323">
        <v>0</v>
      </c>
      <c r="Q323">
        <v>0</v>
      </c>
      <c r="R323">
        <v>0</v>
      </c>
      <c r="S323">
        <v>0</v>
      </c>
      <c r="T323">
        <v>0</v>
      </c>
      <c r="U323">
        <v>0</v>
      </c>
      <c r="V323">
        <v>0</v>
      </c>
      <c r="W323">
        <v>0</v>
      </c>
      <c r="X323">
        <v>0</v>
      </c>
      <c r="Y323">
        <v>0</v>
      </c>
    </row>
    <row r="324" spans="6:25" x14ac:dyDescent="0.2">
      <c r="F324">
        <v>318</v>
      </c>
      <c r="G324">
        <f>MAX(0,Temp_intervals_and_Itip!J476)</f>
        <v>10.599675165930007</v>
      </c>
      <c r="H324">
        <f>MAX(0,Temp_intervals_and_Itip!K476)</f>
        <v>31.834794930295978</v>
      </c>
      <c r="I324">
        <v>0</v>
      </c>
      <c r="J324">
        <v>0</v>
      </c>
      <c r="K324">
        <v>0</v>
      </c>
      <c r="L324">
        <v>0</v>
      </c>
      <c r="M324">
        <f>MAX(0,Temp_intervals_and_Itip!O476)</f>
        <v>0</v>
      </c>
      <c r="N324">
        <f>MAX(0,Temp_intervals_and_Itip!L476)</f>
        <v>0</v>
      </c>
      <c r="O324">
        <f>MAX(0,Temp_intervals_and_Itip!M476)</f>
        <v>0</v>
      </c>
      <c r="P324">
        <v>0</v>
      </c>
      <c r="Q324">
        <v>0</v>
      </c>
      <c r="R324">
        <v>0</v>
      </c>
      <c r="S324">
        <v>0</v>
      </c>
      <c r="T324">
        <v>0</v>
      </c>
      <c r="U324">
        <v>0</v>
      </c>
      <c r="V324">
        <v>0</v>
      </c>
      <c r="W324">
        <v>0</v>
      </c>
      <c r="X324">
        <v>0</v>
      </c>
      <c r="Y324">
        <v>0</v>
      </c>
    </row>
    <row r="325" spans="6:25" x14ac:dyDescent="0.2">
      <c r="F325">
        <v>319</v>
      </c>
      <c r="G325">
        <f>MAX(0,Temp_intervals_and_Itip!J477)</f>
        <v>10.599675165932632</v>
      </c>
      <c r="H325">
        <f>MAX(0,Temp_intervals_and_Itip!K477)</f>
        <v>31.834794930303865</v>
      </c>
      <c r="I325">
        <v>0</v>
      </c>
      <c r="J325">
        <v>0</v>
      </c>
      <c r="K325">
        <v>0</v>
      </c>
      <c r="L325">
        <v>0</v>
      </c>
      <c r="M325">
        <f>MAX(0,Temp_intervals_and_Itip!O477)</f>
        <v>0</v>
      </c>
      <c r="N325">
        <f>MAX(0,Temp_intervals_and_Itip!L477)</f>
        <v>0</v>
      </c>
      <c r="O325">
        <f>MAX(0,Temp_intervals_and_Itip!M477)</f>
        <v>0</v>
      </c>
      <c r="P325">
        <v>0</v>
      </c>
      <c r="Q325">
        <v>0</v>
      </c>
      <c r="R325">
        <v>0</v>
      </c>
      <c r="S325">
        <v>0</v>
      </c>
      <c r="T325">
        <v>0</v>
      </c>
      <c r="U325">
        <v>0</v>
      </c>
      <c r="V325">
        <v>0</v>
      </c>
      <c r="W325">
        <v>0</v>
      </c>
      <c r="X325">
        <v>0</v>
      </c>
      <c r="Y325">
        <v>0</v>
      </c>
    </row>
    <row r="326" spans="6:25" x14ac:dyDescent="0.2">
      <c r="F326">
        <v>320</v>
      </c>
      <c r="G326">
        <f>MAX(0,Temp_intervals_and_Itip!J478)</f>
        <v>10.599675165935048</v>
      </c>
      <c r="H326">
        <f>MAX(0,Temp_intervals_and_Itip!K478)</f>
        <v>31.834794930311123</v>
      </c>
      <c r="I326">
        <v>0</v>
      </c>
      <c r="J326">
        <v>0</v>
      </c>
      <c r="K326">
        <v>0</v>
      </c>
      <c r="L326">
        <v>0</v>
      </c>
      <c r="M326">
        <f>MAX(0,Temp_intervals_and_Itip!O478)</f>
        <v>0</v>
      </c>
      <c r="N326">
        <f>MAX(0,Temp_intervals_and_Itip!L478)</f>
        <v>0</v>
      </c>
      <c r="O326">
        <f>MAX(0,Temp_intervals_and_Itip!M478)</f>
        <v>0</v>
      </c>
      <c r="P326">
        <v>0</v>
      </c>
      <c r="Q326">
        <v>0</v>
      </c>
      <c r="R326">
        <v>0</v>
      </c>
      <c r="S326">
        <v>0</v>
      </c>
      <c r="T326">
        <v>0</v>
      </c>
      <c r="U326">
        <v>0</v>
      </c>
      <c r="V326">
        <v>0</v>
      </c>
      <c r="W326">
        <v>0</v>
      </c>
      <c r="X326">
        <v>0</v>
      </c>
      <c r="Y326">
        <v>0</v>
      </c>
    </row>
    <row r="327" spans="6:25" x14ac:dyDescent="0.2">
      <c r="F327">
        <v>321</v>
      </c>
      <c r="G327">
        <f>MAX(0,Temp_intervals_and_Itip!J479)</f>
        <v>10.599675165937271</v>
      </c>
      <c r="H327">
        <f>MAX(0,Temp_intervals_and_Itip!K479)</f>
        <v>31.834794930317798</v>
      </c>
      <c r="I327">
        <v>0</v>
      </c>
      <c r="J327">
        <v>0</v>
      </c>
      <c r="K327">
        <v>0</v>
      </c>
      <c r="L327">
        <v>0</v>
      </c>
      <c r="M327">
        <f>MAX(0,Temp_intervals_and_Itip!O479)</f>
        <v>0</v>
      </c>
      <c r="N327">
        <f>MAX(0,Temp_intervals_and_Itip!L479)</f>
        <v>0</v>
      </c>
      <c r="O327">
        <f>MAX(0,Temp_intervals_and_Itip!M479)</f>
        <v>0</v>
      </c>
      <c r="P327">
        <v>0</v>
      </c>
      <c r="Q327">
        <v>0</v>
      </c>
      <c r="R327">
        <v>0</v>
      </c>
      <c r="S327">
        <v>0</v>
      </c>
      <c r="T327">
        <v>0</v>
      </c>
      <c r="U327">
        <v>0</v>
      </c>
      <c r="V327">
        <v>0</v>
      </c>
      <c r="W327">
        <v>0</v>
      </c>
      <c r="X327">
        <v>0</v>
      </c>
      <c r="Y327">
        <v>0</v>
      </c>
    </row>
    <row r="328" spans="6:25" x14ac:dyDescent="0.2">
      <c r="F328">
        <v>322</v>
      </c>
      <c r="G328">
        <f>MAX(0,Temp_intervals_and_Itip!J480)</f>
        <v>10.599675165939315</v>
      </c>
      <c r="H328">
        <f>MAX(0,Temp_intervals_and_Itip!K480)</f>
        <v>31.834794930323941</v>
      </c>
      <c r="I328">
        <v>0</v>
      </c>
      <c r="J328">
        <v>0</v>
      </c>
      <c r="K328">
        <v>0</v>
      </c>
      <c r="L328">
        <v>0</v>
      </c>
      <c r="M328">
        <f>MAX(0,Temp_intervals_and_Itip!O480)</f>
        <v>0</v>
      </c>
      <c r="N328">
        <f>MAX(0,Temp_intervals_and_Itip!L480)</f>
        <v>0</v>
      </c>
      <c r="O328">
        <f>MAX(0,Temp_intervals_and_Itip!M480)</f>
        <v>0</v>
      </c>
      <c r="P328">
        <v>0</v>
      </c>
      <c r="Q328">
        <v>0</v>
      </c>
      <c r="R328">
        <v>0</v>
      </c>
      <c r="S328">
        <v>0</v>
      </c>
      <c r="T328">
        <v>0</v>
      </c>
      <c r="U328">
        <v>0</v>
      </c>
      <c r="V328">
        <v>0</v>
      </c>
      <c r="W328">
        <v>0</v>
      </c>
      <c r="X328">
        <v>0</v>
      </c>
      <c r="Y328">
        <v>0</v>
      </c>
    </row>
    <row r="329" spans="6:25" x14ac:dyDescent="0.2">
      <c r="F329">
        <v>323</v>
      </c>
      <c r="G329">
        <f>MAX(0,Temp_intervals_and_Itip!J481)</f>
        <v>10.599675165941196</v>
      </c>
      <c r="H329">
        <f>MAX(0,Temp_intervals_and_Itip!K481)</f>
        <v>31.834794930329593</v>
      </c>
      <c r="I329">
        <v>0</v>
      </c>
      <c r="J329">
        <v>0</v>
      </c>
      <c r="K329">
        <v>0</v>
      </c>
      <c r="L329">
        <v>0</v>
      </c>
      <c r="M329">
        <f>MAX(0,Temp_intervals_and_Itip!O481)</f>
        <v>0</v>
      </c>
      <c r="N329">
        <f>MAX(0,Temp_intervals_and_Itip!L481)</f>
        <v>0</v>
      </c>
      <c r="O329">
        <f>MAX(0,Temp_intervals_and_Itip!M481)</f>
        <v>0</v>
      </c>
      <c r="P329">
        <v>0</v>
      </c>
      <c r="Q329">
        <v>0</v>
      </c>
      <c r="R329">
        <v>0</v>
      </c>
      <c r="S329">
        <v>0</v>
      </c>
      <c r="T329">
        <v>0</v>
      </c>
      <c r="U329">
        <v>0</v>
      </c>
      <c r="V329">
        <v>0</v>
      </c>
      <c r="W329">
        <v>0</v>
      </c>
      <c r="X329">
        <v>0</v>
      </c>
      <c r="Y329">
        <v>0</v>
      </c>
    </row>
    <row r="330" spans="6:25" x14ac:dyDescent="0.2">
      <c r="F330">
        <v>324</v>
      </c>
      <c r="G330">
        <f>MAX(0,Temp_intervals_and_Itip!J482)</f>
        <v>10.599675165942928</v>
      </c>
      <c r="H330">
        <f>MAX(0,Temp_intervals_and_Itip!K482)</f>
        <v>31.834794930334795</v>
      </c>
      <c r="I330">
        <v>0</v>
      </c>
      <c r="J330">
        <v>0</v>
      </c>
      <c r="K330">
        <v>0</v>
      </c>
      <c r="L330">
        <v>0</v>
      </c>
      <c r="M330">
        <f>MAX(0,Temp_intervals_and_Itip!O482)</f>
        <v>0</v>
      </c>
      <c r="N330">
        <f>MAX(0,Temp_intervals_and_Itip!L482)</f>
        <v>0</v>
      </c>
      <c r="O330">
        <f>MAX(0,Temp_intervals_and_Itip!M482)</f>
        <v>0</v>
      </c>
      <c r="P330">
        <v>0</v>
      </c>
      <c r="Q330">
        <v>0</v>
      </c>
      <c r="R330">
        <v>0</v>
      </c>
      <c r="S330">
        <v>0</v>
      </c>
      <c r="T330">
        <v>0</v>
      </c>
      <c r="U330">
        <v>0</v>
      </c>
      <c r="V330">
        <v>0</v>
      </c>
      <c r="W330">
        <v>0</v>
      </c>
      <c r="X330">
        <v>0</v>
      </c>
      <c r="Y330">
        <v>0</v>
      </c>
    </row>
    <row r="331" spans="6:25" x14ac:dyDescent="0.2">
      <c r="F331">
        <v>325</v>
      </c>
      <c r="G331">
        <f>MAX(0,Temp_intervals_and_Itip!J483)</f>
        <v>10.599675165944522</v>
      </c>
      <c r="H331">
        <f>MAX(0,Temp_intervals_and_Itip!K483)</f>
        <v>31.83479493033958</v>
      </c>
      <c r="I331">
        <v>0</v>
      </c>
      <c r="J331">
        <v>0</v>
      </c>
      <c r="K331">
        <v>0</v>
      </c>
      <c r="L331">
        <v>0</v>
      </c>
      <c r="M331">
        <f>MAX(0,Temp_intervals_and_Itip!O483)</f>
        <v>0</v>
      </c>
      <c r="N331">
        <f>MAX(0,Temp_intervals_and_Itip!L483)</f>
        <v>0</v>
      </c>
      <c r="O331">
        <f>MAX(0,Temp_intervals_and_Itip!M483)</f>
        <v>0</v>
      </c>
      <c r="P331">
        <v>0</v>
      </c>
      <c r="Q331">
        <v>0</v>
      </c>
      <c r="R331">
        <v>0</v>
      </c>
      <c r="S331">
        <v>0</v>
      </c>
      <c r="T331">
        <v>0</v>
      </c>
      <c r="U331">
        <v>0</v>
      </c>
      <c r="V331">
        <v>0</v>
      </c>
      <c r="W331">
        <v>0</v>
      </c>
      <c r="X331">
        <v>0</v>
      </c>
      <c r="Y331">
        <v>0</v>
      </c>
    </row>
    <row r="332" spans="6:25" x14ac:dyDescent="0.2">
      <c r="F332">
        <v>326</v>
      </c>
      <c r="G332">
        <f>MAX(0,Temp_intervals_and_Itip!J484)</f>
        <v>10.599675165945987</v>
      </c>
      <c r="H332">
        <f>MAX(0,Temp_intervals_and_Itip!K484)</f>
        <v>31.834794930343982</v>
      </c>
      <c r="I332">
        <v>0</v>
      </c>
      <c r="J332">
        <v>0</v>
      </c>
      <c r="K332">
        <v>0</v>
      </c>
      <c r="L332">
        <v>0</v>
      </c>
      <c r="M332">
        <f>MAX(0,Temp_intervals_and_Itip!O484)</f>
        <v>0</v>
      </c>
      <c r="N332">
        <f>MAX(0,Temp_intervals_and_Itip!L484)</f>
        <v>0</v>
      </c>
      <c r="O332">
        <f>MAX(0,Temp_intervals_and_Itip!M484)</f>
        <v>0</v>
      </c>
      <c r="P332">
        <v>0</v>
      </c>
      <c r="Q332">
        <v>0</v>
      </c>
      <c r="R332">
        <v>0</v>
      </c>
      <c r="S332">
        <v>0</v>
      </c>
      <c r="T332">
        <v>0</v>
      </c>
      <c r="U332">
        <v>0</v>
      </c>
      <c r="V332">
        <v>0</v>
      </c>
      <c r="W332">
        <v>0</v>
      </c>
      <c r="X332">
        <v>0</v>
      </c>
      <c r="Y332">
        <v>0</v>
      </c>
    </row>
    <row r="333" spans="6:25" x14ac:dyDescent="0.2">
      <c r="F333">
        <v>327</v>
      </c>
      <c r="G333">
        <f>MAX(0,Temp_intervals_and_Itip!J485)</f>
        <v>10.599675165947335</v>
      </c>
      <c r="H333">
        <f>MAX(0,Temp_intervals_and_Itip!K485)</f>
        <v>31.834794930348032</v>
      </c>
      <c r="I333">
        <v>0</v>
      </c>
      <c r="J333">
        <v>0</v>
      </c>
      <c r="K333">
        <v>0</v>
      </c>
      <c r="L333">
        <v>0</v>
      </c>
      <c r="M333">
        <f>MAX(0,Temp_intervals_and_Itip!O485)</f>
        <v>0</v>
      </c>
      <c r="N333">
        <f>MAX(0,Temp_intervals_and_Itip!L485)</f>
        <v>0</v>
      </c>
      <c r="O333">
        <f>MAX(0,Temp_intervals_and_Itip!M485)</f>
        <v>0</v>
      </c>
      <c r="P333">
        <v>0</v>
      </c>
      <c r="Q333">
        <v>0</v>
      </c>
      <c r="R333">
        <v>0</v>
      </c>
      <c r="S333">
        <v>0</v>
      </c>
      <c r="T333">
        <v>0</v>
      </c>
      <c r="U333">
        <v>0</v>
      </c>
      <c r="V333">
        <v>0</v>
      </c>
      <c r="W333">
        <v>0</v>
      </c>
      <c r="X333">
        <v>0</v>
      </c>
      <c r="Y333">
        <v>0</v>
      </c>
    </row>
    <row r="334" spans="6:25" x14ac:dyDescent="0.2">
      <c r="F334">
        <v>328</v>
      </c>
      <c r="G334">
        <f>MAX(0,Temp_intervals_and_Itip!J486)</f>
        <v>10.599675165948575</v>
      </c>
      <c r="H334">
        <f>MAX(0,Temp_intervals_and_Itip!K486)</f>
        <v>31.834794930351759</v>
      </c>
      <c r="I334">
        <v>0</v>
      </c>
      <c r="J334">
        <v>0</v>
      </c>
      <c r="K334">
        <v>0</v>
      </c>
      <c r="L334">
        <v>0</v>
      </c>
      <c r="M334">
        <f>MAX(0,Temp_intervals_and_Itip!O486)</f>
        <v>0</v>
      </c>
      <c r="N334">
        <f>MAX(0,Temp_intervals_and_Itip!L486)</f>
        <v>0</v>
      </c>
      <c r="O334">
        <f>MAX(0,Temp_intervals_and_Itip!M486)</f>
        <v>0</v>
      </c>
      <c r="P334">
        <v>0</v>
      </c>
      <c r="Q334">
        <v>0</v>
      </c>
      <c r="R334">
        <v>0</v>
      </c>
      <c r="S334">
        <v>0</v>
      </c>
      <c r="T334">
        <v>0</v>
      </c>
      <c r="U334">
        <v>0</v>
      </c>
      <c r="V334">
        <v>0</v>
      </c>
      <c r="W334">
        <v>0</v>
      </c>
      <c r="X334">
        <v>0</v>
      </c>
      <c r="Y334">
        <v>0</v>
      </c>
    </row>
    <row r="335" spans="6:25" x14ac:dyDescent="0.2">
      <c r="F335">
        <v>329</v>
      </c>
      <c r="G335">
        <f>MAX(0,Temp_intervals_and_Itip!J487)</f>
        <v>10.599675165949717</v>
      </c>
      <c r="H335">
        <f>MAX(0,Temp_intervals_and_Itip!K487)</f>
        <v>31.834794930355187</v>
      </c>
      <c r="I335">
        <v>0</v>
      </c>
      <c r="J335">
        <v>0</v>
      </c>
      <c r="K335">
        <v>0</v>
      </c>
      <c r="L335">
        <v>0</v>
      </c>
      <c r="M335">
        <f>MAX(0,Temp_intervals_and_Itip!O487)</f>
        <v>0</v>
      </c>
      <c r="N335">
        <f>MAX(0,Temp_intervals_and_Itip!L487)</f>
        <v>0</v>
      </c>
      <c r="O335">
        <f>MAX(0,Temp_intervals_and_Itip!M487)</f>
        <v>0</v>
      </c>
      <c r="P335">
        <v>0</v>
      </c>
      <c r="Q335">
        <v>0</v>
      </c>
      <c r="R335">
        <v>0</v>
      </c>
      <c r="S335">
        <v>0</v>
      </c>
      <c r="T335">
        <v>0</v>
      </c>
      <c r="U335">
        <v>0</v>
      </c>
      <c r="V335">
        <v>0</v>
      </c>
      <c r="W335">
        <v>0</v>
      </c>
      <c r="X335">
        <v>0</v>
      </c>
      <c r="Y335">
        <v>0</v>
      </c>
    </row>
    <row r="336" spans="6:25" x14ac:dyDescent="0.2">
      <c r="F336">
        <v>330</v>
      </c>
      <c r="G336">
        <f>MAX(0,Temp_intervals_and_Itip!J488)</f>
        <v>10.599675165950767</v>
      </c>
      <c r="H336">
        <f>MAX(0,Temp_intervals_and_Itip!K488)</f>
        <v>31.834794930358342</v>
      </c>
      <c r="I336">
        <v>0</v>
      </c>
      <c r="J336">
        <v>0</v>
      </c>
      <c r="K336">
        <v>0</v>
      </c>
      <c r="L336">
        <v>0</v>
      </c>
      <c r="M336">
        <f>MAX(0,Temp_intervals_and_Itip!O488)</f>
        <v>0</v>
      </c>
      <c r="N336">
        <f>MAX(0,Temp_intervals_and_Itip!L488)</f>
        <v>0</v>
      </c>
      <c r="O336">
        <f>MAX(0,Temp_intervals_and_Itip!M488)</f>
        <v>0</v>
      </c>
      <c r="P336">
        <v>0</v>
      </c>
      <c r="Q336">
        <v>0</v>
      </c>
      <c r="R336">
        <v>0</v>
      </c>
      <c r="S336">
        <v>0</v>
      </c>
      <c r="T336">
        <v>0</v>
      </c>
      <c r="U336">
        <v>0</v>
      </c>
      <c r="V336">
        <v>0</v>
      </c>
      <c r="W336">
        <v>0</v>
      </c>
      <c r="X336">
        <v>0</v>
      </c>
      <c r="Y336">
        <v>0</v>
      </c>
    </row>
    <row r="337" spans="6:25" x14ac:dyDescent="0.2">
      <c r="F337">
        <v>331</v>
      </c>
      <c r="G337">
        <f>MAX(0,Temp_intervals_and_Itip!J489)</f>
        <v>10.599675165951734</v>
      </c>
      <c r="H337">
        <f>MAX(0,Temp_intervals_and_Itip!K489)</f>
        <v>31.834794930361245</v>
      </c>
      <c r="I337">
        <v>0</v>
      </c>
      <c r="J337">
        <v>0</v>
      </c>
      <c r="K337">
        <v>0</v>
      </c>
      <c r="L337">
        <v>0</v>
      </c>
      <c r="M337">
        <f>MAX(0,Temp_intervals_and_Itip!O489)</f>
        <v>0</v>
      </c>
      <c r="N337">
        <f>MAX(0,Temp_intervals_and_Itip!L489)</f>
        <v>0</v>
      </c>
      <c r="O337">
        <f>MAX(0,Temp_intervals_and_Itip!M489)</f>
        <v>0</v>
      </c>
      <c r="P337">
        <v>0</v>
      </c>
      <c r="Q337">
        <v>0</v>
      </c>
      <c r="R337">
        <v>0</v>
      </c>
      <c r="S337">
        <v>0</v>
      </c>
      <c r="T337">
        <v>0</v>
      </c>
      <c r="U337">
        <v>0</v>
      </c>
      <c r="V337">
        <v>0</v>
      </c>
      <c r="W337">
        <v>0</v>
      </c>
      <c r="X337">
        <v>0</v>
      </c>
      <c r="Y337">
        <v>0</v>
      </c>
    </row>
    <row r="338" spans="6:25" x14ac:dyDescent="0.2">
      <c r="F338">
        <v>332</v>
      </c>
      <c r="G338">
        <f>MAX(0,Temp_intervals_and_Itip!J490)</f>
        <v>10.599675165952622</v>
      </c>
      <c r="H338">
        <f>MAX(0,Temp_intervals_and_Itip!K490)</f>
        <v>31.834794930363913</v>
      </c>
      <c r="I338">
        <v>0</v>
      </c>
      <c r="J338">
        <v>0</v>
      </c>
      <c r="K338">
        <v>0</v>
      </c>
      <c r="L338">
        <v>0</v>
      </c>
      <c r="M338">
        <f>MAX(0,Temp_intervals_and_Itip!O490)</f>
        <v>0</v>
      </c>
      <c r="N338">
        <f>MAX(0,Temp_intervals_and_Itip!L490)</f>
        <v>0</v>
      </c>
      <c r="O338">
        <f>MAX(0,Temp_intervals_and_Itip!M490)</f>
        <v>0</v>
      </c>
      <c r="P338">
        <v>0</v>
      </c>
      <c r="Q338">
        <v>0</v>
      </c>
      <c r="R338">
        <v>0</v>
      </c>
      <c r="S338">
        <v>0</v>
      </c>
      <c r="T338">
        <v>0</v>
      </c>
      <c r="U338">
        <v>0</v>
      </c>
      <c r="V338">
        <v>0</v>
      </c>
      <c r="W338">
        <v>0</v>
      </c>
      <c r="X338">
        <v>0</v>
      </c>
      <c r="Y338">
        <v>0</v>
      </c>
    </row>
    <row r="339" spans="6:25" x14ac:dyDescent="0.2">
      <c r="F339">
        <v>333</v>
      </c>
      <c r="G339">
        <f>MAX(0,Temp_intervals_and_Itip!J491)</f>
        <v>10.599675165953439</v>
      </c>
      <c r="H339">
        <f>MAX(0,Temp_intervals_and_Itip!K491)</f>
        <v>31.834794930366368</v>
      </c>
      <c r="I339">
        <v>0</v>
      </c>
      <c r="J339">
        <v>0</v>
      </c>
      <c r="K339">
        <v>0</v>
      </c>
      <c r="L339">
        <v>0</v>
      </c>
      <c r="M339">
        <f>MAX(0,Temp_intervals_and_Itip!O491)</f>
        <v>0</v>
      </c>
      <c r="N339">
        <f>MAX(0,Temp_intervals_and_Itip!L491)</f>
        <v>0</v>
      </c>
      <c r="O339">
        <f>MAX(0,Temp_intervals_and_Itip!M491)</f>
        <v>0</v>
      </c>
      <c r="P339">
        <v>0</v>
      </c>
      <c r="Q339">
        <v>0</v>
      </c>
      <c r="R339">
        <v>0</v>
      </c>
      <c r="S339">
        <v>0</v>
      </c>
      <c r="T339">
        <v>0</v>
      </c>
      <c r="U339">
        <v>0</v>
      </c>
      <c r="V339">
        <v>0</v>
      </c>
      <c r="W339">
        <v>0</v>
      </c>
      <c r="X339">
        <v>0</v>
      </c>
      <c r="Y339">
        <v>0</v>
      </c>
    </row>
    <row r="340" spans="6:25" x14ac:dyDescent="0.2">
      <c r="F340">
        <v>334</v>
      </c>
      <c r="G340">
        <f>MAX(0,Temp_intervals_and_Itip!J492)</f>
        <v>10.599675165954192</v>
      </c>
      <c r="H340">
        <f>MAX(0,Temp_intervals_and_Itip!K492)</f>
        <v>31.834794930368627</v>
      </c>
      <c r="I340">
        <v>0</v>
      </c>
      <c r="J340">
        <v>0</v>
      </c>
      <c r="K340">
        <v>0</v>
      </c>
      <c r="L340">
        <v>0</v>
      </c>
      <c r="M340">
        <f>MAX(0,Temp_intervals_and_Itip!O492)</f>
        <v>0</v>
      </c>
      <c r="N340">
        <f>MAX(0,Temp_intervals_and_Itip!L492)</f>
        <v>0</v>
      </c>
      <c r="O340">
        <f>MAX(0,Temp_intervals_and_Itip!M492)</f>
        <v>0</v>
      </c>
      <c r="P340">
        <v>0</v>
      </c>
      <c r="Q340">
        <v>0</v>
      </c>
      <c r="R340">
        <v>0</v>
      </c>
      <c r="S340">
        <v>0</v>
      </c>
      <c r="T340">
        <v>0</v>
      </c>
      <c r="U340">
        <v>0</v>
      </c>
      <c r="V340">
        <v>0</v>
      </c>
      <c r="W340">
        <v>0</v>
      </c>
      <c r="X340">
        <v>0</v>
      </c>
      <c r="Y340">
        <v>0</v>
      </c>
    </row>
    <row r="341" spans="6:25" x14ac:dyDescent="0.2">
      <c r="F341">
        <v>335</v>
      </c>
      <c r="G341">
        <f>MAX(0,Temp_intervals_and_Itip!J493)</f>
        <v>10.599675165954885</v>
      </c>
      <c r="H341">
        <f>MAX(0,Temp_intervals_and_Itip!K493)</f>
        <v>31.834794930370705</v>
      </c>
      <c r="I341">
        <v>0</v>
      </c>
      <c r="J341">
        <v>0</v>
      </c>
      <c r="K341">
        <v>0</v>
      </c>
      <c r="L341">
        <v>0</v>
      </c>
      <c r="M341">
        <f>MAX(0,Temp_intervals_and_Itip!O493)</f>
        <v>0</v>
      </c>
      <c r="N341">
        <f>MAX(0,Temp_intervals_and_Itip!L493)</f>
        <v>0</v>
      </c>
      <c r="O341">
        <f>MAX(0,Temp_intervals_and_Itip!M493)</f>
        <v>0</v>
      </c>
      <c r="P341">
        <v>0</v>
      </c>
      <c r="Q341">
        <v>0</v>
      </c>
      <c r="R341">
        <v>0</v>
      </c>
      <c r="S341">
        <v>0</v>
      </c>
      <c r="T341">
        <v>0</v>
      </c>
      <c r="U341">
        <v>0</v>
      </c>
      <c r="V341">
        <v>0</v>
      </c>
      <c r="W341">
        <v>0</v>
      </c>
      <c r="X341">
        <v>0</v>
      </c>
      <c r="Y341">
        <v>0</v>
      </c>
    </row>
    <row r="342" spans="6:25" x14ac:dyDescent="0.2">
      <c r="F342">
        <v>336</v>
      </c>
      <c r="G342">
        <f>MAX(0,Temp_intervals_and_Itip!J494)</f>
        <v>10.599675165955523</v>
      </c>
      <c r="H342">
        <f>MAX(0,Temp_intervals_and_Itip!K494)</f>
        <v>31.834794930372617</v>
      </c>
      <c r="I342">
        <v>0</v>
      </c>
      <c r="J342">
        <v>0</v>
      </c>
      <c r="K342">
        <v>0</v>
      </c>
      <c r="L342">
        <v>0</v>
      </c>
      <c r="M342">
        <f>MAX(0,Temp_intervals_and_Itip!O494)</f>
        <v>0</v>
      </c>
      <c r="N342">
        <f>MAX(0,Temp_intervals_and_Itip!L494)</f>
        <v>0</v>
      </c>
      <c r="O342">
        <f>MAX(0,Temp_intervals_and_Itip!M494)</f>
        <v>0</v>
      </c>
      <c r="P342">
        <v>0</v>
      </c>
      <c r="Q342">
        <v>0</v>
      </c>
      <c r="R342">
        <v>0</v>
      </c>
      <c r="S342">
        <v>0</v>
      </c>
      <c r="T342">
        <v>0</v>
      </c>
      <c r="U342">
        <v>0</v>
      </c>
      <c r="V342">
        <v>0</v>
      </c>
      <c r="W342">
        <v>0</v>
      </c>
      <c r="X342">
        <v>0</v>
      </c>
      <c r="Y342">
        <v>0</v>
      </c>
    </row>
    <row r="343" spans="6:25" x14ac:dyDescent="0.2">
      <c r="F343">
        <v>337</v>
      </c>
      <c r="G343">
        <f>MAX(0,Temp_intervals_and_Itip!J495)</f>
        <v>10.599675165956109</v>
      </c>
      <c r="H343">
        <f>MAX(0,Temp_intervals_and_Itip!K495)</f>
        <v>31.834794930374375</v>
      </c>
      <c r="I343">
        <v>0</v>
      </c>
      <c r="J343">
        <v>0</v>
      </c>
      <c r="K343">
        <v>0</v>
      </c>
      <c r="L343">
        <v>0</v>
      </c>
      <c r="M343">
        <f>MAX(0,Temp_intervals_and_Itip!O495)</f>
        <v>0</v>
      </c>
      <c r="N343">
        <f>MAX(0,Temp_intervals_and_Itip!L495)</f>
        <v>0</v>
      </c>
      <c r="O343">
        <f>MAX(0,Temp_intervals_and_Itip!M495)</f>
        <v>0</v>
      </c>
      <c r="P343">
        <v>0</v>
      </c>
      <c r="Q343">
        <v>0</v>
      </c>
      <c r="R343">
        <v>0</v>
      </c>
      <c r="S343">
        <v>0</v>
      </c>
      <c r="T343">
        <v>0</v>
      </c>
      <c r="U343">
        <v>0</v>
      </c>
      <c r="V343">
        <v>0</v>
      </c>
      <c r="W343">
        <v>0</v>
      </c>
      <c r="X343">
        <v>0</v>
      </c>
      <c r="Y343">
        <v>0</v>
      </c>
    </row>
    <row r="344" spans="6:25" x14ac:dyDescent="0.2">
      <c r="F344">
        <v>338</v>
      </c>
      <c r="G344">
        <f>MAX(0,Temp_intervals_and_Itip!J496)</f>
        <v>10.599675165956649</v>
      </c>
      <c r="H344">
        <f>MAX(0,Temp_intervals_and_Itip!K496)</f>
        <v>31.834794930375995</v>
      </c>
      <c r="I344">
        <v>0</v>
      </c>
      <c r="J344">
        <v>0</v>
      </c>
      <c r="K344">
        <v>0</v>
      </c>
      <c r="L344">
        <v>0</v>
      </c>
      <c r="M344">
        <f>MAX(0,Temp_intervals_and_Itip!O496)</f>
        <v>0</v>
      </c>
      <c r="N344">
        <f>MAX(0,Temp_intervals_and_Itip!L496)</f>
        <v>0</v>
      </c>
      <c r="O344">
        <f>MAX(0,Temp_intervals_and_Itip!M496)</f>
        <v>0</v>
      </c>
      <c r="P344">
        <v>0</v>
      </c>
      <c r="Q344">
        <v>0</v>
      </c>
      <c r="R344">
        <v>0</v>
      </c>
      <c r="S344">
        <v>0</v>
      </c>
      <c r="T344">
        <v>0</v>
      </c>
      <c r="U344">
        <v>0</v>
      </c>
      <c r="V344">
        <v>0</v>
      </c>
      <c r="W344">
        <v>0</v>
      </c>
      <c r="X344">
        <v>0</v>
      </c>
      <c r="Y344">
        <v>0</v>
      </c>
    </row>
    <row r="345" spans="6:25" x14ac:dyDescent="0.2">
      <c r="F345">
        <v>339</v>
      </c>
      <c r="G345">
        <f>MAX(0,Temp_intervals_and_Itip!J497)</f>
        <v>10.599675165957144</v>
      </c>
      <c r="H345">
        <f>MAX(0,Temp_intervals_and_Itip!K497)</f>
        <v>31.834794930377484</v>
      </c>
      <c r="I345">
        <v>0</v>
      </c>
      <c r="J345">
        <v>0</v>
      </c>
      <c r="K345">
        <v>0</v>
      </c>
      <c r="L345">
        <v>0</v>
      </c>
      <c r="M345">
        <f>MAX(0,Temp_intervals_and_Itip!O497)</f>
        <v>0</v>
      </c>
      <c r="N345">
        <f>MAX(0,Temp_intervals_and_Itip!L497)</f>
        <v>0</v>
      </c>
      <c r="O345">
        <f>MAX(0,Temp_intervals_and_Itip!M497)</f>
        <v>0</v>
      </c>
      <c r="P345">
        <v>0</v>
      </c>
      <c r="Q345">
        <v>0</v>
      </c>
      <c r="R345">
        <v>0</v>
      </c>
      <c r="S345">
        <v>0</v>
      </c>
      <c r="T345">
        <v>0</v>
      </c>
      <c r="U345">
        <v>0</v>
      </c>
      <c r="V345">
        <v>0</v>
      </c>
      <c r="W345">
        <v>0</v>
      </c>
      <c r="X345">
        <v>0</v>
      </c>
      <c r="Y345">
        <v>0</v>
      </c>
    </row>
    <row r="346" spans="6:25" x14ac:dyDescent="0.2">
      <c r="F346">
        <v>340</v>
      </c>
      <c r="G346">
        <f>MAX(0,Temp_intervals_and_Itip!J498)</f>
        <v>10.599675165957601</v>
      </c>
      <c r="H346">
        <f>MAX(0,Temp_intervals_and_Itip!K498)</f>
        <v>31.834794930378855</v>
      </c>
      <c r="I346">
        <v>0</v>
      </c>
      <c r="J346">
        <v>0</v>
      </c>
      <c r="K346">
        <v>0</v>
      </c>
      <c r="L346">
        <v>0</v>
      </c>
      <c r="M346">
        <f>MAX(0,Temp_intervals_and_Itip!O498)</f>
        <v>0</v>
      </c>
      <c r="N346">
        <f>MAX(0,Temp_intervals_and_Itip!L498)</f>
        <v>0</v>
      </c>
      <c r="O346">
        <f>MAX(0,Temp_intervals_and_Itip!M498)</f>
        <v>0</v>
      </c>
      <c r="P346">
        <v>0</v>
      </c>
      <c r="Q346">
        <v>0</v>
      </c>
      <c r="R346">
        <v>0</v>
      </c>
      <c r="S346">
        <v>0</v>
      </c>
      <c r="T346">
        <v>0</v>
      </c>
      <c r="U346">
        <v>0</v>
      </c>
      <c r="V346">
        <v>0</v>
      </c>
      <c r="W346">
        <v>0</v>
      </c>
      <c r="X346">
        <v>0</v>
      </c>
      <c r="Y346">
        <v>0</v>
      </c>
    </row>
    <row r="347" spans="6:25" x14ac:dyDescent="0.2">
      <c r="F347">
        <v>341</v>
      </c>
      <c r="G347">
        <f>MAX(0,Temp_intervals_and_Itip!J499)</f>
        <v>10.59967516595802</v>
      </c>
      <c r="H347">
        <f>MAX(0,Temp_intervals_and_Itip!K499)</f>
        <v>31.834794930380117</v>
      </c>
      <c r="I347">
        <v>0</v>
      </c>
      <c r="J347">
        <v>0</v>
      </c>
      <c r="K347">
        <v>0</v>
      </c>
      <c r="L347">
        <v>0</v>
      </c>
      <c r="M347">
        <f>MAX(0,Temp_intervals_and_Itip!O499)</f>
        <v>0</v>
      </c>
      <c r="N347">
        <f>MAX(0,Temp_intervals_and_Itip!L499)</f>
        <v>0</v>
      </c>
      <c r="O347">
        <f>MAX(0,Temp_intervals_and_Itip!M499)</f>
        <v>0</v>
      </c>
      <c r="P347">
        <v>0</v>
      </c>
      <c r="Q347">
        <v>0</v>
      </c>
      <c r="R347">
        <v>0</v>
      </c>
      <c r="S347">
        <v>0</v>
      </c>
      <c r="T347">
        <v>0</v>
      </c>
      <c r="U347">
        <v>0</v>
      </c>
      <c r="V347">
        <v>0</v>
      </c>
      <c r="W347">
        <v>0</v>
      </c>
      <c r="X347">
        <v>0</v>
      </c>
      <c r="Y347">
        <v>0</v>
      </c>
    </row>
    <row r="348" spans="6:25" x14ac:dyDescent="0.2">
      <c r="F348">
        <v>342</v>
      </c>
      <c r="G348">
        <f>MAX(0,Temp_intervals_and_Itip!J500)</f>
        <v>10.599675165958406</v>
      </c>
      <c r="H348">
        <f>MAX(0,Temp_intervals_and_Itip!K500)</f>
        <v>31.834794930381278</v>
      </c>
      <c r="I348">
        <v>0</v>
      </c>
      <c r="J348">
        <v>0</v>
      </c>
      <c r="K348">
        <v>0</v>
      </c>
      <c r="L348">
        <v>0</v>
      </c>
      <c r="M348">
        <f>MAX(0,Temp_intervals_and_Itip!O500)</f>
        <v>0</v>
      </c>
      <c r="N348">
        <f>MAX(0,Temp_intervals_and_Itip!L500)</f>
        <v>0</v>
      </c>
      <c r="O348">
        <f>MAX(0,Temp_intervals_and_Itip!M500)</f>
        <v>0</v>
      </c>
      <c r="P348">
        <v>0</v>
      </c>
      <c r="Q348">
        <v>0</v>
      </c>
      <c r="R348">
        <v>0</v>
      </c>
      <c r="S348">
        <v>0</v>
      </c>
      <c r="T348">
        <v>0</v>
      </c>
      <c r="U348">
        <v>0</v>
      </c>
      <c r="V348">
        <v>0</v>
      </c>
      <c r="W348">
        <v>0</v>
      </c>
      <c r="X348">
        <v>0</v>
      </c>
      <c r="Y348">
        <v>0</v>
      </c>
    </row>
    <row r="349" spans="6:25" x14ac:dyDescent="0.2">
      <c r="F349">
        <v>343</v>
      </c>
      <c r="G349">
        <f>MAX(0,Temp_intervals_and_Itip!J501)</f>
        <v>10.599675165958761</v>
      </c>
      <c r="H349">
        <f>MAX(0,Temp_intervals_and_Itip!K501)</f>
        <v>31.834794930382344</v>
      </c>
      <c r="I349">
        <v>0</v>
      </c>
      <c r="J349">
        <v>0</v>
      </c>
      <c r="K349">
        <v>0</v>
      </c>
      <c r="L349">
        <v>0</v>
      </c>
      <c r="M349">
        <f>MAX(0,Temp_intervals_and_Itip!O501)</f>
        <v>0</v>
      </c>
      <c r="N349">
        <f>MAX(0,Temp_intervals_and_Itip!L501)</f>
        <v>0</v>
      </c>
      <c r="O349">
        <f>MAX(0,Temp_intervals_and_Itip!M501)</f>
        <v>0</v>
      </c>
      <c r="P349">
        <v>0</v>
      </c>
      <c r="Q349">
        <v>0</v>
      </c>
      <c r="R349">
        <v>0</v>
      </c>
      <c r="S349">
        <v>0</v>
      </c>
      <c r="T349">
        <v>0</v>
      </c>
      <c r="U349">
        <v>0</v>
      </c>
      <c r="V349">
        <v>0</v>
      </c>
      <c r="W349">
        <v>0</v>
      </c>
      <c r="X349">
        <v>0</v>
      </c>
      <c r="Y349">
        <v>0</v>
      </c>
    </row>
    <row r="350" spans="6:25" x14ac:dyDescent="0.2">
      <c r="F350">
        <v>344</v>
      </c>
      <c r="G350">
        <f>MAX(0,Temp_intervals_and_Itip!J502)</f>
        <v>10.599675165959088</v>
      </c>
      <c r="H350">
        <f>MAX(0,Temp_intervals_and_Itip!K502)</f>
        <v>31.834794930383325</v>
      </c>
      <c r="I350">
        <v>0</v>
      </c>
      <c r="J350">
        <v>0</v>
      </c>
      <c r="K350">
        <v>0</v>
      </c>
      <c r="L350">
        <v>0</v>
      </c>
      <c r="M350">
        <f>MAX(0,Temp_intervals_and_Itip!O502)</f>
        <v>0</v>
      </c>
      <c r="N350">
        <f>MAX(0,Temp_intervals_and_Itip!L502)</f>
        <v>0</v>
      </c>
      <c r="O350">
        <f>MAX(0,Temp_intervals_and_Itip!M502)</f>
        <v>0</v>
      </c>
      <c r="P350">
        <v>0</v>
      </c>
      <c r="Q350">
        <v>0</v>
      </c>
      <c r="R350">
        <v>0</v>
      </c>
      <c r="S350">
        <v>0</v>
      </c>
      <c r="T350">
        <v>0</v>
      </c>
      <c r="U350">
        <v>0</v>
      </c>
      <c r="V350">
        <v>0</v>
      </c>
      <c r="W350">
        <v>0</v>
      </c>
      <c r="X350">
        <v>0</v>
      </c>
      <c r="Y350">
        <v>0</v>
      </c>
    </row>
    <row r="351" spans="6:25" x14ac:dyDescent="0.2">
      <c r="F351">
        <v>345</v>
      </c>
      <c r="G351">
        <f>MAX(0,Temp_intervals_and_Itip!J503)</f>
        <v>10.599675165959388</v>
      </c>
      <c r="H351">
        <f>MAX(0,Temp_intervals_and_Itip!K503)</f>
        <v>31.834794930384227</v>
      </c>
      <c r="I351">
        <v>0</v>
      </c>
      <c r="J351">
        <v>0</v>
      </c>
      <c r="K351">
        <v>0</v>
      </c>
      <c r="L351">
        <v>0</v>
      </c>
      <c r="M351">
        <f>MAX(0,Temp_intervals_and_Itip!O503)</f>
        <v>0</v>
      </c>
      <c r="N351">
        <f>MAX(0,Temp_intervals_and_Itip!L503)</f>
        <v>0</v>
      </c>
      <c r="O351">
        <f>MAX(0,Temp_intervals_and_Itip!M503)</f>
        <v>0</v>
      </c>
      <c r="P351">
        <v>0</v>
      </c>
      <c r="Q351">
        <v>0</v>
      </c>
      <c r="R351">
        <v>0</v>
      </c>
      <c r="S351">
        <v>0</v>
      </c>
      <c r="T351">
        <v>0</v>
      </c>
      <c r="U351">
        <v>0</v>
      </c>
      <c r="V351">
        <v>0</v>
      </c>
      <c r="W351">
        <v>0</v>
      </c>
      <c r="X351">
        <v>0</v>
      </c>
      <c r="Y351">
        <v>0</v>
      </c>
    </row>
    <row r="352" spans="6:25" x14ac:dyDescent="0.2">
      <c r="F352">
        <v>346</v>
      </c>
      <c r="G352">
        <f>MAX(0,Temp_intervals_and_Itip!J504)</f>
        <v>10.599675165959665</v>
      </c>
      <c r="H352">
        <f>MAX(0,Temp_intervals_and_Itip!K504)</f>
        <v>31.834794930385058</v>
      </c>
      <c r="I352">
        <v>0</v>
      </c>
      <c r="J352">
        <v>0</v>
      </c>
      <c r="K352">
        <v>0</v>
      </c>
      <c r="L352">
        <v>0</v>
      </c>
      <c r="M352">
        <f>MAX(0,Temp_intervals_and_Itip!O504)</f>
        <v>0</v>
      </c>
      <c r="N352">
        <f>MAX(0,Temp_intervals_and_Itip!L504)</f>
        <v>0</v>
      </c>
      <c r="O352">
        <f>MAX(0,Temp_intervals_and_Itip!M504)</f>
        <v>0</v>
      </c>
      <c r="P352">
        <v>0</v>
      </c>
      <c r="Q352">
        <v>0</v>
      </c>
      <c r="R352">
        <v>0</v>
      </c>
      <c r="S352">
        <v>0</v>
      </c>
      <c r="T352">
        <v>0</v>
      </c>
      <c r="U352">
        <v>0</v>
      </c>
      <c r="V352">
        <v>0</v>
      </c>
      <c r="W352">
        <v>0</v>
      </c>
      <c r="X352">
        <v>0</v>
      </c>
      <c r="Y352">
        <v>0</v>
      </c>
    </row>
    <row r="353" spans="6:25" x14ac:dyDescent="0.2">
      <c r="F353">
        <v>347</v>
      </c>
      <c r="G353">
        <f>MAX(0,Temp_intervals_and_Itip!J505)</f>
        <v>10.599675165959919</v>
      </c>
      <c r="H353">
        <f>MAX(0,Temp_intervals_and_Itip!K505)</f>
        <v>31.834794930385822</v>
      </c>
      <c r="I353">
        <v>0</v>
      </c>
      <c r="J353">
        <v>0</v>
      </c>
      <c r="K353">
        <v>0</v>
      </c>
      <c r="L353">
        <v>0</v>
      </c>
      <c r="M353">
        <f>MAX(0,Temp_intervals_and_Itip!O505)</f>
        <v>0</v>
      </c>
      <c r="N353">
        <f>MAX(0,Temp_intervals_and_Itip!L505)</f>
        <v>0</v>
      </c>
      <c r="O353">
        <f>MAX(0,Temp_intervals_and_Itip!M505)</f>
        <v>0</v>
      </c>
      <c r="P353">
        <v>0</v>
      </c>
      <c r="Q353">
        <v>0</v>
      </c>
      <c r="R353">
        <v>0</v>
      </c>
      <c r="S353">
        <v>0</v>
      </c>
      <c r="T353">
        <v>0</v>
      </c>
      <c r="U353">
        <v>0</v>
      </c>
      <c r="V353">
        <v>0</v>
      </c>
      <c r="W353">
        <v>0</v>
      </c>
      <c r="X353">
        <v>0</v>
      </c>
      <c r="Y353">
        <v>0</v>
      </c>
    </row>
    <row r="354" spans="6:25" x14ac:dyDescent="0.2">
      <c r="F354">
        <v>348</v>
      </c>
      <c r="G354">
        <f>MAX(0,Temp_intervals_and_Itip!J506)</f>
        <v>10.599675165960154</v>
      </c>
      <c r="H354">
        <f>MAX(0,Temp_intervals_and_Itip!K506)</f>
        <v>31.834794930386526</v>
      </c>
      <c r="I354">
        <v>0</v>
      </c>
      <c r="J354">
        <v>0</v>
      </c>
      <c r="K354">
        <v>0</v>
      </c>
      <c r="L354">
        <v>0</v>
      </c>
      <c r="M354">
        <f>MAX(0,Temp_intervals_and_Itip!O506)</f>
        <v>0</v>
      </c>
      <c r="N354">
        <f>MAX(0,Temp_intervals_and_Itip!L506)</f>
        <v>0</v>
      </c>
      <c r="O354">
        <f>MAX(0,Temp_intervals_and_Itip!M506)</f>
        <v>0</v>
      </c>
      <c r="P354">
        <v>0</v>
      </c>
      <c r="Q354">
        <v>0</v>
      </c>
      <c r="R354">
        <v>0</v>
      </c>
      <c r="S354">
        <v>0</v>
      </c>
      <c r="T354">
        <v>0</v>
      </c>
      <c r="U354">
        <v>0</v>
      </c>
      <c r="V354">
        <v>0</v>
      </c>
      <c r="W354">
        <v>0</v>
      </c>
      <c r="X354">
        <v>0</v>
      </c>
      <c r="Y354">
        <v>0</v>
      </c>
    </row>
    <row r="355" spans="6:25" x14ac:dyDescent="0.2">
      <c r="F355">
        <v>349</v>
      </c>
      <c r="G355">
        <f>MAX(0,Temp_intervals_and_Itip!J507)</f>
        <v>10.599675165960369</v>
      </c>
      <c r="H355">
        <f>MAX(0,Temp_intervals_and_Itip!K507)</f>
        <v>31.834794930387172</v>
      </c>
      <c r="I355">
        <v>0</v>
      </c>
      <c r="J355">
        <v>0</v>
      </c>
      <c r="K355">
        <v>0</v>
      </c>
      <c r="L355">
        <v>0</v>
      </c>
      <c r="M355">
        <f>MAX(0,Temp_intervals_and_Itip!O507)</f>
        <v>0</v>
      </c>
      <c r="N355">
        <f>MAX(0,Temp_intervals_and_Itip!L507)</f>
        <v>0</v>
      </c>
      <c r="O355">
        <f>MAX(0,Temp_intervals_and_Itip!M507)</f>
        <v>0</v>
      </c>
      <c r="P355">
        <v>0</v>
      </c>
      <c r="Q355">
        <v>0</v>
      </c>
      <c r="R355">
        <v>0</v>
      </c>
      <c r="S355">
        <v>0</v>
      </c>
      <c r="T355">
        <v>0</v>
      </c>
      <c r="U355">
        <v>0</v>
      </c>
      <c r="V355">
        <v>0</v>
      </c>
      <c r="W355">
        <v>0</v>
      </c>
      <c r="X355">
        <v>0</v>
      </c>
      <c r="Y355">
        <v>0</v>
      </c>
    </row>
    <row r="356" spans="6:25" x14ac:dyDescent="0.2">
      <c r="F356">
        <v>350</v>
      </c>
      <c r="G356">
        <f>MAX(0,Temp_intervals_and_Itip!J508)</f>
        <v>10.599675165960567</v>
      </c>
      <c r="H356">
        <f>MAX(0,Temp_intervals_and_Itip!K508)</f>
        <v>31.834794930387769</v>
      </c>
      <c r="I356">
        <v>0</v>
      </c>
      <c r="J356">
        <v>0</v>
      </c>
      <c r="K356">
        <v>0</v>
      </c>
      <c r="L356">
        <v>0</v>
      </c>
      <c r="M356">
        <f>MAX(0,Temp_intervals_and_Itip!O508)</f>
        <v>0</v>
      </c>
      <c r="N356">
        <f>MAX(0,Temp_intervals_and_Itip!L508)</f>
        <v>0</v>
      </c>
      <c r="O356">
        <f>MAX(0,Temp_intervals_and_Itip!M508)</f>
        <v>0</v>
      </c>
      <c r="P356">
        <v>0</v>
      </c>
      <c r="Q356">
        <v>0</v>
      </c>
      <c r="R356">
        <v>0</v>
      </c>
      <c r="S356">
        <v>0</v>
      </c>
      <c r="T356">
        <v>0</v>
      </c>
      <c r="U356">
        <v>0</v>
      </c>
      <c r="V356">
        <v>0</v>
      </c>
      <c r="W356">
        <v>0</v>
      </c>
      <c r="X356">
        <v>0</v>
      </c>
      <c r="Y356">
        <v>0</v>
      </c>
    </row>
    <row r="357" spans="6:25" x14ac:dyDescent="0.2">
      <c r="F357">
        <v>351</v>
      </c>
      <c r="G357">
        <f>MAX(0,Temp_intervals_and_Itip!J509)</f>
        <v>10.59967516596075</v>
      </c>
      <c r="H357">
        <f>MAX(0,Temp_intervals_and_Itip!K509)</f>
        <v>31.834794930388316</v>
      </c>
      <c r="I357">
        <v>0</v>
      </c>
      <c r="J357">
        <v>0</v>
      </c>
      <c r="K357">
        <v>0</v>
      </c>
      <c r="L357">
        <v>0</v>
      </c>
      <c r="M357">
        <f>MAX(0,Temp_intervals_and_Itip!O509)</f>
        <v>0</v>
      </c>
      <c r="N357">
        <f>MAX(0,Temp_intervals_and_Itip!L509)</f>
        <v>0</v>
      </c>
      <c r="O357">
        <f>MAX(0,Temp_intervals_and_Itip!M509)</f>
        <v>0</v>
      </c>
      <c r="P357">
        <v>0</v>
      </c>
      <c r="Q357">
        <v>0</v>
      </c>
      <c r="R357">
        <v>0</v>
      </c>
      <c r="S357">
        <v>0</v>
      </c>
      <c r="T357">
        <v>0</v>
      </c>
      <c r="U357">
        <v>0</v>
      </c>
      <c r="V357">
        <v>0</v>
      </c>
      <c r="W357">
        <v>0</v>
      </c>
      <c r="X357">
        <v>0</v>
      </c>
      <c r="Y357">
        <v>0</v>
      </c>
    </row>
    <row r="358" spans="6:25" x14ac:dyDescent="0.2">
      <c r="F358">
        <v>352</v>
      </c>
      <c r="G358">
        <f>MAX(0,Temp_intervals_and_Itip!J510)</f>
        <v>10.599675165960919</v>
      </c>
      <c r="H358">
        <f>MAX(0,Temp_intervals_and_Itip!K510)</f>
        <v>31.834794930388821</v>
      </c>
      <c r="I358">
        <v>0</v>
      </c>
      <c r="J358">
        <v>0</v>
      </c>
      <c r="K358">
        <v>0</v>
      </c>
      <c r="L358">
        <v>0</v>
      </c>
      <c r="M358">
        <f>MAX(0,Temp_intervals_and_Itip!O510)</f>
        <v>0</v>
      </c>
      <c r="N358">
        <f>MAX(0,Temp_intervals_and_Itip!L510)</f>
        <v>0</v>
      </c>
      <c r="O358">
        <f>MAX(0,Temp_intervals_and_Itip!M510)</f>
        <v>0</v>
      </c>
      <c r="P358">
        <v>0</v>
      </c>
      <c r="Q358">
        <v>0</v>
      </c>
      <c r="R358">
        <v>0</v>
      </c>
      <c r="S358">
        <v>0</v>
      </c>
      <c r="T358">
        <v>0</v>
      </c>
      <c r="U358">
        <v>0</v>
      </c>
      <c r="V358">
        <v>0</v>
      </c>
      <c r="W358">
        <v>0</v>
      </c>
      <c r="X358">
        <v>0</v>
      </c>
      <c r="Y358">
        <v>0</v>
      </c>
    </row>
    <row r="359" spans="6:25" x14ac:dyDescent="0.2">
      <c r="F359">
        <v>353</v>
      </c>
      <c r="G359">
        <f>MAX(0,Temp_intervals_and_Itip!J511)</f>
        <v>10.599675165961074</v>
      </c>
      <c r="H359">
        <f>MAX(0,Temp_intervals_and_Itip!K511)</f>
        <v>31.834794930389286</v>
      </c>
      <c r="I359">
        <v>0</v>
      </c>
      <c r="J359">
        <v>0</v>
      </c>
      <c r="K359">
        <v>0</v>
      </c>
      <c r="L359">
        <v>0</v>
      </c>
      <c r="M359">
        <f>MAX(0,Temp_intervals_and_Itip!O511)</f>
        <v>0</v>
      </c>
      <c r="N359">
        <f>MAX(0,Temp_intervals_and_Itip!L511)</f>
        <v>0</v>
      </c>
      <c r="O359">
        <f>MAX(0,Temp_intervals_and_Itip!M511)</f>
        <v>0</v>
      </c>
      <c r="P359">
        <v>0</v>
      </c>
      <c r="Q359">
        <v>0</v>
      </c>
      <c r="R359">
        <v>0</v>
      </c>
      <c r="S359">
        <v>0</v>
      </c>
      <c r="T359">
        <v>0</v>
      </c>
      <c r="U359">
        <v>0</v>
      </c>
      <c r="V359">
        <v>0</v>
      </c>
      <c r="W359">
        <v>0</v>
      </c>
      <c r="X359">
        <v>0</v>
      </c>
      <c r="Y359">
        <v>0</v>
      </c>
    </row>
    <row r="360" spans="6:25" x14ac:dyDescent="0.2">
      <c r="F360">
        <v>354</v>
      </c>
      <c r="G360">
        <f>MAX(0,Temp_intervals_and_Itip!J512)</f>
        <v>10.599675165961216</v>
      </c>
      <c r="H360">
        <f>MAX(0,Temp_intervals_and_Itip!K512)</f>
        <v>31.834794930389712</v>
      </c>
      <c r="I360">
        <v>0</v>
      </c>
      <c r="J360">
        <v>0</v>
      </c>
      <c r="K360">
        <v>0</v>
      </c>
      <c r="L360">
        <v>0</v>
      </c>
      <c r="M360">
        <f>MAX(0,Temp_intervals_and_Itip!O512)</f>
        <v>0</v>
      </c>
      <c r="N360">
        <f>MAX(0,Temp_intervals_and_Itip!L512)</f>
        <v>0</v>
      </c>
      <c r="O360">
        <f>MAX(0,Temp_intervals_and_Itip!M512)</f>
        <v>0</v>
      </c>
      <c r="P360">
        <v>0</v>
      </c>
      <c r="Q360">
        <v>0</v>
      </c>
      <c r="R360">
        <v>0</v>
      </c>
      <c r="S360">
        <v>0</v>
      </c>
      <c r="T360">
        <v>0</v>
      </c>
      <c r="U360">
        <v>0</v>
      </c>
      <c r="V360">
        <v>0</v>
      </c>
      <c r="W360">
        <v>0</v>
      </c>
      <c r="X360">
        <v>0</v>
      </c>
      <c r="Y360">
        <v>0</v>
      </c>
    </row>
    <row r="361" spans="6:25" x14ac:dyDescent="0.2">
      <c r="F361">
        <v>355</v>
      </c>
      <c r="G361">
        <f>MAX(0,Temp_intervals_and_Itip!J513)</f>
        <v>10.599675165961347</v>
      </c>
      <c r="H361">
        <f>MAX(0,Temp_intervals_and_Itip!K513)</f>
        <v>31.834794930390107</v>
      </c>
      <c r="I361">
        <v>0</v>
      </c>
      <c r="J361">
        <v>0</v>
      </c>
      <c r="K361">
        <v>0</v>
      </c>
      <c r="L361">
        <v>0</v>
      </c>
      <c r="M361">
        <f>MAX(0,Temp_intervals_and_Itip!O513)</f>
        <v>0</v>
      </c>
      <c r="N361">
        <f>MAX(0,Temp_intervals_and_Itip!L513)</f>
        <v>0</v>
      </c>
      <c r="O361">
        <f>MAX(0,Temp_intervals_and_Itip!M513)</f>
        <v>0</v>
      </c>
      <c r="P361">
        <v>0</v>
      </c>
      <c r="Q361">
        <v>0</v>
      </c>
      <c r="R361">
        <v>0</v>
      </c>
      <c r="S361">
        <v>0</v>
      </c>
      <c r="T361">
        <v>0</v>
      </c>
      <c r="U361">
        <v>0</v>
      </c>
      <c r="V361">
        <v>0</v>
      </c>
      <c r="W361">
        <v>0</v>
      </c>
      <c r="X361">
        <v>0</v>
      </c>
      <c r="Y361">
        <v>0</v>
      </c>
    </row>
    <row r="362" spans="6:25" x14ac:dyDescent="0.2">
      <c r="F362">
        <v>356</v>
      </c>
      <c r="G362">
        <f>MAX(0,Temp_intervals_and_Itip!J514)</f>
        <v>10.599675165961468</v>
      </c>
      <c r="H362">
        <f>MAX(0,Temp_intervals_and_Itip!K514)</f>
        <v>31.834794930390469</v>
      </c>
      <c r="I362">
        <v>0</v>
      </c>
      <c r="J362">
        <v>0</v>
      </c>
      <c r="K362">
        <v>0</v>
      </c>
      <c r="L362">
        <v>0</v>
      </c>
      <c r="M362">
        <f>MAX(0,Temp_intervals_and_Itip!O514)</f>
        <v>0</v>
      </c>
      <c r="N362">
        <f>MAX(0,Temp_intervals_and_Itip!L514)</f>
        <v>0</v>
      </c>
      <c r="O362">
        <f>MAX(0,Temp_intervals_and_Itip!M514)</f>
        <v>0</v>
      </c>
      <c r="P362">
        <v>0</v>
      </c>
      <c r="Q362">
        <v>0</v>
      </c>
      <c r="R362">
        <v>0</v>
      </c>
      <c r="S362">
        <v>0</v>
      </c>
      <c r="T362">
        <v>0</v>
      </c>
      <c r="U362">
        <v>0</v>
      </c>
      <c r="V362">
        <v>0</v>
      </c>
      <c r="W362">
        <v>0</v>
      </c>
      <c r="X362">
        <v>0</v>
      </c>
      <c r="Y362">
        <v>0</v>
      </c>
    </row>
    <row r="363" spans="6:25" x14ac:dyDescent="0.2">
      <c r="F363">
        <v>357</v>
      </c>
      <c r="G363">
        <f>MAX(0,Temp_intervals_and_Itip!J515)</f>
        <v>10.599675165961578</v>
      </c>
      <c r="H363">
        <f>MAX(0,Temp_intervals_and_Itip!K515)</f>
        <v>31.834794930390803</v>
      </c>
      <c r="I363">
        <v>0</v>
      </c>
      <c r="J363">
        <v>0</v>
      </c>
      <c r="K363">
        <v>0</v>
      </c>
      <c r="L363">
        <v>0</v>
      </c>
      <c r="M363">
        <f>MAX(0,Temp_intervals_and_Itip!O515)</f>
        <v>0</v>
      </c>
      <c r="N363">
        <f>MAX(0,Temp_intervals_and_Itip!L515)</f>
        <v>0</v>
      </c>
      <c r="O363">
        <f>MAX(0,Temp_intervals_and_Itip!M515)</f>
        <v>0</v>
      </c>
      <c r="P363">
        <v>0</v>
      </c>
      <c r="Q363">
        <v>0</v>
      </c>
      <c r="R363">
        <v>0</v>
      </c>
      <c r="S363">
        <v>0</v>
      </c>
      <c r="T363">
        <v>0</v>
      </c>
      <c r="U363">
        <v>0</v>
      </c>
      <c r="V363">
        <v>0</v>
      </c>
      <c r="W363">
        <v>0</v>
      </c>
      <c r="X363">
        <v>0</v>
      </c>
      <c r="Y363">
        <v>0</v>
      </c>
    </row>
    <row r="364" spans="6:25" x14ac:dyDescent="0.2">
      <c r="F364">
        <v>358</v>
      </c>
      <c r="G364">
        <f>MAX(0,Temp_intervals_and_Itip!J516)</f>
        <v>10.599675165961679</v>
      </c>
      <c r="H364">
        <f>MAX(0,Temp_intervals_and_Itip!K516)</f>
        <v>31.834794930391109</v>
      </c>
      <c r="I364">
        <v>0</v>
      </c>
      <c r="J364">
        <v>0</v>
      </c>
      <c r="K364">
        <v>0</v>
      </c>
      <c r="L364">
        <v>0</v>
      </c>
      <c r="M364">
        <f>MAX(0,Temp_intervals_and_Itip!O516)</f>
        <v>0</v>
      </c>
      <c r="N364">
        <f>MAX(0,Temp_intervals_and_Itip!L516)</f>
        <v>0</v>
      </c>
      <c r="O364">
        <f>MAX(0,Temp_intervals_and_Itip!M516)</f>
        <v>0</v>
      </c>
      <c r="P364">
        <v>0</v>
      </c>
      <c r="Q364">
        <v>0</v>
      </c>
      <c r="R364">
        <v>0</v>
      </c>
      <c r="S364">
        <v>0</v>
      </c>
      <c r="T364">
        <v>0</v>
      </c>
      <c r="U364">
        <v>0</v>
      </c>
      <c r="V364">
        <v>0</v>
      </c>
      <c r="W364">
        <v>0</v>
      </c>
      <c r="X364">
        <v>0</v>
      </c>
      <c r="Y364">
        <v>0</v>
      </c>
    </row>
    <row r="365" spans="6:25" x14ac:dyDescent="0.2">
      <c r="F365">
        <v>359</v>
      </c>
      <c r="G365">
        <f>MAX(0,Temp_intervals_and_Itip!J517)</f>
        <v>10.599675165961774</v>
      </c>
      <c r="H365">
        <f>MAX(0,Temp_intervals_and_Itip!K517)</f>
        <v>31.834794930391389</v>
      </c>
      <c r="I365">
        <v>0</v>
      </c>
      <c r="J365">
        <v>0</v>
      </c>
      <c r="K365">
        <v>0</v>
      </c>
      <c r="L365">
        <v>0</v>
      </c>
      <c r="M365">
        <f>MAX(0,Temp_intervals_and_Itip!O517)</f>
        <v>0</v>
      </c>
      <c r="N365">
        <f>MAX(0,Temp_intervals_and_Itip!L517)</f>
        <v>0</v>
      </c>
      <c r="O365">
        <f>MAX(0,Temp_intervals_and_Itip!M517)</f>
        <v>0</v>
      </c>
      <c r="P365">
        <v>0</v>
      </c>
      <c r="Q365">
        <v>0</v>
      </c>
      <c r="R365">
        <v>0</v>
      </c>
      <c r="S365">
        <v>0</v>
      </c>
      <c r="T365">
        <v>0</v>
      </c>
      <c r="U365">
        <v>0</v>
      </c>
      <c r="V365">
        <v>0</v>
      </c>
      <c r="W365">
        <v>0</v>
      </c>
      <c r="X365">
        <v>0</v>
      </c>
      <c r="Y365">
        <v>0</v>
      </c>
    </row>
    <row r="366" spans="6:25" x14ac:dyDescent="0.2">
      <c r="F366">
        <v>360</v>
      </c>
      <c r="G366">
        <f>MAX(0,Temp_intervals_and_Itip!J518)</f>
        <v>10.599675165961861</v>
      </c>
      <c r="H366">
        <f>MAX(0,Temp_intervals_and_Itip!K518)</f>
        <v>31.834794930391649</v>
      </c>
      <c r="I366">
        <v>0</v>
      </c>
      <c r="J366">
        <v>0</v>
      </c>
      <c r="K366">
        <v>0</v>
      </c>
      <c r="L366">
        <v>0</v>
      </c>
      <c r="M366">
        <f>MAX(0,Temp_intervals_and_Itip!O518)</f>
        <v>0</v>
      </c>
      <c r="N366">
        <f>MAX(0,Temp_intervals_and_Itip!L518)</f>
        <v>0</v>
      </c>
      <c r="O366">
        <f>MAX(0,Temp_intervals_and_Itip!M518)</f>
        <v>0</v>
      </c>
      <c r="P366">
        <v>0</v>
      </c>
      <c r="Q366">
        <v>0</v>
      </c>
      <c r="R366">
        <v>0</v>
      </c>
      <c r="S366">
        <v>0</v>
      </c>
      <c r="T366">
        <v>0</v>
      </c>
      <c r="U366">
        <v>0</v>
      </c>
      <c r="V366">
        <v>0</v>
      </c>
      <c r="W366">
        <v>0</v>
      </c>
      <c r="X366">
        <v>0</v>
      </c>
      <c r="Y366">
        <v>0</v>
      </c>
    </row>
    <row r="367" spans="6:25" x14ac:dyDescent="0.2">
      <c r="F367">
        <v>361</v>
      </c>
      <c r="G367">
        <f>MAX(0,Temp_intervals_and_Itip!J519)</f>
        <v>10.599675165961941</v>
      </c>
      <c r="H367">
        <f>MAX(0,Temp_intervals_and_Itip!K519)</f>
        <v>31.834794930391887</v>
      </c>
      <c r="I367">
        <v>0</v>
      </c>
      <c r="J367">
        <v>0</v>
      </c>
      <c r="K367">
        <v>0</v>
      </c>
      <c r="L367">
        <v>0</v>
      </c>
      <c r="M367">
        <f>MAX(0,Temp_intervals_and_Itip!O519)</f>
        <v>0</v>
      </c>
      <c r="N367">
        <f>MAX(0,Temp_intervals_and_Itip!L519)</f>
        <v>0</v>
      </c>
      <c r="O367">
        <f>MAX(0,Temp_intervals_and_Itip!M519)</f>
        <v>0</v>
      </c>
      <c r="P367">
        <v>0</v>
      </c>
      <c r="Q367">
        <v>0</v>
      </c>
      <c r="R367">
        <v>0</v>
      </c>
      <c r="S367">
        <v>0</v>
      </c>
      <c r="T367">
        <v>0</v>
      </c>
      <c r="U367">
        <v>0</v>
      </c>
      <c r="V367">
        <v>0</v>
      </c>
      <c r="W367">
        <v>0</v>
      </c>
      <c r="X367">
        <v>0</v>
      </c>
      <c r="Y367">
        <v>0</v>
      </c>
    </row>
    <row r="368" spans="6:25" x14ac:dyDescent="0.2">
      <c r="F368">
        <v>362</v>
      </c>
      <c r="G368">
        <f>MAX(0,Temp_intervals_and_Itip!J520)</f>
        <v>10.599675165962013</v>
      </c>
      <c r="H368">
        <f>MAX(0,Temp_intervals_and_Itip!K520)</f>
        <v>31.834794930392107</v>
      </c>
      <c r="I368">
        <v>0</v>
      </c>
      <c r="J368">
        <v>0</v>
      </c>
      <c r="K368">
        <v>0</v>
      </c>
      <c r="L368">
        <v>0</v>
      </c>
      <c r="M368">
        <f>MAX(0,Temp_intervals_and_Itip!O520)</f>
        <v>0</v>
      </c>
      <c r="N368">
        <f>MAX(0,Temp_intervals_and_Itip!L520)</f>
        <v>0</v>
      </c>
      <c r="O368">
        <f>MAX(0,Temp_intervals_and_Itip!M520)</f>
        <v>0</v>
      </c>
      <c r="P368">
        <v>0</v>
      </c>
      <c r="Q368">
        <v>0</v>
      </c>
      <c r="R368">
        <v>0</v>
      </c>
      <c r="S368">
        <v>0</v>
      </c>
      <c r="T368">
        <v>0</v>
      </c>
      <c r="U368">
        <v>0</v>
      </c>
      <c r="V368">
        <v>0</v>
      </c>
      <c r="W368">
        <v>0</v>
      </c>
      <c r="X368">
        <v>0</v>
      </c>
      <c r="Y368">
        <v>0</v>
      </c>
    </row>
    <row r="369" spans="6:25" x14ac:dyDescent="0.2">
      <c r="F369">
        <v>363</v>
      </c>
      <c r="G369">
        <f>MAX(0,Temp_intervals_and_Itip!J521)</f>
        <v>10.599675165962081</v>
      </c>
      <c r="H369">
        <f>MAX(0,Temp_intervals_and_Itip!K521)</f>
        <v>31.834794930392309</v>
      </c>
      <c r="I369">
        <v>0</v>
      </c>
      <c r="J369">
        <v>0</v>
      </c>
      <c r="K369">
        <v>0</v>
      </c>
      <c r="L369">
        <v>0</v>
      </c>
      <c r="M369">
        <f>MAX(0,Temp_intervals_and_Itip!O521)</f>
        <v>0</v>
      </c>
      <c r="N369">
        <f>MAX(0,Temp_intervals_and_Itip!L521)</f>
        <v>0</v>
      </c>
      <c r="O369">
        <f>MAX(0,Temp_intervals_and_Itip!M521)</f>
        <v>0</v>
      </c>
      <c r="P369">
        <v>0</v>
      </c>
      <c r="Q369">
        <v>0</v>
      </c>
      <c r="R369">
        <v>0</v>
      </c>
      <c r="S369">
        <v>0</v>
      </c>
      <c r="T369">
        <v>0</v>
      </c>
      <c r="U369">
        <v>0</v>
      </c>
      <c r="V369">
        <v>0</v>
      </c>
      <c r="W369">
        <v>0</v>
      </c>
      <c r="X369">
        <v>0</v>
      </c>
      <c r="Y369">
        <v>0</v>
      </c>
    </row>
    <row r="370" spans="6:25" x14ac:dyDescent="0.2">
      <c r="F370">
        <v>364</v>
      </c>
      <c r="G370">
        <f>MAX(0,Temp_intervals_and_Itip!J522)</f>
        <v>10.599675165962143</v>
      </c>
      <c r="H370">
        <f>MAX(0,Temp_intervals_and_Itip!K522)</f>
        <v>31.834794930392494</v>
      </c>
      <c r="I370">
        <v>0</v>
      </c>
      <c r="J370">
        <v>0</v>
      </c>
      <c r="K370">
        <v>0</v>
      </c>
      <c r="L370">
        <v>0</v>
      </c>
      <c r="M370">
        <f>MAX(0,Temp_intervals_and_Itip!O522)</f>
        <v>0</v>
      </c>
      <c r="N370">
        <f>MAX(0,Temp_intervals_and_Itip!L522)</f>
        <v>0</v>
      </c>
      <c r="O370">
        <f>MAX(0,Temp_intervals_and_Itip!M522)</f>
        <v>0</v>
      </c>
      <c r="P370">
        <v>0</v>
      </c>
      <c r="Q370">
        <v>0</v>
      </c>
      <c r="R370">
        <v>0</v>
      </c>
      <c r="S370">
        <v>0</v>
      </c>
      <c r="T370">
        <v>0</v>
      </c>
      <c r="U370">
        <v>0</v>
      </c>
      <c r="V370">
        <v>0</v>
      </c>
      <c r="W370">
        <v>0</v>
      </c>
      <c r="X370">
        <v>0</v>
      </c>
      <c r="Y370">
        <v>0</v>
      </c>
    </row>
    <row r="371" spans="6:25" x14ac:dyDescent="0.2">
      <c r="F371">
        <v>365</v>
      </c>
      <c r="G371">
        <f>MAX(0,Temp_intervals_and_Itip!J523)</f>
        <v>10.5996751659622</v>
      </c>
      <c r="H371">
        <f>MAX(0,Temp_intervals_and_Itip!K523)</f>
        <v>31.834794930392665</v>
      </c>
      <c r="I371">
        <v>0</v>
      </c>
      <c r="J371">
        <v>0</v>
      </c>
      <c r="K371">
        <v>0</v>
      </c>
      <c r="L371">
        <v>0</v>
      </c>
      <c r="M371">
        <f>MAX(0,Temp_intervals_and_Itip!O523)</f>
        <v>0</v>
      </c>
      <c r="N371">
        <f>MAX(0,Temp_intervals_and_Itip!L523)</f>
        <v>0</v>
      </c>
      <c r="O371">
        <f>MAX(0,Temp_intervals_and_Itip!M523)</f>
        <v>0</v>
      </c>
      <c r="P371">
        <v>0</v>
      </c>
      <c r="Q371">
        <v>0</v>
      </c>
      <c r="R371">
        <v>0</v>
      </c>
      <c r="S371">
        <v>0</v>
      </c>
      <c r="T371">
        <v>0</v>
      </c>
      <c r="U371">
        <v>0</v>
      </c>
      <c r="V371">
        <v>0</v>
      </c>
      <c r="W371">
        <v>0</v>
      </c>
      <c r="X371">
        <v>0</v>
      </c>
      <c r="Y371">
        <v>0</v>
      </c>
    </row>
    <row r="372" spans="6:25" x14ac:dyDescent="0.2">
      <c r="F372">
        <v>366</v>
      </c>
      <c r="G372">
        <f>MAX(0,Temp_intervals_and_Itip!J524)</f>
        <v>10.599675165962251</v>
      </c>
      <c r="H372">
        <f>MAX(0,Temp_intervals_and_Itip!K524)</f>
        <v>31.834794930392821</v>
      </c>
      <c r="I372">
        <v>0</v>
      </c>
      <c r="J372">
        <v>0</v>
      </c>
      <c r="K372">
        <v>0</v>
      </c>
      <c r="L372">
        <v>0</v>
      </c>
      <c r="M372">
        <f>MAX(0,Temp_intervals_and_Itip!O524)</f>
        <v>0</v>
      </c>
      <c r="N372">
        <f>MAX(0,Temp_intervals_and_Itip!L524)</f>
        <v>0</v>
      </c>
      <c r="O372">
        <f>MAX(0,Temp_intervals_and_Itip!M524)</f>
        <v>0</v>
      </c>
      <c r="P372">
        <v>0</v>
      </c>
      <c r="Q372">
        <v>0</v>
      </c>
      <c r="R372">
        <v>0</v>
      </c>
      <c r="S372">
        <v>0</v>
      </c>
      <c r="T372">
        <v>0</v>
      </c>
      <c r="U372">
        <v>0</v>
      </c>
      <c r="V372">
        <v>0</v>
      </c>
      <c r="W372">
        <v>0</v>
      </c>
      <c r="X372">
        <v>0</v>
      </c>
      <c r="Y372">
        <v>0</v>
      </c>
    </row>
    <row r="373" spans="6:25" x14ac:dyDescent="0.2">
      <c r="F373">
        <v>367</v>
      </c>
      <c r="G373">
        <f>MAX(0,Temp_intervals_and_Itip!J525)</f>
        <v>10.599675165962299</v>
      </c>
      <c r="H373">
        <f>MAX(0,Temp_intervals_and_Itip!K525)</f>
        <v>31.834794930392967</v>
      </c>
      <c r="I373">
        <v>0</v>
      </c>
      <c r="J373">
        <v>0</v>
      </c>
      <c r="K373">
        <v>0</v>
      </c>
      <c r="L373">
        <v>0</v>
      </c>
      <c r="M373">
        <f>MAX(0,Temp_intervals_and_Itip!O525)</f>
        <v>0</v>
      </c>
      <c r="N373">
        <f>MAX(0,Temp_intervals_and_Itip!L525)</f>
        <v>0</v>
      </c>
      <c r="O373">
        <f>MAX(0,Temp_intervals_and_Itip!M525)</f>
        <v>0</v>
      </c>
      <c r="P373">
        <v>0</v>
      </c>
      <c r="Q373">
        <v>0</v>
      </c>
      <c r="R373">
        <v>0</v>
      </c>
      <c r="S373">
        <v>0</v>
      </c>
      <c r="T373">
        <v>0</v>
      </c>
      <c r="U373">
        <v>0</v>
      </c>
      <c r="V373">
        <v>0</v>
      </c>
      <c r="W373">
        <v>0</v>
      </c>
      <c r="X373">
        <v>0</v>
      </c>
      <c r="Y373">
        <v>0</v>
      </c>
    </row>
    <row r="374" spans="6:25" x14ac:dyDescent="0.2">
      <c r="F374">
        <v>368</v>
      </c>
      <c r="G374">
        <f>MAX(0,Temp_intervals_and_Itip!J526)</f>
        <v>10.599675165962344</v>
      </c>
      <c r="H374">
        <f>MAX(0,Temp_intervals_and_Itip!K526)</f>
        <v>31.834794930393098</v>
      </c>
      <c r="I374">
        <v>0</v>
      </c>
      <c r="J374">
        <v>0</v>
      </c>
      <c r="K374">
        <v>0</v>
      </c>
      <c r="L374">
        <v>0</v>
      </c>
      <c r="M374">
        <f>MAX(0,Temp_intervals_and_Itip!O526)</f>
        <v>0</v>
      </c>
      <c r="N374">
        <f>MAX(0,Temp_intervals_and_Itip!L526)</f>
        <v>0</v>
      </c>
      <c r="O374">
        <f>MAX(0,Temp_intervals_and_Itip!M526)</f>
        <v>0</v>
      </c>
      <c r="P374">
        <v>0</v>
      </c>
      <c r="Q374">
        <v>0</v>
      </c>
      <c r="R374">
        <v>0</v>
      </c>
      <c r="S374">
        <v>0</v>
      </c>
      <c r="T374">
        <v>0</v>
      </c>
      <c r="U374">
        <v>0</v>
      </c>
      <c r="V374">
        <v>0</v>
      </c>
      <c r="W374">
        <v>0</v>
      </c>
      <c r="X374">
        <v>0</v>
      </c>
      <c r="Y374">
        <v>0</v>
      </c>
    </row>
    <row r="375" spans="6:25" x14ac:dyDescent="0.2">
      <c r="F375">
        <v>369</v>
      </c>
      <c r="G375">
        <f>MAX(0,Temp_intervals_and_Itip!J527)</f>
        <v>10.599675165962385</v>
      </c>
      <c r="H375">
        <f>MAX(0,Temp_intervals_and_Itip!K527)</f>
        <v>31.834794930393219</v>
      </c>
      <c r="I375">
        <v>0</v>
      </c>
      <c r="J375">
        <v>0</v>
      </c>
      <c r="K375">
        <v>0</v>
      </c>
      <c r="L375">
        <v>0</v>
      </c>
      <c r="M375">
        <f>MAX(0,Temp_intervals_and_Itip!O527)</f>
        <v>0</v>
      </c>
      <c r="N375">
        <f>MAX(0,Temp_intervals_and_Itip!L527)</f>
        <v>0</v>
      </c>
      <c r="O375">
        <f>MAX(0,Temp_intervals_and_Itip!M527)</f>
        <v>0</v>
      </c>
      <c r="P375">
        <v>0</v>
      </c>
      <c r="Q375">
        <v>0</v>
      </c>
      <c r="R375">
        <v>0</v>
      </c>
      <c r="S375">
        <v>0</v>
      </c>
      <c r="T375">
        <v>0</v>
      </c>
      <c r="U375">
        <v>0</v>
      </c>
      <c r="V375">
        <v>0</v>
      </c>
      <c r="W375">
        <v>0</v>
      </c>
      <c r="X375">
        <v>0</v>
      </c>
      <c r="Y375">
        <v>0</v>
      </c>
    </row>
    <row r="376" spans="6:25" x14ac:dyDescent="0.2">
      <c r="F376">
        <v>370</v>
      </c>
      <c r="G376">
        <f>MAX(0,Temp_intervals_and_Itip!J528)</f>
        <v>10.599675165962422</v>
      </c>
      <c r="H376">
        <f>MAX(0,Temp_intervals_and_Itip!K528)</f>
        <v>31.834794930393333</v>
      </c>
      <c r="I376">
        <v>0</v>
      </c>
      <c r="J376">
        <v>0</v>
      </c>
      <c r="K376">
        <v>0</v>
      </c>
      <c r="L376">
        <v>0</v>
      </c>
      <c r="M376">
        <f>MAX(0,Temp_intervals_and_Itip!O528)</f>
        <v>0</v>
      </c>
      <c r="N376">
        <f>MAX(0,Temp_intervals_and_Itip!L528)</f>
        <v>0</v>
      </c>
      <c r="O376">
        <f>MAX(0,Temp_intervals_and_Itip!M528)</f>
        <v>0</v>
      </c>
      <c r="P376">
        <v>0</v>
      </c>
      <c r="Q376">
        <v>0</v>
      </c>
      <c r="R376">
        <v>0</v>
      </c>
      <c r="S376">
        <v>0</v>
      </c>
      <c r="T376">
        <v>0</v>
      </c>
      <c r="U376">
        <v>0</v>
      </c>
      <c r="V376">
        <v>0</v>
      </c>
      <c r="W376">
        <v>0</v>
      </c>
      <c r="X376">
        <v>0</v>
      </c>
      <c r="Y376">
        <v>0</v>
      </c>
    </row>
    <row r="377" spans="6:25" x14ac:dyDescent="0.2">
      <c r="F377">
        <v>371</v>
      </c>
      <c r="G377">
        <f>MAX(0,Temp_intervals_and_Itip!J529)</f>
        <v>10.599675165962456</v>
      </c>
      <c r="H377">
        <f>MAX(0,Temp_intervals_and_Itip!K529)</f>
        <v>31.834794930393436</v>
      </c>
      <c r="I377">
        <v>0</v>
      </c>
      <c r="J377">
        <v>0</v>
      </c>
      <c r="K377">
        <v>0</v>
      </c>
      <c r="L377">
        <v>0</v>
      </c>
      <c r="M377">
        <f>MAX(0,Temp_intervals_and_Itip!O529)</f>
        <v>0</v>
      </c>
      <c r="N377">
        <f>MAX(0,Temp_intervals_and_Itip!L529)</f>
        <v>0</v>
      </c>
      <c r="O377">
        <f>MAX(0,Temp_intervals_and_Itip!M529)</f>
        <v>0</v>
      </c>
      <c r="P377">
        <v>0</v>
      </c>
      <c r="Q377">
        <v>0</v>
      </c>
      <c r="R377">
        <v>0</v>
      </c>
      <c r="S377">
        <v>0</v>
      </c>
      <c r="T377">
        <v>0</v>
      </c>
      <c r="U377">
        <v>0</v>
      </c>
      <c r="V377">
        <v>0</v>
      </c>
      <c r="W377">
        <v>0</v>
      </c>
      <c r="X377">
        <v>0</v>
      </c>
      <c r="Y377">
        <v>0</v>
      </c>
    </row>
    <row r="378" spans="6:25" x14ac:dyDescent="0.2">
      <c r="F378">
        <v>372</v>
      </c>
      <c r="G378">
        <f>MAX(0,Temp_intervals_and_Itip!J530)</f>
        <v>10.599675165962488</v>
      </c>
      <c r="H378">
        <f>MAX(0,Temp_intervals_and_Itip!K530)</f>
        <v>31.834794930393532</v>
      </c>
      <c r="I378">
        <v>0</v>
      </c>
      <c r="J378">
        <v>0</v>
      </c>
      <c r="K378">
        <v>0</v>
      </c>
      <c r="L378">
        <v>0</v>
      </c>
      <c r="M378">
        <f>MAX(0,Temp_intervals_and_Itip!O530)</f>
        <v>0</v>
      </c>
      <c r="N378">
        <f>MAX(0,Temp_intervals_and_Itip!L530)</f>
        <v>0</v>
      </c>
      <c r="O378">
        <f>MAX(0,Temp_intervals_and_Itip!M530)</f>
        <v>0</v>
      </c>
      <c r="P378">
        <v>0</v>
      </c>
      <c r="Q378">
        <v>0</v>
      </c>
      <c r="R378">
        <v>0</v>
      </c>
      <c r="S378">
        <v>0</v>
      </c>
      <c r="T378">
        <v>0</v>
      </c>
      <c r="U378">
        <v>0</v>
      </c>
      <c r="V378">
        <v>0</v>
      </c>
      <c r="W378">
        <v>0</v>
      </c>
      <c r="X378">
        <v>0</v>
      </c>
      <c r="Y378">
        <v>0</v>
      </c>
    </row>
    <row r="379" spans="6:25" x14ac:dyDescent="0.2">
      <c r="F379">
        <v>373</v>
      </c>
      <c r="G379">
        <f>MAX(0,Temp_intervals_and_Itip!J531)</f>
        <v>10.599675165962516</v>
      </c>
      <c r="H379">
        <f>MAX(0,Temp_intervals_and_Itip!K531)</f>
        <v>31.83479493039362</v>
      </c>
      <c r="I379">
        <v>0</v>
      </c>
      <c r="J379">
        <v>0</v>
      </c>
      <c r="K379">
        <v>0</v>
      </c>
      <c r="L379">
        <v>0</v>
      </c>
      <c r="M379">
        <f>MAX(0,Temp_intervals_and_Itip!O531)</f>
        <v>0</v>
      </c>
      <c r="N379">
        <f>MAX(0,Temp_intervals_and_Itip!L531)</f>
        <v>0</v>
      </c>
      <c r="O379">
        <f>MAX(0,Temp_intervals_and_Itip!M531)</f>
        <v>0</v>
      </c>
      <c r="P379">
        <v>0</v>
      </c>
      <c r="Q379">
        <v>0</v>
      </c>
      <c r="R379">
        <v>0</v>
      </c>
      <c r="S379">
        <v>0</v>
      </c>
      <c r="T379">
        <v>0</v>
      </c>
      <c r="U379">
        <v>0</v>
      </c>
      <c r="V379">
        <v>0</v>
      </c>
      <c r="W379">
        <v>0</v>
      </c>
      <c r="X379">
        <v>0</v>
      </c>
      <c r="Y379">
        <v>0</v>
      </c>
    </row>
    <row r="380" spans="6:25" x14ac:dyDescent="0.2">
      <c r="F380">
        <v>374</v>
      </c>
      <c r="G380">
        <f>MAX(0,Temp_intervals_and_Itip!J532)</f>
        <v>10.599675165962543</v>
      </c>
      <c r="H380">
        <f>MAX(0,Temp_intervals_and_Itip!K532)</f>
        <v>31.834794930393702</v>
      </c>
      <c r="I380">
        <v>0</v>
      </c>
      <c r="J380">
        <v>0</v>
      </c>
      <c r="K380">
        <v>0</v>
      </c>
      <c r="L380">
        <v>0</v>
      </c>
      <c r="M380">
        <f>MAX(0,Temp_intervals_and_Itip!O532)</f>
        <v>0</v>
      </c>
      <c r="N380">
        <f>MAX(0,Temp_intervals_and_Itip!L532)</f>
        <v>0</v>
      </c>
      <c r="O380">
        <f>MAX(0,Temp_intervals_and_Itip!M532)</f>
        <v>0</v>
      </c>
      <c r="P380">
        <v>0</v>
      </c>
      <c r="Q380">
        <v>0</v>
      </c>
      <c r="R380">
        <v>0</v>
      </c>
      <c r="S380">
        <v>0</v>
      </c>
      <c r="T380">
        <v>0</v>
      </c>
      <c r="U380">
        <v>0</v>
      </c>
      <c r="V380">
        <v>0</v>
      </c>
      <c r="W380">
        <v>0</v>
      </c>
      <c r="X380">
        <v>0</v>
      </c>
      <c r="Y380">
        <v>0</v>
      </c>
    </row>
    <row r="381" spans="6:25" x14ac:dyDescent="0.2">
      <c r="F381">
        <v>375</v>
      </c>
      <c r="G381">
        <f>MAX(0,Temp_intervals_and_Itip!J533)</f>
        <v>10.599675165962568</v>
      </c>
      <c r="H381">
        <f>MAX(0,Temp_intervals_and_Itip!K533)</f>
        <v>31.834794930393777</v>
      </c>
      <c r="I381">
        <v>0</v>
      </c>
      <c r="J381">
        <v>0</v>
      </c>
      <c r="K381">
        <v>0</v>
      </c>
      <c r="L381">
        <v>0</v>
      </c>
      <c r="M381">
        <f>MAX(0,Temp_intervals_and_Itip!O533)</f>
        <v>0</v>
      </c>
      <c r="N381">
        <f>MAX(0,Temp_intervals_and_Itip!L533)</f>
        <v>0</v>
      </c>
      <c r="O381">
        <f>MAX(0,Temp_intervals_and_Itip!M533)</f>
        <v>0</v>
      </c>
      <c r="P381">
        <v>0</v>
      </c>
      <c r="Q381">
        <v>0</v>
      </c>
      <c r="R381">
        <v>0</v>
      </c>
      <c r="S381">
        <v>0</v>
      </c>
      <c r="T381">
        <v>0</v>
      </c>
      <c r="U381">
        <v>0</v>
      </c>
      <c r="V381">
        <v>0</v>
      </c>
      <c r="W381">
        <v>0</v>
      </c>
      <c r="X381">
        <v>0</v>
      </c>
      <c r="Y381">
        <v>0</v>
      </c>
    </row>
    <row r="382" spans="6:25" x14ac:dyDescent="0.2">
      <c r="F382">
        <v>376</v>
      </c>
      <c r="G382">
        <f>MAX(0,Temp_intervals_and_Itip!J534)</f>
        <v>10.599675165962591</v>
      </c>
      <c r="H382">
        <f>MAX(0,Temp_intervals_and_Itip!K534)</f>
        <v>31.834794930393844</v>
      </c>
      <c r="I382">
        <v>0</v>
      </c>
      <c r="J382">
        <v>0</v>
      </c>
      <c r="K382">
        <v>0</v>
      </c>
      <c r="L382">
        <v>0</v>
      </c>
      <c r="M382">
        <f>MAX(0,Temp_intervals_and_Itip!O534)</f>
        <v>0</v>
      </c>
      <c r="N382">
        <f>MAX(0,Temp_intervals_and_Itip!L534)</f>
        <v>0</v>
      </c>
      <c r="O382">
        <f>MAX(0,Temp_intervals_and_Itip!M534)</f>
        <v>0</v>
      </c>
      <c r="P382">
        <v>0</v>
      </c>
      <c r="Q382">
        <v>0</v>
      </c>
      <c r="R382">
        <v>0</v>
      </c>
      <c r="S382">
        <v>0</v>
      </c>
      <c r="T382">
        <v>0</v>
      </c>
      <c r="U382">
        <v>0</v>
      </c>
      <c r="V382">
        <v>0</v>
      </c>
      <c r="W382">
        <v>0</v>
      </c>
      <c r="X382">
        <v>0</v>
      </c>
      <c r="Y382">
        <v>0</v>
      </c>
    </row>
    <row r="383" spans="6:25" x14ac:dyDescent="0.2">
      <c r="F383">
        <v>377</v>
      </c>
      <c r="G383">
        <f>MAX(0,Temp_intervals_and_Itip!J535)</f>
        <v>10.599675165962612</v>
      </c>
      <c r="H383">
        <f>MAX(0,Temp_intervals_and_Itip!K535)</f>
        <v>31.834794930393908</v>
      </c>
      <c r="I383">
        <v>0</v>
      </c>
      <c r="J383">
        <v>0</v>
      </c>
      <c r="K383">
        <v>0</v>
      </c>
      <c r="L383">
        <v>0</v>
      </c>
      <c r="M383">
        <f>MAX(0,Temp_intervals_and_Itip!O535)</f>
        <v>0</v>
      </c>
      <c r="N383">
        <f>MAX(0,Temp_intervals_and_Itip!L535)</f>
        <v>0</v>
      </c>
      <c r="O383">
        <f>MAX(0,Temp_intervals_and_Itip!M535)</f>
        <v>0</v>
      </c>
      <c r="P383">
        <v>0</v>
      </c>
      <c r="Q383">
        <v>0</v>
      </c>
      <c r="R383">
        <v>0</v>
      </c>
      <c r="S383">
        <v>0</v>
      </c>
      <c r="T383">
        <v>0</v>
      </c>
      <c r="U383">
        <v>0</v>
      </c>
      <c r="V383">
        <v>0</v>
      </c>
      <c r="W383">
        <v>0</v>
      </c>
      <c r="X383">
        <v>0</v>
      </c>
      <c r="Y383">
        <v>0</v>
      </c>
    </row>
    <row r="384" spans="6:25" x14ac:dyDescent="0.2">
      <c r="F384">
        <v>378</v>
      </c>
      <c r="G384">
        <f>MAX(0,Temp_intervals_and_Itip!J536)</f>
        <v>10.599675165962632</v>
      </c>
      <c r="H384">
        <f>MAX(0,Temp_intervals_and_Itip!K536)</f>
        <v>31.834794930393965</v>
      </c>
      <c r="I384">
        <v>0</v>
      </c>
      <c r="J384">
        <v>0</v>
      </c>
      <c r="K384">
        <v>0</v>
      </c>
      <c r="L384">
        <v>0</v>
      </c>
      <c r="M384">
        <f>MAX(0,Temp_intervals_and_Itip!O536)</f>
        <v>0</v>
      </c>
      <c r="N384">
        <f>MAX(0,Temp_intervals_and_Itip!L536)</f>
        <v>0</v>
      </c>
      <c r="O384">
        <f>MAX(0,Temp_intervals_and_Itip!M536)</f>
        <v>0</v>
      </c>
      <c r="P384">
        <v>0</v>
      </c>
      <c r="Q384">
        <v>0</v>
      </c>
      <c r="R384">
        <v>0</v>
      </c>
      <c r="S384">
        <v>0</v>
      </c>
      <c r="T384">
        <v>0</v>
      </c>
      <c r="U384">
        <v>0</v>
      </c>
      <c r="V384">
        <v>0</v>
      </c>
      <c r="W384">
        <v>0</v>
      </c>
      <c r="X384">
        <v>0</v>
      </c>
      <c r="Y384">
        <v>0</v>
      </c>
    </row>
    <row r="385" spans="6:25" x14ac:dyDescent="0.2">
      <c r="F385">
        <v>379</v>
      </c>
      <c r="G385">
        <f>MAX(0,Temp_intervals_and_Itip!J537)</f>
        <v>10.599675165962649</v>
      </c>
      <c r="H385">
        <f>MAX(0,Temp_intervals_and_Itip!K537)</f>
        <v>31.834794930394018</v>
      </c>
      <c r="I385">
        <v>0</v>
      </c>
      <c r="J385">
        <v>0</v>
      </c>
      <c r="K385">
        <v>0</v>
      </c>
      <c r="L385">
        <v>0</v>
      </c>
      <c r="M385">
        <f>MAX(0,Temp_intervals_and_Itip!O537)</f>
        <v>0</v>
      </c>
      <c r="N385">
        <f>MAX(0,Temp_intervals_and_Itip!L537)</f>
        <v>0</v>
      </c>
      <c r="O385">
        <f>MAX(0,Temp_intervals_and_Itip!M537)</f>
        <v>0</v>
      </c>
      <c r="P385">
        <v>0</v>
      </c>
      <c r="Q385">
        <v>0</v>
      </c>
      <c r="R385">
        <v>0</v>
      </c>
      <c r="S385">
        <v>0</v>
      </c>
      <c r="T385">
        <v>0</v>
      </c>
      <c r="U385">
        <v>0</v>
      </c>
      <c r="V385">
        <v>0</v>
      </c>
      <c r="W385">
        <v>0</v>
      </c>
      <c r="X385">
        <v>0</v>
      </c>
      <c r="Y385">
        <v>0</v>
      </c>
    </row>
    <row r="386" spans="6:25" x14ac:dyDescent="0.2">
      <c r="F386">
        <v>380</v>
      </c>
      <c r="G386">
        <f>MAX(0,Temp_intervals_and_Itip!J538)</f>
        <v>10.599675165962665</v>
      </c>
      <c r="H386">
        <f>MAX(0,Temp_intervals_and_Itip!K538)</f>
        <v>31.834794930394068</v>
      </c>
      <c r="I386">
        <v>0</v>
      </c>
      <c r="J386">
        <v>0</v>
      </c>
      <c r="K386">
        <v>0</v>
      </c>
      <c r="L386">
        <v>0</v>
      </c>
      <c r="M386">
        <f>MAX(0,Temp_intervals_and_Itip!O538)</f>
        <v>0</v>
      </c>
      <c r="N386">
        <f>MAX(0,Temp_intervals_and_Itip!L538)</f>
        <v>0</v>
      </c>
      <c r="O386">
        <f>MAX(0,Temp_intervals_and_Itip!M538)</f>
        <v>0</v>
      </c>
      <c r="P386">
        <v>0</v>
      </c>
      <c r="Q386">
        <v>0</v>
      </c>
      <c r="R386">
        <v>0</v>
      </c>
      <c r="S386">
        <v>0</v>
      </c>
      <c r="T386">
        <v>0</v>
      </c>
      <c r="U386">
        <v>0</v>
      </c>
      <c r="V386">
        <v>0</v>
      </c>
      <c r="W386">
        <v>0</v>
      </c>
      <c r="X386">
        <v>0</v>
      </c>
      <c r="Y386">
        <v>0</v>
      </c>
    </row>
    <row r="387" spans="6:25" x14ac:dyDescent="0.2">
      <c r="F387">
        <v>381</v>
      </c>
      <c r="G387">
        <f>MAX(0,Temp_intervals_and_Itip!J539)</f>
        <v>10.59967516596268</v>
      </c>
      <c r="H387">
        <f>MAX(0,Temp_intervals_and_Itip!K539)</f>
        <v>31.834794930394114</v>
      </c>
      <c r="I387">
        <v>0</v>
      </c>
      <c r="J387">
        <v>0</v>
      </c>
      <c r="K387">
        <v>0</v>
      </c>
      <c r="L387">
        <v>0</v>
      </c>
      <c r="M387">
        <f>MAX(0,Temp_intervals_and_Itip!O539)</f>
        <v>0</v>
      </c>
      <c r="N387">
        <f>MAX(0,Temp_intervals_and_Itip!L539)</f>
        <v>0</v>
      </c>
      <c r="O387">
        <f>MAX(0,Temp_intervals_and_Itip!M539)</f>
        <v>0</v>
      </c>
      <c r="P387">
        <v>0</v>
      </c>
      <c r="Q387">
        <v>0</v>
      </c>
      <c r="R387">
        <v>0</v>
      </c>
      <c r="S387">
        <v>0</v>
      </c>
      <c r="T387">
        <v>0</v>
      </c>
      <c r="U387">
        <v>0</v>
      </c>
      <c r="V387">
        <v>0</v>
      </c>
      <c r="W387">
        <v>0</v>
      </c>
      <c r="X387">
        <v>0</v>
      </c>
      <c r="Y387">
        <v>0</v>
      </c>
    </row>
    <row r="388" spans="6:25" x14ac:dyDescent="0.2">
      <c r="F388">
        <v>382</v>
      </c>
      <c r="G388">
        <f>MAX(0,Temp_intervals_and_Itip!J540)</f>
        <v>10.599675165962694</v>
      </c>
      <c r="H388">
        <f>MAX(0,Temp_intervals_and_Itip!K540)</f>
        <v>31.834794930394157</v>
      </c>
      <c r="I388">
        <v>0</v>
      </c>
      <c r="J388">
        <v>0</v>
      </c>
      <c r="K388">
        <v>0</v>
      </c>
      <c r="L388">
        <v>0</v>
      </c>
      <c r="M388">
        <f>MAX(0,Temp_intervals_and_Itip!O540)</f>
        <v>0</v>
      </c>
      <c r="N388">
        <f>MAX(0,Temp_intervals_and_Itip!L540)</f>
        <v>0</v>
      </c>
      <c r="O388">
        <f>MAX(0,Temp_intervals_and_Itip!M540)</f>
        <v>0</v>
      </c>
      <c r="P388">
        <v>0</v>
      </c>
      <c r="Q388">
        <v>0</v>
      </c>
      <c r="R388">
        <v>0</v>
      </c>
      <c r="S388">
        <v>0</v>
      </c>
      <c r="T388">
        <v>0</v>
      </c>
      <c r="U388">
        <v>0</v>
      </c>
      <c r="V388">
        <v>0</v>
      </c>
      <c r="W388">
        <v>0</v>
      </c>
      <c r="X388">
        <v>0</v>
      </c>
      <c r="Y388">
        <v>0</v>
      </c>
    </row>
    <row r="389" spans="6:25" x14ac:dyDescent="0.2">
      <c r="F389">
        <v>383</v>
      </c>
      <c r="G389">
        <f>MAX(0,Temp_intervals_and_Itip!J541)</f>
        <v>10.599675165962706</v>
      </c>
      <c r="H389">
        <f>MAX(0,Temp_intervals_and_Itip!K541)</f>
        <v>31.834794930394196</v>
      </c>
      <c r="I389">
        <v>0</v>
      </c>
      <c r="J389">
        <v>0</v>
      </c>
      <c r="K389">
        <v>0</v>
      </c>
      <c r="L389">
        <v>0</v>
      </c>
      <c r="M389">
        <f>MAX(0,Temp_intervals_and_Itip!O541)</f>
        <v>0</v>
      </c>
      <c r="N389">
        <f>MAX(0,Temp_intervals_and_Itip!L541)</f>
        <v>0</v>
      </c>
      <c r="O389">
        <f>MAX(0,Temp_intervals_and_Itip!M541)</f>
        <v>0</v>
      </c>
      <c r="P389">
        <v>0</v>
      </c>
      <c r="Q389">
        <v>0</v>
      </c>
      <c r="R389">
        <v>0</v>
      </c>
      <c r="S389">
        <v>0</v>
      </c>
      <c r="T389">
        <v>0</v>
      </c>
      <c r="U389">
        <v>0</v>
      </c>
      <c r="V389">
        <v>0</v>
      </c>
      <c r="W389">
        <v>0</v>
      </c>
      <c r="X389">
        <v>0</v>
      </c>
      <c r="Y389">
        <v>0</v>
      </c>
    </row>
    <row r="390" spans="6:25" x14ac:dyDescent="0.2">
      <c r="F390">
        <v>384</v>
      </c>
      <c r="G390">
        <f>MAX(0,Temp_intervals_and_Itip!J542)</f>
        <v>10.599675165962719</v>
      </c>
      <c r="H390">
        <f>MAX(0,Temp_intervals_and_Itip!K542)</f>
        <v>31.834794930394231</v>
      </c>
      <c r="I390">
        <v>0</v>
      </c>
      <c r="J390">
        <v>0</v>
      </c>
      <c r="K390">
        <v>0</v>
      </c>
      <c r="L390">
        <v>0</v>
      </c>
      <c r="M390">
        <f>MAX(0,Temp_intervals_and_Itip!O542)</f>
        <v>0</v>
      </c>
      <c r="N390">
        <f>MAX(0,Temp_intervals_and_Itip!L542)</f>
        <v>0</v>
      </c>
      <c r="O390">
        <f>MAX(0,Temp_intervals_and_Itip!M542)</f>
        <v>0</v>
      </c>
      <c r="P390">
        <v>0</v>
      </c>
      <c r="Q390">
        <v>0</v>
      </c>
      <c r="R390">
        <v>0</v>
      </c>
      <c r="S390">
        <v>0</v>
      </c>
      <c r="T390">
        <v>0</v>
      </c>
      <c r="U390">
        <v>0</v>
      </c>
      <c r="V390">
        <v>0</v>
      </c>
      <c r="W390">
        <v>0</v>
      </c>
      <c r="X390">
        <v>0</v>
      </c>
      <c r="Y390">
        <v>0</v>
      </c>
    </row>
    <row r="391" spans="6:25" x14ac:dyDescent="0.2">
      <c r="F391">
        <v>385</v>
      </c>
      <c r="G391">
        <f>MAX(0,Temp_intervals_and_Itip!J543)</f>
        <v>10.599675165962729</v>
      </c>
      <c r="H391">
        <f>MAX(0,Temp_intervals_and_Itip!K543)</f>
        <v>31.834794930394263</v>
      </c>
      <c r="I391">
        <v>0</v>
      </c>
      <c r="J391">
        <v>0</v>
      </c>
      <c r="K391">
        <v>0</v>
      </c>
      <c r="L391">
        <v>0</v>
      </c>
      <c r="M391">
        <f>MAX(0,Temp_intervals_and_Itip!O543)</f>
        <v>0</v>
      </c>
      <c r="N391">
        <f>MAX(0,Temp_intervals_and_Itip!L543)</f>
        <v>0</v>
      </c>
      <c r="O391">
        <f>MAX(0,Temp_intervals_and_Itip!M543)</f>
        <v>0</v>
      </c>
      <c r="P391">
        <v>0</v>
      </c>
      <c r="Q391">
        <v>0</v>
      </c>
      <c r="R391">
        <v>0</v>
      </c>
      <c r="S391">
        <v>0</v>
      </c>
      <c r="T391">
        <v>0</v>
      </c>
      <c r="U391">
        <v>0</v>
      </c>
      <c r="V391">
        <v>0</v>
      </c>
      <c r="W391">
        <v>0</v>
      </c>
      <c r="X391">
        <v>0</v>
      </c>
      <c r="Y391">
        <v>0</v>
      </c>
    </row>
    <row r="392" spans="6:25" x14ac:dyDescent="0.2">
      <c r="F392">
        <v>386</v>
      </c>
      <c r="G392">
        <f>MAX(0,Temp_intervals_and_Itip!J544)</f>
        <v>10.59967516596274</v>
      </c>
      <c r="H392">
        <f>MAX(0,Temp_intervals_and_Itip!K544)</f>
        <v>31.834794930394292</v>
      </c>
      <c r="I392">
        <v>0</v>
      </c>
      <c r="J392">
        <v>0</v>
      </c>
      <c r="K392">
        <v>0</v>
      </c>
      <c r="L392">
        <v>0</v>
      </c>
      <c r="M392">
        <f>MAX(0,Temp_intervals_and_Itip!O544)</f>
        <v>0</v>
      </c>
      <c r="N392">
        <f>MAX(0,Temp_intervals_and_Itip!L544)</f>
        <v>0</v>
      </c>
      <c r="O392">
        <f>MAX(0,Temp_intervals_and_Itip!M544)</f>
        <v>0</v>
      </c>
      <c r="P392">
        <v>0</v>
      </c>
      <c r="Q392">
        <v>0</v>
      </c>
      <c r="R392">
        <v>0</v>
      </c>
      <c r="S392">
        <v>0</v>
      </c>
      <c r="T392">
        <v>0</v>
      </c>
      <c r="U392">
        <v>0</v>
      </c>
      <c r="V392">
        <v>0</v>
      </c>
      <c r="W392">
        <v>0</v>
      </c>
      <c r="X392">
        <v>0</v>
      </c>
      <c r="Y392">
        <v>0</v>
      </c>
    </row>
    <row r="393" spans="6:25" x14ac:dyDescent="0.2">
      <c r="F393">
        <v>387</v>
      </c>
      <c r="G393">
        <f>MAX(0,Temp_intervals_and_Itip!J545)</f>
        <v>10.599675165962749</v>
      </c>
      <c r="H393">
        <f>MAX(0,Temp_intervals_and_Itip!K545)</f>
        <v>31.83479493039432</v>
      </c>
      <c r="I393">
        <v>0</v>
      </c>
      <c r="J393">
        <v>0</v>
      </c>
      <c r="K393">
        <v>0</v>
      </c>
      <c r="L393">
        <v>0</v>
      </c>
      <c r="M393">
        <f>MAX(0,Temp_intervals_and_Itip!O545)</f>
        <v>0</v>
      </c>
      <c r="N393">
        <f>MAX(0,Temp_intervals_and_Itip!L545)</f>
        <v>0</v>
      </c>
      <c r="O393">
        <f>MAX(0,Temp_intervals_and_Itip!M545)</f>
        <v>0</v>
      </c>
      <c r="P393">
        <v>0</v>
      </c>
      <c r="Q393">
        <v>0</v>
      </c>
      <c r="R393">
        <v>0</v>
      </c>
      <c r="S393">
        <v>0</v>
      </c>
      <c r="T393">
        <v>0</v>
      </c>
      <c r="U393">
        <v>0</v>
      </c>
      <c r="V393">
        <v>0</v>
      </c>
      <c r="W393">
        <v>0</v>
      </c>
      <c r="X393">
        <v>0</v>
      </c>
      <c r="Y393">
        <v>0</v>
      </c>
    </row>
    <row r="394" spans="6:25" x14ac:dyDescent="0.2">
      <c r="F394">
        <v>388</v>
      </c>
      <c r="G394">
        <f>MAX(0,Temp_intervals_and_Itip!J546)</f>
        <v>10.599675165962758</v>
      </c>
      <c r="H394">
        <f>MAX(0,Temp_intervals_and_Itip!K546)</f>
        <v>31.834794930394345</v>
      </c>
      <c r="I394">
        <v>0</v>
      </c>
      <c r="J394">
        <v>0</v>
      </c>
      <c r="K394">
        <v>0</v>
      </c>
      <c r="L394">
        <v>0</v>
      </c>
      <c r="M394">
        <f>MAX(0,Temp_intervals_and_Itip!O546)</f>
        <v>0</v>
      </c>
      <c r="N394">
        <f>MAX(0,Temp_intervals_and_Itip!L546)</f>
        <v>0</v>
      </c>
      <c r="O394">
        <f>MAX(0,Temp_intervals_and_Itip!M546)</f>
        <v>0</v>
      </c>
      <c r="P394">
        <v>0</v>
      </c>
      <c r="Q394">
        <v>0</v>
      </c>
      <c r="R394">
        <v>0</v>
      </c>
      <c r="S394">
        <v>0</v>
      </c>
      <c r="T394">
        <v>0</v>
      </c>
      <c r="U394">
        <v>0</v>
      </c>
      <c r="V394">
        <v>0</v>
      </c>
      <c r="W394">
        <v>0</v>
      </c>
      <c r="X394">
        <v>0</v>
      </c>
      <c r="Y394">
        <v>0</v>
      </c>
    </row>
    <row r="395" spans="6:25" x14ac:dyDescent="0.2">
      <c r="F395">
        <v>389</v>
      </c>
      <c r="G395">
        <f>MAX(0,Temp_intervals_and_Itip!J547)</f>
        <v>10.599675165962765</v>
      </c>
      <c r="H395">
        <f>MAX(0,Temp_intervals_and_Itip!K547)</f>
        <v>31.83479493039437</v>
      </c>
      <c r="I395">
        <v>0</v>
      </c>
      <c r="J395">
        <v>0</v>
      </c>
      <c r="K395">
        <v>0</v>
      </c>
      <c r="L395">
        <v>0</v>
      </c>
      <c r="M395">
        <f>MAX(0,Temp_intervals_and_Itip!O547)</f>
        <v>0</v>
      </c>
      <c r="N395">
        <f>MAX(0,Temp_intervals_and_Itip!L547)</f>
        <v>0</v>
      </c>
      <c r="O395">
        <f>MAX(0,Temp_intervals_and_Itip!M547)</f>
        <v>0</v>
      </c>
      <c r="P395">
        <v>0</v>
      </c>
      <c r="Q395">
        <v>0</v>
      </c>
      <c r="R395">
        <v>0</v>
      </c>
      <c r="S395">
        <v>0</v>
      </c>
      <c r="T395">
        <v>0</v>
      </c>
      <c r="U395">
        <v>0</v>
      </c>
      <c r="V395">
        <v>0</v>
      </c>
      <c r="W395">
        <v>0</v>
      </c>
      <c r="X395">
        <v>0</v>
      </c>
      <c r="Y395">
        <v>0</v>
      </c>
    </row>
    <row r="396" spans="6:25" x14ac:dyDescent="0.2">
      <c r="F396">
        <v>390</v>
      </c>
      <c r="G396">
        <f>MAX(0,Temp_intervals_and_Itip!J548)</f>
        <v>10.599675165962772</v>
      </c>
      <c r="H396">
        <f>MAX(0,Temp_intervals_and_Itip!K548)</f>
        <v>31.834794930394391</v>
      </c>
      <c r="I396">
        <v>0</v>
      </c>
      <c r="J396">
        <v>0</v>
      </c>
      <c r="K396">
        <v>0</v>
      </c>
      <c r="L396">
        <v>0</v>
      </c>
      <c r="M396">
        <f>MAX(0,Temp_intervals_and_Itip!O548)</f>
        <v>0</v>
      </c>
      <c r="N396">
        <f>MAX(0,Temp_intervals_and_Itip!L548)</f>
        <v>0</v>
      </c>
      <c r="O396">
        <f>MAX(0,Temp_intervals_and_Itip!M548)</f>
        <v>0</v>
      </c>
      <c r="P396">
        <v>0</v>
      </c>
      <c r="Q396">
        <v>0</v>
      </c>
      <c r="R396">
        <v>0</v>
      </c>
      <c r="S396">
        <v>0</v>
      </c>
      <c r="T396">
        <v>0</v>
      </c>
      <c r="U396">
        <v>0</v>
      </c>
      <c r="V396">
        <v>0</v>
      </c>
      <c r="W396">
        <v>0</v>
      </c>
      <c r="X396">
        <v>0</v>
      </c>
      <c r="Y396">
        <v>0</v>
      </c>
    </row>
    <row r="397" spans="6:25" x14ac:dyDescent="0.2">
      <c r="F397">
        <v>391</v>
      </c>
      <c r="G397">
        <f>MAX(0,Temp_intervals_and_Itip!J549)</f>
        <v>10.599675165962779</v>
      </c>
      <c r="H397">
        <f>MAX(0,Temp_intervals_and_Itip!K549)</f>
        <v>31.834794930394413</v>
      </c>
      <c r="I397">
        <v>0</v>
      </c>
      <c r="J397">
        <v>0</v>
      </c>
      <c r="K397">
        <v>0</v>
      </c>
      <c r="L397">
        <v>0</v>
      </c>
      <c r="M397">
        <f>MAX(0,Temp_intervals_and_Itip!O549)</f>
        <v>0</v>
      </c>
      <c r="N397">
        <f>MAX(0,Temp_intervals_and_Itip!L549)</f>
        <v>0</v>
      </c>
      <c r="O397">
        <f>MAX(0,Temp_intervals_and_Itip!M549)</f>
        <v>0</v>
      </c>
      <c r="P397">
        <v>0</v>
      </c>
      <c r="Q397">
        <v>0</v>
      </c>
      <c r="R397">
        <v>0</v>
      </c>
      <c r="S397">
        <v>0</v>
      </c>
      <c r="T397">
        <v>0</v>
      </c>
      <c r="U397">
        <v>0</v>
      </c>
      <c r="V397">
        <v>0</v>
      </c>
      <c r="W397">
        <v>0</v>
      </c>
      <c r="X397">
        <v>0</v>
      </c>
      <c r="Y397">
        <v>0</v>
      </c>
    </row>
    <row r="398" spans="6:25" x14ac:dyDescent="0.2">
      <c r="F398">
        <v>392</v>
      </c>
      <c r="G398">
        <f>MAX(0,Temp_intervals_and_Itip!J550)</f>
        <v>10.599675165962784</v>
      </c>
      <c r="H398">
        <f>MAX(0,Temp_intervals_and_Itip!K550)</f>
        <v>31.83479493039443</v>
      </c>
      <c r="I398">
        <v>0</v>
      </c>
      <c r="J398">
        <v>0</v>
      </c>
      <c r="K398">
        <v>0</v>
      </c>
      <c r="L398">
        <v>0</v>
      </c>
      <c r="M398">
        <f>MAX(0,Temp_intervals_and_Itip!O550)</f>
        <v>0</v>
      </c>
      <c r="N398">
        <f>MAX(0,Temp_intervals_and_Itip!L550)</f>
        <v>0</v>
      </c>
      <c r="O398">
        <f>MAX(0,Temp_intervals_and_Itip!M550)</f>
        <v>0</v>
      </c>
      <c r="P398">
        <v>0</v>
      </c>
      <c r="Q398">
        <v>0</v>
      </c>
      <c r="R398">
        <v>0</v>
      </c>
      <c r="S398">
        <v>0</v>
      </c>
      <c r="T398">
        <v>0</v>
      </c>
      <c r="U398">
        <v>0</v>
      </c>
      <c r="V398">
        <v>0</v>
      </c>
      <c r="W398">
        <v>0</v>
      </c>
      <c r="X398">
        <v>0</v>
      </c>
      <c r="Y398">
        <v>0</v>
      </c>
    </row>
    <row r="399" spans="6:25" x14ac:dyDescent="0.2">
      <c r="F399">
        <v>393</v>
      </c>
      <c r="G399">
        <f>MAX(0,Temp_intervals_and_Itip!J551)</f>
        <v>10.59967516596279</v>
      </c>
      <c r="H399">
        <f>MAX(0,Temp_intervals_and_Itip!K551)</f>
        <v>31.834794930394448</v>
      </c>
      <c r="I399">
        <v>0</v>
      </c>
      <c r="J399">
        <v>0</v>
      </c>
      <c r="K399">
        <v>0</v>
      </c>
      <c r="L399">
        <v>0</v>
      </c>
      <c r="M399">
        <f>MAX(0,Temp_intervals_and_Itip!O551)</f>
        <v>0</v>
      </c>
      <c r="N399">
        <f>MAX(0,Temp_intervals_and_Itip!L551)</f>
        <v>0</v>
      </c>
      <c r="O399">
        <f>MAX(0,Temp_intervals_and_Itip!M551)</f>
        <v>0</v>
      </c>
      <c r="P399">
        <v>0</v>
      </c>
      <c r="Q399">
        <v>0</v>
      </c>
      <c r="R399">
        <v>0</v>
      </c>
      <c r="S399">
        <v>0</v>
      </c>
      <c r="T399">
        <v>0</v>
      </c>
      <c r="U399">
        <v>0</v>
      </c>
      <c r="V399">
        <v>0</v>
      </c>
      <c r="W399">
        <v>0</v>
      </c>
      <c r="X399">
        <v>0</v>
      </c>
      <c r="Y399">
        <v>0</v>
      </c>
    </row>
    <row r="400" spans="6:25" x14ac:dyDescent="0.2">
      <c r="F400">
        <v>394</v>
      </c>
      <c r="G400">
        <f>MAX(0,Temp_intervals_and_Itip!J552)</f>
        <v>10.599675165962795</v>
      </c>
      <c r="H400">
        <f>MAX(0,Temp_intervals_and_Itip!K552)</f>
        <v>31.834794930394462</v>
      </c>
      <c r="I400">
        <v>0</v>
      </c>
      <c r="J400">
        <v>0</v>
      </c>
      <c r="K400">
        <v>0</v>
      </c>
      <c r="L400">
        <v>0</v>
      </c>
      <c r="M400">
        <f>MAX(0,Temp_intervals_and_Itip!O552)</f>
        <v>0</v>
      </c>
      <c r="N400">
        <f>MAX(0,Temp_intervals_and_Itip!L552)</f>
        <v>0</v>
      </c>
      <c r="O400">
        <f>MAX(0,Temp_intervals_and_Itip!M552)</f>
        <v>0</v>
      </c>
      <c r="P400">
        <v>0</v>
      </c>
      <c r="Q400">
        <v>0</v>
      </c>
      <c r="R400">
        <v>0</v>
      </c>
      <c r="S400">
        <v>0</v>
      </c>
      <c r="T400">
        <v>0</v>
      </c>
      <c r="U400">
        <v>0</v>
      </c>
      <c r="V400">
        <v>0</v>
      </c>
      <c r="W400">
        <v>0</v>
      </c>
      <c r="X400">
        <v>0</v>
      </c>
      <c r="Y400">
        <v>0</v>
      </c>
    </row>
    <row r="401" spans="6:25" x14ac:dyDescent="0.2">
      <c r="F401">
        <v>395</v>
      </c>
      <c r="G401">
        <f>MAX(0,Temp_intervals_and_Itip!J553)</f>
        <v>10.5996751659628</v>
      </c>
      <c r="H401">
        <f>MAX(0,Temp_intervals_and_Itip!K553)</f>
        <v>31.834794930394477</v>
      </c>
      <c r="I401">
        <v>0</v>
      </c>
      <c r="J401">
        <v>0</v>
      </c>
      <c r="K401">
        <v>0</v>
      </c>
      <c r="L401">
        <v>0</v>
      </c>
      <c r="M401">
        <f>MAX(0,Temp_intervals_and_Itip!O553)</f>
        <v>0</v>
      </c>
      <c r="N401">
        <f>MAX(0,Temp_intervals_and_Itip!L553)</f>
        <v>0</v>
      </c>
      <c r="O401">
        <f>MAX(0,Temp_intervals_and_Itip!M553)</f>
        <v>0</v>
      </c>
      <c r="P401">
        <v>0</v>
      </c>
      <c r="Q401">
        <v>0</v>
      </c>
      <c r="R401">
        <v>0</v>
      </c>
      <c r="S401">
        <v>0</v>
      </c>
      <c r="T401">
        <v>0</v>
      </c>
      <c r="U401">
        <v>0</v>
      </c>
      <c r="V401">
        <v>0</v>
      </c>
      <c r="W401">
        <v>0</v>
      </c>
      <c r="X401">
        <v>0</v>
      </c>
      <c r="Y401">
        <v>0</v>
      </c>
    </row>
    <row r="402" spans="6:25" x14ac:dyDescent="0.2">
      <c r="F402">
        <v>396</v>
      </c>
      <c r="G402">
        <f>MAX(0,Temp_intervals_and_Itip!J554)</f>
        <v>10.599675165962804</v>
      </c>
      <c r="H402">
        <f>MAX(0,Temp_intervals_and_Itip!K554)</f>
        <v>31.834794930394491</v>
      </c>
      <c r="I402">
        <v>0</v>
      </c>
      <c r="J402">
        <v>0</v>
      </c>
      <c r="K402">
        <v>0</v>
      </c>
      <c r="L402">
        <v>0</v>
      </c>
      <c r="M402">
        <f>MAX(0,Temp_intervals_and_Itip!O554)</f>
        <v>0</v>
      </c>
      <c r="N402">
        <f>MAX(0,Temp_intervals_and_Itip!L554)</f>
        <v>0</v>
      </c>
      <c r="O402">
        <f>MAX(0,Temp_intervals_and_Itip!M554)</f>
        <v>0</v>
      </c>
      <c r="P402">
        <v>0</v>
      </c>
      <c r="Q402">
        <v>0</v>
      </c>
      <c r="R402">
        <v>0</v>
      </c>
      <c r="S402">
        <v>0</v>
      </c>
      <c r="T402">
        <v>0</v>
      </c>
      <c r="U402">
        <v>0</v>
      </c>
      <c r="V402">
        <v>0</v>
      </c>
      <c r="W402">
        <v>0</v>
      </c>
      <c r="X402">
        <v>0</v>
      </c>
      <c r="Y402">
        <v>0</v>
      </c>
    </row>
    <row r="403" spans="6:25" x14ac:dyDescent="0.2">
      <c r="F403">
        <v>397</v>
      </c>
      <c r="G403">
        <f>MAX(0,Temp_intervals_and_Itip!J555)</f>
        <v>10.599675165962807</v>
      </c>
      <c r="H403">
        <f>MAX(0,Temp_intervals_and_Itip!K555)</f>
        <v>31.834794930394501</v>
      </c>
      <c r="I403">
        <v>0</v>
      </c>
      <c r="J403">
        <v>0</v>
      </c>
      <c r="K403">
        <v>0</v>
      </c>
      <c r="L403">
        <v>0</v>
      </c>
      <c r="M403">
        <f>MAX(0,Temp_intervals_and_Itip!O555)</f>
        <v>0</v>
      </c>
      <c r="N403">
        <f>MAX(0,Temp_intervals_and_Itip!L555)</f>
        <v>0</v>
      </c>
      <c r="O403">
        <f>MAX(0,Temp_intervals_and_Itip!M555)</f>
        <v>0</v>
      </c>
      <c r="P403">
        <v>0</v>
      </c>
      <c r="Q403">
        <v>0</v>
      </c>
      <c r="R403">
        <v>0</v>
      </c>
      <c r="S403">
        <v>0</v>
      </c>
      <c r="T403">
        <v>0</v>
      </c>
      <c r="U403">
        <v>0</v>
      </c>
      <c r="V403">
        <v>0</v>
      </c>
      <c r="W403">
        <v>0</v>
      </c>
      <c r="X403">
        <v>0</v>
      </c>
      <c r="Y403">
        <v>0</v>
      </c>
    </row>
    <row r="404" spans="6:25" x14ac:dyDescent="0.2">
      <c r="F404">
        <v>398</v>
      </c>
      <c r="G404">
        <f>MAX(0,Temp_intervals_and_Itip!J556)</f>
        <v>10.599675165962811</v>
      </c>
      <c r="H404">
        <f>MAX(0,Temp_intervals_and_Itip!K556)</f>
        <v>31.834794930394512</v>
      </c>
      <c r="I404">
        <v>0</v>
      </c>
      <c r="J404">
        <v>0</v>
      </c>
      <c r="K404">
        <v>0</v>
      </c>
      <c r="L404">
        <v>0</v>
      </c>
      <c r="M404">
        <f>MAX(0,Temp_intervals_and_Itip!O556)</f>
        <v>0</v>
      </c>
      <c r="N404">
        <f>MAX(0,Temp_intervals_and_Itip!L556)</f>
        <v>0</v>
      </c>
      <c r="O404">
        <f>MAX(0,Temp_intervals_and_Itip!M556)</f>
        <v>0</v>
      </c>
      <c r="P404">
        <v>0</v>
      </c>
      <c r="Q404">
        <v>0</v>
      </c>
      <c r="R404">
        <v>0</v>
      </c>
      <c r="S404">
        <v>0</v>
      </c>
      <c r="T404">
        <v>0</v>
      </c>
      <c r="U404">
        <v>0</v>
      </c>
      <c r="V404">
        <v>0</v>
      </c>
      <c r="W404">
        <v>0</v>
      </c>
      <c r="X404">
        <v>0</v>
      </c>
      <c r="Y404">
        <v>0</v>
      </c>
    </row>
    <row r="405" spans="6:25" x14ac:dyDescent="0.2">
      <c r="F405">
        <v>399</v>
      </c>
      <c r="G405">
        <f>MAX(0,Temp_intervals_and_Itip!J557)</f>
        <v>10.599675165962815</v>
      </c>
      <c r="H405">
        <f>MAX(0,Temp_intervals_and_Itip!K557)</f>
        <v>31.834794930394523</v>
      </c>
      <c r="I405">
        <v>0</v>
      </c>
      <c r="J405">
        <v>0</v>
      </c>
      <c r="K405">
        <v>0</v>
      </c>
      <c r="L405">
        <v>0</v>
      </c>
      <c r="M405">
        <f>MAX(0,Temp_intervals_and_Itip!O557)</f>
        <v>0</v>
      </c>
      <c r="N405">
        <f>MAX(0,Temp_intervals_and_Itip!L557)</f>
        <v>0</v>
      </c>
      <c r="O405">
        <f>MAX(0,Temp_intervals_and_Itip!M557)</f>
        <v>0</v>
      </c>
      <c r="P405">
        <v>0</v>
      </c>
      <c r="Q405">
        <v>0</v>
      </c>
      <c r="R405">
        <v>0</v>
      </c>
      <c r="S405">
        <v>0</v>
      </c>
      <c r="T405">
        <v>0</v>
      </c>
      <c r="U405">
        <v>0</v>
      </c>
      <c r="V405">
        <v>0</v>
      </c>
      <c r="W405">
        <v>0</v>
      </c>
      <c r="X405">
        <v>0</v>
      </c>
      <c r="Y405">
        <v>0</v>
      </c>
    </row>
    <row r="406" spans="6:25" x14ac:dyDescent="0.2">
      <c r="F406">
        <v>400</v>
      </c>
      <c r="G406">
        <f>MAX(0,Temp_intervals_and_Itip!J558)</f>
        <v>10.599675165962818</v>
      </c>
      <c r="H406">
        <f>MAX(0,Temp_intervals_and_Itip!K558)</f>
        <v>31.834794930394533</v>
      </c>
      <c r="I406">
        <v>0</v>
      </c>
      <c r="J406">
        <v>0</v>
      </c>
      <c r="K406">
        <v>0</v>
      </c>
      <c r="L406">
        <v>0</v>
      </c>
      <c r="M406">
        <f>MAX(0,Temp_intervals_and_Itip!O558)</f>
        <v>0</v>
      </c>
      <c r="N406">
        <f>MAX(0,Temp_intervals_and_Itip!L558)</f>
        <v>0</v>
      </c>
      <c r="O406">
        <f>MAX(0,Temp_intervals_and_Itip!M558)</f>
        <v>0</v>
      </c>
      <c r="P406">
        <v>0</v>
      </c>
      <c r="Q406">
        <v>0</v>
      </c>
      <c r="R406">
        <v>0</v>
      </c>
      <c r="S406">
        <v>0</v>
      </c>
      <c r="T406">
        <v>0</v>
      </c>
      <c r="U406">
        <v>0</v>
      </c>
      <c r="V406">
        <v>0</v>
      </c>
      <c r="W406">
        <v>0</v>
      </c>
      <c r="X406">
        <v>0</v>
      </c>
      <c r="Y406">
        <v>0</v>
      </c>
    </row>
    <row r="407" spans="6:25" x14ac:dyDescent="0.2">
      <c r="F407">
        <v>401</v>
      </c>
      <c r="G407">
        <f>MAX(0,Temp_intervals_and_Itip!J559)</f>
        <v>10.599675165962822</v>
      </c>
      <c r="H407">
        <f>MAX(0,Temp_intervals_and_Itip!K559)</f>
        <v>31.834794930394541</v>
      </c>
      <c r="I407">
        <v>0</v>
      </c>
      <c r="J407">
        <v>0</v>
      </c>
      <c r="K407">
        <v>0</v>
      </c>
      <c r="L407">
        <v>0</v>
      </c>
      <c r="M407">
        <f>MAX(0,Temp_intervals_and_Itip!O559)</f>
        <v>0</v>
      </c>
      <c r="N407">
        <f>MAX(0,Temp_intervals_and_Itip!L559)</f>
        <v>0</v>
      </c>
      <c r="O407">
        <f>MAX(0,Temp_intervals_and_Itip!M559)</f>
        <v>0</v>
      </c>
      <c r="P407">
        <v>0</v>
      </c>
      <c r="Q407">
        <v>0</v>
      </c>
      <c r="R407">
        <v>0</v>
      </c>
      <c r="S407">
        <v>0</v>
      </c>
      <c r="T407">
        <v>0</v>
      </c>
      <c r="U407">
        <v>0</v>
      </c>
      <c r="V407">
        <v>0</v>
      </c>
      <c r="W407">
        <v>0</v>
      </c>
      <c r="X407">
        <v>0</v>
      </c>
      <c r="Y407">
        <v>0</v>
      </c>
    </row>
    <row r="408" spans="6:25" x14ac:dyDescent="0.2">
      <c r="F408">
        <v>402</v>
      </c>
      <c r="G408">
        <f>MAX(0,Temp_intervals_and_Itip!J560)</f>
        <v>10.599675165962823</v>
      </c>
      <c r="H408">
        <f>MAX(0,Temp_intervals_and_Itip!K560)</f>
        <v>31.834794930394548</v>
      </c>
      <c r="I408">
        <v>0</v>
      </c>
      <c r="J408">
        <v>0</v>
      </c>
      <c r="K408">
        <v>0</v>
      </c>
      <c r="L408">
        <v>0</v>
      </c>
      <c r="M408">
        <f>MAX(0,Temp_intervals_and_Itip!O560)</f>
        <v>0</v>
      </c>
      <c r="N408">
        <f>MAX(0,Temp_intervals_and_Itip!L560)</f>
        <v>0</v>
      </c>
      <c r="O408">
        <f>MAX(0,Temp_intervals_and_Itip!M560)</f>
        <v>0</v>
      </c>
      <c r="P408">
        <v>0</v>
      </c>
      <c r="Q408">
        <v>0</v>
      </c>
      <c r="R408">
        <v>0</v>
      </c>
      <c r="S408">
        <v>0</v>
      </c>
      <c r="T408">
        <v>0</v>
      </c>
      <c r="U408">
        <v>0</v>
      </c>
      <c r="V408">
        <v>0</v>
      </c>
      <c r="W408">
        <v>0</v>
      </c>
      <c r="X408">
        <v>0</v>
      </c>
      <c r="Y408">
        <v>0</v>
      </c>
    </row>
    <row r="409" spans="6:25" x14ac:dyDescent="0.2">
      <c r="F409">
        <v>403</v>
      </c>
      <c r="G409">
        <f>MAX(0,Temp_intervals_and_Itip!J561)</f>
        <v>10.599675165962825</v>
      </c>
      <c r="H409">
        <f>MAX(0,Temp_intervals_and_Itip!K561)</f>
        <v>31.834794930394555</v>
      </c>
      <c r="I409">
        <v>0</v>
      </c>
      <c r="J409">
        <v>0</v>
      </c>
      <c r="K409">
        <v>0</v>
      </c>
      <c r="L409">
        <v>0</v>
      </c>
      <c r="M409">
        <f>MAX(0,Temp_intervals_and_Itip!O561)</f>
        <v>0</v>
      </c>
      <c r="N409">
        <f>MAX(0,Temp_intervals_and_Itip!L561)</f>
        <v>0</v>
      </c>
      <c r="O409">
        <f>MAX(0,Temp_intervals_and_Itip!M561)</f>
        <v>0</v>
      </c>
      <c r="P409">
        <v>0</v>
      </c>
      <c r="Q409">
        <v>0</v>
      </c>
      <c r="R409">
        <v>0</v>
      </c>
      <c r="S409">
        <v>0</v>
      </c>
      <c r="T409">
        <v>0</v>
      </c>
      <c r="U409">
        <v>0</v>
      </c>
      <c r="V409">
        <v>0</v>
      </c>
      <c r="W409">
        <v>0</v>
      </c>
      <c r="X409">
        <v>0</v>
      </c>
      <c r="Y409">
        <v>0</v>
      </c>
    </row>
    <row r="410" spans="6:25" x14ac:dyDescent="0.2">
      <c r="F410">
        <v>404</v>
      </c>
      <c r="G410">
        <f>MAX(0,Temp_intervals_and_Itip!J562)</f>
        <v>10.599675165962827</v>
      </c>
      <c r="H410">
        <f>MAX(0,Temp_intervals_and_Itip!K562)</f>
        <v>31.834794930394562</v>
      </c>
      <c r="I410">
        <v>0</v>
      </c>
      <c r="J410">
        <v>0</v>
      </c>
      <c r="K410">
        <v>0</v>
      </c>
      <c r="L410">
        <v>0</v>
      </c>
      <c r="M410">
        <f>MAX(0,Temp_intervals_and_Itip!O562)</f>
        <v>0</v>
      </c>
      <c r="N410">
        <f>MAX(0,Temp_intervals_and_Itip!L562)</f>
        <v>0</v>
      </c>
      <c r="O410">
        <f>MAX(0,Temp_intervals_and_Itip!M562)</f>
        <v>0</v>
      </c>
      <c r="P410">
        <v>0</v>
      </c>
      <c r="Q410">
        <v>0</v>
      </c>
      <c r="R410">
        <v>0</v>
      </c>
      <c r="S410">
        <v>0</v>
      </c>
      <c r="T410">
        <v>0</v>
      </c>
      <c r="U410">
        <v>0</v>
      </c>
      <c r="V410">
        <v>0</v>
      </c>
      <c r="W410">
        <v>0</v>
      </c>
      <c r="X410">
        <v>0</v>
      </c>
      <c r="Y410">
        <v>0</v>
      </c>
    </row>
    <row r="411" spans="6:25" x14ac:dyDescent="0.2">
      <c r="F411">
        <v>405</v>
      </c>
      <c r="G411">
        <f>MAX(0,Temp_intervals_and_Itip!J563)</f>
        <v>10.599675165962829</v>
      </c>
      <c r="H411">
        <f>MAX(0,Temp_intervals_and_Itip!K563)</f>
        <v>31.834794930394569</v>
      </c>
      <c r="I411">
        <v>0</v>
      </c>
      <c r="J411">
        <v>0</v>
      </c>
      <c r="K411">
        <v>0</v>
      </c>
      <c r="L411">
        <v>0</v>
      </c>
      <c r="M411">
        <f>MAX(0,Temp_intervals_and_Itip!O563)</f>
        <v>0</v>
      </c>
      <c r="N411">
        <f>MAX(0,Temp_intervals_and_Itip!L563)</f>
        <v>0</v>
      </c>
      <c r="O411">
        <f>MAX(0,Temp_intervals_and_Itip!M563)</f>
        <v>0</v>
      </c>
      <c r="P411">
        <v>0</v>
      </c>
      <c r="Q411">
        <v>0</v>
      </c>
      <c r="R411">
        <v>0</v>
      </c>
      <c r="S411">
        <v>0</v>
      </c>
      <c r="T411">
        <v>0</v>
      </c>
      <c r="U411">
        <v>0</v>
      </c>
      <c r="V411">
        <v>0</v>
      </c>
      <c r="W411">
        <v>0</v>
      </c>
      <c r="X411">
        <v>0</v>
      </c>
      <c r="Y411">
        <v>0</v>
      </c>
    </row>
    <row r="412" spans="6:25" x14ac:dyDescent="0.2">
      <c r="F412">
        <v>406</v>
      </c>
      <c r="G412">
        <f>MAX(0,Temp_intervals_and_Itip!J564)</f>
        <v>10.599675165962831</v>
      </c>
      <c r="H412">
        <f>MAX(0,Temp_intervals_and_Itip!K564)</f>
        <v>31.834794930394576</v>
      </c>
      <c r="I412">
        <v>0</v>
      </c>
      <c r="J412">
        <v>0</v>
      </c>
      <c r="K412">
        <v>0</v>
      </c>
      <c r="L412">
        <v>0</v>
      </c>
      <c r="M412">
        <f>MAX(0,Temp_intervals_and_Itip!O564)</f>
        <v>0</v>
      </c>
      <c r="N412">
        <f>MAX(0,Temp_intervals_and_Itip!L564)</f>
        <v>0</v>
      </c>
      <c r="O412">
        <f>MAX(0,Temp_intervals_and_Itip!M564)</f>
        <v>0</v>
      </c>
      <c r="P412">
        <v>0</v>
      </c>
      <c r="Q412">
        <v>0</v>
      </c>
      <c r="R412">
        <v>0</v>
      </c>
      <c r="S412">
        <v>0</v>
      </c>
      <c r="T412">
        <v>0</v>
      </c>
      <c r="U412">
        <v>0</v>
      </c>
      <c r="V412">
        <v>0</v>
      </c>
      <c r="W412">
        <v>0</v>
      </c>
      <c r="X412">
        <v>0</v>
      </c>
      <c r="Y412">
        <v>0</v>
      </c>
    </row>
    <row r="413" spans="6:25" x14ac:dyDescent="0.2">
      <c r="F413">
        <v>407</v>
      </c>
      <c r="G413">
        <f>MAX(0,Temp_intervals_and_Itip!J565)</f>
        <v>10.599675165962832</v>
      </c>
      <c r="H413">
        <f>MAX(0,Temp_intervals_and_Itip!K565)</f>
        <v>31.83479493039458</v>
      </c>
      <c r="I413">
        <v>0</v>
      </c>
      <c r="J413">
        <v>0</v>
      </c>
      <c r="K413">
        <v>0</v>
      </c>
      <c r="L413">
        <v>0</v>
      </c>
      <c r="M413">
        <f>MAX(0,Temp_intervals_and_Itip!O565)</f>
        <v>0</v>
      </c>
      <c r="N413">
        <f>MAX(0,Temp_intervals_and_Itip!L565)</f>
        <v>0</v>
      </c>
      <c r="O413">
        <f>MAX(0,Temp_intervals_and_Itip!M565)</f>
        <v>0</v>
      </c>
      <c r="P413">
        <v>0</v>
      </c>
      <c r="Q413">
        <v>0</v>
      </c>
      <c r="R413">
        <v>0</v>
      </c>
      <c r="S413">
        <v>0</v>
      </c>
      <c r="T413">
        <v>0</v>
      </c>
      <c r="U413">
        <v>0</v>
      </c>
      <c r="V413">
        <v>0</v>
      </c>
      <c r="W413">
        <v>0</v>
      </c>
      <c r="X413">
        <v>0</v>
      </c>
      <c r="Y413">
        <v>0</v>
      </c>
    </row>
    <row r="414" spans="6:25" x14ac:dyDescent="0.2">
      <c r="F414">
        <v>408</v>
      </c>
      <c r="G414">
        <f>MAX(0,Temp_intervals_and_Itip!J566)</f>
        <v>10.599675165962834</v>
      </c>
      <c r="H414">
        <f>MAX(0,Temp_intervals_and_Itip!K566)</f>
        <v>31.834794930394583</v>
      </c>
      <c r="I414">
        <v>0</v>
      </c>
      <c r="J414">
        <v>0</v>
      </c>
      <c r="K414">
        <v>0</v>
      </c>
      <c r="L414">
        <v>0</v>
      </c>
      <c r="M414">
        <f>MAX(0,Temp_intervals_and_Itip!O566)</f>
        <v>0</v>
      </c>
      <c r="N414">
        <f>MAX(0,Temp_intervals_and_Itip!L566)</f>
        <v>0</v>
      </c>
      <c r="O414">
        <f>MAX(0,Temp_intervals_and_Itip!M566)</f>
        <v>0</v>
      </c>
      <c r="P414">
        <v>0</v>
      </c>
      <c r="Q414">
        <v>0</v>
      </c>
      <c r="R414">
        <v>0</v>
      </c>
      <c r="S414">
        <v>0</v>
      </c>
      <c r="T414">
        <v>0</v>
      </c>
      <c r="U414">
        <v>0</v>
      </c>
      <c r="V414">
        <v>0</v>
      </c>
      <c r="W414">
        <v>0</v>
      </c>
      <c r="X414">
        <v>0</v>
      </c>
      <c r="Y414">
        <v>0</v>
      </c>
    </row>
    <row r="415" spans="6:25" x14ac:dyDescent="0.2">
      <c r="F415">
        <v>409</v>
      </c>
      <c r="G415">
        <f>MAX(0,Temp_intervals_and_Itip!J567)</f>
        <v>10.599675165962836</v>
      </c>
      <c r="H415">
        <f>MAX(0,Temp_intervals_and_Itip!K567)</f>
        <v>31.834794930394587</v>
      </c>
      <c r="I415">
        <v>0</v>
      </c>
      <c r="J415">
        <v>0</v>
      </c>
      <c r="K415">
        <v>0</v>
      </c>
      <c r="L415">
        <v>0</v>
      </c>
      <c r="M415">
        <f>MAX(0,Temp_intervals_and_Itip!O567)</f>
        <v>0</v>
      </c>
      <c r="N415">
        <f>MAX(0,Temp_intervals_and_Itip!L567)</f>
        <v>0</v>
      </c>
      <c r="O415">
        <f>MAX(0,Temp_intervals_and_Itip!M567)</f>
        <v>0</v>
      </c>
      <c r="P415">
        <v>0</v>
      </c>
      <c r="Q415">
        <v>0</v>
      </c>
      <c r="R415">
        <v>0</v>
      </c>
      <c r="S415">
        <v>0</v>
      </c>
      <c r="T415">
        <v>0</v>
      </c>
      <c r="U415">
        <v>0</v>
      </c>
      <c r="V415">
        <v>0</v>
      </c>
      <c r="W415">
        <v>0</v>
      </c>
      <c r="X415">
        <v>0</v>
      </c>
      <c r="Y415">
        <v>0</v>
      </c>
    </row>
    <row r="416" spans="6:25" x14ac:dyDescent="0.2">
      <c r="F416">
        <v>410</v>
      </c>
      <c r="G416">
        <f>MAX(0,Temp_intervals_and_Itip!J568)</f>
        <v>10.599675165962838</v>
      </c>
      <c r="H416">
        <f>MAX(0,Temp_intervals_and_Itip!K568)</f>
        <v>31.83479493039459</v>
      </c>
      <c r="I416">
        <v>0</v>
      </c>
      <c r="J416">
        <v>0</v>
      </c>
      <c r="K416">
        <v>0</v>
      </c>
      <c r="L416">
        <v>0</v>
      </c>
      <c r="M416">
        <f>MAX(0,Temp_intervals_and_Itip!O568)</f>
        <v>0</v>
      </c>
      <c r="N416">
        <f>MAX(0,Temp_intervals_and_Itip!L568)</f>
        <v>0</v>
      </c>
      <c r="O416">
        <f>MAX(0,Temp_intervals_and_Itip!M568)</f>
        <v>0</v>
      </c>
      <c r="P416">
        <v>0</v>
      </c>
      <c r="Q416">
        <v>0</v>
      </c>
      <c r="R416">
        <v>0</v>
      </c>
      <c r="S416">
        <v>0</v>
      </c>
      <c r="T416">
        <v>0</v>
      </c>
      <c r="U416">
        <v>0</v>
      </c>
      <c r="V416">
        <v>0</v>
      </c>
      <c r="W416">
        <v>0</v>
      </c>
      <c r="X416">
        <v>0</v>
      </c>
      <c r="Y416">
        <v>0</v>
      </c>
    </row>
    <row r="417" spans="6:25" x14ac:dyDescent="0.2">
      <c r="F417">
        <v>411</v>
      </c>
      <c r="G417">
        <f>MAX(0,Temp_intervals_and_Itip!J569)</f>
        <v>10.599675165962839</v>
      </c>
      <c r="H417">
        <f>MAX(0,Temp_intervals_and_Itip!K569)</f>
        <v>31.834794930394594</v>
      </c>
      <c r="I417">
        <v>0</v>
      </c>
      <c r="J417">
        <v>0</v>
      </c>
      <c r="K417">
        <v>0</v>
      </c>
      <c r="L417">
        <v>0</v>
      </c>
      <c r="M417">
        <f>MAX(0,Temp_intervals_and_Itip!O569)</f>
        <v>0</v>
      </c>
      <c r="N417">
        <f>MAX(0,Temp_intervals_and_Itip!L569)</f>
        <v>0</v>
      </c>
      <c r="O417">
        <f>MAX(0,Temp_intervals_and_Itip!M569)</f>
        <v>0</v>
      </c>
      <c r="P417">
        <v>0</v>
      </c>
      <c r="Q417">
        <v>0</v>
      </c>
      <c r="R417">
        <v>0</v>
      </c>
      <c r="S417">
        <v>0</v>
      </c>
      <c r="T417">
        <v>0</v>
      </c>
      <c r="U417">
        <v>0</v>
      </c>
      <c r="V417">
        <v>0</v>
      </c>
      <c r="W417">
        <v>0</v>
      </c>
      <c r="X417">
        <v>0</v>
      </c>
      <c r="Y417">
        <v>0</v>
      </c>
    </row>
    <row r="418" spans="6:25" x14ac:dyDescent="0.2">
      <c r="F418">
        <v>412</v>
      </c>
      <c r="G418">
        <f>MAX(0,Temp_intervals_and_Itip!J570)</f>
        <v>10.599675165962841</v>
      </c>
      <c r="H418">
        <f>MAX(0,Temp_intervals_and_Itip!K570)</f>
        <v>31.834794930394597</v>
      </c>
      <c r="I418">
        <v>0</v>
      </c>
      <c r="J418">
        <v>0</v>
      </c>
      <c r="K418">
        <v>0</v>
      </c>
      <c r="L418">
        <v>0</v>
      </c>
      <c r="M418">
        <f>MAX(0,Temp_intervals_and_Itip!O570)</f>
        <v>0</v>
      </c>
      <c r="N418">
        <f>MAX(0,Temp_intervals_and_Itip!L570)</f>
        <v>0</v>
      </c>
      <c r="O418">
        <f>MAX(0,Temp_intervals_and_Itip!M570)</f>
        <v>0</v>
      </c>
      <c r="P418">
        <v>0</v>
      </c>
      <c r="Q418">
        <v>0</v>
      </c>
      <c r="R418">
        <v>0</v>
      </c>
      <c r="S418">
        <v>0</v>
      </c>
      <c r="T418">
        <v>0</v>
      </c>
      <c r="U418">
        <v>0</v>
      </c>
      <c r="V418">
        <v>0</v>
      </c>
      <c r="W418">
        <v>0</v>
      </c>
      <c r="X418">
        <v>0</v>
      </c>
      <c r="Y418">
        <v>0</v>
      </c>
    </row>
    <row r="419" spans="6:25" x14ac:dyDescent="0.2">
      <c r="F419">
        <v>413</v>
      </c>
      <c r="G419">
        <f>MAX(0,Temp_intervals_and_Itip!J571)</f>
        <v>10.599675165962843</v>
      </c>
      <c r="H419">
        <f>MAX(0,Temp_intervals_and_Itip!K571)</f>
        <v>31.834794930394601</v>
      </c>
      <c r="I419">
        <v>0</v>
      </c>
      <c r="J419">
        <v>0</v>
      </c>
      <c r="K419">
        <v>0</v>
      </c>
      <c r="L419">
        <v>0</v>
      </c>
      <c r="M419">
        <f>MAX(0,Temp_intervals_and_Itip!O571)</f>
        <v>0</v>
      </c>
      <c r="N419">
        <f>MAX(0,Temp_intervals_and_Itip!L571)</f>
        <v>0</v>
      </c>
      <c r="O419">
        <f>MAX(0,Temp_intervals_and_Itip!M571)</f>
        <v>0</v>
      </c>
      <c r="P419">
        <v>0</v>
      </c>
      <c r="Q419">
        <v>0</v>
      </c>
      <c r="R419">
        <v>0</v>
      </c>
      <c r="S419">
        <v>0</v>
      </c>
      <c r="T419">
        <v>0</v>
      </c>
      <c r="U419">
        <v>0</v>
      </c>
      <c r="V419">
        <v>0</v>
      </c>
      <c r="W419">
        <v>0</v>
      </c>
      <c r="X419">
        <v>0</v>
      </c>
      <c r="Y419">
        <v>0</v>
      </c>
    </row>
    <row r="420" spans="6:25" x14ac:dyDescent="0.2">
      <c r="F420">
        <v>414</v>
      </c>
      <c r="G420">
        <f>MAX(0,Temp_intervals_and_Itip!J572)</f>
        <v>10.599675165962845</v>
      </c>
      <c r="H420">
        <f>MAX(0,Temp_intervals_and_Itip!K572)</f>
        <v>31.834794930394605</v>
      </c>
      <c r="I420">
        <v>0</v>
      </c>
      <c r="J420">
        <v>0</v>
      </c>
      <c r="K420">
        <v>0</v>
      </c>
      <c r="L420">
        <v>0</v>
      </c>
      <c r="M420">
        <f>MAX(0,Temp_intervals_and_Itip!O572)</f>
        <v>0</v>
      </c>
      <c r="N420">
        <f>MAX(0,Temp_intervals_and_Itip!L572)</f>
        <v>0</v>
      </c>
      <c r="O420">
        <f>MAX(0,Temp_intervals_and_Itip!M572)</f>
        <v>0</v>
      </c>
      <c r="P420">
        <v>0</v>
      </c>
      <c r="Q420">
        <v>0</v>
      </c>
      <c r="R420">
        <v>0</v>
      </c>
      <c r="S420">
        <v>0</v>
      </c>
      <c r="T420">
        <v>0</v>
      </c>
      <c r="U420">
        <v>0</v>
      </c>
      <c r="V420">
        <v>0</v>
      </c>
      <c r="W420">
        <v>0</v>
      </c>
      <c r="X420">
        <v>0</v>
      </c>
      <c r="Y420">
        <v>0</v>
      </c>
    </row>
    <row r="421" spans="6:25" x14ac:dyDescent="0.2">
      <c r="F421">
        <v>415</v>
      </c>
      <c r="G421">
        <f>MAX(0,Temp_intervals_and_Itip!J573)</f>
        <v>10.599675165962845</v>
      </c>
      <c r="H421">
        <f>MAX(0,Temp_intervals_and_Itip!K573)</f>
        <v>31.834794930394608</v>
      </c>
      <c r="I421">
        <v>0</v>
      </c>
      <c r="J421">
        <v>0</v>
      </c>
      <c r="K421">
        <v>0</v>
      </c>
      <c r="L421">
        <v>0</v>
      </c>
      <c r="M421">
        <f>MAX(0,Temp_intervals_and_Itip!O573)</f>
        <v>0</v>
      </c>
      <c r="N421">
        <f>MAX(0,Temp_intervals_and_Itip!L573)</f>
        <v>0</v>
      </c>
      <c r="O421">
        <f>MAX(0,Temp_intervals_and_Itip!M573)</f>
        <v>0</v>
      </c>
      <c r="P421">
        <v>0</v>
      </c>
      <c r="Q421">
        <v>0</v>
      </c>
      <c r="R421">
        <v>0</v>
      </c>
      <c r="S421">
        <v>0</v>
      </c>
      <c r="T421">
        <v>0</v>
      </c>
      <c r="U421">
        <v>0</v>
      </c>
      <c r="V421">
        <v>0</v>
      </c>
      <c r="W421">
        <v>0</v>
      </c>
      <c r="X421">
        <v>0</v>
      </c>
      <c r="Y421">
        <v>0</v>
      </c>
    </row>
    <row r="422" spans="6:25" x14ac:dyDescent="0.2">
      <c r="F422">
        <v>416</v>
      </c>
      <c r="G422">
        <f>MAX(0,Temp_intervals_and_Itip!J574)</f>
        <v>10.599675165962845</v>
      </c>
      <c r="H422">
        <f>MAX(0,Temp_intervals_and_Itip!K574)</f>
        <v>31.834794930394612</v>
      </c>
      <c r="I422">
        <v>0</v>
      </c>
      <c r="J422">
        <v>0</v>
      </c>
      <c r="K422">
        <v>0</v>
      </c>
      <c r="L422">
        <v>0</v>
      </c>
      <c r="M422">
        <f>MAX(0,Temp_intervals_and_Itip!O574)</f>
        <v>0</v>
      </c>
      <c r="N422">
        <f>MAX(0,Temp_intervals_and_Itip!L574)</f>
        <v>0</v>
      </c>
      <c r="O422">
        <f>MAX(0,Temp_intervals_and_Itip!M574)</f>
        <v>0</v>
      </c>
      <c r="P422">
        <v>0</v>
      </c>
      <c r="Q422">
        <v>0</v>
      </c>
      <c r="R422">
        <v>0</v>
      </c>
      <c r="S422">
        <v>0</v>
      </c>
      <c r="T422">
        <v>0</v>
      </c>
      <c r="U422">
        <v>0</v>
      </c>
      <c r="V422">
        <v>0</v>
      </c>
      <c r="W422">
        <v>0</v>
      </c>
      <c r="X422">
        <v>0</v>
      </c>
      <c r="Y422">
        <v>0</v>
      </c>
    </row>
    <row r="423" spans="6:25" x14ac:dyDescent="0.2">
      <c r="F423">
        <v>417</v>
      </c>
      <c r="G423">
        <f>MAX(0,Temp_intervals_and_Itip!J575)</f>
        <v>10.599675165962845</v>
      </c>
      <c r="H423">
        <f>MAX(0,Temp_intervals_and_Itip!K575)</f>
        <v>31.834794930394615</v>
      </c>
      <c r="I423">
        <v>0</v>
      </c>
      <c r="J423">
        <v>0</v>
      </c>
      <c r="K423">
        <v>0</v>
      </c>
      <c r="L423">
        <v>0</v>
      </c>
      <c r="M423">
        <f>MAX(0,Temp_intervals_and_Itip!O575)</f>
        <v>0</v>
      </c>
      <c r="N423">
        <f>MAX(0,Temp_intervals_and_Itip!L575)</f>
        <v>0</v>
      </c>
      <c r="O423">
        <f>MAX(0,Temp_intervals_and_Itip!M575)</f>
        <v>0</v>
      </c>
      <c r="P423">
        <v>0</v>
      </c>
      <c r="Q423">
        <v>0</v>
      </c>
      <c r="R423">
        <v>0</v>
      </c>
      <c r="S423">
        <v>0</v>
      </c>
      <c r="T423">
        <v>0</v>
      </c>
      <c r="U423">
        <v>0</v>
      </c>
      <c r="V423">
        <v>0</v>
      </c>
      <c r="W423">
        <v>0</v>
      </c>
      <c r="X423">
        <v>0</v>
      </c>
      <c r="Y423">
        <v>0</v>
      </c>
    </row>
    <row r="424" spans="6:25" x14ac:dyDescent="0.2">
      <c r="F424">
        <v>418</v>
      </c>
      <c r="G424">
        <f>MAX(0,Temp_intervals_and_Itip!J576)</f>
        <v>10.599675165962845</v>
      </c>
      <c r="H424">
        <f>MAX(0,Temp_intervals_and_Itip!K576)</f>
        <v>31.834794930394619</v>
      </c>
      <c r="I424">
        <v>0</v>
      </c>
      <c r="J424">
        <v>0</v>
      </c>
      <c r="K424">
        <v>0</v>
      </c>
      <c r="L424">
        <v>0</v>
      </c>
      <c r="M424">
        <f>MAX(0,Temp_intervals_and_Itip!O576)</f>
        <v>0</v>
      </c>
      <c r="N424">
        <f>MAX(0,Temp_intervals_and_Itip!L576)</f>
        <v>0</v>
      </c>
      <c r="O424">
        <f>MAX(0,Temp_intervals_and_Itip!M576)</f>
        <v>0</v>
      </c>
      <c r="P424">
        <v>0</v>
      </c>
      <c r="Q424">
        <v>0</v>
      </c>
      <c r="R424">
        <v>0</v>
      </c>
      <c r="S424">
        <v>0</v>
      </c>
      <c r="T424">
        <v>0</v>
      </c>
      <c r="U424">
        <v>0</v>
      </c>
      <c r="V424">
        <v>0</v>
      </c>
      <c r="W424">
        <v>0</v>
      </c>
      <c r="X424">
        <v>0</v>
      </c>
      <c r="Y424">
        <v>0</v>
      </c>
    </row>
    <row r="425" spans="6:25" x14ac:dyDescent="0.2">
      <c r="F425">
        <v>419</v>
      </c>
      <c r="G425">
        <f>MAX(0,Temp_intervals_and_Itip!J577)</f>
        <v>10.599675165962845</v>
      </c>
      <c r="H425">
        <f>MAX(0,Temp_intervals_and_Itip!K577)</f>
        <v>31.834794930394622</v>
      </c>
      <c r="I425">
        <v>0</v>
      </c>
      <c r="J425">
        <v>0</v>
      </c>
      <c r="K425">
        <v>0</v>
      </c>
      <c r="L425">
        <v>0</v>
      </c>
      <c r="M425">
        <f>MAX(0,Temp_intervals_and_Itip!O577)</f>
        <v>0</v>
      </c>
      <c r="N425">
        <f>MAX(0,Temp_intervals_and_Itip!L577)</f>
        <v>0</v>
      </c>
      <c r="O425">
        <f>MAX(0,Temp_intervals_and_Itip!M577)</f>
        <v>0</v>
      </c>
      <c r="P425">
        <v>0</v>
      </c>
      <c r="Q425">
        <v>0</v>
      </c>
      <c r="R425">
        <v>0</v>
      </c>
      <c r="S425">
        <v>0</v>
      </c>
      <c r="T425">
        <v>0</v>
      </c>
      <c r="U425">
        <v>0</v>
      </c>
      <c r="V425">
        <v>0</v>
      </c>
      <c r="W425">
        <v>0</v>
      </c>
      <c r="X425">
        <v>0</v>
      </c>
      <c r="Y425">
        <v>0</v>
      </c>
    </row>
    <row r="426" spans="6:25" x14ac:dyDescent="0.2">
      <c r="F426">
        <v>420</v>
      </c>
      <c r="G426">
        <f>MAX(0,Temp_intervals_and_Itip!J578)</f>
        <v>10.599675165962845</v>
      </c>
      <c r="H426">
        <f>MAX(0,Temp_intervals_and_Itip!K578)</f>
        <v>31.834794930394622</v>
      </c>
      <c r="I426">
        <v>0</v>
      </c>
      <c r="J426">
        <v>0</v>
      </c>
      <c r="K426">
        <v>0</v>
      </c>
      <c r="L426">
        <v>0</v>
      </c>
      <c r="M426">
        <f>MAX(0,Temp_intervals_and_Itip!O578)</f>
        <v>0</v>
      </c>
      <c r="N426">
        <f>MAX(0,Temp_intervals_and_Itip!L578)</f>
        <v>0</v>
      </c>
      <c r="O426">
        <f>MAX(0,Temp_intervals_and_Itip!M578)</f>
        <v>0</v>
      </c>
      <c r="P426">
        <v>0</v>
      </c>
      <c r="Q426">
        <v>0</v>
      </c>
      <c r="R426">
        <v>0</v>
      </c>
      <c r="S426">
        <v>0</v>
      </c>
      <c r="T426">
        <v>0</v>
      </c>
      <c r="U426">
        <v>0</v>
      </c>
      <c r="V426">
        <v>0</v>
      </c>
      <c r="W426">
        <v>0</v>
      </c>
      <c r="X426">
        <v>0</v>
      </c>
      <c r="Y426">
        <v>0</v>
      </c>
    </row>
    <row r="427" spans="6:25" x14ac:dyDescent="0.2">
      <c r="F427">
        <v>421</v>
      </c>
      <c r="G427">
        <f>MAX(0,Temp_intervals_and_Itip!J579)</f>
        <v>10.599675165962845</v>
      </c>
      <c r="H427">
        <f>MAX(0,Temp_intervals_and_Itip!K579)</f>
        <v>31.834794930394622</v>
      </c>
      <c r="I427">
        <v>0</v>
      </c>
      <c r="J427">
        <v>0</v>
      </c>
      <c r="K427">
        <v>0</v>
      </c>
      <c r="L427">
        <v>0</v>
      </c>
      <c r="M427">
        <f>MAX(0,Temp_intervals_and_Itip!O579)</f>
        <v>0</v>
      </c>
      <c r="N427">
        <f>MAX(0,Temp_intervals_and_Itip!L579)</f>
        <v>0</v>
      </c>
      <c r="O427">
        <f>MAX(0,Temp_intervals_and_Itip!M579)</f>
        <v>0</v>
      </c>
      <c r="P427">
        <v>0</v>
      </c>
      <c r="Q427">
        <v>0</v>
      </c>
      <c r="R427">
        <v>0</v>
      </c>
      <c r="S427">
        <v>0</v>
      </c>
      <c r="T427">
        <v>0</v>
      </c>
      <c r="U427">
        <v>0</v>
      </c>
      <c r="V427">
        <v>0</v>
      </c>
      <c r="W427">
        <v>0</v>
      </c>
      <c r="X427">
        <v>0</v>
      </c>
      <c r="Y427">
        <v>0</v>
      </c>
    </row>
    <row r="428" spans="6:25" x14ac:dyDescent="0.2">
      <c r="F428">
        <v>422</v>
      </c>
      <c r="G428">
        <f>MAX(0,Temp_intervals_and_Itip!J580)</f>
        <v>10.599675165962845</v>
      </c>
      <c r="H428">
        <f>MAX(0,Temp_intervals_and_Itip!K580)</f>
        <v>31.834794930394622</v>
      </c>
      <c r="I428">
        <v>0</v>
      </c>
      <c r="J428">
        <v>0</v>
      </c>
      <c r="K428">
        <v>0</v>
      </c>
      <c r="L428">
        <v>0</v>
      </c>
      <c r="M428">
        <f>MAX(0,Temp_intervals_and_Itip!O580)</f>
        <v>0</v>
      </c>
      <c r="N428">
        <f>MAX(0,Temp_intervals_and_Itip!L580)</f>
        <v>0</v>
      </c>
      <c r="O428">
        <f>MAX(0,Temp_intervals_and_Itip!M580)</f>
        <v>0</v>
      </c>
      <c r="P428">
        <v>0</v>
      </c>
      <c r="Q428">
        <v>0</v>
      </c>
      <c r="R428">
        <v>0</v>
      </c>
      <c r="S428">
        <v>0</v>
      </c>
      <c r="T428">
        <v>0</v>
      </c>
      <c r="U428">
        <v>0</v>
      </c>
      <c r="V428">
        <v>0</v>
      </c>
      <c r="W428">
        <v>0</v>
      </c>
      <c r="X428">
        <v>0</v>
      </c>
      <c r="Y428">
        <v>0</v>
      </c>
    </row>
    <row r="429" spans="6:25" x14ac:dyDescent="0.2">
      <c r="F429">
        <v>423</v>
      </c>
      <c r="G429">
        <f>MAX(0,Temp_intervals_and_Itip!J581)</f>
        <v>10.599675165962845</v>
      </c>
      <c r="H429">
        <f>MAX(0,Temp_intervals_and_Itip!K581)</f>
        <v>31.834794930394622</v>
      </c>
      <c r="I429">
        <v>0</v>
      </c>
      <c r="J429">
        <v>0</v>
      </c>
      <c r="K429">
        <v>0</v>
      </c>
      <c r="L429">
        <v>0</v>
      </c>
      <c r="M429">
        <f>MAX(0,Temp_intervals_and_Itip!O581)</f>
        <v>0</v>
      </c>
      <c r="N429">
        <f>MAX(0,Temp_intervals_and_Itip!L581)</f>
        <v>0</v>
      </c>
      <c r="O429">
        <f>MAX(0,Temp_intervals_and_Itip!M581)</f>
        <v>0</v>
      </c>
      <c r="P429">
        <v>0</v>
      </c>
      <c r="Q429">
        <v>0</v>
      </c>
      <c r="R429">
        <v>0</v>
      </c>
      <c r="S429">
        <v>0</v>
      </c>
      <c r="T429">
        <v>0</v>
      </c>
      <c r="U429">
        <v>0</v>
      </c>
      <c r="V429">
        <v>0</v>
      </c>
      <c r="W429">
        <v>0</v>
      </c>
      <c r="X429">
        <v>0</v>
      </c>
      <c r="Y429">
        <v>0</v>
      </c>
    </row>
    <row r="430" spans="6:25" x14ac:dyDescent="0.2">
      <c r="F430">
        <v>424</v>
      </c>
      <c r="G430">
        <f>MAX(0,Temp_intervals_and_Itip!J582)</f>
        <v>10.599675165962845</v>
      </c>
      <c r="H430">
        <f>MAX(0,Temp_intervals_and_Itip!K582)</f>
        <v>31.834794930394622</v>
      </c>
      <c r="I430">
        <v>0</v>
      </c>
      <c r="J430">
        <v>0</v>
      </c>
      <c r="K430">
        <v>0</v>
      </c>
      <c r="L430">
        <v>0</v>
      </c>
      <c r="M430">
        <f>MAX(0,Temp_intervals_and_Itip!O582)</f>
        <v>0</v>
      </c>
      <c r="N430">
        <f>MAX(0,Temp_intervals_and_Itip!L582)</f>
        <v>0</v>
      </c>
      <c r="O430">
        <f>MAX(0,Temp_intervals_and_Itip!M582)</f>
        <v>0</v>
      </c>
      <c r="P430">
        <v>0</v>
      </c>
      <c r="Q430">
        <v>0</v>
      </c>
      <c r="R430">
        <v>0</v>
      </c>
      <c r="S430">
        <v>0</v>
      </c>
      <c r="T430">
        <v>0</v>
      </c>
      <c r="U430">
        <v>0</v>
      </c>
      <c r="V430">
        <v>0</v>
      </c>
      <c r="W430">
        <v>0</v>
      </c>
      <c r="X430">
        <v>0</v>
      </c>
      <c r="Y430">
        <v>0</v>
      </c>
    </row>
    <row r="431" spans="6:25" x14ac:dyDescent="0.2">
      <c r="F431">
        <v>425</v>
      </c>
      <c r="G431">
        <f>MAX(0,Temp_intervals_and_Itip!J583)</f>
        <v>10.599675165962845</v>
      </c>
      <c r="H431">
        <f>MAX(0,Temp_intervals_and_Itip!K583)</f>
        <v>31.834794930394622</v>
      </c>
      <c r="I431">
        <v>0</v>
      </c>
      <c r="J431">
        <v>0</v>
      </c>
      <c r="K431">
        <v>0</v>
      </c>
      <c r="L431">
        <v>0</v>
      </c>
      <c r="M431">
        <f>MAX(0,Temp_intervals_and_Itip!O583)</f>
        <v>0</v>
      </c>
      <c r="N431">
        <f>MAX(0,Temp_intervals_and_Itip!L583)</f>
        <v>0</v>
      </c>
      <c r="O431">
        <f>MAX(0,Temp_intervals_and_Itip!M583)</f>
        <v>0</v>
      </c>
      <c r="P431">
        <v>0</v>
      </c>
      <c r="Q431">
        <v>0</v>
      </c>
      <c r="R431">
        <v>0</v>
      </c>
      <c r="S431">
        <v>0</v>
      </c>
      <c r="T431">
        <v>0</v>
      </c>
      <c r="U431">
        <v>0</v>
      </c>
      <c r="V431">
        <v>0</v>
      </c>
      <c r="W431">
        <v>0</v>
      </c>
      <c r="X431">
        <v>0</v>
      </c>
      <c r="Y431">
        <v>0</v>
      </c>
    </row>
    <row r="432" spans="6:25" x14ac:dyDescent="0.2">
      <c r="F432">
        <v>426</v>
      </c>
      <c r="G432">
        <f>MAX(0,Temp_intervals_and_Itip!J584)</f>
        <v>10.599675165962845</v>
      </c>
      <c r="H432">
        <f>MAX(0,Temp_intervals_and_Itip!K584)</f>
        <v>31.834794930394622</v>
      </c>
      <c r="I432">
        <v>0</v>
      </c>
      <c r="J432">
        <v>0</v>
      </c>
      <c r="K432">
        <v>0</v>
      </c>
      <c r="L432">
        <v>0</v>
      </c>
      <c r="M432">
        <f>MAX(0,Temp_intervals_and_Itip!O584)</f>
        <v>0</v>
      </c>
      <c r="N432">
        <f>MAX(0,Temp_intervals_and_Itip!L584)</f>
        <v>0</v>
      </c>
      <c r="O432">
        <f>MAX(0,Temp_intervals_and_Itip!M584)</f>
        <v>0</v>
      </c>
      <c r="P432">
        <v>0</v>
      </c>
      <c r="Q432">
        <v>0</v>
      </c>
      <c r="R432">
        <v>0</v>
      </c>
      <c r="S432">
        <v>0</v>
      </c>
      <c r="T432">
        <v>0</v>
      </c>
      <c r="U432">
        <v>0</v>
      </c>
      <c r="V432">
        <v>0</v>
      </c>
      <c r="W432">
        <v>0</v>
      </c>
      <c r="X432">
        <v>0</v>
      </c>
      <c r="Y432">
        <v>0</v>
      </c>
    </row>
    <row r="433" spans="6:25" x14ac:dyDescent="0.2">
      <c r="F433">
        <v>427</v>
      </c>
      <c r="G433">
        <f>MAX(0,Temp_intervals_and_Itip!J585)</f>
        <v>10.599675165962845</v>
      </c>
      <c r="H433">
        <f>MAX(0,Temp_intervals_and_Itip!K585)</f>
        <v>31.834794930394622</v>
      </c>
      <c r="I433">
        <v>0</v>
      </c>
      <c r="J433">
        <v>0</v>
      </c>
      <c r="K433">
        <v>0</v>
      </c>
      <c r="L433">
        <v>0</v>
      </c>
      <c r="M433">
        <f>MAX(0,Temp_intervals_and_Itip!O585)</f>
        <v>0</v>
      </c>
      <c r="N433">
        <f>MAX(0,Temp_intervals_and_Itip!L585)</f>
        <v>0</v>
      </c>
      <c r="O433">
        <f>MAX(0,Temp_intervals_and_Itip!M585)</f>
        <v>0</v>
      </c>
      <c r="P433">
        <v>0</v>
      </c>
      <c r="Q433">
        <v>0</v>
      </c>
      <c r="R433">
        <v>0</v>
      </c>
      <c r="S433">
        <v>0</v>
      </c>
      <c r="T433">
        <v>0</v>
      </c>
      <c r="U433">
        <v>0</v>
      </c>
      <c r="V433">
        <v>0</v>
      </c>
      <c r="W433">
        <v>0</v>
      </c>
      <c r="X433">
        <v>0</v>
      </c>
      <c r="Y433">
        <v>0</v>
      </c>
    </row>
    <row r="434" spans="6:25" x14ac:dyDescent="0.2">
      <c r="F434">
        <v>428</v>
      </c>
      <c r="G434">
        <f>MAX(0,Temp_intervals_and_Itip!J586)</f>
        <v>10.599675165962845</v>
      </c>
      <c r="H434">
        <f>MAX(0,Temp_intervals_and_Itip!K586)</f>
        <v>31.834794930394622</v>
      </c>
      <c r="I434">
        <v>0</v>
      </c>
      <c r="J434">
        <v>0</v>
      </c>
      <c r="K434">
        <v>0</v>
      </c>
      <c r="L434">
        <v>0</v>
      </c>
      <c r="M434">
        <f>MAX(0,Temp_intervals_and_Itip!O586)</f>
        <v>0</v>
      </c>
      <c r="N434">
        <f>MAX(0,Temp_intervals_and_Itip!L586)</f>
        <v>0</v>
      </c>
      <c r="O434">
        <f>MAX(0,Temp_intervals_and_Itip!M586)</f>
        <v>0</v>
      </c>
      <c r="P434">
        <v>0</v>
      </c>
      <c r="Q434">
        <v>0</v>
      </c>
      <c r="R434">
        <v>0</v>
      </c>
      <c r="S434">
        <v>0</v>
      </c>
      <c r="T434">
        <v>0</v>
      </c>
      <c r="U434">
        <v>0</v>
      </c>
      <c r="V434">
        <v>0</v>
      </c>
      <c r="W434">
        <v>0</v>
      </c>
      <c r="X434">
        <v>0</v>
      </c>
      <c r="Y434">
        <v>0</v>
      </c>
    </row>
    <row r="435" spans="6:25" x14ac:dyDescent="0.2">
      <c r="F435">
        <v>429</v>
      </c>
      <c r="G435">
        <f>MAX(0,Temp_intervals_and_Itip!J587)</f>
        <v>10.599675165962845</v>
      </c>
      <c r="H435">
        <f>MAX(0,Temp_intervals_and_Itip!K587)</f>
        <v>31.834794930394622</v>
      </c>
      <c r="I435">
        <v>0</v>
      </c>
      <c r="J435">
        <v>0</v>
      </c>
      <c r="K435">
        <v>0</v>
      </c>
      <c r="L435">
        <v>0</v>
      </c>
      <c r="M435">
        <f>MAX(0,Temp_intervals_and_Itip!O587)</f>
        <v>0</v>
      </c>
      <c r="N435">
        <f>MAX(0,Temp_intervals_and_Itip!L587)</f>
        <v>0</v>
      </c>
      <c r="O435">
        <f>MAX(0,Temp_intervals_and_Itip!M587)</f>
        <v>0</v>
      </c>
      <c r="P435">
        <v>0</v>
      </c>
      <c r="Q435">
        <v>0</v>
      </c>
      <c r="R435">
        <v>0</v>
      </c>
      <c r="S435">
        <v>0</v>
      </c>
      <c r="T435">
        <v>0</v>
      </c>
      <c r="U435">
        <v>0</v>
      </c>
      <c r="V435">
        <v>0</v>
      </c>
      <c r="W435">
        <v>0</v>
      </c>
      <c r="X435">
        <v>0</v>
      </c>
      <c r="Y435">
        <v>0</v>
      </c>
    </row>
    <row r="436" spans="6:25" x14ac:dyDescent="0.2">
      <c r="F436">
        <v>430</v>
      </c>
      <c r="G436">
        <f>MAX(0,Temp_intervals_and_Itip!J588)</f>
        <v>10.599675165962845</v>
      </c>
      <c r="H436">
        <f>MAX(0,Temp_intervals_and_Itip!K588)</f>
        <v>31.834794930394622</v>
      </c>
      <c r="I436">
        <v>0</v>
      </c>
      <c r="J436">
        <v>0</v>
      </c>
      <c r="K436">
        <v>0</v>
      </c>
      <c r="L436">
        <v>0</v>
      </c>
      <c r="M436">
        <f>MAX(0,Temp_intervals_and_Itip!O588)</f>
        <v>0</v>
      </c>
      <c r="N436">
        <f>MAX(0,Temp_intervals_and_Itip!L588)</f>
        <v>0</v>
      </c>
      <c r="O436">
        <f>MAX(0,Temp_intervals_and_Itip!M588)</f>
        <v>0</v>
      </c>
      <c r="P436">
        <v>0</v>
      </c>
      <c r="Q436">
        <v>0</v>
      </c>
      <c r="R436">
        <v>0</v>
      </c>
      <c r="S436">
        <v>0</v>
      </c>
      <c r="T436">
        <v>0</v>
      </c>
      <c r="U436">
        <v>0</v>
      </c>
      <c r="V436">
        <v>0</v>
      </c>
      <c r="W436">
        <v>0</v>
      </c>
      <c r="X436">
        <v>0</v>
      </c>
      <c r="Y436">
        <v>0</v>
      </c>
    </row>
    <row r="437" spans="6:25" x14ac:dyDescent="0.2">
      <c r="F437">
        <v>431</v>
      </c>
      <c r="G437">
        <f>MAX(0,Temp_intervals_and_Itip!J589)</f>
        <v>10.599675165962845</v>
      </c>
      <c r="H437">
        <f>MAX(0,Temp_intervals_and_Itip!K589)</f>
        <v>31.834794930394622</v>
      </c>
      <c r="I437">
        <v>0</v>
      </c>
      <c r="J437">
        <v>0</v>
      </c>
      <c r="K437">
        <v>0</v>
      </c>
      <c r="L437">
        <v>0</v>
      </c>
      <c r="M437">
        <f>MAX(0,Temp_intervals_and_Itip!O589)</f>
        <v>0</v>
      </c>
      <c r="N437">
        <f>MAX(0,Temp_intervals_and_Itip!L589)</f>
        <v>0</v>
      </c>
      <c r="O437">
        <f>MAX(0,Temp_intervals_and_Itip!M589)</f>
        <v>0</v>
      </c>
      <c r="P437">
        <v>0</v>
      </c>
      <c r="Q437">
        <v>0</v>
      </c>
      <c r="R437">
        <v>0</v>
      </c>
      <c r="S437">
        <v>0</v>
      </c>
      <c r="T437">
        <v>0</v>
      </c>
      <c r="U437">
        <v>0</v>
      </c>
      <c r="V437">
        <v>0</v>
      </c>
      <c r="W437">
        <v>0</v>
      </c>
      <c r="X437">
        <v>0</v>
      </c>
      <c r="Y437">
        <v>0</v>
      </c>
    </row>
    <row r="438" spans="6:25" x14ac:dyDescent="0.2">
      <c r="F438">
        <v>432</v>
      </c>
      <c r="G438">
        <f>MAX(0,Temp_intervals_and_Itip!J590)</f>
        <v>10.599675165962845</v>
      </c>
      <c r="H438">
        <f>MAX(0,Temp_intervals_and_Itip!K590)</f>
        <v>31.834794930394622</v>
      </c>
      <c r="I438">
        <v>0</v>
      </c>
      <c r="J438">
        <v>0</v>
      </c>
      <c r="K438">
        <v>0</v>
      </c>
      <c r="L438">
        <v>0</v>
      </c>
      <c r="M438">
        <f>MAX(0,Temp_intervals_and_Itip!O590)</f>
        <v>0</v>
      </c>
      <c r="N438">
        <f>MAX(0,Temp_intervals_and_Itip!L590)</f>
        <v>0</v>
      </c>
      <c r="O438">
        <f>MAX(0,Temp_intervals_and_Itip!M590)</f>
        <v>0</v>
      </c>
      <c r="P438">
        <v>0</v>
      </c>
      <c r="Q438">
        <v>0</v>
      </c>
      <c r="R438">
        <v>0</v>
      </c>
      <c r="S438">
        <v>0</v>
      </c>
      <c r="T438">
        <v>0</v>
      </c>
      <c r="U438">
        <v>0</v>
      </c>
      <c r="V438">
        <v>0</v>
      </c>
      <c r="W438">
        <v>0</v>
      </c>
      <c r="X438">
        <v>0</v>
      </c>
      <c r="Y438">
        <v>0</v>
      </c>
    </row>
    <row r="439" spans="6:25" x14ac:dyDescent="0.2">
      <c r="F439">
        <v>433</v>
      </c>
      <c r="G439">
        <f>MAX(0,Temp_intervals_and_Itip!J591)</f>
        <v>10.599675165962845</v>
      </c>
      <c r="H439">
        <f>MAX(0,Temp_intervals_and_Itip!K591)</f>
        <v>31.834794930394622</v>
      </c>
      <c r="I439">
        <v>0</v>
      </c>
      <c r="J439">
        <v>0</v>
      </c>
      <c r="K439">
        <v>0</v>
      </c>
      <c r="L439">
        <v>0</v>
      </c>
      <c r="M439">
        <f>MAX(0,Temp_intervals_and_Itip!O591)</f>
        <v>0</v>
      </c>
      <c r="N439">
        <f>MAX(0,Temp_intervals_and_Itip!L591)</f>
        <v>0</v>
      </c>
      <c r="O439">
        <f>MAX(0,Temp_intervals_and_Itip!M591)</f>
        <v>0</v>
      </c>
      <c r="P439">
        <v>0</v>
      </c>
      <c r="Q439">
        <v>0</v>
      </c>
      <c r="R439">
        <v>0</v>
      </c>
      <c r="S439">
        <v>0</v>
      </c>
      <c r="T439">
        <v>0</v>
      </c>
      <c r="U439">
        <v>0</v>
      </c>
      <c r="V439">
        <v>0</v>
      </c>
      <c r="W439">
        <v>0</v>
      </c>
      <c r="X439">
        <v>0</v>
      </c>
      <c r="Y439">
        <v>0</v>
      </c>
    </row>
    <row r="440" spans="6:25" x14ac:dyDescent="0.2">
      <c r="F440">
        <v>434</v>
      </c>
      <c r="G440">
        <f>MAX(0,Temp_intervals_and_Itip!J592)</f>
        <v>10.599675165962845</v>
      </c>
      <c r="H440">
        <f>MAX(0,Temp_intervals_and_Itip!K592)</f>
        <v>31.834794930394622</v>
      </c>
      <c r="I440">
        <v>0</v>
      </c>
      <c r="J440">
        <v>0</v>
      </c>
      <c r="K440">
        <v>0</v>
      </c>
      <c r="L440">
        <v>0</v>
      </c>
      <c r="M440">
        <f>MAX(0,Temp_intervals_and_Itip!O592)</f>
        <v>0</v>
      </c>
      <c r="N440">
        <f>MAX(0,Temp_intervals_and_Itip!L592)</f>
        <v>0</v>
      </c>
      <c r="O440">
        <f>MAX(0,Temp_intervals_and_Itip!M592)</f>
        <v>0</v>
      </c>
      <c r="P440">
        <v>0</v>
      </c>
      <c r="Q440">
        <v>0</v>
      </c>
      <c r="R440">
        <v>0</v>
      </c>
      <c r="S440">
        <v>0</v>
      </c>
      <c r="T440">
        <v>0</v>
      </c>
      <c r="U440">
        <v>0</v>
      </c>
      <c r="V440">
        <v>0</v>
      </c>
      <c r="W440">
        <v>0</v>
      </c>
      <c r="X440">
        <v>0</v>
      </c>
      <c r="Y440">
        <v>0</v>
      </c>
    </row>
    <row r="441" spans="6:25" x14ac:dyDescent="0.2">
      <c r="F441">
        <v>435</v>
      </c>
      <c r="G441">
        <f>MAX(0,Temp_intervals_and_Itip!J593)</f>
        <v>10.599675165962845</v>
      </c>
      <c r="H441">
        <f>MAX(0,Temp_intervals_and_Itip!K593)</f>
        <v>31.834794930394622</v>
      </c>
      <c r="I441">
        <v>0</v>
      </c>
      <c r="J441">
        <v>0</v>
      </c>
      <c r="K441">
        <v>0</v>
      </c>
      <c r="L441">
        <v>0</v>
      </c>
      <c r="M441">
        <f>MAX(0,Temp_intervals_and_Itip!O593)</f>
        <v>0</v>
      </c>
      <c r="N441">
        <f>MAX(0,Temp_intervals_and_Itip!L593)</f>
        <v>0</v>
      </c>
      <c r="O441">
        <f>MAX(0,Temp_intervals_and_Itip!M593)</f>
        <v>0</v>
      </c>
      <c r="P441">
        <v>0</v>
      </c>
      <c r="Q441">
        <v>0</v>
      </c>
      <c r="R441">
        <v>0</v>
      </c>
      <c r="S441">
        <v>0</v>
      </c>
      <c r="T441">
        <v>0</v>
      </c>
      <c r="U441">
        <v>0</v>
      </c>
      <c r="V441">
        <v>0</v>
      </c>
      <c r="W441">
        <v>0</v>
      </c>
      <c r="X441">
        <v>0</v>
      </c>
      <c r="Y441">
        <v>0</v>
      </c>
    </row>
    <row r="442" spans="6:25" x14ac:dyDescent="0.2">
      <c r="F442">
        <v>436</v>
      </c>
      <c r="G442">
        <f>MAX(0,Temp_intervals_and_Itip!J594)</f>
        <v>10.599675165962845</v>
      </c>
      <c r="H442">
        <f>MAX(0,Temp_intervals_and_Itip!K594)</f>
        <v>31.834794930394622</v>
      </c>
      <c r="I442">
        <v>0</v>
      </c>
      <c r="J442">
        <v>0</v>
      </c>
      <c r="K442">
        <v>0</v>
      </c>
      <c r="L442">
        <v>0</v>
      </c>
      <c r="M442">
        <f>MAX(0,Temp_intervals_and_Itip!O594)</f>
        <v>0</v>
      </c>
      <c r="N442">
        <f>MAX(0,Temp_intervals_and_Itip!L594)</f>
        <v>0</v>
      </c>
      <c r="O442">
        <f>MAX(0,Temp_intervals_and_Itip!M594)</f>
        <v>0</v>
      </c>
      <c r="P442">
        <v>0</v>
      </c>
      <c r="Q442">
        <v>0</v>
      </c>
      <c r="R442">
        <v>0</v>
      </c>
      <c r="S442">
        <v>0</v>
      </c>
      <c r="T442">
        <v>0</v>
      </c>
      <c r="U442">
        <v>0</v>
      </c>
      <c r="V442">
        <v>0</v>
      </c>
      <c r="W442">
        <v>0</v>
      </c>
      <c r="X442">
        <v>0</v>
      </c>
      <c r="Y442">
        <v>0</v>
      </c>
    </row>
    <row r="443" spans="6:25" x14ac:dyDescent="0.2">
      <c r="F443">
        <v>437</v>
      </c>
      <c r="G443">
        <f>MAX(0,Temp_intervals_and_Itip!J595)</f>
        <v>10.599675165962845</v>
      </c>
      <c r="H443">
        <f>MAX(0,Temp_intervals_and_Itip!K595)</f>
        <v>31.834794930394622</v>
      </c>
      <c r="I443">
        <v>0</v>
      </c>
      <c r="J443">
        <v>0</v>
      </c>
      <c r="K443">
        <v>0</v>
      </c>
      <c r="L443">
        <v>0</v>
      </c>
      <c r="M443">
        <f>MAX(0,Temp_intervals_and_Itip!O595)</f>
        <v>0</v>
      </c>
      <c r="N443">
        <f>MAX(0,Temp_intervals_and_Itip!L595)</f>
        <v>0</v>
      </c>
      <c r="O443">
        <f>MAX(0,Temp_intervals_and_Itip!M595)</f>
        <v>0</v>
      </c>
      <c r="P443">
        <v>0</v>
      </c>
      <c r="Q443">
        <v>0</v>
      </c>
      <c r="R443">
        <v>0</v>
      </c>
      <c r="S443">
        <v>0</v>
      </c>
      <c r="T443">
        <v>0</v>
      </c>
      <c r="U443">
        <v>0</v>
      </c>
      <c r="V443">
        <v>0</v>
      </c>
      <c r="W443">
        <v>0</v>
      </c>
      <c r="X443">
        <v>0</v>
      </c>
      <c r="Y443">
        <v>0</v>
      </c>
    </row>
    <row r="444" spans="6:25" x14ac:dyDescent="0.2">
      <c r="F444">
        <v>438</v>
      </c>
      <c r="G444">
        <f>MAX(0,Temp_intervals_and_Itip!J596)</f>
        <v>10.599675165962845</v>
      </c>
      <c r="H444">
        <f>MAX(0,Temp_intervals_and_Itip!K596)</f>
        <v>31.834794930394622</v>
      </c>
      <c r="I444">
        <v>0</v>
      </c>
      <c r="J444">
        <v>0</v>
      </c>
      <c r="K444">
        <v>0</v>
      </c>
      <c r="L444">
        <v>0</v>
      </c>
      <c r="M444">
        <f>MAX(0,Temp_intervals_and_Itip!O596)</f>
        <v>0</v>
      </c>
      <c r="N444">
        <f>MAX(0,Temp_intervals_and_Itip!L596)</f>
        <v>0</v>
      </c>
      <c r="O444">
        <f>MAX(0,Temp_intervals_and_Itip!M596)</f>
        <v>0</v>
      </c>
      <c r="P444">
        <v>0</v>
      </c>
      <c r="Q444">
        <v>0</v>
      </c>
      <c r="R444">
        <v>0</v>
      </c>
      <c r="S444">
        <v>0</v>
      </c>
      <c r="T444">
        <v>0</v>
      </c>
      <c r="U444">
        <v>0</v>
      </c>
      <c r="V444">
        <v>0</v>
      </c>
      <c r="W444">
        <v>0</v>
      </c>
      <c r="X444">
        <v>0</v>
      </c>
      <c r="Y444">
        <v>0</v>
      </c>
    </row>
    <row r="445" spans="6:25" x14ac:dyDescent="0.2">
      <c r="F445">
        <v>439</v>
      </c>
      <c r="G445">
        <f>MAX(0,Temp_intervals_and_Itip!J597)</f>
        <v>10.599675165962845</v>
      </c>
      <c r="H445">
        <f>MAX(0,Temp_intervals_and_Itip!K597)</f>
        <v>31.834794930394622</v>
      </c>
      <c r="I445">
        <v>0</v>
      </c>
      <c r="J445">
        <v>0</v>
      </c>
      <c r="K445">
        <v>0</v>
      </c>
      <c r="L445">
        <v>0</v>
      </c>
      <c r="M445">
        <f>MAX(0,Temp_intervals_and_Itip!O597)</f>
        <v>0</v>
      </c>
      <c r="N445">
        <f>MAX(0,Temp_intervals_and_Itip!L597)</f>
        <v>0</v>
      </c>
      <c r="O445">
        <f>MAX(0,Temp_intervals_and_Itip!M597)</f>
        <v>0</v>
      </c>
      <c r="P445">
        <v>0</v>
      </c>
      <c r="Q445">
        <v>0</v>
      </c>
      <c r="R445">
        <v>0</v>
      </c>
      <c r="S445">
        <v>0</v>
      </c>
      <c r="T445">
        <v>0</v>
      </c>
      <c r="U445">
        <v>0</v>
      </c>
      <c r="V445">
        <v>0</v>
      </c>
      <c r="W445">
        <v>0</v>
      </c>
      <c r="X445">
        <v>0</v>
      </c>
      <c r="Y445">
        <v>0</v>
      </c>
    </row>
    <row r="446" spans="6:25" x14ac:dyDescent="0.2">
      <c r="F446">
        <v>440</v>
      </c>
      <c r="G446">
        <f>MAX(0,Temp_intervals_and_Itip!J598)</f>
        <v>10.599675165962845</v>
      </c>
      <c r="H446">
        <f>MAX(0,Temp_intervals_and_Itip!K598)</f>
        <v>31.834794930394622</v>
      </c>
      <c r="I446">
        <v>0</v>
      </c>
      <c r="J446">
        <v>0</v>
      </c>
      <c r="K446">
        <v>0</v>
      </c>
      <c r="L446">
        <v>0</v>
      </c>
      <c r="M446">
        <f>MAX(0,Temp_intervals_and_Itip!O598)</f>
        <v>0</v>
      </c>
      <c r="N446">
        <f>MAX(0,Temp_intervals_and_Itip!L598)</f>
        <v>0</v>
      </c>
      <c r="O446">
        <f>MAX(0,Temp_intervals_and_Itip!M598)</f>
        <v>0</v>
      </c>
      <c r="P446">
        <v>0</v>
      </c>
      <c r="Q446">
        <v>0</v>
      </c>
      <c r="R446">
        <v>0</v>
      </c>
      <c r="S446">
        <v>0</v>
      </c>
      <c r="T446">
        <v>0</v>
      </c>
      <c r="U446">
        <v>0</v>
      </c>
      <c r="V446">
        <v>0</v>
      </c>
      <c r="W446">
        <v>0</v>
      </c>
      <c r="X446">
        <v>0</v>
      </c>
      <c r="Y446">
        <v>0</v>
      </c>
    </row>
    <row r="447" spans="6:25" x14ac:dyDescent="0.2">
      <c r="F447">
        <v>441</v>
      </c>
      <c r="G447">
        <f>MAX(0,Temp_intervals_and_Itip!J599)</f>
        <v>10.599675165962845</v>
      </c>
      <c r="H447">
        <f>MAX(0,Temp_intervals_and_Itip!K599)</f>
        <v>31.834794930394622</v>
      </c>
      <c r="I447">
        <v>0</v>
      </c>
      <c r="J447">
        <v>0</v>
      </c>
      <c r="K447">
        <v>0</v>
      </c>
      <c r="L447">
        <v>0</v>
      </c>
      <c r="M447">
        <f>MAX(0,Temp_intervals_and_Itip!O599)</f>
        <v>0</v>
      </c>
      <c r="N447">
        <f>MAX(0,Temp_intervals_and_Itip!L599)</f>
        <v>0</v>
      </c>
      <c r="O447">
        <f>MAX(0,Temp_intervals_and_Itip!M599)</f>
        <v>0</v>
      </c>
      <c r="P447">
        <v>0</v>
      </c>
      <c r="Q447">
        <v>0</v>
      </c>
      <c r="R447">
        <v>0</v>
      </c>
      <c r="S447">
        <v>0</v>
      </c>
      <c r="T447">
        <v>0</v>
      </c>
      <c r="U447">
        <v>0</v>
      </c>
      <c r="V447">
        <v>0</v>
      </c>
      <c r="W447">
        <v>0</v>
      </c>
      <c r="X447">
        <v>0</v>
      </c>
      <c r="Y447">
        <v>0</v>
      </c>
    </row>
    <row r="448" spans="6:25" x14ac:dyDescent="0.2">
      <c r="F448">
        <v>442</v>
      </c>
      <c r="G448">
        <f>MAX(0,Temp_intervals_and_Itip!J600)</f>
        <v>10.599675165962845</v>
      </c>
      <c r="H448">
        <f>MAX(0,Temp_intervals_and_Itip!K600)</f>
        <v>31.834794930394622</v>
      </c>
      <c r="I448">
        <v>0</v>
      </c>
      <c r="J448">
        <v>0</v>
      </c>
      <c r="K448">
        <v>0</v>
      </c>
      <c r="L448">
        <v>0</v>
      </c>
      <c r="M448">
        <f>MAX(0,Temp_intervals_and_Itip!O600)</f>
        <v>0</v>
      </c>
      <c r="N448">
        <f>MAX(0,Temp_intervals_and_Itip!L600)</f>
        <v>0</v>
      </c>
      <c r="O448">
        <f>MAX(0,Temp_intervals_and_Itip!M600)</f>
        <v>0</v>
      </c>
      <c r="P448">
        <v>0</v>
      </c>
      <c r="Q448">
        <v>0</v>
      </c>
      <c r="R448">
        <v>0</v>
      </c>
      <c r="S448">
        <v>0</v>
      </c>
      <c r="T448">
        <v>0</v>
      </c>
      <c r="U448">
        <v>0</v>
      </c>
      <c r="V448">
        <v>0</v>
      </c>
      <c r="W448">
        <v>0</v>
      </c>
      <c r="X448">
        <v>0</v>
      </c>
      <c r="Y448">
        <v>0</v>
      </c>
    </row>
    <row r="449" spans="6:25" x14ac:dyDescent="0.2">
      <c r="F449">
        <v>443</v>
      </c>
      <c r="G449">
        <f>MAX(0,Temp_intervals_and_Itip!J601)</f>
        <v>10.599675165962845</v>
      </c>
      <c r="H449">
        <f>MAX(0,Temp_intervals_and_Itip!K601)</f>
        <v>31.834794930394622</v>
      </c>
      <c r="I449">
        <v>0</v>
      </c>
      <c r="J449">
        <v>0</v>
      </c>
      <c r="K449">
        <v>0</v>
      </c>
      <c r="L449">
        <v>0</v>
      </c>
      <c r="M449">
        <f>MAX(0,Temp_intervals_and_Itip!O601)</f>
        <v>0</v>
      </c>
      <c r="N449">
        <f>MAX(0,Temp_intervals_and_Itip!L601)</f>
        <v>0</v>
      </c>
      <c r="O449">
        <f>MAX(0,Temp_intervals_and_Itip!M601)</f>
        <v>0</v>
      </c>
      <c r="P449">
        <v>0</v>
      </c>
      <c r="Q449">
        <v>0</v>
      </c>
      <c r="R449">
        <v>0</v>
      </c>
      <c r="S449">
        <v>0</v>
      </c>
      <c r="T449">
        <v>0</v>
      </c>
      <c r="U449">
        <v>0</v>
      </c>
      <c r="V449">
        <v>0</v>
      </c>
      <c r="W449">
        <v>0</v>
      </c>
      <c r="X449">
        <v>0</v>
      </c>
      <c r="Y449">
        <v>0</v>
      </c>
    </row>
    <row r="450" spans="6:25" x14ac:dyDescent="0.2">
      <c r="F450">
        <v>444</v>
      </c>
      <c r="G450">
        <f>MAX(0,Temp_intervals_and_Itip!J602)</f>
        <v>10.599675165962845</v>
      </c>
      <c r="H450">
        <f>MAX(0,Temp_intervals_and_Itip!K602)</f>
        <v>31.834794930394622</v>
      </c>
      <c r="I450">
        <v>0</v>
      </c>
      <c r="J450">
        <v>0</v>
      </c>
      <c r="K450">
        <v>0</v>
      </c>
      <c r="L450">
        <v>0</v>
      </c>
      <c r="M450">
        <f>MAX(0,Temp_intervals_and_Itip!O602)</f>
        <v>0</v>
      </c>
      <c r="N450">
        <f>MAX(0,Temp_intervals_and_Itip!L602)</f>
        <v>0</v>
      </c>
      <c r="O450">
        <f>MAX(0,Temp_intervals_and_Itip!M602)</f>
        <v>0</v>
      </c>
      <c r="P450">
        <v>0</v>
      </c>
      <c r="Q450">
        <v>0</v>
      </c>
      <c r="R450">
        <v>0</v>
      </c>
      <c r="S450">
        <v>0</v>
      </c>
      <c r="T450">
        <v>0</v>
      </c>
      <c r="U450">
        <v>0</v>
      </c>
      <c r="V450">
        <v>0</v>
      </c>
      <c r="W450">
        <v>0</v>
      </c>
      <c r="X450">
        <v>0</v>
      </c>
      <c r="Y450">
        <v>0</v>
      </c>
    </row>
    <row r="451" spans="6:25" x14ac:dyDescent="0.2">
      <c r="F451">
        <v>445</v>
      </c>
      <c r="G451">
        <f>MAX(0,Temp_intervals_and_Itip!J603)</f>
        <v>10.599675165962845</v>
      </c>
      <c r="H451">
        <f>MAX(0,Temp_intervals_and_Itip!K603)</f>
        <v>31.834794930394622</v>
      </c>
      <c r="I451">
        <v>0</v>
      </c>
      <c r="J451">
        <v>0</v>
      </c>
      <c r="K451">
        <v>0</v>
      </c>
      <c r="L451">
        <v>0</v>
      </c>
      <c r="M451">
        <f>MAX(0,Temp_intervals_and_Itip!O603)</f>
        <v>0</v>
      </c>
      <c r="N451">
        <f>MAX(0,Temp_intervals_and_Itip!L603)</f>
        <v>0</v>
      </c>
      <c r="O451">
        <f>MAX(0,Temp_intervals_and_Itip!M603)</f>
        <v>0</v>
      </c>
      <c r="P451">
        <v>0</v>
      </c>
      <c r="Q451">
        <v>0</v>
      </c>
      <c r="R451">
        <v>0</v>
      </c>
      <c r="S451">
        <v>0</v>
      </c>
      <c r="T451">
        <v>0</v>
      </c>
      <c r="U451">
        <v>0</v>
      </c>
      <c r="V451">
        <v>0</v>
      </c>
      <c r="W451">
        <v>0</v>
      </c>
      <c r="X451">
        <v>0</v>
      </c>
      <c r="Y451">
        <v>0</v>
      </c>
    </row>
    <row r="452" spans="6:25" x14ac:dyDescent="0.2">
      <c r="F452">
        <v>446</v>
      </c>
      <c r="G452">
        <f>MAX(0,Temp_intervals_and_Itip!J604)</f>
        <v>10.599675165962845</v>
      </c>
      <c r="H452">
        <f>MAX(0,Temp_intervals_and_Itip!K604)</f>
        <v>31.834794930394622</v>
      </c>
      <c r="I452">
        <v>0</v>
      </c>
      <c r="J452">
        <v>0</v>
      </c>
      <c r="K452">
        <v>0</v>
      </c>
      <c r="L452">
        <v>0</v>
      </c>
      <c r="M452">
        <f>MAX(0,Temp_intervals_and_Itip!O604)</f>
        <v>0</v>
      </c>
      <c r="N452">
        <f>MAX(0,Temp_intervals_and_Itip!L604)</f>
        <v>0</v>
      </c>
      <c r="O452">
        <f>MAX(0,Temp_intervals_and_Itip!M604)</f>
        <v>0</v>
      </c>
      <c r="P452">
        <v>0</v>
      </c>
      <c r="Q452">
        <v>0</v>
      </c>
      <c r="R452">
        <v>0</v>
      </c>
      <c r="S452">
        <v>0</v>
      </c>
      <c r="T452">
        <v>0</v>
      </c>
      <c r="U452">
        <v>0</v>
      </c>
      <c r="V452">
        <v>0</v>
      </c>
      <c r="W452">
        <v>0</v>
      </c>
      <c r="X452">
        <v>0</v>
      </c>
      <c r="Y452">
        <v>0</v>
      </c>
    </row>
    <row r="453" spans="6:25" x14ac:dyDescent="0.2">
      <c r="F453">
        <v>447</v>
      </c>
      <c r="G453">
        <f>MAX(0,Temp_intervals_and_Itip!J605)</f>
        <v>10.599675165962845</v>
      </c>
      <c r="H453">
        <f>MAX(0,Temp_intervals_and_Itip!K605)</f>
        <v>31.834794930394622</v>
      </c>
      <c r="I453">
        <v>0</v>
      </c>
      <c r="J453">
        <v>0</v>
      </c>
      <c r="K453">
        <v>0</v>
      </c>
      <c r="L453">
        <v>0</v>
      </c>
      <c r="M453">
        <f>MAX(0,Temp_intervals_and_Itip!O605)</f>
        <v>0</v>
      </c>
      <c r="N453">
        <f>MAX(0,Temp_intervals_and_Itip!L605)</f>
        <v>0</v>
      </c>
      <c r="O453">
        <f>MAX(0,Temp_intervals_and_Itip!M605)</f>
        <v>0</v>
      </c>
      <c r="P453">
        <v>0</v>
      </c>
      <c r="Q453">
        <v>0</v>
      </c>
      <c r="R453">
        <v>0</v>
      </c>
      <c r="S453">
        <v>0</v>
      </c>
      <c r="T453">
        <v>0</v>
      </c>
      <c r="U453">
        <v>0</v>
      </c>
      <c r="V453">
        <v>0</v>
      </c>
      <c r="W453">
        <v>0</v>
      </c>
      <c r="X453">
        <v>0</v>
      </c>
      <c r="Y453">
        <v>0</v>
      </c>
    </row>
    <row r="454" spans="6:25" x14ac:dyDescent="0.2">
      <c r="F454">
        <v>448</v>
      </c>
      <c r="G454">
        <f>MAX(0,Temp_intervals_and_Itip!J606)</f>
        <v>10.599675165962845</v>
      </c>
      <c r="H454">
        <f>MAX(0,Temp_intervals_and_Itip!K606)</f>
        <v>31.834794930394622</v>
      </c>
      <c r="I454">
        <v>0</v>
      </c>
      <c r="J454">
        <v>0</v>
      </c>
      <c r="K454">
        <v>0</v>
      </c>
      <c r="L454">
        <v>0</v>
      </c>
      <c r="M454">
        <f>MAX(0,Temp_intervals_and_Itip!O606)</f>
        <v>0</v>
      </c>
      <c r="N454">
        <f>MAX(0,Temp_intervals_and_Itip!L606)</f>
        <v>0</v>
      </c>
      <c r="O454">
        <f>MAX(0,Temp_intervals_and_Itip!M606)</f>
        <v>0</v>
      </c>
      <c r="P454">
        <v>0</v>
      </c>
      <c r="Q454">
        <v>0</v>
      </c>
      <c r="R454">
        <v>0</v>
      </c>
      <c r="S454">
        <v>0</v>
      </c>
      <c r="T454">
        <v>0</v>
      </c>
      <c r="U454">
        <v>0</v>
      </c>
      <c r="V454">
        <v>0</v>
      </c>
      <c r="W454">
        <v>0</v>
      </c>
      <c r="X454">
        <v>0</v>
      </c>
      <c r="Y454">
        <v>0</v>
      </c>
    </row>
    <row r="455" spans="6:25" x14ac:dyDescent="0.2">
      <c r="F455">
        <v>449</v>
      </c>
      <c r="G455">
        <f>MAX(0,Temp_intervals_and_Itip!J607)</f>
        <v>10.599675165962845</v>
      </c>
      <c r="H455">
        <f>MAX(0,Temp_intervals_and_Itip!K607)</f>
        <v>31.834794930394622</v>
      </c>
      <c r="I455">
        <v>0</v>
      </c>
      <c r="J455">
        <v>0</v>
      </c>
      <c r="K455">
        <v>0</v>
      </c>
      <c r="L455">
        <v>0</v>
      </c>
      <c r="M455">
        <f>MAX(0,Temp_intervals_and_Itip!O607)</f>
        <v>0</v>
      </c>
      <c r="N455">
        <f>MAX(0,Temp_intervals_and_Itip!L607)</f>
        <v>0</v>
      </c>
      <c r="O455">
        <f>MAX(0,Temp_intervals_and_Itip!M607)</f>
        <v>0</v>
      </c>
      <c r="P455">
        <v>0</v>
      </c>
      <c r="Q455">
        <v>0</v>
      </c>
      <c r="R455">
        <v>0</v>
      </c>
      <c r="S455">
        <v>0</v>
      </c>
      <c r="T455">
        <v>0</v>
      </c>
      <c r="U455">
        <v>0</v>
      </c>
      <c r="V455">
        <v>0</v>
      </c>
      <c r="W455">
        <v>0</v>
      </c>
      <c r="X455">
        <v>0</v>
      </c>
      <c r="Y455">
        <v>0</v>
      </c>
    </row>
    <row r="456" spans="6:25" x14ac:dyDescent="0.2">
      <c r="F456">
        <v>450</v>
      </c>
      <c r="G456">
        <f>MAX(0,Temp_intervals_and_Itip!J608)</f>
        <v>10.599675165962845</v>
      </c>
      <c r="H456">
        <f>MAX(0,Temp_intervals_and_Itip!K608)</f>
        <v>31.834794930394622</v>
      </c>
      <c r="I456">
        <v>0</v>
      </c>
      <c r="J456">
        <v>0</v>
      </c>
      <c r="K456">
        <v>0</v>
      </c>
      <c r="L456">
        <v>0</v>
      </c>
      <c r="M456">
        <f>MAX(0,Temp_intervals_and_Itip!O608)</f>
        <v>0</v>
      </c>
      <c r="N456">
        <f>MAX(0,Temp_intervals_and_Itip!L608)</f>
        <v>0</v>
      </c>
      <c r="O456">
        <f>MAX(0,Temp_intervals_and_Itip!M608)</f>
        <v>0</v>
      </c>
      <c r="P456">
        <v>0</v>
      </c>
      <c r="Q456">
        <v>0</v>
      </c>
      <c r="R456">
        <v>0</v>
      </c>
      <c r="S456">
        <v>0</v>
      </c>
      <c r="T456">
        <v>0</v>
      </c>
      <c r="U456">
        <v>0</v>
      </c>
      <c r="V456">
        <v>0</v>
      </c>
      <c r="W456">
        <v>0</v>
      </c>
      <c r="X456">
        <v>0</v>
      </c>
      <c r="Y456">
        <v>0</v>
      </c>
    </row>
    <row r="457" spans="6:25" x14ac:dyDescent="0.2">
      <c r="F457">
        <v>451</v>
      </c>
      <c r="G457">
        <f>MAX(0,Temp_intervals_and_Itip!J609)</f>
        <v>10.599675165962845</v>
      </c>
      <c r="H457">
        <f>MAX(0,Temp_intervals_and_Itip!K609)</f>
        <v>31.834794930394622</v>
      </c>
      <c r="I457">
        <v>0</v>
      </c>
      <c r="J457">
        <v>0</v>
      </c>
      <c r="K457">
        <v>0</v>
      </c>
      <c r="L457">
        <v>0</v>
      </c>
      <c r="M457">
        <f>MAX(0,Temp_intervals_and_Itip!O609)</f>
        <v>0</v>
      </c>
      <c r="N457">
        <f>MAX(0,Temp_intervals_and_Itip!L609)</f>
        <v>0</v>
      </c>
      <c r="O457">
        <f>MAX(0,Temp_intervals_and_Itip!M609)</f>
        <v>0</v>
      </c>
      <c r="P457">
        <v>0</v>
      </c>
      <c r="Q457">
        <v>0</v>
      </c>
      <c r="R457">
        <v>0</v>
      </c>
      <c r="S457">
        <v>0</v>
      </c>
      <c r="T457">
        <v>0</v>
      </c>
      <c r="U457">
        <v>0</v>
      </c>
      <c r="V457">
        <v>0</v>
      </c>
      <c r="W457">
        <v>0</v>
      </c>
      <c r="X457">
        <v>0</v>
      </c>
      <c r="Y457">
        <v>0</v>
      </c>
    </row>
    <row r="458" spans="6:25" x14ac:dyDescent="0.2">
      <c r="F458">
        <v>452</v>
      </c>
      <c r="G458">
        <f>MAX(0,Temp_intervals_and_Itip!J610)</f>
        <v>10.599675165962845</v>
      </c>
      <c r="H458">
        <f>MAX(0,Temp_intervals_and_Itip!K610)</f>
        <v>31.834794930394622</v>
      </c>
      <c r="I458">
        <v>0</v>
      </c>
      <c r="J458">
        <v>0</v>
      </c>
      <c r="K458">
        <v>0</v>
      </c>
      <c r="L458">
        <v>0</v>
      </c>
      <c r="M458">
        <f>MAX(0,Temp_intervals_and_Itip!O610)</f>
        <v>0</v>
      </c>
      <c r="N458">
        <f>MAX(0,Temp_intervals_and_Itip!L610)</f>
        <v>0</v>
      </c>
      <c r="O458">
        <f>MAX(0,Temp_intervals_and_Itip!M610)</f>
        <v>0</v>
      </c>
      <c r="P458">
        <v>0</v>
      </c>
      <c r="Q458">
        <v>0</v>
      </c>
      <c r="R458">
        <v>0</v>
      </c>
      <c r="S458">
        <v>0</v>
      </c>
      <c r="T458">
        <v>0</v>
      </c>
      <c r="U458">
        <v>0</v>
      </c>
      <c r="V458">
        <v>0</v>
      </c>
      <c r="W458">
        <v>0</v>
      </c>
      <c r="X458">
        <v>0</v>
      </c>
      <c r="Y458">
        <v>0</v>
      </c>
    </row>
    <row r="459" spans="6:25" x14ac:dyDescent="0.2">
      <c r="F459">
        <v>453</v>
      </c>
      <c r="G459">
        <f>MAX(0,Temp_intervals_and_Itip!J611)</f>
        <v>10.599675165962845</v>
      </c>
      <c r="H459">
        <f>MAX(0,Temp_intervals_and_Itip!K611)</f>
        <v>31.834794930394622</v>
      </c>
      <c r="I459">
        <v>0</v>
      </c>
      <c r="J459">
        <v>0</v>
      </c>
      <c r="K459">
        <v>0</v>
      </c>
      <c r="L459">
        <v>0</v>
      </c>
      <c r="M459">
        <f>MAX(0,Temp_intervals_and_Itip!O611)</f>
        <v>0</v>
      </c>
      <c r="N459">
        <f>MAX(0,Temp_intervals_and_Itip!L611)</f>
        <v>0</v>
      </c>
      <c r="O459">
        <f>MAX(0,Temp_intervals_and_Itip!M611)</f>
        <v>0</v>
      </c>
      <c r="P459">
        <v>0</v>
      </c>
      <c r="Q459">
        <v>0</v>
      </c>
      <c r="R459">
        <v>0</v>
      </c>
      <c r="S459">
        <v>0</v>
      </c>
      <c r="T459">
        <v>0</v>
      </c>
      <c r="U459">
        <v>0</v>
      </c>
      <c r="V459">
        <v>0</v>
      </c>
      <c r="W459">
        <v>0</v>
      </c>
      <c r="X459">
        <v>0</v>
      </c>
      <c r="Y459">
        <v>0</v>
      </c>
    </row>
    <row r="460" spans="6:25" x14ac:dyDescent="0.2">
      <c r="F460">
        <v>454</v>
      </c>
      <c r="G460">
        <f>MAX(0,Temp_intervals_and_Itip!J612)</f>
        <v>10.599675165962845</v>
      </c>
      <c r="H460">
        <f>MAX(0,Temp_intervals_and_Itip!K612)</f>
        <v>31.834794930394622</v>
      </c>
      <c r="I460">
        <v>0</v>
      </c>
      <c r="J460">
        <v>0</v>
      </c>
      <c r="K460">
        <v>0</v>
      </c>
      <c r="L460">
        <v>0</v>
      </c>
      <c r="M460">
        <f>MAX(0,Temp_intervals_and_Itip!O612)</f>
        <v>0</v>
      </c>
      <c r="N460">
        <f>MAX(0,Temp_intervals_and_Itip!L612)</f>
        <v>0</v>
      </c>
      <c r="O460">
        <f>MAX(0,Temp_intervals_and_Itip!M612)</f>
        <v>0</v>
      </c>
      <c r="P460">
        <v>0</v>
      </c>
      <c r="Q460">
        <v>0</v>
      </c>
      <c r="R460">
        <v>0</v>
      </c>
      <c r="S460">
        <v>0</v>
      </c>
      <c r="T460">
        <v>0</v>
      </c>
      <c r="U460">
        <v>0</v>
      </c>
      <c r="V460">
        <v>0</v>
      </c>
      <c r="W460">
        <v>0</v>
      </c>
      <c r="X460">
        <v>0</v>
      </c>
      <c r="Y460">
        <v>0</v>
      </c>
    </row>
    <row r="461" spans="6:25" x14ac:dyDescent="0.2">
      <c r="F461">
        <v>455</v>
      </c>
      <c r="G461">
        <f>MAX(0,Temp_intervals_and_Itip!J613)</f>
        <v>10.599675165962845</v>
      </c>
      <c r="H461">
        <f>MAX(0,Temp_intervals_and_Itip!K613)</f>
        <v>31.834794930394622</v>
      </c>
      <c r="I461">
        <v>0</v>
      </c>
      <c r="J461">
        <v>0</v>
      </c>
      <c r="K461">
        <v>0</v>
      </c>
      <c r="L461">
        <v>0</v>
      </c>
      <c r="M461">
        <f>MAX(0,Temp_intervals_and_Itip!O613)</f>
        <v>0</v>
      </c>
      <c r="N461">
        <f>MAX(0,Temp_intervals_and_Itip!L613)</f>
        <v>0</v>
      </c>
      <c r="O461">
        <f>MAX(0,Temp_intervals_and_Itip!M613)</f>
        <v>0</v>
      </c>
      <c r="P461">
        <v>0</v>
      </c>
      <c r="Q461">
        <v>0</v>
      </c>
      <c r="R461">
        <v>0</v>
      </c>
      <c r="S461">
        <v>0</v>
      </c>
      <c r="T461">
        <v>0</v>
      </c>
      <c r="U461">
        <v>0</v>
      </c>
      <c r="V461">
        <v>0</v>
      </c>
      <c r="W461">
        <v>0</v>
      </c>
      <c r="X461">
        <v>0</v>
      </c>
      <c r="Y461">
        <v>0</v>
      </c>
    </row>
    <row r="462" spans="6:25" x14ac:dyDescent="0.2">
      <c r="F462">
        <v>456</v>
      </c>
      <c r="G462">
        <f>MAX(0,Temp_intervals_and_Itip!J614)</f>
        <v>10.599675165962845</v>
      </c>
      <c r="H462">
        <f>MAX(0,Temp_intervals_and_Itip!K614)</f>
        <v>31.834794930394622</v>
      </c>
      <c r="I462">
        <v>0</v>
      </c>
      <c r="J462">
        <v>0</v>
      </c>
      <c r="K462">
        <v>0</v>
      </c>
      <c r="L462">
        <v>0</v>
      </c>
      <c r="M462">
        <f>MAX(0,Temp_intervals_and_Itip!O614)</f>
        <v>0</v>
      </c>
      <c r="N462">
        <f>MAX(0,Temp_intervals_and_Itip!L614)</f>
        <v>0</v>
      </c>
      <c r="O462">
        <f>MAX(0,Temp_intervals_and_Itip!M614)</f>
        <v>0</v>
      </c>
      <c r="P462">
        <v>0</v>
      </c>
      <c r="Q462">
        <v>0</v>
      </c>
      <c r="R462">
        <v>0</v>
      </c>
      <c r="S462">
        <v>0</v>
      </c>
      <c r="T462">
        <v>0</v>
      </c>
      <c r="U462">
        <v>0</v>
      </c>
      <c r="V462">
        <v>0</v>
      </c>
      <c r="W462">
        <v>0</v>
      </c>
      <c r="X462">
        <v>0</v>
      </c>
      <c r="Y462">
        <v>0</v>
      </c>
    </row>
    <row r="463" spans="6:25" x14ac:dyDescent="0.2">
      <c r="F463">
        <v>457</v>
      </c>
      <c r="G463">
        <f>MAX(0,Temp_intervals_and_Itip!J615)</f>
        <v>10.599675165962845</v>
      </c>
      <c r="H463">
        <f>MAX(0,Temp_intervals_and_Itip!K615)</f>
        <v>31.834794930394622</v>
      </c>
      <c r="I463">
        <v>0</v>
      </c>
      <c r="J463">
        <v>0</v>
      </c>
      <c r="K463">
        <v>0</v>
      </c>
      <c r="L463">
        <v>0</v>
      </c>
      <c r="M463">
        <f>MAX(0,Temp_intervals_and_Itip!O615)</f>
        <v>0</v>
      </c>
      <c r="N463">
        <f>MAX(0,Temp_intervals_and_Itip!L615)</f>
        <v>0</v>
      </c>
      <c r="O463">
        <f>MAX(0,Temp_intervals_and_Itip!M615)</f>
        <v>0</v>
      </c>
      <c r="P463">
        <v>0</v>
      </c>
      <c r="Q463">
        <v>0</v>
      </c>
      <c r="R463">
        <v>0</v>
      </c>
      <c r="S463">
        <v>0</v>
      </c>
      <c r="T463">
        <v>0</v>
      </c>
      <c r="U463">
        <v>0</v>
      </c>
      <c r="V463">
        <v>0</v>
      </c>
      <c r="W463">
        <v>0</v>
      </c>
      <c r="X463">
        <v>0</v>
      </c>
      <c r="Y463">
        <v>0</v>
      </c>
    </row>
    <row r="464" spans="6:25" x14ac:dyDescent="0.2">
      <c r="F464">
        <v>458</v>
      </c>
      <c r="G464">
        <f>MAX(0,Temp_intervals_and_Itip!J616)</f>
        <v>10.599675165962845</v>
      </c>
      <c r="H464">
        <f>MAX(0,Temp_intervals_and_Itip!K616)</f>
        <v>31.834794930394622</v>
      </c>
      <c r="I464">
        <v>0</v>
      </c>
      <c r="J464">
        <v>0</v>
      </c>
      <c r="K464">
        <v>0</v>
      </c>
      <c r="L464">
        <v>0</v>
      </c>
      <c r="M464">
        <f>MAX(0,Temp_intervals_and_Itip!O616)</f>
        <v>0</v>
      </c>
      <c r="N464">
        <f>MAX(0,Temp_intervals_and_Itip!L616)</f>
        <v>0</v>
      </c>
      <c r="O464">
        <f>MAX(0,Temp_intervals_and_Itip!M616)</f>
        <v>0</v>
      </c>
      <c r="P464">
        <v>0</v>
      </c>
      <c r="Q464">
        <v>0</v>
      </c>
      <c r="R464">
        <v>0</v>
      </c>
      <c r="S464">
        <v>0</v>
      </c>
      <c r="T464">
        <v>0</v>
      </c>
      <c r="U464">
        <v>0</v>
      </c>
      <c r="V464">
        <v>0</v>
      </c>
      <c r="W464">
        <v>0</v>
      </c>
      <c r="X464">
        <v>0</v>
      </c>
      <c r="Y464">
        <v>0</v>
      </c>
    </row>
    <row r="465" spans="6:25" x14ac:dyDescent="0.2">
      <c r="F465">
        <v>459</v>
      </c>
      <c r="G465">
        <f>MAX(0,Temp_intervals_and_Itip!J617)</f>
        <v>10.599675165962845</v>
      </c>
      <c r="H465">
        <f>MAX(0,Temp_intervals_and_Itip!K617)</f>
        <v>31.834794930394622</v>
      </c>
      <c r="I465">
        <v>0</v>
      </c>
      <c r="J465">
        <v>0</v>
      </c>
      <c r="K465">
        <v>0</v>
      </c>
      <c r="L465">
        <v>0</v>
      </c>
      <c r="M465">
        <f>MAX(0,Temp_intervals_and_Itip!O617)</f>
        <v>0</v>
      </c>
      <c r="N465">
        <f>MAX(0,Temp_intervals_and_Itip!L617)</f>
        <v>0</v>
      </c>
      <c r="O465">
        <f>MAX(0,Temp_intervals_and_Itip!M617)</f>
        <v>0</v>
      </c>
      <c r="P465">
        <v>0</v>
      </c>
      <c r="Q465">
        <v>0</v>
      </c>
      <c r="R465">
        <v>0</v>
      </c>
      <c r="S465">
        <v>0</v>
      </c>
      <c r="T465">
        <v>0</v>
      </c>
      <c r="U465">
        <v>0</v>
      </c>
      <c r="V465">
        <v>0</v>
      </c>
      <c r="W465">
        <v>0</v>
      </c>
      <c r="X465">
        <v>0</v>
      </c>
      <c r="Y465">
        <v>0</v>
      </c>
    </row>
    <row r="466" spans="6:25" x14ac:dyDescent="0.2">
      <c r="F466">
        <v>460</v>
      </c>
      <c r="G466">
        <f>MAX(0,Temp_intervals_and_Itip!J618)</f>
        <v>10.599675165962845</v>
      </c>
      <c r="H466">
        <f>MAX(0,Temp_intervals_and_Itip!K618)</f>
        <v>31.834794930394622</v>
      </c>
      <c r="I466">
        <v>0</v>
      </c>
      <c r="J466">
        <v>0</v>
      </c>
      <c r="K466">
        <v>0</v>
      </c>
      <c r="L466">
        <v>0</v>
      </c>
      <c r="M466">
        <f>MAX(0,Temp_intervals_and_Itip!O618)</f>
        <v>0</v>
      </c>
      <c r="N466">
        <f>MAX(0,Temp_intervals_and_Itip!L618)</f>
        <v>0</v>
      </c>
      <c r="O466">
        <f>MAX(0,Temp_intervals_and_Itip!M618)</f>
        <v>0</v>
      </c>
      <c r="P466">
        <v>0</v>
      </c>
      <c r="Q466">
        <v>0</v>
      </c>
      <c r="R466">
        <v>0</v>
      </c>
      <c r="S466">
        <v>0</v>
      </c>
      <c r="T466">
        <v>0</v>
      </c>
      <c r="U466">
        <v>0</v>
      </c>
      <c r="V466">
        <v>0</v>
      </c>
      <c r="W466">
        <v>0</v>
      </c>
      <c r="X466">
        <v>0</v>
      </c>
      <c r="Y466">
        <v>0</v>
      </c>
    </row>
    <row r="467" spans="6:25" x14ac:dyDescent="0.2">
      <c r="F467">
        <v>461</v>
      </c>
      <c r="G467">
        <f>MAX(0,Temp_intervals_and_Itip!J619)</f>
        <v>10.599675165962845</v>
      </c>
      <c r="H467">
        <f>MAX(0,Temp_intervals_and_Itip!K619)</f>
        <v>31.834794930394622</v>
      </c>
      <c r="I467">
        <v>0</v>
      </c>
      <c r="J467">
        <v>0</v>
      </c>
      <c r="K467">
        <v>0</v>
      </c>
      <c r="L467">
        <v>0</v>
      </c>
      <c r="M467">
        <f>MAX(0,Temp_intervals_and_Itip!O619)</f>
        <v>0</v>
      </c>
      <c r="N467">
        <f>MAX(0,Temp_intervals_and_Itip!L619)</f>
        <v>0</v>
      </c>
      <c r="O467">
        <f>MAX(0,Temp_intervals_and_Itip!M619)</f>
        <v>0</v>
      </c>
      <c r="P467">
        <v>0</v>
      </c>
      <c r="Q467">
        <v>0</v>
      </c>
      <c r="R467">
        <v>0</v>
      </c>
      <c r="S467">
        <v>0</v>
      </c>
      <c r="T467">
        <v>0</v>
      </c>
      <c r="U467">
        <v>0</v>
      </c>
      <c r="V467">
        <v>0</v>
      </c>
      <c r="W467">
        <v>0</v>
      </c>
      <c r="X467">
        <v>0</v>
      </c>
      <c r="Y467">
        <v>0</v>
      </c>
    </row>
    <row r="468" spans="6:25" x14ac:dyDescent="0.2">
      <c r="F468">
        <v>462</v>
      </c>
      <c r="G468">
        <f>MAX(0,Temp_intervals_and_Itip!J620)</f>
        <v>10.599675165962845</v>
      </c>
      <c r="H468">
        <f>MAX(0,Temp_intervals_and_Itip!K620)</f>
        <v>31.834794930394622</v>
      </c>
      <c r="I468">
        <v>0</v>
      </c>
      <c r="J468">
        <v>0</v>
      </c>
      <c r="K468">
        <v>0</v>
      </c>
      <c r="L468">
        <v>0</v>
      </c>
      <c r="M468">
        <f>MAX(0,Temp_intervals_and_Itip!O620)</f>
        <v>0</v>
      </c>
      <c r="N468">
        <f>MAX(0,Temp_intervals_and_Itip!L620)</f>
        <v>0</v>
      </c>
      <c r="O468">
        <f>MAX(0,Temp_intervals_and_Itip!M620)</f>
        <v>0</v>
      </c>
      <c r="P468">
        <v>0</v>
      </c>
      <c r="Q468">
        <v>0</v>
      </c>
      <c r="R468">
        <v>0</v>
      </c>
      <c r="S468">
        <v>0</v>
      </c>
      <c r="T468">
        <v>0</v>
      </c>
      <c r="U468">
        <v>0</v>
      </c>
      <c r="V468">
        <v>0</v>
      </c>
      <c r="W468">
        <v>0</v>
      </c>
      <c r="X468">
        <v>0</v>
      </c>
      <c r="Y468">
        <v>0</v>
      </c>
    </row>
    <row r="469" spans="6:25" x14ac:dyDescent="0.2">
      <c r="F469">
        <v>463</v>
      </c>
      <c r="G469">
        <f>MAX(0,Temp_intervals_and_Itip!J621)</f>
        <v>10.599675165962845</v>
      </c>
      <c r="H469">
        <f>MAX(0,Temp_intervals_and_Itip!K621)</f>
        <v>31.834794930394622</v>
      </c>
      <c r="I469">
        <v>0</v>
      </c>
      <c r="J469">
        <v>0</v>
      </c>
      <c r="K469">
        <v>0</v>
      </c>
      <c r="L469">
        <v>0</v>
      </c>
      <c r="M469">
        <f>MAX(0,Temp_intervals_and_Itip!O621)</f>
        <v>0</v>
      </c>
      <c r="N469">
        <f>MAX(0,Temp_intervals_and_Itip!L621)</f>
        <v>0</v>
      </c>
      <c r="O469">
        <f>MAX(0,Temp_intervals_and_Itip!M621)</f>
        <v>0</v>
      </c>
      <c r="P469">
        <v>0</v>
      </c>
      <c r="Q469">
        <v>0</v>
      </c>
      <c r="R469">
        <v>0</v>
      </c>
      <c r="S469">
        <v>0</v>
      </c>
      <c r="T469">
        <v>0</v>
      </c>
      <c r="U469">
        <v>0</v>
      </c>
      <c r="V469">
        <v>0</v>
      </c>
      <c r="W469">
        <v>0</v>
      </c>
      <c r="X469">
        <v>0</v>
      </c>
      <c r="Y469">
        <v>0</v>
      </c>
    </row>
    <row r="470" spans="6:25" x14ac:dyDescent="0.2">
      <c r="F470">
        <v>464</v>
      </c>
      <c r="G470">
        <f>MAX(0,Temp_intervals_and_Itip!J622)</f>
        <v>10.599675165962845</v>
      </c>
      <c r="H470">
        <f>MAX(0,Temp_intervals_and_Itip!K622)</f>
        <v>31.834794930394622</v>
      </c>
      <c r="I470">
        <v>0</v>
      </c>
      <c r="J470">
        <v>0</v>
      </c>
      <c r="K470">
        <v>0</v>
      </c>
      <c r="L470">
        <v>0</v>
      </c>
      <c r="M470">
        <f>MAX(0,Temp_intervals_and_Itip!O622)</f>
        <v>0</v>
      </c>
      <c r="N470">
        <f>MAX(0,Temp_intervals_and_Itip!L622)</f>
        <v>0</v>
      </c>
      <c r="O470">
        <f>MAX(0,Temp_intervals_and_Itip!M622)</f>
        <v>0</v>
      </c>
      <c r="P470">
        <v>0</v>
      </c>
      <c r="Q470">
        <v>0</v>
      </c>
      <c r="R470">
        <v>0</v>
      </c>
      <c r="S470">
        <v>0</v>
      </c>
      <c r="T470">
        <v>0</v>
      </c>
      <c r="U470">
        <v>0</v>
      </c>
      <c r="V470">
        <v>0</v>
      </c>
      <c r="W470">
        <v>0</v>
      </c>
      <c r="X470">
        <v>0</v>
      </c>
      <c r="Y470">
        <v>0</v>
      </c>
    </row>
    <row r="471" spans="6:25" x14ac:dyDescent="0.2">
      <c r="F471">
        <v>465</v>
      </c>
      <c r="G471">
        <f>MAX(0,Temp_intervals_and_Itip!J623)</f>
        <v>10.599675165962845</v>
      </c>
      <c r="H471">
        <f>MAX(0,Temp_intervals_and_Itip!K623)</f>
        <v>31.834794930394622</v>
      </c>
      <c r="I471">
        <v>0</v>
      </c>
      <c r="J471">
        <v>0</v>
      </c>
      <c r="K471">
        <v>0</v>
      </c>
      <c r="L471">
        <v>0</v>
      </c>
      <c r="M471">
        <f>MAX(0,Temp_intervals_and_Itip!O623)</f>
        <v>0</v>
      </c>
      <c r="N471">
        <f>MAX(0,Temp_intervals_and_Itip!L623)</f>
        <v>0</v>
      </c>
      <c r="O471">
        <f>MAX(0,Temp_intervals_and_Itip!M623)</f>
        <v>0</v>
      </c>
      <c r="P471">
        <v>0</v>
      </c>
      <c r="Q471">
        <v>0</v>
      </c>
      <c r="R471">
        <v>0</v>
      </c>
      <c r="S471">
        <v>0</v>
      </c>
      <c r="T471">
        <v>0</v>
      </c>
      <c r="U471">
        <v>0</v>
      </c>
      <c r="V471">
        <v>0</v>
      </c>
      <c r="W471">
        <v>0</v>
      </c>
      <c r="X471">
        <v>0</v>
      </c>
      <c r="Y471">
        <v>0</v>
      </c>
    </row>
    <row r="472" spans="6:25" x14ac:dyDescent="0.2">
      <c r="F472">
        <v>466</v>
      </c>
      <c r="G472">
        <f>MAX(0,Temp_intervals_and_Itip!J624)</f>
        <v>10.599675165962845</v>
      </c>
      <c r="H472">
        <f>MAX(0,Temp_intervals_and_Itip!K624)</f>
        <v>31.834794930394622</v>
      </c>
      <c r="I472">
        <v>0</v>
      </c>
      <c r="J472">
        <v>0</v>
      </c>
      <c r="K472">
        <v>0</v>
      </c>
      <c r="L472">
        <v>0</v>
      </c>
      <c r="M472">
        <f>MAX(0,Temp_intervals_and_Itip!O624)</f>
        <v>0</v>
      </c>
      <c r="N472">
        <f>MAX(0,Temp_intervals_and_Itip!L624)</f>
        <v>0</v>
      </c>
      <c r="O472">
        <f>MAX(0,Temp_intervals_and_Itip!M624)</f>
        <v>0</v>
      </c>
      <c r="P472">
        <v>0</v>
      </c>
      <c r="Q472">
        <v>0</v>
      </c>
      <c r="R472">
        <v>0</v>
      </c>
      <c r="S472">
        <v>0</v>
      </c>
      <c r="T472">
        <v>0</v>
      </c>
      <c r="U472">
        <v>0</v>
      </c>
      <c r="V472">
        <v>0</v>
      </c>
      <c r="W472">
        <v>0</v>
      </c>
      <c r="X472">
        <v>0</v>
      </c>
      <c r="Y472">
        <v>0</v>
      </c>
    </row>
    <row r="473" spans="6:25" x14ac:dyDescent="0.2">
      <c r="F473">
        <v>467</v>
      </c>
      <c r="G473">
        <f>MAX(0,Temp_intervals_and_Itip!J625)</f>
        <v>10.599675165962845</v>
      </c>
      <c r="H473">
        <f>MAX(0,Temp_intervals_and_Itip!K625)</f>
        <v>31.834794930394622</v>
      </c>
      <c r="I473">
        <v>0</v>
      </c>
      <c r="J473">
        <v>0</v>
      </c>
      <c r="K473">
        <v>0</v>
      </c>
      <c r="L473">
        <v>0</v>
      </c>
      <c r="M473">
        <f>MAX(0,Temp_intervals_and_Itip!O625)</f>
        <v>0</v>
      </c>
      <c r="N473">
        <f>MAX(0,Temp_intervals_and_Itip!L625)</f>
        <v>0</v>
      </c>
      <c r="O473">
        <f>MAX(0,Temp_intervals_and_Itip!M625)</f>
        <v>0</v>
      </c>
      <c r="P473">
        <v>0</v>
      </c>
      <c r="Q473">
        <v>0</v>
      </c>
      <c r="R473">
        <v>0</v>
      </c>
      <c r="S473">
        <v>0</v>
      </c>
      <c r="T473">
        <v>0</v>
      </c>
      <c r="U473">
        <v>0</v>
      </c>
      <c r="V473">
        <v>0</v>
      </c>
      <c r="W473">
        <v>0</v>
      </c>
      <c r="X473">
        <v>0</v>
      </c>
      <c r="Y473">
        <v>0</v>
      </c>
    </row>
    <row r="474" spans="6:25" x14ac:dyDescent="0.2">
      <c r="F474">
        <v>468</v>
      </c>
      <c r="G474">
        <f>MAX(0,Temp_intervals_and_Itip!J626)</f>
        <v>10.599675165962845</v>
      </c>
      <c r="H474">
        <f>MAX(0,Temp_intervals_and_Itip!K626)</f>
        <v>31.834794930394622</v>
      </c>
      <c r="I474">
        <v>0</v>
      </c>
      <c r="J474">
        <v>0</v>
      </c>
      <c r="K474">
        <v>0</v>
      </c>
      <c r="L474">
        <v>0</v>
      </c>
      <c r="M474">
        <f>MAX(0,Temp_intervals_and_Itip!O626)</f>
        <v>0</v>
      </c>
      <c r="N474">
        <f>MAX(0,Temp_intervals_and_Itip!L626)</f>
        <v>0</v>
      </c>
      <c r="O474">
        <f>MAX(0,Temp_intervals_and_Itip!M626)</f>
        <v>0</v>
      </c>
      <c r="P474">
        <v>0</v>
      </c>
      <c r="Q474">
        <v>0</v>
      </c>
      <c r="R474">
        <v>0</v>
      </c>
      <c r="S474">
        <v>0</v>
      </c>
      <c r="T474">
        <v>0</v>
      </c>
      <c r="U474">
        <v>0</v>
      </c>
      <c r="V474">
        <v>0</v>
      </c>
      <c r="W474">
        <v>0</v>
      </c>
      <c r="X474">
        <v>0</v>
      </c>
      <c r="Y474">
        <v>0</v>
      </c>
    </row>
    <row r="475" spans="6:25" x14ac:dyDescent="0.2">
      <c r="F475">
        <v>469</v>
      </c>
      <c r="G475">
        <f>MAX(0,Temp_intervals_and_Itip!J627)</f>
        <v>10.599675165962845</v>
      </c>
      <c r="H475">
        <f>MAX(0,Temp_intervals_and_Itip!K627)</f>
        <v>31.834794930394622</v>
      </c>
      <c r="I475">
        <v>0</v>
      </c>
      <c r="J475">
        <v>0</v>
      </c>
      <c r="K475">
        <v>0</v>
      </c>
      <c r="L475">
        <v>0</v>
      </c>
      <c r="M475">
        <f>MAX(0,Temp_intervals_and_Itip!O627)</f>
        <v>0</v>
      </c>
      <c r="N475">
        <f>MAX(0,Temp_intervals_and_Itip!L627)</f>
        <v>0</v>
      </c>
      <c r="O475">
        <f>MAX(0,Temp_intervals_and_Itip!M627)</f>
        <v>0</v>
      </c>
      <c r="P475">
        <v>0</v>
      </c>
      <c r="Q475">
        <v>0</v>
      </c>
      <c r="R475">
        <v>0</v>
      </c>
      <c r="S475">
        <v>0</v>
      </c>
      <c r="T475">
        <v>0</v>
      </c>
      <c r="U475">
        <v>0</v>
      </c>
      <c r="V475">
        <v>0</v>
      </c>
      <c r="W475">
        <v>0</v>
      </c>
      <c r="X475">
        <v>0</v>
      </c>
      <c r="Y475">
        <v>0</v>
      </c>
    </row>
    <row r="476" spans="6:25" x14ac:dyDescent="0.2">
      <c r="F476">
        <v>470</v>
      </c>
      <c r="G476">
        <f>MAX(0,Temp_intervals_and_Itip!J628)</f>
        <v>10.599675165962845</v>
      </c>
      <c r="H476">
        <f>MAX(0,Temp_intervals_and_Itip!K628)</f>
        <v>31.834794930394622</v>
      </c>
      <c r="I476">
        <v>0</v>
      </c>
      <c r="J476">
        <v>0</v>
      </c>
      <c r="K476">
        <v>0</v>
      </c>
      <c r="L476">
        <v>0</v>
      </c>
      <c r="M476">
        <f>MAX(0,Temp_intervals_and_Itip!O628)</f>
        <v>0</v>
      </c>
      <c r="N476">
        <f>MAX(0,Temp_intervals_and_Itip!L628)</f>
        <v>0</v>
      </c>
      <c r="O476">
        <f>MAX(0,Temp_intervals_and_Itip!M628)</f>
        <v>0</v>
      </c>
      <c r="P476">
        <v>0</v>
      </c>
      <c r="Q476">
        <v>0</v>
      </c>
      <c r="R476">
        <v>0</v>
      </c>
      <c r="S476">
        <v>0</v>
      </c>
      <c r="T476">
        <v>0</v>
      </c>
      <c r="U476">
        <v>0</v>
      </c>
      <c r="V476">
        <v>0</v>
      </c>
      <c r="W476">
        <v>0</v>
      </c>
      <c r="X476">
        <v>0</v>
      </c>
      <c r="Y476">
        <v>0</v>
      </c>
    </row>
    <row r="477" spans="6:25" x14ac:dyDescent="0.2">
      <c r="F477">
        <v>471</v>
      </c>
      <c r="G477">
        <f>MAX(0,Temp_intervals_and_Itip!J629)</f>
        <v>10.599675165962845</v>
      </c>
      <c r="H477">
        <f>MAX(0,Temp_intervals_and_Itip!K629)</f>
        <v>31.834794930394622</v>
      </c>
      <c r="I477">
        <v>0</v>
      </c>
      <c r="J477">
        <v>0</v>
      </c>
      <c r="K477">
        <v>0</v>
      </c>
      <c r="L477">
        <v>0</v>
      </c>
      <c r="M477">
        <f>MAX(0,Temp_intervals_and_Itip!O629)</f>
        <v>0</v>
      </c>
      <c r="N477">
        <f>MAX(0,Temp_intervals_and_Itip!L629)</f>
        <v>0</v>
      </c>
      <c r="O477">
        <f>MAX(0,Temp_intervals_and_Itip!M629)</f>
        <v>0</v>
      </c>
      <c r="P477">
        <v>0</v>
      </c>
      <c r="Q477">
        <v>0</v>
      </c>
      <c r="R477">
        <v>0</v>
      </c>
      <c r="S477">
        <v>0</v>
      </c>
      <c r="T477">
        <v>0</v>
      </c>
      <c r="U477">
        <v>0</v>
      </c>
      <c r="V477">
        <v>0</v>
      </c>
      <c r="W477">
        <v>0</v>
      </c>
      <c r="X477">
        <v>0</v>
      </c>
      <c r="Y477">
        <v>0</v>
      </c>
    </row>
    <row r="478" spans="6:25" x14ac:dyDescent="0.2">
      <c r="F478">
        <v>472</v>
      </c>
      <c r="G478">
        <f>MAX(0,Temp_intervals_and_Itip!J630)</f>
        <v>10.599675165962845</v>
      </c>
      <c r="H478">
        <f>MAX(0,Temp_intervals_and_Itip!K630)</f>
        <v>31.834794930394622</v>
      </c>
      <c r="I478">
        <v>0</v>
      </c>
      <c r="J478">
        <v>0</v>
      </c>
      <c r="K478">
        <v>0</v>
      </c>
      <c r="L478">
        <v>0</v>
      </c>
      <c r="M478">
        <f>MAX(0,Temp_intervals_and_Itip!O630)</f>
        <v>0</v>
      </c>
      <c r="N478">
        <f>MAX(0,Temp_intervals_and_Itip!L630)</f>
        <v>0</v>
      </c>
      <c r="O478">
        <f>MAX(0,Temp_intervals_and_Itip!M630)</f>
        <v>0</v>
      </c>
      <c r="P478">
        <v>0</v>
      </c>
      <c r="Q478">
        <v>0</v>
      </c>
      <c r="R478">
        <v>0</v>
      </c>
      <c r="S478">
        <v>0</v>
      </c>
      <c r="T478">
        <v>0</v>
      </c>
      <c r="U478">
        <v>0</v>
      </c>
      <c r="V478">
        <v>0</v>
      </c>
      <c r="W478">
        <v>0</v>
      </c>
      <c r="X478">
        <v>0</v>
      </c>
      <c r="Y478">
        <v>0</v>
      </c>
    </row>
    <row r="479" spans="6:25" x14ac:dyDescent="0.2">
      <c r="F479">
        <v>473</v>
      </c>
      <c r="G479">
        <f>MAX(0,Temp_intervals_and_Itip!J631)</f>
        <v>10.599675165962845</v>
      </c>
      <c r="H479">
        <f>MAX(0,Temp_intervals_and_Itip!K631)</f>
        <v>31.834794930394622</v>
      </c>
      <c r="I479">
        <v>0</v>
      </c>
      <c r="J479">
        <v>0</v>
      </c>
      <c r="K479">
        <v>0</v>
      </c>
      <c r="L479">
        <v>0</v>
      </c>
      <c r="M479">
        <f>MAX(0,Temp_intervals_and_Itip!O631)</f>
        <v>0</v>
      </c>
      <c r="N479">
        <f>MAX(0,Temp_intervals_and_Itip!L631)</f>
        <v>0</v>
      </c>
      <c r="O479">
        <f>MAX(0,Temp_intervals_and_Itip!M631)</f>
        <v>0</v>
      </c>
      <c r="P479">
        <v>0</v>
      </c>
      <c r="Q479">
        <v>0</v>
      </c>
      <c r="R479">
        <v>0</v>
      </c>
      <c r="S479">
        <v>0</v>
      </c>
      <c r="T479">
        <v>0</v>
      </c>
      <c r="U479">
        <v>0</v>
      </c>
      <c r="V479">
        <v>0</v>
      </c>
      <c r="W479">
        <v>0</v>
      </c>
      <c r="X479">
        <v>0</v>
      </c>
      <c r="Y479">
        <v>0</v>
      </c>
    </row>
    <row r="480" spans="6:25" x14ac:dyDescent="0.2">
      <c r="F480">
        <v>474</v>
      </c>
      <c r="G480">
        <f>MAX(0,Temp_intervals_and_Itip!J632)</f>
        <v>10.599675165962845</v>
      </c>
      <c r="H480">
        <f>MAX(0,Temp_intervals_and_Itip!K632)</f>
        <v>31.834794930394622</v>
      </c>
      <c r="I480">
        <v>0</v>
      </c>
      <c r="J480">
        <v>0</v>
      </c>
      <c r="K480">
        <v>0</v>
      </c>
      <c r="L480">
        <v>0</v>
      </c>
      <c r="M480">
        <f>MAX(0,Temp_intervals_and_Itip!O632)</f>
        <v>0</v>
      </c>
      <c r="N480">
        <f>MAX(0,Temp_intervals_and_Itip!L632)</f>
        <v>0</v>
      </c>
      <c r="O480">
        <f>MAX(0,Temp_intervals_and_Itip!M632)</f>
        <v>0</v>
      </c>
      <c r="P480">
        <v>0</v>
      </c>
      <c r="Q480">
        <v>0</v>
      </c>
      <c r="R480">
        <v>0</v>
      </c>
      <c r="S480">
        <v>0</v>
      </c>
      <c r="T480">
        <v>0</v>
      </c>
      <c r="U480">
        <v>0</v>
      </c>
      <c r="V480">
        <v>0</v>
      </c>
      <c r="W480">
        <v>0</v>
      </c>
      <c r="X480">
        <v>0</v>
      </c>
      <c r="Y480">
        <v>0</v>
      </c>
    </row>
    <row r="481" spans="6:25" x14ac:dyDescent="0.2">
      <c r="F481">
        <v>475</v>
      </c>
      <c r="G481">
        <f>MAX(0,Temp_intervals_and_Itip!J633)</f>
        <v>10.599675165962845</v>
      </c>
      <c r="H481">
        <f>MAX(0,Temp_intervals_and_Itip!K633)</f>
        <v>31.834794930394622</v>
      </c>
      <c r="I481">
        <v>0</v>
      </c>
      <c r="J481">
        <v>0</v>
      </c>
      <c r="K481">
        <v>0</v>
      </c>
      <c r="L481">
        <v>0</v>
      </c>
      <c r="M481">
        <f>MAX(0,Temp_intervals_and_Itip!O633)</f>
        <v>0</v>
      </c>
      <c r="N481">
        <f>MAX(0,Temp_intervals_and_Itip!L633)</f>
        <v>0</v>
      </c>
      <c r="O481">
        <f>MAX(0,Temp_intervals_and_Itip!M633)</f>
        <v>0</v>
      </c>
      <c r="P481">
        <v>0</v>
      </c>
      <c r="Q481">
        <v>0</v>
      </c>
      <c r="R481">
        <v>0</v>
      </c>
      <c r="S481">
        <v>0</v>
      </c>
      <c r="T481">
        <v>0</v>
      </c>
      <c r="U481">
        <v>0</v>
      </c>
      <c r="V481">
        <v>0</v>
      </c>
      <c r="W481">
        <v>0</v>
      </c>
      <c r="X481">
        <v>0</v>
      </c>
      <c r="Y481">
        <v>0</v>
      </c>
    </row>
    <row r="482" spans="6:25" x14ac:dyDescent="0.2">
      <c r="F482">
        <v>476</v>
      </c>
      <c r="G482">
        <f>MAX(0,Temp_intervals_and_Itip!J634)</f>
        <v>10.599675165962845</v>
      </c>
      <c r="H482">
        <f>MAX(0,Temp_intervals_and_Itip!K634)</f>
        <v>31.834794930394622</v>
      </c>
      <c r="I482">
        <v>0</v>
      </c>
      <c r="J482">
        <v>0</v>
      </c>
      <c r="K482">
        <v>0</v>
      </c>
      <c r="L482">
        <v>0</v>
      </c>
      <c r="M482">
        <f>MAX(0,Temp_intervals_and_Itip!O634)</f>
        <v>0</v>
      </c>
      <c r="N482">
        <f>MAX(0,Temp_intervals_and_Itip!L634)</f>
        <v>0</v>
      </c>
      <c r="O482">
        <f>MAX(0,Temp_intervals_and_Itip!M634)</f>
        <v>0</v>
      </c>
      <c r="P482">
        <v>0</v>
      </c>
      <c r="Q482">
        <v>0</v>
      </c>
      <c r="R482">
        <v>0</v>
      </c>
      <c r="S482">
        <v>0</v>
      </c>
      <c r="T482">
        <v>0</v>
      </c>
      <c r="U482">
        <v>0</v>
      </c>
      <c r="V482">
        <v>0</v>
      </c>
      <c r="W482">
        <v>0</v>
      </c>
      <c r="X482">
        <v>0</v>
      </c>
      <c r="Y482">
        <v>0</v>
      </c>
    </row>
    <row r="483" spans="6:25" x14ac:dyDescent="0.2">
      <c r="F483">
        <v>477</v>
      </c>
      <c r="G483">
        <f>MAX(0,Temp_intervals_and_Itip!J635)</f>
        <v>10.599675165962845</v>
      </c>
      <c r="H483">
        <f>MAX(0,Temp_intervals_and_Itip!K635)</f>
        <v>31.834794930394622</v>
      </c>
      <c r="I483">
        <v>0</v>
      </c>
      <c r="J483">
        <v>0</v>
      </c>
      <c r="K483">
        <v>0</v>
      </c>
      <c r="L483">
        <v>0</v>
      </c>
      <c r="M483">
        <f>MAX(0,Temp_intervals_and_Itip!O635)</f>
        <v>0</v>
      </c>
      <c r="N483">
        <f>MAX(0,Temp_intervals_and_Itip!L635)</f>
        <v>0</v>
      </c>
      <c r="O483">
        <f>MAX(0,Temp_intervals_and_Itip!M635)</f>
        <v>0</v>
      </c>
      <c r="P483">
        <v>0</v>
      </c>
      <c r="Q483">
        <v>0</v>
      </c>
      <c r="R483">
        <v>0</v>
      </c>
      <c r="S483">
        <v>0</v>
      </c>
      <c r="T483">
        <v>0</v>
      </c>
      <c r="U483">
        <v>0</v>
      </c>
      <c r="V483">
        <v>0</v>
      </c>
      <c r="W483">
        <v>0</v>
      </c>
      <c r="X483">
        <v>0</v>
      </c>
      <c r="Y483">
        <v>0</v>
      </c>
    </row>
    <row r="484" spans="6:25" x14ac:dyDescent="0.2">
      <c r="F484">
        <v>478</v>
      </c>
      <c r="G484">
        <f>MAX(0,Temp_intervals_and_Itip!J636)</f>
        <v>10.599675165962845</v>
      </c>
      <c r="H484">
        <f>MAX(0,Temp_intervals_and_Itip!K636)</f>
        <v>31.834794930394622</v>
      </c>
      <c r="I484">
        <v>0</v>
      </c>
      <c r="J484">
        <v>0</v>
      </c>
      <c r="K484">
        <v>0</v>
      </c>
      <c r="L484">
        <v>0</v>
      </c>
      <c r="M484">
        <f>MAX(0,Temp_intervals_and_Itip!O636)</f>
        <v>0</v>
      </c>
      <c r="N484">
        <f>MAX(0,Temp_intervals_and_Itip!L636)</f>
        <v>0</v>
      </c>
      <c r="O484">
        <f>MAX(0,Temp_intervals_and_Itip!M636)</f>
        <v>0</v>
      </c>
      <c r="P484">
        <v>0</v>
      </c>
      <c r="Q484">
        <v>0</v>
      </c>
      <c r="R484">
        <v>0</v>
      </c>
      <c r="S484">
        <v>0</v>
      </c>
      <c r="T484">
        <v>0</v>
      </c>
      <c r="U484">
        <v>0</v>
      </c>
      <c r="V484">
        <v>0</v>
      </c>
      <c r="W484">
        <v>0</v>
      </c>
      <c r="X484">
        <v>0</v>
      </c>
      <c r="Y484">
        <v>0</v>
      </c>
    </row>
    <row r="485" spans="6:25" x14ac:dyDescent="0.2">
      <c r="F485">
        <v>479</v>
      </c>
      <c r="G485">
        <f>MAX(0,Temp_intervals_and_Itip!J637)</f>
        <v>10.599675165962845</v>
      </c>
      <c r="H485">
        <f>MAX(0,Temp_intervals_and_Itip!K637)</f>
        <v>31.834794930394622</v>
      </c>
      <c r="I485">
        <v>0</v>
      </c>
      <c r="J485">
        <v>0</v>
      </c>
      <c r="K485">
        <v>0</v>
      </c>
      <c r="L485">
        <v>0</v>
      </c>
      <c r="M485">
        <f>MAX(0,Temp_intervals_and_Itip!O637)</f>
        <v>0</v>
      </c>
      <c r="N485">
        <f>MAX(0,Temp_intervals_and_Itip!L637)</f>
        <v>0</v>
      </c>
      <c r="O485">
        <f>MAX(0,Temp_intervals_and_Itip!M637)</f>
        <v>0</v>
      </c>
      <c r="P485">
        <v>0</v>
      </c>
      <c r="Q485">
        <v>0</v>
      </c>
      <c r="R485">
        <v>0</v>
      </c>
      <c r="S485">
        <v>0</v>
      </c>
      <c r="T485">
        <v>0</v>
      </c>
      <c r="U485">
        <v>0</v>
      </c>
      <c r="V485">
        <v>0</v>
      </c>
      <c r="W485">
        <v>0</v>
      </c>
      <c r="X485">
        <v>0</v>
      </c>
      <c r="Y485">
        <v>0</v>
      </c>
    </row>
    <row r="486" spans="6:25" x14ac:dyDescent="0.2">
      <c r="F486">
        <v>480</v>
      </c>
      <c r="G486">
        <f>MAX(0,Temp_intervals_and_Itip!J638)</f>
        <v>10.599675165962845</v>
      </c>
      <c r="H486">
        <f>MAX(0,Temp_intervals_and_Itip!K638)</f>
        <v>31.834794930394622</v>
      </c>
      <c r="I486">
        <v>0</v>
      </c>
      <c r="J486">
        <v>0</v>
      </c>
      <c r="K486">
        <v>0</v>
      </c>
      <c r="L486">
        <v>0</v>
      </c>
      <c r="M486">
        <f>MAX(0,Temp_intervals_and_Itip!O638)</f>
        <v>0</v>
      </c>
      <c r="N486">
        <f>MAX(0,Temp_intervals_and_Itip!L638)</f>
        <v>0</v>
      </c>
      <c r="O486">
        <f>MAX(0,Temp_intervals_and_Itip!M638)</f>
        <v>0</v>
      </c>
      <c r="P486">
        <v>0</v>
      </c>
      <c r="Q486">
        <v>0</v>
      </c>
      <c r="R486">
        <v>0</v>
      </c>
      <c r="S486">
        <v>0</v>
      </c>
      <c r="T486">
        <v>0</v>
      </c>
      <c r="U486">
        <v>0</v>
      </c>
      <c r="V486">
        <v>0</v>
      </c>
      <c r="W486">
        <v>0</v>
      </c>
      <c r="X486">
        <v>0</v>
      </c>
      <c r="Y486">
        <v>0</v>
      </c>
    </row>
    <row r="487" spans="6:25" x14ac:dyDescent="0.2">
      <c r="F487">
        <v>481</v>
      </c>
      <c r="G487">
        <f>MAX(0,Temp_intervals_and_Itip!J639)</f>
        <v>10.599675165962845</v>
      </c>
      <c r="H487">
        <f>MAX(0,Temp_intervals_and_Itip!K639)</f>
        <v>31.834794930394622</v>
      </c>
      <c r="I487">
        <v>0</v>
      </c>
      <c r="J487">
        <v>0</v>
      </c>
      <c r="K487">
        <v>0</v>
      </c>
      <c r="L487">
        <v>0</v>
      </c>
      <c r="M487">
        <f>MAX(0,Temp_intervals_and_Itip!O639)</f>
        <v>0</v>
      </c>
      <c r="N487">
        <f>MAX(0,Temp_intervals_and_Itip!L639)</f>
        <v>0</v>
      </c>
      <c r="O487">
        <f>MAX(0,Temp_intervals_and_Itip!M639)</f>
        <v>0</v>
      </c>
      <c r="P487">
        <v>0</v>
      </c>
      <c r="Q487">
        <v>0</v>
      </c>
      <c r="R487">
        <v>0</v>
      </c>
      <c r="S487">
        <v>0</v>
      </c>
      <c r="T487">
        <v>0</v>
      </c>
      <c r="U487">
        <v>0</v>
      </c>
      <c r="V487">
        <v>0</v>
      </c>
      <c r="W487">
        <v>0</v>
      </c>
      <c r="X487">
        <v>0</v>
      </c>
      <c r="Y487">
        <v>0</v>
      </c>
    </row>
    <row r="488" spans="6:25" x14ac:dyDescent="0.2">
      <c r="F488">
        <v>482</v>
      </c>
      <c r="G488">
        <f>MAX(0,Temp_intervals_and_Itip!J640)</f>
        <v>10.599675165962845</v>
      </c>
      <c r="H488">
        <f>MAX(0,Temp_intervals_and_Itip!K640)</f>
        <v>31.834794930394622</v>
      </c>
      <c r="I488">
        <v>0</v>
      </c>
      <c r="J488">
        <v>0</v>
      </c>
      <c r="K488">
        <v>0</v>
      </c>
      <c r="L488">
        <v>0</v>
      </c>
      <c r="M488">
        <f>MAX(0,Temp_intervals_and_Itip!O640)</f>
        <v>0</v>
      </c>
      <c r="N488">
        <f>MAX(0,Temp_intervals_and_Itip!L640)</f>
        <v>0</v>
      </c>
      <c r="O488">
        <f>MAX(0,Temp_intervals_and_Itip!M640)</f>
        <v>0</v>
      </c>
      <c r="P488">
        <v>0</v>
      </c>
      <c r="Q488">
        <v>0</v>
      </c>
      <c r="R488">
        <v>0</v>
      </c>
      <c r="S488">
        <v>0</v>
      </c>
      <c r="T488">
        <v>0</v>
      </c>
      <c r="U488">
        <v>0</v>
      </c>
      <c r="V488">
        <v>0</v>
      </c>
      <c r="W488">
        <v>0</v>
      </c>
      <c r="X488">
        <v>0</v>
      </c>
      <c r="Y488">
        <v>0</v>
      </c>
    </row>
    <row r="489" spans="6:25" x14ac:dyDescent="0.2">
      <c r="F489">
        <v>483</v>
      </c>
      <c r="G489">
        <f>MAX(0,Temp_intervals_and_Itip!J641)</f>
        <v>10.599675165962845</v>
      </c>
      <c r="H489">
        <f>MAX(0,Temp_intervals_and_Itip!K641)</f>
        <v>31.834794930394622</v>
      </c>
      <c r="I489">
        <v>0</v>
      </c>
      <c r="J489">
        <v>0</v>
      </c>
      <c r="K489">
        <v>0</v>
      </c>
      <c r="L489">
        <v>0</v>
      </c>
      <c r="M489">
        <f>MAX(0,Temp_intervals_and_Itip!O641)</f>
        <v>0</v>
      </c>
      <c r="N489">
        <f>MAX(0,Temp_intervals_and_Itip!L641)</f>
        <v>0</v>
      </c>
      <c r="O489">
        <f>MAX(0,Temp_intervals_and_Itip!M641)</f>
        <v>0</v>
      </c>
      <c r="P489">
        <v>0</v>
      </c>
      <c r="Q489">
        <v>0</v>
      </c>
      <c r="R489">
        <v>0</v>
      </c>
      <c r="S489">
        <v>0</v>
      </c>
      <c r="T489">
        <v>0</v>
      </c>
      <c r="U489">
        <v>0</v>
      </c>
      <c r="V489">
        <v>0</v>
      </c>
      <c r="W489">
        <v>0</v>
      </c>
      <c r="X489">
        <v>0</v>
      </c>
      <c r="Y489">
        <v>0</v>
      </c>
    </row>
    <row r="490" spans="6:25" x14ac:dyDescent="0.2">
      <c r="F490">
        <v>484</v>
      </c>
      <c r="G490">
        <f>MAX(0,Temp_intervals_and_Itip!J642)</f>
        <v>10.599675165962845</v>
      </c>
      <c r="H490">
        <f>MAX(0,Temp_intervals_and_Itip!K642)</f>
        <v>31.834794930394622</v>
      </c>
      <c r="I490">
        <v>0</v>
      </c>
      <c r="J490">
        <v>0</v>
      </c>
      <c r="K490">
        <v>0</v>
      </c>
      <c r="L490">
        <v>0</v>
      </c>
      <c r="M490">
        <f>MAX(0,Temp_intervals_and_Itip!O642)</f>
        <v>0</v>
      </c>
      <c r="N490">
        <f>MAX(0,Temp_intervals_and_Itip!L642)</f>
        <v>0</v>
      </c>
      <c r="O490">
        <f>MAX(0,Temp_intervals_and_Itip!M642)</f>
        <v>0</v>
      </c>
      <c r="P490">
        <v>0</v>
      </c>
      <c r="Q490">
        <v>0</v>
      </c>
      <c r="R490">
        <v>0</v>
      </c>
      <c r="S490">
        <v>0</v>
      </c>
      <c r="T490">
        <v>0</v>
      </c>
      <c r="U490">
        <v>0</v>
      </c>
      <c r="V490">
        <v>0</v>
      </c>
      <c r="W490">
        <v>0</v>
      </c>
      <c r="X490">
        <v>0</v>
      </c>
      <c r="Y490">
        <v>0</v>
      </c>
    </row>
    <row r="491" spans="6:25" x14ac:dyDescent="0.2">
      <c r="F491">
        <v>485</v>
      </c>
      <c r="G491">
        <f>MAX(0,Temp_intervals_and_Itip!J643)</f>
        <v>10.599675165962845</v>
      </c>
      <c r="H491">
        <f>MAX(0,Temp_intervals_and_Itip!K643)</f>
        <v>31.834794930394622</v>
      </c>
      <c r="I491">
        <v>0</v>
      </c>
      <c r="J491">
        <v>0</v>
      </c>
      <c r="K491">
        <v>0</v>
      </c>
      <c r="L491">
        <v>0</v>
      </c>
      <c r="M491">
        <f>MAX(0,Temp_intervals_and_Itip!O643)</f>
        <v>0</v>
      </c>
      <c r="N491">
        <f>MAX(0,Temp_intervals_and_Itip!L643)</f>
        <v>0</v>
      </c>
      <c r="O491">
        <f>MAX(0,Temp_intervals_and_Itip!M643)</f>
        <v>0</v>
      </c>
      <c r="P491">
        <v>0</v>
      </c>
      <c r="Q491">
        <v>0</v>
      </c>
      <c r="R491">
        <v>0</v>
      </c>
      <c r="S491">
        <v>0</v>
      </c>
      <c r="T491">
        <v>0</v>
      </c>
      <c r="U491">
        <v>0</v>
      </c>
      <c r="V491">
        <v>0</v>
      </c>
      <c r="W491">
        <v>0</v>
      </c>
      <c r="X491">
        <v>0</v>
      </c>
      <c r="Y491">
        <v>0</v>
      </c>
    </row>
    <row r="492" spans="6:25" x14ac:dyDescent="0.2">
      <c r="F492">
        <v>486</v>
      </c>
      <c r="G492">
        <f>MAX(0,Temp_intervals_and_Itip!J644)</f>
        <v>10.599675165962845</v>
      </c>
      <c r="H492">
        <f>MAX(0,Temp_intervals_and_Itip!K644)</f>
        <v>31.834794930394622</v>
      </c>
      <c r="I492">
        <v>0</v>
      </c>
      <c r="J492">
        <v>0</v>
      </c>
      <c r="K492">
        <v>0</v>
      </c>
      <c r="L492">
        <v>0</v>
      </c>
      <c r="M492">
        <f>MAX(0,Temp_intervals_and_Itip!O644)</f>
        <v>0</v>
      </c>
      <c r="N492">
        <f>MAX(0,Temp_intervals_and_Itip!L644)</f>
        <v>0</v>
      </c>
      <c r="O492">
        <f>MAX(0,Temp_intervals_and_Itip!M644)</f>
        <v>0</v>
      </c>
      <c r="P492">
        <v>0</v>
      </c>
      <c r="Q492">
        <v>0</v>
      </c>
      <c r="R492">
        <v>0</v>
      </c>
      <c r="S492">
        <v>0</v>
      </c>
      <c r="T492">
        <v>0</v>
      </c>
      <c r="U492">
        <v>0</v>
      </c>
      <c r="V492">
        <v>0</v>
      </c>
      <c r="W492">
        <v>0</v>
      </c>
      <c r="X492">
        <v>0</v>
      </c>
      <c r="Y492">
        <v>0</v>
      </c>
    </row>
    <row r="493" spans="6:25" x14ac:dyDescent="0.2">
      <c r="F493">
        <v>487</v>
      </c>
      <c r="G493">
        <f>MAX(0,Temp_intervals_and_Itip!J645)</f>
        <v>10.599675165962845</v>
      </c>
      <c r="H493">
        <f>MAX(0,Temp_intervals_and_Itip!K645)</f>
        <v>31.834794930394622</v>
      </c>
      <c r="I493">
        <v>0</v>
      </c>
      <c r="J493">
        <v>0</v>
      </c>
      <c r="K493">
        <v>0</v>
      </c>
      <c r="L493">
        <v>0</v>
      </c>
      <c r="M493">
        <f>MAX(0,Temp_intervals_and_Itip!O645)</f>
        <v>0</v>
      </c>
      <c r="N493">
        <f>MAX(0,Temp_intervals_and_Itip!L645)</f>
        <v>0</v>
      </c>
      <c r="O493">
        <f>MAX(0,Temp_intervals_and_Itip!M645)</f>
        <v>0</v>
      </c>
      <c r="P493">
        <v>0</v>
      </c>
      <c r="Q493">
        <v>0</v>
      </c>
      <c r="R493">
        <v>0</v>
      </c>
      <c r="S493">
        <v>0</v>
      </c>
      <c r="T493">
        <v>0</v>
      </c>
      <c r="U493">
        <v>0</v>
      </c>
      <c r="V493">
        <v>0</v>
      </c>
      <c r="W493">
        <v>0</v>
      </c>
      <c r="X493">
        <v>0</v>
      </c>
      <c r="Y493">
        <v>0</v>
      </c>
    </row>
    <row r="494" spans="6:25" x14ac:dyDescent="0.2">
      <c r="F494">
        <v>488</v>
      </c>
      <c r="G494">
        <f>MAX(0,Temp_intervals_and_Itip!J646)</f>
        <v>10.599675165962845</v>
      </c>
      <c r="H494">
        <f>MAX(0,Temp_intervals_and_Itip!K646)</f>
        <v>31.834794930394622</v>
      </c>
      <c r="I494">
        <v>0</v>
      </c>
      <c r="J494">
        <v>0</v>
      </c>
      <c r="K494">
        <v>0</v>
      </c>
      <c r="L494">
        <v>0</v>
      </c>
      <c r="M494">
        <f>MAX(0,Temp_intervals_and_Itip!O646)</f>
        <v>0</v>
      </c>
      <c r="N494">
        <f>MAX(0,Temp_intervals_and_Itip!L646)</f>
        <v>0</v>
      </c>
      <c r="O494">
        <f>MAX(0,Temp_intervals_and_Itip!M646)</f>
        <v>0</v>
      </c>
      <c r="P494">
        <v>0</v>
      </c>
      <c r="Q494">
        <v>0</v>
      </c>
      <c r="R494">
        <v>0</v>
      </c>
      <c r="S494">
        <v>0</v>
      </c>
      <c r="T494">
        <v>0</v>
      </c>
      <c r="U494">
        <v>0</v>
      </c>
      <c r="V494">
        <v>0</v>
      </c>
      <c r="W494">
        <v>0</v>
      </c>
      <c r="X494">
        <v>0</v>
      </c>
      <c r="Y494">
        <v>0</v>
      </c>
    </row>
    <row r="495" spans="6:25" x14ac:dyDescent="0.2">
      <c r="F495">
        <v>489</v>
      </c>
      <c r="G495">
        <f>MAX(0,Temp_intervals_and_Itip!J647)</f>
        <v>10.599675165962845</v>
      </c>
      <c r="H495">
        <f>MAX(0,Temp_intervals_and_Itip!K647)</f>
        <v>31.834794930394622</v>
      </c>
      <c r="I495">
        <v>0</v>
      </c>
      <c r="J495">
        <v>0</v>
      </c>
      <c r="K495">
        <v>0</v>
      </c>
      <c r="L495">
        <v>0</v>
      </c>
      <c r="M495">
        <f>MAX(0,Temp_intervals_and_Itip!O647)</f>
        <v>0</v>
      </c>
      <c r="N495">
        <f>MAX(0,Temp_intervals_and_Itip!L647)</f>
        <v>0</v>
      </c>
      <c r="O495">
        <f>MAX(0,Temp_intervals_and_Itip!M647)</f>
        <v>0</v>
      </c>
      <c r="P495">
        <v>0</v>
      </c>
      <c r="Q495">
        <v>0</v>
      </c>
      <c r="R495">
        <v>0</v>
      </c>
      <c r="S495">
        <v>0</v>
      </c>
      <c r="T495">
        <v>0</v>
      </c>
      <c r="U495">
        <v>0</v>
      </c>
      <c r="V495">
        <v>0</v>
      </c>
      <c r="W495">
        <v>0</v>
      </c>
      <c r="X495">
        <v>0</v>
      </c>
      <c r="Y495">
        <v>0</v>
      </c>
    </row>
    <row r="496" spans="6:25" x14ac:dyDescent="0.2">
      <c r="F496">
        <v>490</v>
      </c>
      <c r="G496">
        <f>MAX(0,Temp_intervals_and_Itip!J648)</f>
        <v>10.599675165962845</v>
      </c>
      <c r="H496">
        <f>MAX(0,Temp_intervals_and_Itip!K648)</f>
        <v>31.834794930394622</v>
      </c>
      <c r="I496">
        <v>0</v>
      </c>
      <c r="J496">
        <v>0</v>
      </c>
      <c r="K496">
        <v>0</v>
      </c>
      <c r="L496">
        <v>0</v>
      </c>
      <c r="M496">
        <f>MAX(0,Temp_intervals_and_Itip!O648)</f>
        <v>0</v>
      </c>
      <c r="N496">
        <f>MAX(0,Temp_intervals_and_Itip!L648)</f>
        <v>0</v>
      </c>
      <c r="O496">
        <f>MAX(0,Temp_intervals_and_Itip!M648)</f>
        <v>0</v>
      </c>
      <c r="P496">
        <v>0</v>
      </c>
      <c r="Q496">
        <v>0</v>
      </c>
      <c r="R496">
        <v>0</v>
      </c>
      <c r="S496">
        <v>0</v>
      </c>
      <c r="T496">
        <v>0</v>
      </c>
      <c r="U496">
        <v>0</v>
      </c>
      <c r="V496">
        <v>0</v>
      </c>
      <c r="W496">
        <v>0</v>
      </c>
      <c r="X496">
        <v>0</v>
      </c>
      <c r="Y496">
        <v>0</v>
      </c>
    </row>
    <row r="497" spans="6:25" x14ac:dyDescent="0.2">
      <c r="F497">
        <v>491</v>
      </c>
      <c r="G497">
        <f>MAX(0,Temp_intervals_and_Itip!J649)</f>
        <v>10.599675165962845</v>
      </c>
      <c r="H497">
        <f>MAX(0,Temp_intervals_and_Itip!K649)</f>
        <v>31.834794930394622</v>
      </c>
      <c r="I497">
        <v>0</v>
      </c>
      <c r="J497">
        <v>0</v>
      </c>
      <c r="K497">
        <v>0</v>
      </c>
      <c r="L497">
        <v>0</v>
      </c>
      <c r="M497">
        <f>MAX(0,Temp_intervals_and_Itip!O649)</f>
        <v>0</v>
      </c>
      <c r="N497">
        <f>MAX(0,Temp_intervals_and_Itip!L649)</f>
        <v>0</v>
      </c>
      <c r="O497">
        <f>MAX(0,Temp_intervals_and_Itip!M649)</f>
        <v>0</v>
      </c>
      <c r="P497">
        <v>0</v>
      </c>
      <c r="Q497">
        <v>0</v>
      </c>
      <c r="R497">
        <v>0</v>
      </c>
      <c r="S497">
        <v>0</v>
      </c>
      <c r="T497">
        <v>0</v>
      </c>
      <c r="U497">
        <v>0</v>
      </c>
      <c r="V497">
        <v>0</v>
      </c>
      <c r="W497">
        <v>0</v>
      </c>
      <c r="X497">
        <v>0</v>
      </c>
      <c r="Y497">
        <v>0</v>
      </c>
    </row>
    <row r="498" spans="6:25" x14ac:dyDescent="0.2">
      <c r="F498">
        <v>492</v>
      </c>
      <c r="G498">
        <f>MAX(0,Temp_intervals_and_Itip!J650)</f>
        <v>10.599675165962845</v>
      </c>
      <c r="H498">
        <f>MAX(0,Temp_intervals_and_Itip!K650)</f>
        <v>31.834794930394622</v>
      </c>
      <c r="I498">
        <v>0</v>
      </c>
      <c r="J498">
        <v>0</v>
      </c>
      <c r="K498">
        <v>0</v>
      </c>
      <c r="L498">
        <v>0</v>
      </c>
      <c r="M498">
        <f>MAX(0,Temp_intervals_and_Itip!O650)</f>
        <v>0</v>
      </c>
      <c r="N498">
        <f>MAX(0,Temp_intervals_and_Itip!L650)</f>
        <v>0</v>
      </c>
      <c r="O498">
        <f>MAX(0,Temp_intervals_and_Itip!M650)</f>
        <v>0</v>
      </c>
      <c r="P498">
        <v>0</v>
      </c>
      <c r="Q498">
        <v>0</v>
      </c>
      <c r="R498">
        <v>0</v>
      </c>
      <c r="S498">
        <v>0</v>
      </c>
      <c r="T498">
        <v>0</v>
      </c>
      <c r="U498">
        <v>0</v>
      </c>
      <c r="V498">
        <v>0</v>
      </c>
      <c r="W498">
        <v>0</v>
      </c>
      <c r="X498">
        <v>0</v>
      </c>
      <c r="Y498">
        <v>0</v>
      </c>
    </row>
    <row r="499" spans="6:25" x14ac:dyDescent="0.2">
      <c r="F499">
        <v>493</v>
      </c>
      <c r="G499">
        <f>MAX(0,Temp_intervals_and_Itip!J651)</f>
        <v>10.599675165962845</v>
      </c>
      <c r="H499">
        <f>MAX(0,Temp_intervals_and_Itip!K651)</f>
        <v>31.834794930394622</v>
      </c>
      <c r="I499">
        <v>0</v>
      </c>
      <c r="J499">
        <v>0</v>
      </c>
      <c r="K499">
        <v>0</v>
      </c>
      <c r="L499">
        <v>0</v>
      </c>
      <c r="M499">
        <f>MAX(0,Temp_intervals_and_Itip!O651)</f>
        <v>0</v>
      </c>
      <c r="N499">
        <f>MAX(0,Temp_intervals_and_Itip!L651)</f>
        <v>0</v>
      </c>
      <c r="O499">
        <f>MAX(0,Temp_intervals_and_Itip!M651)</f>
        <v>0</v>
      </c>
      <c r="P499">
        <v>0</v>
      </c>
      <c r="Q499">
        <v>0</v>
      </c>
      <c r="R499">
        <v>0</v>
      </c>
      <c r="S499">
        <v>0</v>
      </c>
      <c r="T499">
        <v>0</v>
      </c>
      <c r="U499">
        <v>0</v>
      </c>
      <c r="V499">
        <v>0</v>
      </c>
      <c r="W499">
        <v>0</v>
      </c>
      <c r="X499">
        <v>0</v>
      </c>
      <c r="Y499">
        <v>0</v>
      </c>
    </row>
    <row r="500" spans="6:25" x14ac:dyDescent="0.2">
      <c r="F500">
        <v>494</v>
      </c>
      <c r="G500">
        <f>MAX(0,Temp_intervals_and_Itip!J652)</f>
        <v>10.599675165962845</v>
      </c>
      <c r="H500">
        <f>MAX(0,Temp_intervals_and_Itip!K652)</f>
        <v>31.834794930394622</v>
      </c>
      <c r="I500">
        <v>0</v>
      </c>
      <c r="J500">
        <v>0</v>
      </c>
      <c r="K500">
        <v>0</v>
      </c>
      <c r="L500">
        <v>0</v>
      </c>
      <c r="M500">
        <f>MAX(0,Temp_intervals_and_Itip!O652)</f>
        <v>0</v>
      </c>
      <c r="N500">
        <f>MAX(0,Temp_intervals_and_Itip!L652)</f>
        <v>0</v>
      </c>
      <c r="O500">
        <f>MAX(0,Temp_intervals_and_Itip!M652)</f>
        <v>0</v>
      </c>
      <c r="P500">
        <v>0</v>
      </c>
      <c r="Q500">
        <v>0</v>
      </c>
      <c r="R500">
        <v>0</v>
      </c>
      <c r="S500">
        <v>0</v>
      </c>
      <c r="T500">
        <v>0</v>
      </c>
      <c r="U500">
        <v>0</v>
      </c>
      <c r="V500">
        <v>0</v>
      </c>
      <c r="W500">
        <v>0</v>
      </c>
      <c r="X500">
        <v>0</v>
      </c>
      <c r="Y500">
        <v>0</v>
      </c>
    </row>
    <row r="501" spans="6:25" x14ac:dyDescent="0.2">
      <c r="F501">
        <v>495</v>
      </c>
      <c r="G501">
        <f>MAX(0,Temp_intervals_and_Itip!J653)</f>
        <v>10.599675165962845</v>
      </c>
      <c r="H501">
        <f>MAX(0,Temp_intervals_and_Itip!K653)</f>
        <v>31.834794930394622</v>
      </c>
      <c r="I501">
        <v>0</v>
      </c>
      <c r="J501">
        <v>0</v>
      </c>
      <c r="K501">
        <v>0</v>
      </c>
      <c r="L501">
        <v>0</v>
      </c>
      <c r="M501">
        <f>MAX(0,Temp_intervals_and_Itip!O653)</f>
        <v>0</v>
      </c>
      <c r="N501">
        <f>MAX(0,Temp_intervals_and_Itip!L653)</f>
        <v>0</v>
      </c>
      <c r="O501">
        <f>MAX(0,Temp_intervals_and_Itip!M653)</f>
        <v>0</v>
      </c>
      <c r="P501">
        <v>0</v>
      </c>
      <c r="Q501">
        <v>0</v>
      </c>
      <c r="R501">
        <v>0</v>
      </c>
      <c r="S501">
        <v>0</v>
      </c>
      <c r="T501">
        <v>0</v>
      </c>
      <c r="U501">
        <v>0</v>
      </c>
      <c r="V501">
        <v>0</v>
      </c>
      <c r="W501">
        <v>0</v>
      </c>
      <c r="X501">
        <v>0</v>
      </c>
      <c r="Y501">
        <v>0</v>
      </c>
    </row>
    <row r="502" spans="6:25" x14ac:dyDescent="0.2">
      <c r="F502">
        <v>496</v>
      </c>
      <c r="G502">
        <f>MAX(0,Temp_intervals_and_Itip!J654)</f>
        <v>10.599675165962845</v>
      </c>
      <c r="H502">
        <f>MAX(0,Temp_intervals_and_Itip!K654)</f>
        <v>31.834794930394622</v>
      </c>
      <c r="I502">
        <v>0</v>
      </c>
      <c r="J502">
        <v>0</v>
      </c>
      <c r="K502">
        <v>0</v>
      </c>
      <c r="L502">
        <v>0</v>
      </c>
      <c r="M502">
        <f>MAX(0,Temp_intervals_and_Itip!O654)</f>
        <v>0</v>
      </c>
      <c r="N502">
        <f>MAX(0,Temp_intervals_and_Itip!L654)</f>
        <v>0</v>
      </c>
      <c r="O502">
        <f>MAX(0,Temp_intervals_and_Itip!M654)</f>
        <v>0</v>
      </c>
      <c r="P502">
        <v>0</v>
      </c>
      <c r="Q502">
        <v>0</v>
      </c>
      <c r="R502">
        <v>0</v>
      </c>
      <c r="S502">
        <v>0</v>
      </c>
      <c r="T502">
        <v>0</v>
      </c>
      <c r="U502">
        <v>0</v>
      </c>
      <c r="V502">
        <v>0</v>
      </c>
      <c r="W502">
        <v>0</v>
      </c>
      <c r="X502">
        <v>0</v>
      </c>
      <c r="Y502">
        <v>0</v>
      </c>
    </row>
    <row r="503" spans="6:25" x14ac:dyDescent="0.2">
      <c r="F503">
        <v>497</v>
      </c>
      <c r="G503">
        <f>MAX(0,Temp_intervals_and_Itip!J655)</f>
        <v>10.599675165962845</v>
      </c>
      <c r="H503">
        <f>MAX(0,Temp_intervals_and_Itip!K655)</f>
        <v>31.834794930394622</v>
      </c>
      <c r="I503">
        <v>0</v>
      </c>
      <c r="J503">
        <v>0</v>
      </c>
      <c r="K503">
        <v>0</v>
      </c>
      <c r="L503">
        <v>0</v>
      </c>
      <c r="M503">
        <f>MAX(0,Temp_intervals_and_Itip!O655)</f>
        <v>0</v>
      </c>
      <c r="N503">
        <f>MAX(0,Temp_intervals_and_Itip!L655)</f>
        <v>0</v>
      </c>
      <c r="O503">
        <f>MAX(0,Temp_intervals_and_Itip!M655)</f>
        <v>0</v>
      </c>
      <c r="P503">
        <v>0</v>
      </c>
      <c r="Q503">
        <v>0</v>
      </c>
      <c r="R503">
        <v>0</v>
      </c>
      <c r="S503">
        <v>0</v>
      </c>
      <c r="T503">
        <v>0</v>
      </c>
      <c r="U503">
        <v>0</v>
      </c>
      <c r="V503">
        <v>0</v>
      </c>
      <c r="W503">
        <v>0</v>
      </c>
      <c r="X503">
        <v>0</v>
      </c>
      <c r="Y503">
        <v>0</v>
      </c>
    </row>
    <row r="504" spans="6:25" x14ac:dyDescent="0.2">
      <c r="F504">
        <v>498</v>
      </c>
      <c r="G504">
        <f>MAX(0,Temp_intervals_and_Itip!J656)</f>
        <v>10.599675165962845</v>
      </c>
      <c r="H504">
        <f>MAX(0,Temp_intervals_and_Itip!K656)</f>
        <v>31.834794930394622</v>
      </c>
      <c r="I504">
        <v>0</v>
      </c>
      <c r="J504">
        <v>0</v>
      </c>
      <c r="K504">
        <v>0</v>
      </c>
      <c r="L504">
        <v>0</v>
      </c>
      <c r="M504">
        <f>MAX(0,Temp_intervals_and_Itip!O656)</f>
        <v>0</v>
      </c>
      <c r="N504">
        <f>MAX(0,Temp_intervals_and_Itip!L656)</f>
        <v>0</v>
      </c>
      <c r="O504">
        <f>MAX(0,Temp_intervals_and_Itip!M656)</f>
        <v>0</v>
      </c>
      <c r="P504">
        <v>0</v>
      </c>
      <c r="Q504">
        <v>0</v>
      </c>
      <c r="R504">
        <v>0</v>
      </c>
      <c r="S504">
        <v>0</v>
      </c>
      <c r="T504">
        <v>0</v>
      </c>
      <c r="U504">
        <v>0</v>
      </c>
      <c r="V504">
        <v>0</v>
      </c>
      <c r="W504">
        <v>0</v>
      </c>
      <c r="X504">
        <v>0</v>
      </c>
      <c r="Y504">
        <v>0</v>
      </c>
    </row>
    <row r="505" spans="6:25" x14ac:dyDescent="0.2">
      <c r="F505">
        <v>499</v>
      </c>
      <c r="G505">
        <f>MAX(0,Temp_intervals_and_Itip!J657)</f>
        <v>10.599675165962845</v>
      </c>
      <c r="H505">
        <f>MAX(0,Temp_intervals_and_Itip!K657)</f>
        <v>31.834794930394622</v>
      </c>
      <c r="I505">
        <v>0</v>
      </c>
      <c r="J505">
        <v>0</v>
      </c>
      <c r="K505">
        <v>0</v>
      </c>
      <c r="L505">
        <v>0</v>
      </c>
      <c r="M505">
        <f>MAX(0,Temp_intervals_and_Itip!O657)</f>
        <v>0</v>
      </c>
      <c r="N505">
        <f>MAX(0,Temp_intervals_and_Itip!L657)</f>
        <v>0</v>
      </c>
      <c r="O505">
        <f>MAX(0,Temp_intervals_and_Itip!M657)</f>
        <v>0</v>
      </c>
      <c r="P505">
        <v>0</v>
      </c>
      <c r="Q505">
        <v>0</v>
      </c>
      <c r="R505">
        <v>0</v>
      </c>
      <c r="S505">
        <v>0</v>
      </c>
      <c r="T505">
        <v>0</v>
      </c>
      <c r="U505">
        <v>0</v>
      </c>
      <c r="V505">
        <v>0</v>
      </c>
      <c r="W505">
        <v>0</v>
      </c>
      <c r="X505">
        <v>0</v>
      </c>
      <c r="Y505">
        <v>0</v>
      </c>
    </row>
    <row r="506" spans="6:25" x14ac:dyDescent="0.2">
      <c r="F506">
        <v>500</v>
      </c>
      <c r="G506">
        <f>MAX(0,Temp_intervals_and_Itip!J658)</f>
        <v>10.599675165962845</v>
      </c>
      <c r="H506">
        <f>MAX(0,Temp_intervals_and_Itip!K658)</f>
        <v>31.834794930394622</v>
      </c>
      <c r="I506">
        <v>0</v>
      </c>
      <c r="J506">
        <v>0</v>
      </c>
      <c r="K506">
        <v>0</v>
      </c>
      <c r="L506">
        <v>0</v>
      </c>
      <c r="M506">
        <f>MAX(0,Temp_intervals_and_Itip!O658)</f>
        <v>0</v>
      </c>
      <c r="N506">
        <f>MAX(0,Temp_intervals_and_Itip!L658)</f>
        <v>0</v>
      </c>
      <c r="O506">
        <f>MAX(0,Temp_intervals_and_Itip!M658)</f>
        <v>0</v>
      </c>
      <c r="P506">
        <v>0</v>
      </c>
      <c r="Q506">
        <v>0</v>
      </c>
      <c r="R506">
        <v>0</v>
      </c>
      <c r="S506">
        <v>0</v>
      </c>
      <c r="T506">
        <v>0</v>
      </c>
      <c r="U506">
        <v>0</v>
      </c>
      <c r="V506">
        <v>0</v>
      </c>
      <c r="W506">
        <v>0</v>
      </c>
      <c r="X506">
        <v>0</v>
      </c>
      <c r="Y506">
        <v>0</v>
      </c>
    </row>
  </sheetData>
  <mergeCells count="3">
    <mergeCell ref="H1:Q1"/>
    <mergeCell ref="G4:N4"/>
    <mergeCell ref="G5:N5"/>
  </mergeCell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58"/>
  <sheetViews>
    <sheetView topLeftCell="A152" zoomScale="118" zoomScaleNormal="70" workbookViewId="0">
      <pane xSplit="1" topLeftCell="B1" activePane="topRight" state="frozen"/>
      <selection pane="topRight" activeCell="G167" sqref="G167"/>
    </sheetView>
  </sheetViews>
  <sheetFormatPr baseColWidth="10" defaultColWidth="8.83203125" defaultRowHeight="15" x14ac:dyDescent="0.2"/>
  <cols>
    <col min="1" max="1" width="45.83203125" customWidth="1"/>
    <col min="2" max="2" width="17.33203125" customWidth="1"/>
    <col min="3" max="3" width="23" customWidth="1"/>
    <col min="4" max="4" width="22.1640625" customWidth="1"/>
    <col min="5" max="5" width="22.5" bestFit="1" customWidth="1"/>
    <col min="6" max="6" width="23" customWidth="1"/>
    <col min="7" max="7" width="20" customWidth="1"/>
    <col min="8" max="8" width="16" customWidth="1"/>
    <col min="9" max="9" width="26.33203125" customWidth="1"/>
    <col min="10" max="10" width="22.83203125" customWidth="1"/>
    <col min="11" max="11" width="14.6640625" customWidth="1"/>
    <col min="12" max="12" width="14.5" customWidth="1"/>
    <col min="13" max="13" width="16.1640625" customWidth="1"/>
    <col min="14" max="14" width="15.5" customWidth="1"/>
    <col min="15" max="15" width="15.83203125" bestFit="1" customWidth="1"/>
    <col min="16" max="16" width="13.6640625" bestFit="1" customWidth="1"/>
    <col min="17" max="17" width="27.83203125" customWidth="1"/>
    <col min="18" max="18" width="22" customWidth="1"/>
    <col min="19" max="19" width="15" customWidth="1"/>
  </cols>
  <sheetData>
    <row r="1" spans="1:33" s="9" customFormat="1" x14ac:dyDescent="0.2">
      <c r="I1" s="22"/>
      <c r="J1" s="22"/>
      <c r="K1" s="22"/>
    </row>
    <row r="2" spans="1:33" ht="48" customHeight="1" x14ac:dyDescent="0.2">
      <c r="A2" s="11"/>
      <c r="B2" s="17" t="s">
        <v>8</v>
      </c>
      <c r="C2" s="23" t="s">
        <v>9</v>
      </c>
      <c r="D2" s="17" t="s">
        <v>10</v>
      </c>
      <c r="E2" s="17" t="s">
        <v>11</v>
      </c>
      <c r="F2" s="17" t="s">
        <v>12</v>
      </c>
      <c r="G2" s="17" t="s">
        <v>13</v>
      </c>
      <c r="H2" s="24" t="s">
        <v>14</v>
      </c>
      <c r="I2" s="17" t="s">
        <v>15</v>
      </c>
      <c r="J2" s="25" t="s">
        <v>75</v>
      </c>
      <c r="K2" s="26" t="s">
        <v>16</v>
      </c>
      <c r="L2" s="26" t="s">
        <v>17</v>
      </c>
      <c r="M2" s="10" t="s">
        <v>18</v>
      </c>
      <c r="N2" s="27" t="s">
        <v>19</v>
      </c>
      <c r="O2" s="16" t="s">
        <v>20</v>
      </c>
      <c r="P2" s="16" t="s">
        <v>21</v>
      </c>
      <c r="Q2" s="16" t="s">
        <v>22</v>
      </c>
      <c r="R2" s="28" t="s">
        <v>23</v>
      </c>
      <c r="AE2" t="s">
        <v>60</v>
      </c>
      <c r="AF2" t="s">
        <v>59</v>
      </c>
      <c r="AG2" t="s">
        <v>18</v>
      </c>
    </row>
    <row r="3" spans="1:33" x14ac:dyDescent="0.2">
      <c r="A3" s="11" t="s">
        <v>2</v>
      </c>
      <c r="B3" s="11">
        <v>100</v>
      </c>
      <c r="C3" s="29">
        <f>B3/B14</f>
        <v>47.103155911446059</v>
      </c>
      <c r="D3" s="11">
        <f>(B18/B20)*B3*10^15</f>
        <v>1.3333333333333331E+17</v>
      </c>
      <c r="E3" s="12">
        <f>D3/I3</f>
        <v>88888888888888.875</v>
      </c>
      <c r="F3" s="30">
        <f>$B$29*D3</f>
        <v>46.854734111543436</v>
      </c>
      <c r="G3" s="30">
        <f>F3*B21</f>
        <v>17.336251621271071</v>
      </c>
      <c r="H3" s="31" t="e">
        <f>G3/B22</f>
        <v>#REF!</v>
      </c>
      <c r="I3" s="11">
        <v>1500</v>
      </c>
      <c r="J3" s="32" t="e">
        <f>H3/I3</f>
        <v>#REF!</v>
      </c>
      <c r="K3" s="11">
        <v>5.0999999999999996</v>
      </c>
      <c r="L3" s="11">
        <v>0.8</v>
      </c>
      <c r="M3" s="11">
        <f>K3-L3</f>
        <v>4.3</v>
      </c>
      <c r="N3" s="11"/>
      <c r="O3" s="11"/>
      <c r="P3" s="11" t="s">
        <v>24</v>
      </c>
      <c r="Q3" s="11"/>
      <c r="R3" t="s">
        <v>25</v>
      </c>
      <c r="AD3">
        <v>1</v>
      </c>
      <c r="AE3" s="14">
        <v>2.6</v>
      </c>
      <c r="AF3" s="14">
        <v>1.4750000000000001</v>
      </c>
      <c r="AG3" s="14">
        <f t="shared" ref="AG3:AG15" si="0">AE3-AF3</f>
        <v>1.125</v>
      </c>
    </row>
    <row r="4" spans="1:33" x14ac:dyDescent="0.2">
      <c r="A4" s="11" t="s">
        <v>26</v>
      </c>
      <c r="B4" s="11">
        <v>100</v>
      </c>
      <c r="C4" s="29">
        <f>B4/B14</f>
        <v>47.103155911446059</v>
      </c>
      <c r="D4" s="11">
        <f>(B18/B20)*B4*10^15</f>
        <v>1.3333333333333331E+17</v>
      </c>
      <c r="E4" s="12">
        <f>D4/I4</f>
        <v>266666666666666.62</v>
      </c>
      <c r="F4" s="30">
        <f>$B$29*D4</f>
        <v>46.854734111543436</v>
      </c>
      <c r="G4" s="30">
        <f>F4*B21</f>
        <v>17.336251621271071</v>
      </c>
      <c r="H4" s="31" t="e">
        <f>G4/B22</f>
        <v>#REF!</v>
      </c>
      <c r="I4" s="11">
        <v>500</v>
      </c>
      <c r="J4" s="32" t="e">
        <f>H4/I4</f>
        <v>#REF!</v>
      </c>
      <c r="K4" s="11">
        <v>5.7</v>
      </c>
      <c r="L4" s="11">
        <v>1</v>
      </c>
      <c r="M4" s="11">
        <f t="shared" ref="M4:M11" si="1">K4-L4</f>
        <v>4.7</v>
      </c>
      <c r="N4" s="11"/>
      <c r="O4" s="11"/>
      <c r="P4" s="11" t="s">
        <v>24</v>
      </c>
      <c r="Q4" s="11"/>
      <c r="AD4">
        <v>2</v>
      </c>
      <c r="AE4" s="14">
        <v>3.5</v>
      </c>
      <c r="AF4" s="14">
        <v>1.5666666666666667</v>
      </c>
      <c r="AG4" s="14">
        <f t="shared" si="0"/>
        <v>1.9333333333333333</v>
      </c>
    </row>
    <row r="5" spans="1:33" x14ac:dyDescent="0.2">
      <c r="A5" s="11" t="s">
        <v>6</v>
      </c>
      <c r="B5" s="11"/>
      <c r="C5" s="29"/>
      <c r="D5" s="11"/>
      <c r="E5" s="12"/>
      <c r="F5" s="30"/>
      <c r="G5" s="11"/>
      <c r="H5" s="76" t="s">
        <v>104</v>
      </c>
      <c r="I5" s="11">
        <v>10</v>
      </c>
      <c r="J5" s="32" t="e">
        <f>B24/B22/I5</f>
        <v>#REF!</v>
      </c>
      <c r="K5" s="11">
        <v>2.7</v>
      </c>
      <c r="L5" s="11">
        <v>1.2</v>
      </c>
      <c r="M5" s="11">
        <f t="shared" si="1"/>
        <v>1.5000000000000002</v>
      </c>
      <c r="N5" s="11"/>
      <c r="O5" s="11"/>
      <c r="P5" s="11"/>
      <c r="Q5" s="11">
        <v>0.28999999999999998</v>
      </c>
      <c r="AD5">
        <v>3</v>
      </c>
      <c r="AE5" s="14">
        <v>4.8</v>
      </c>
      <c r="AF5" s="14">
        <v>1.9000000000000001</v>
      </c>
      <c r="AG5" s="14">
        <f t="shared" si="0"/>
        <v>2.8999999999999995</v>
      </c>
    </row>
    <row r="6" spans="1:33" x14ac:dyDescent="0.2">
      <c r="A6" s="62" t="s">
        <v>27</v>
      </c>
      <c r="B6" s="11"/>
      <c r="C6" s="29"/>
      <c r="D6" s="11"/>
      <c r="E6" s="12"/>
      <c r="F6" s="30"/>
      <c r="G6" s="11"/>
      <c r="H6" s="31"/>
      <c r="I6" s="11">
        <v>50</v>
      </c>
      <c r="J6" s="32"/>
      <c r="K6" s="11">
        <v>8</v>
      </c>
      <c r="L6" s="11">
        <v>1.4</v>
      </c>
      <c r="M6" s="11">
        <f t="shared" si="1"/>
        <v>6.6</v>
      </c>
      <c r="N6" s="11"/>
      <c r="O6" s="33"/>
      <c r="P6" s="33" t="s">
        <v>28</v>
      </c>
      <c r="Q6" s="33"/>
      <c r="AD6">
        <v>4</v>
      </c>
      <c r="AE6" s="14">
        <v>4.9749999999999996</v>
      </c>
      <c r="AF6" s="14">
        <v>2.8</v>
      </c>
      <c r="AG6" s="14">
        <f t="shared" si="0"/>
        <v>2.1749999999999998</v>
      </c>
    </row>
    <row r="7" spans="1:33" x14ac:dyDescent="0.2">
      <c r="A7" s="11" t="s">
        <v>29</v>
      </c>
      <c r="B7" s="11">
        <v>50</v>
      </c>
      <c r="C7" s="29">
        <f>B7/B14</f>
        <v>23.55157795572303</v>
      </c>
      <c r="D7" s="11">
        <f>(B19/B20)*B7*10^15</f>
        <v>1.8333333333333331E+17</v>
      </c>
      <c r="E7" s="12">
        <f>D7/I7</f>
        <v>3666666666666666</v>
      </c>
      <c r="F7" s="30">
        <f>$C$29*D7</f>
        <v>23.427367055771722</v>
      </c>
      <c r="G7" s="74" t="s">
        <v>103</v>
      </c>
      <c r="H7" s="31">
        <f>F7</f>
        <v>23.427367055771722</v>
      </c>
      <c r="I7" s="11">
        <v>50</v>
      </c>
      <c r="J7" s="32">
        <f>F7/I7</f>
        <v>0.46854734111543445</v>
      </c>
      <c r="K7" s="11">
        <v>6.2</v>
      </c>
      <c r="L7" s="11">
        <v>2</v>
      </c>
      <c r="M7" s="11">
        <f t="shared" si="1"/>
        <v>4.2</v>
      </c>
      <c r="N7" s="11"/>
      <c r="O7" s="11" t="s">
        <v>30</v>
      </c>
      <c r="P7" s="11">
        <v>50</v>
      </c>
      <c r="Q7" s="11"/>
      <c r="AD7">
        <v>5</v>
      </c>
      <c r="AE7" s="14">
        <v>5.35</v>
      </c>
      <c r="AF7" s="14">
        <v>3.35</v>
      </c>
      <c r="AG7" s="14">
        <f t="shared" si="0"/>
        <v>1.9999999999999996</v>
      </c>
    </row>
    <row r="8" spans="1:33" x14ac:dyDescent="0.2">
      <c r="A8" s="11" t="s">
        <v>31</v>
      </c>
      <c r="B8" s="11">
        <v>30</v>
      </c>
      <c r="C8" s="29">
        <f>B8/B14</f>
        <v>14.130946773433818</v>
      </c>
      <c r="D8" s="19">
        <f>(B19/B20)*B8*10^15</f>
        <v>1.1E+17</v>
      </c>
      <c r="E8" s="12">
        <f>D8/100</f>
        <v>1100000000000000</v>
      </c>
      <c r="F8" s="30">
        <f>$C$29*D8</f>
        <v>14.056420233463035</v>
      </c>
      <c r="G8" s="74" t="s">
        <v>103</v>
      </c>
      <c r="H8" s="31">
        <f>F8</f>
        <v>14.056420233463035</v>
      </c>
      <c r="I8" s="11">
        <v>50</v>
      </c>
      <c r="J8" s="32">
        <f>F8/I8</f>
        <v>0.2811284046692607</v>
      </c>
      <c r="K8" s="11">
        <v>5.7</v>
      </c>
      <c r="L8" s="11">
        <v>3.7</v>
      </c>
      <c r="M8" s="11">
        <f t="shared" si="1"/>
        <v>2</v>
      </c>
      <c r="N8" s="11"/>
      <c r="O8" s="11" t="s">
        <v>32</v>
      </c>
      <c r="P8" s="11"/>
      <c r="Q8" s="11"/>
      <c r="AD8">
        <v>6</v>
      </c>
      <c r="AE8" s="14">
        <v>5.85</v>
      </c>
      <c r="AF8" s="14">
        <v>3.35</v>
      </c>
      <c r="AG8" s="14">
        <f t="shared" si="0"/>
        <v>2.4999999999999996</v>
      </c>
    </row>
    <row r="9" spans="1:33" ht="18.75" customHeight="1" x14ac:dyDescent="0.2">
      <c r="A9" s="11" t="s">
        <v>5</v>
      </c>
      <c r="B9" s="34">
        <v>0.2</v>
      </c>
      <c r="C9" s="35">
        <f>B9/B14</f>
        <v>9.420631182289213E-2</v>
      </c>
      <c r="D9" s="36">
        <f>(B19/B20)*B9*10^15</f>
        <v>733333333333333.38</v>
      </c>
      <c r="E9" s="37">
        <f>D9</f>
        <v>733333333333333.38</v>
      </c>
      <c r="F9" s="38">
        <f>$C$29*D9</f>
        <v>9.37094682230869E-2</v>
      </c>
      <c r="G9" s="75" t="s">
        <v>103</v>
      </c>
      <c r="H9" s="39"/>
      <c r="I9" s="34">
        <v>100</v>
      </c>
      <c r="J9" s="40">
        <f>F9</f>
        <v>9.37094682230869E-2</v>
      </c>
      <c r="K9" s="11">
        <v>6.7</v>
      </c>
      <c r="L9" s="11">
        <v>3.7</v>
      </c>
      <c r="M9" s="11">
        <f t="shared" si="1"/>
        <v>3</v>
      </c>
      <c r="N9" s="11"/>
      <c r="O9" s="11"/>
      <c r="P9" s="11" t="s">
        <v>33</v>
      </c>
      <c r="Q9" s="11"/>
      <c r="AD9">
        <v>7</v>
      </c>
      <c r="AE9" s="14">
        <v>8.5</v>
      </c>
      <c r="AF9" s="14">
        <v>5</v>
      </c>
      <c r="AG9" s="14">
        <f t="shared" si="0"/>
        <v>3.5</v>
      </c>
    </row>
    <row r="10" spans="1:33" x14ac:dyDescent="0.2">
      <c r="A10" s="11" t="s">
        <v>7</v>
      </c>
      <c r="B10" s="11"/>
      <c r="C10" s="29"/>
      <c r="D10" s="11"/>
      <c r="E10" s="12"/>
      <c r="F10" s="30"/>
      <c r="G10" s="11"/>
      <c r="H10" s="76" t="s">
        <v>103</v>
      </c>
      <c r="I10" s="11">
        <v>10</v>
      </c>
      <c r="J10" s="32" t="e">
        <f>B25/B22/I10</f>
        <v>#REF!</v>
      </c>
      <c r="K10" s="11">
        <v>8.1999999999999993</v>
      </c>
      <c r="L10" s="11">
        <v>4.5</v>
      </c>
      <c r="M10" s="11">
        <f t="shared" si="1"/>
        <v>3.6999999999999993</v>
      </c>
      <c r="N10" s="11"/>
      <c r="O10" s="11"/>
      <c r="P10" s="11"/>
      <c r="Q10" s="11">
        <v>0.68</v>
      </c>
      <c r="AD10">
        <v>8</v>
      </c>
      <c r="AE10" s="14">
        <v>8.1999999999999993</v>
      </c>
      <c r="AF10" s="14">
        <v>4.75</v>
      </c>
      <c r="AG10" s="14">
        <f t="shared" si="0"/>
        <v>3.4499999999999993</v>
      </c>
    </row>
    <row r="11" spans="1:33" x14ac:dyDescent="0.2">
      <c r="A11" s="62" t="s">
        <v>34</v>
      </c>
      <c r="B11" s="11">
        <v>45</v>
      </c>
      <c r="C11" s="29">
        <f>B11/B14</f>
        <v>21.196420160150726</v>
      </c>
      <c r="D11" s="19">
        <f>(B18/B20)*B11*10^15</f>
        <v>6E+16</v>
      </c>
      <c r="E11" s="12">
        <f>D11/I11</f>
        <v>600000000000000</v>
      </c>
      <c r="F11" s="30">
        <f>$B$29*D11</f>
        <v>21.084630350194551</v>
      </c>
      <c r="G11" s="11">
        <f>F11*B21</f>
        <v>7.801313229571984</v>
      </c>
      <c r="H11" s="31" t="e">
        <f>G11/B22</f>
        <v>#REF!</v>
      </c>
      <c r="I11" s="11">
        <v>100</v>
      </c>
      <c r="J11" s="32" t="e">
        <f>H11/I11</f>
        <v>#REF!</v>
      </c>
      <c r="K11" s="11">
        <v>5.6</v>
      </c>
      <c r="L11" s="11">
        <v>5.6</v>
      </c>
      <c r="M11" s="11">
        <f t="shared" si="1"/>
        <v>0</v>
      </c>
      <c r="N11" s="11">
        <v>5.6</v>
      </c>
      <c r="O11" s="11" t="s">
        <v>35</v>
      </c>
      <c r="P11" s="11"/>
      <c r="Q11" s="11"/>
      <c r="AD11">
        <v>9</v>
      </c>
      <c r="AE11" s="14">
        <v>4.62</v>
      </c>
      <c r="AF11" s="14">
        <v>3.1</v>
      </c>
      <c r="AG11" s="14">
        <f t="shared" si="0"/>
        <v>1.52</v>
      </c>
    </row>
    <row r="12" spans="1:33" x14ac:dyDescent="0.2">
      <c r="A12" s="62" t="s">
        <v>36</v>
      </c>
      <c r="B12" s="11"/>
      <c r="C12" s="29"/>
      <c r="D12" s="11"/>
      <c r="E12" s="12"/>
      <c r="F12" s="11"/>
      <c r="G12" s="11"/>
      <c r="H12" s="11"/>
      <c r="I12" s="11"/>
      <c r="J12" s="11"/>
      <c r="K12" s="11"/>
      <c r="L12" s="11"/>
      <c r="M12" s="11"/>
      <c r="N12" s="11">
        <v>7.2</v>
      </c>
      <c r="O12" s="33"/>
      <c r="P12" s="33"/>
      <c r="Q12" s="33"/>
      <c r="AD12">
        <v>10</v>
      </c>
      <c r="AE12" s="14">
        <v>3.8</v>
      </c>
      <c r="AF12" s="14">
        <v>1.1000000000000001</v>
      </c>
      <c r="AG12" s="14">
        <f t="shared" si="0"/>
        <v>2.6999999999999997</v>
      </c>
    </row>
    <row r="13" spans="1:33" x14ac:dyDescent="0.2">
      <c r="AD13">
        <v>11</v>
      </c>
      <c r="AE13" s="14">
        <v>4.3999999999999995</v>
      </c>
      <c r="AF13" s="14">
        <v>2.9333333333333336</v>
      </c>
      <c r="AG13" s="14">
        <f t="shared" si="0"/>
        <v>1.4666666666666659</v>
      </c>
    </row>
    <row r="14" spans="1:33" ht="16" x14ac:dyDescent="0.2">
      <c r="A14" s="63" t="s">
        <v>37</v>
      </c>
      <c r="B14" s="50">
        <v>2.1230000000000002</v>
      </c>
      <c r="C14" s="64" t="s">
        <v>38</v>
      </c>
      <c r="D14" s="65"/>
      <c r="AD14">
        <v>12</v>
      </c>
      <c r="AE14" s="14">
        <v>3</v>
      </c>
      <c r="AF14" s="14">
        <v>1</v>
      </c>
      <c r="AG14" s="14">
        <f t="shared" si="0"/>
        <v>2</v>
      </c>
    </row>
    <row r="15" spans="1:33" x14ac:dyDescent="0.2">
      <c r="A15" s="51"/>
      <c r="D15" s="46"/>
      <c r="G15" s="3"/>
      <c r="H15" s="15"/>
      <c r="AD15">
        <v>13</v>
      </c>
      <c r="AE15" s="14">
        <v>2.5</v>
      </c>
      <c r="AF15" s="14">
        <v>1.125</v>
      </c>
      <c r="AG15" s="14">
        <f t="shared" si="0"/>
        <v>1.375</v>
      </c>
    </row>
    <row r="16" spans="1:33" x14ac:dyDescent="0.2">
      <c r="A16" s="51" t="s">
        <v>39</v>
      </c>
      <c r="B16" s="2">
        <v>5.14E+21</v>
      </c>
      <c r="C16" s="41" t="s">
        <v>40</v>
      </c>
      <c r="D16" s="46"/>
      <c r="E16" s="19"/>
      <c r="H16" s="4"/>
      <c r="I16" s="2"/>
    </row>
    <row r="17" spans="1:14" x14ac:dyDescent="0.2">
      <c r="A17" s="51" t="s">
        <v>41</v>
      </c>
      <c r="B17">
        <v>28.9</v>
      </c>
      <c r="C17" s="41" t="s">
        <v>40</v>
      </c>
      <c r="D17" s="46"/>
      <c r="F17" s="14">
        <f>(100*1)/0.06</f>
        <v>1666.6666666666667</v>
      </c>
      <c r="G17" t="s">
        <v>109</v>
      </c>
      <c r="H17" s="2"/>
      <c r="I17" s="15"/>
    </row>
    <row r="18" spans="1:14" x14ac:dyDescent="0.2">
      <c r="A18" s="51" t="s">
        <v>42</v>
      </c>
      <c r="B18">
        <v>16</v>
      </c>
      <c r="C18" s="41"/>
      <c r="D18" s="46"/>
      <c r="F18">
        <f>B11/I11</f>
        <v>0.45</v>
      </c>
      <c r="H18" s="2"/>
    </row>
    <row r="19" spans="1:14" x14ac:dyDescent="0.2">
      <c r="A19" s="51" t="s">
        <v>43</v>
      </c>
      <c r="B19">
        <v>44</v>
      </c>
      <c r="C19" s="41" t="s">
        <v>44</v>
      </c>
      <c r="D19" s="46"/>
      <c r="F19">
        <f>F18*160</f>
        <v>72</v>
      </c>
      <c r="H19" s="2"/>
    </row>
    <row r="20" spans="1:14" x14ac:dyDescent="0.2">
      <c r="A20" s="51" t="s">
        <v>45</v>
      </c>
      <c r="B20">
        <v>12</v>
      </c>
      <c r="C20" s="41"/>
      <c r="D20" s="46"/>
      <c r="H20" s="2"/>
      <c r="I20" s="6"/>
    </row>
    <row r="21" spans="1:14" x14ac:dyDescent="0.2">
      <c r="A21" s="51" t="s">
        <v>46</v>
      </c>
      <c r="B21">
        <v>0.37</v>
      </c>
      <c r="C21" s="41" t="s">
        <v>40</v>
      </c>
      <c r="D21" s="66"/>
      <c r="H21" s="2"/>
    </row>
    <row r="22" spans="1:14" x14ac:dyDescent="0.2">
      <c r="A22" s="51" t="s">
        <v>47</v>
      </c>
      <c r="B22" s="3" t="e">
        <f>5.35/B23</f>
        <v>#REF!</v>
      </c>
      <c r="C22" s="41" t="s">
        <v>40</v>
      </c>
      <c r="D22" s="46"/>
    </row>
    <row r="23" spans="1:14" x14ac:dyDescent="0.2">
      <c r="A23" s="51" t="s">
        <v>80</v>
      </c>
      <c r="B23" s="1" t="e">
        <f>AVERAGE(#REF!)</f>
        <v>#REF!</v>
      </c>
      <c r="C23" s="41" t="s">
        <v>110</v>
      </c>
      <c r="D23" s="46"/>
      <c r="G23" s="2"/>
      <c r="I23" s="7"/>
    </row>
    <row r="24" spans="1:14" x14ac:dyDescent="0.2">
      <c r="A24" s="51" t="s">
        <v>48</v>
      </c>
      <c r="B24">
        <v>0.28999999999999998</v>
      </c>
      <c r="C24" s="41" t="s">
        <v>49</v>
      </c>
      <c r="D24" s="46"/>
      <c r="E24" s="77" t="e">
        <f>B24/B22</f>
        <v>#REF!</v>
      </c>
      <c r="F24" s="65" t="s">
        <v>105</v>
      </c>
    </row>
    <row r="25" spans="1:14" x14ac:dyDescent="0.2">
      <c r="A25" s="51" t="s">
        <v>50</v>
      </c>
      <c r="B25">
        <v>0.68</v>
      </c>
      <c r="C25" s="41" t="s">
        <v>49</v>
      </c>
      <c r="D25" s="46"/>
      <c r="E25" s="78" t="e">
        <f>(B25/B22)-E24</f>
        <v>#REF!</v>
      </c>
      <c r="F25" s="48" t="s">
        <v>106</v>
      </c>
    </row>
    <row r="26" spans="1:14" x14ac:dyDescent="0.2">
      <c r="A26" s="51" t="s">
        <v>51</v>
      </c>
      <c r="B26" t="e">
        <f>5.35/B23/(B14*10^12)*(B20/B19)</f>
        <v>#REF!</v>
      </c>
      <c r="C26" s="41" t="s">
        <v>52</v>
      </c>
      <c r="D26" s="46"/>
      <c r="N26">
        <f>0.5/2</f>
        <v>0.25</v>
      </c>
    </row>
    <row r="27" spans="1:14" x14ac:dyDescent="0.2">
      <c r="A27" s="51"/>
      <c r="B27" s="42"/>
      <c r="D27" s="46"/>
    </row>
    <row r="28" spans="1:14" x14ac:dyDescent="0.2">
      <c r="A28" s="51"/>
      <c r="B28" t="s">
        <v>0</v>
      </c>
      <c r="C28" t="s">
        <v>1</v>
      </c>
      <c r="D28" s="46"/>
      <c r="E28" s="2"/>
    </row>
    <row r="29" spans="1:14" ht="16" x14ac:dyDescent="0.2">
      <c r="A29" s="67" t="s">
        <v>87</v>
      </c>
      <c r="B29" s="68">
        <f>(10^6/B18)/($B$16/$B$17)</f>
        <v>3.5141050583657583E-16</v>
      </c>
      <c r="C29" s="68">
        <f>(10^6/B19)/($B$16/$B$17)</f>
        <v>1.2778563848602759E-16</v>
      </c>
      <c r="D29" s="69" t="s">
        <v>53</v>
      </c>
    </row>
    <row r="30" spans="1:14" x14ac:dyDescent="0.2">
      <c r="C30" s="2"/>
      <c r="F30" s="2"/>
    </row>
    <row r="31" spans="1:14" x14ac:dyDescent="0.2">
      <c r="C31" s="2"/>
    </row>
    <row r="32" spans="1:14" x14ac:dyDescent="0.2">
      <c r="A32" s="70" t="s">
        <v>81</v>
      </c>
      <c r="B32" s="50"/>
      <c r="C32" s="65"/>
    </row>
    <row r="33" spans="1:14" x14ac:dyDescent="0.2">
      <c r="A33" s="51" t="s">
        <v>76</v>
      </c>
      <c r="B33">
        <v>1.27</v>
      </c>
      <c r="C33" s="46" t="s">
        <v>78</v>
      </c>
      <c r="F33" s="2"/>
    </row>
    <row r="34" spans="1:14" x14ac:dyDescent="0.2">
      <c r="A34" s="51" t="s">
        <v>83</v>
      </c>
      <c r="B34">
        <v>0.01</v>
      </c>
      <c r="C34" s="46"/>
    </row>
    <row r="35" spans="1:14" ht="32" x14ac:dyDescent="0.2">
      <c r="A35" s="71" t="s">
        <v>77</v>
      </c>
      <c r="B35">
        <v>2.5499999999999998</v>
      </c>
      <c r="C35" s="46" t="s">
        <v>78</v>
      </c>
    </row>
    <row r="36" spans="1:14" x14ac:dyDescent="0.2">
      <c r="A36" s="51" t="s">
        <v>79</v>
      </c>
      <c r="B36">
        <f>5*10^12</f>
        <v>5000000000000</v>
      </c>
      <c r="C36" s="46" t="s">
        <v>82</v>
      </c>
    </row>
    <row r="37" spans="1:14" ht="16" x14ac:dyDescent="0.2">
      <c r="A37" s="71" t="s">
        <v>84</v>
      </c>
      <c r="B37">
        <f>(B24*B34)/B33</f>
        <v>2.2834645669291337E-3</v>
      </c>
      <c r="C37" s="46"/>
    </row>
    <row r="38" spans="1:14" x14ac:dyDescent="0.2">
      <c r="A38" s="51" t="s">
        <v>85</v>
      </c>
      <c r="B38">
        <f>(B35*B37)/B34</f>
        <v>0.58228346456692903</v>
      </c>
      <c r="C38" s="46"/>
      <c r="E38" s="15"/>
    </row>
    <row r="39" spans="1:14" x14ac:dyDescent="0.2">
      <c r="A39" s="51" t="s">
        <v>86</v>
      </c>
      <c r="B39">
        <f>B36*B38</f>
        <v>2911417322834.645</v>
      </c>
      <c r="C39" s="46"/>
      <c r="E39" s="2"/>
      <c r="F39" s="2"/>
    </row>
    <row r="40" spans="1:14" x14ac:dyDescent="0.2">
      <c r="A40" s="52" t="s">
        <v>88</v>
      </c>
      <c r="B40" s="72">
        <f>B39*10^3*C29</f>
        <v>0.37203732149770624</v>
      </c>
      <c r="C40" s="48"/>
      <c r="E40" s="15"/>
      <c r="F40" s="15"/>
    </row>
    <row r="41" spans="1:14" x14ac:dyDescent="0.2">
      <c r="E41" s="15"/>
    </row>
    <row r="42" spans="1:14" x14ac:dyDescent="0.2">
      <c r="A42" s="70" t="s">
        <v>89</v>
      </c>
      <c r="B42" s="50"/>
      <c r="C42" s="65"/>
      <c r="D42" s="4"/>
      <c r="E42" s="15"/>
      <c r="N42" s="9" t="s">
        <v>54</v>
      </c>
    </row>
    <row r="43" spans="1:14" x14ac:dyDescent="0.2">
      <c r="A43" s="51" t="s">
        <v>90</v>
      </c>
      <c r="B43" s="2">
        <f>B16*10^-15</f>
        <v>5140000</v>
      </c>
      <c r="C43" s="46"/>
      <c r="D43" s="4"/>
      <c r="E43" s="2"/>
      <c r="F43" s="6"/>
    </row>
    <row r="44" spans="1:14" ht="16" x14ac:dyDescent="0.2">
      <c r="A44" s="71" t="s">
        <v>91</v>
      </c>
      <c r="B44" s="1" t="e">
        <f>(B23)*(B19/B17)</f>
        <v>#REF!</v>
      </c>
      <c r="C44" s="46" t="s">
        <v>92</v>
      </c>
      <c r="D44" s="2"/>
      <c r="E44" s="15"/>
    </row>
    <row r="45" spans="1:14" x14ac:dyDescent="0.2">
      <c r="A45" s="51" t="s">
        <v>94</v>
      </c>
      <c r="B45" s="2" t="e">
        <f>(B44/10^6)*B43</f>
        <v>#REF!</v>
      </c>
      <c r="C45" s="46"/>
      <c r="D45" s="2"/>
    </row>
    <row r="46" spans="1:14" x14ac:dyDescent="0.2">
      <c r="A46" s="51" t="s">
        <v>93</v>
      </c>
      <c r="B46" s="5" t="e">
        <f>B24/(B26*10^12)</f>
        <v>#REF!</v>
      </c>
      <c r="C46" s="46"/>
      <c r="D46" s="2"/>
    </row>
    <row r="47" spans="1:14" ht="32" x14ac:dyDescent="0.2">
      <c r="A47" s="71" t="s">
        <v>95</v>
      </c>
      <c r="B47" s="1" t="e">
        <f>(B45+B46)/B43*10^6</f>
        <v>#REF!</v>
      </c>
      <c r="C47" s="46"/>
      <c r="D47" s="2"/>
      <c r="E47" s="6"/>
      <c r="F47" s="4"/>
    </row>
    <row r="48" spans="1:14" ht="32" x14ac:dyDescent="0.2">
      <c r="A48" s="71" t="s">
        <v>96</v>
      </c>
      <c r="B48" s="1" t="e">
        <f>B47-B44</f>
        <v>#REF!</v>
      </c>
      <c r="C48" s="46"/>
      <c r="D48" s="2"/>
      <c r="F48" s="4"/>
    </row>
    <row r="49" spans="1:14" ht="16" x14ac:dyDescent="0.2">
      <c r="A49" s="67" t="s">
        <v>97</v>
      </c>
      <c r="B49" s="72" t="e">
        <f>B48*B17/B19</f>
        <v>#REF!</v>
      </c>
      <c r="C49" s="48"/>
      <c r="F49" s="4"/>
    </row>
    <row r="51" spans="1:14" x14ac:dyDescent="0.2">
      <c r="A51" s="70" t="s">
        <v>98</v>
      </c>
      <c r="B51" s="50"/>
      <c r="C51" s="65"/>
    </row>
    <row r="52" spans="1:14" x14ac:dyDescent="0.2">
      <c r="A52" s="51" t="s">
        <v>100</v>
      </c>
      <c r="B52">
        <f>23/184</f>
        <v>0.125</v>
      </c>
      <c r="C52" s="46" t="s">
        <v>99</v>
      </c>
    </row>
    <row r="53" spans="1:14" x14ac:dyDescent="0.2">
      <c r="A53" s="51" t="s">
        <v>101</v>
      </c>
      <c r="B53">
        <f>(23-0.29)/184</f>
        <v>0.12342391304347826</v>
      </c>
      <c r="C53" s="46"/>
    </row>
    <row r="54" spans="1:14" x14ac:dyDescent="0.2">
      <c r="A54" s="52" t="s">
        <v>102</v>
      </c>
      <c r="B54" s="47">
        <f>B52-B53</f>
        <v>1.5760869565217411E-3</v>
      </c>
      <c r="C54" s="48"/>
    </row>
    <row r="57" spans="1:14" x14ac:dyDescent="0.2">
      <c r="A57" s="70" t="s">
        <v>120</v>
      </c>
      <c r="B57" s="50"/>
      <c r="C57" s="50"/>
      <c r="D57" s="50"/>
      <c r="E57" s="50"/>
      <c r="F57" s="50"/>
      <c r="G57" s="50"/>
      <c r="H57" s="65"/>
    </row>
    <row r="58" spans="1:14" x14ac:dyDescent="0.2">
      <c r="A58" s="52" t="s">
        <v>113</v>
      </c>
      <c r="B58" s="47"/>
      <c r="C58" s="47"/>
      <c r="D58" s="47"/>
      <c r="E58" s="47"/>
      <c r="F58" s="47"/>
      <c r="G58" s="47"/>
      <c r="H58" s="48"/>
    </row>
    <row r="59" spans="1:14" ht="32" x14ac:dyDescent="0.2">
      <c r="A59" s="86" t="s">
        <v>114</v>
      </c>
      <c r="B59" s="86" t="s">
        <v>115</v>
      </c>
      <c r="C59" s="87" t="s">
        <v>116</v>
      </c>
      <c r="D59" s="87" t="s">
        <v>117</v>
      </c>
      <c r="E59" s="17" t="s">
        <v>118</v>
      </c>
      <c r="F59" s="17" t="s">
        <v>119</v>
      </c>
      <c r="G59" s="17" t="s">
        <v>121</v>
      </c>
    </row>
    <row r="60" spans="1:14" x14ac:dyDescent="0.2">
      <c r="A60" s="11">
        <v>0</v>
      </c>
      <c r="B60" s="11">
        <v>283</v>
      </c>
      <c r="C60" s="11">
        <f>B62-B60</f>
        <v>71</v>
      </c>
      <c r="D60" s="11">
        <f>B61-B60</f>
        <v>33</v>
      </c>
      <c r="E60" s="89">
        <f>AVERAGE(C60:C64)</f>
        <v>121.2</v>
      </c>
      <c r="F60" s="89">
        <f>AVERAGE(D60:D69)</f>
        <v>60.6</v>
      </c>
      <c r="G60" s="89">
        <f>AVERAGE(C73:C90)</f>
        <v>38.5</v>
      </c>
    </row>
    <row r="61" spans="1:14" x14ac:dyDescent="0.2">
      <c r="A61" s="11">
        <f>A60+0.5</f>
        <v>0.5</v>
      </c>
      <c r="B61" s="11">
        <v>316</v>
      </c>
      <c r="C61" s="11">
        <f>B64-B62</f>
        <v>92</v>
      </c>
      <c r="D61" s="11">
        <f t="shared" ref="D61:D68" si="2">B62-B61</f>
        <v>38</v>
      </c>
    </row>
    <row r="62" spans="1:14" x14ac:dyDescent="0.2">
      <c r="A62" s="11">
        <f t="shared" ref="A62:A70" si="3">A61+0.5</f>
        <v>1</v>
      </c>
      <c r="B62" s="11">
        <v>354</v>
      </c>
      <c r="C62" s="11">
        <f>B66-B64</f>
        <v>115</v>
      </c>
      <c r="D62" s="11">
        <f t="shared" si="2"/>
        <v>42</v>
      </c>
    </row>
    <row r="63" spans="1:14" x14ac:dyDescent="0.2">
      <c r="A63" s="11">
        <f t="shared" si="3"/>
        <v>1.5</v>
      </c>
      <c r="B63" s="11">
        <v>396</v>
      </c>
      <c r="C63" s="11">
        <f>B68-B66</f>
        <v>145</v>
      </c>
      <c r="D63" s="11">
        <f t="shared" si="2"/>
        <v>50</v>
      </c>
      <c r="N63" s="9" t="s">
        <v>55</v>
      </c>
    </row>
    <row r="64" spans="1:14" x14ac:dyDescent="0.2">
      <c r="A64" s="11">
        <f t="shared" si="3"/>
        <v>2</v>
      </c>
      <c r="B64" s="11">
        <v>446</v>
      </c>
      <c r="C64" s="11">
        <f>B70-B68</f>
        <v>183</v>
      </c>
      <c r="D64" s="11">
        <f t="shared" si="2"/>
        <v>54</v>
      </c>
    </row>
    <row r="65" spans="1:4" x14ac:dyDescent="0.2">
      <c r="A65" s="11">
        <f t="shared" si="3"/>
        <v>2.5</v>
      </c>
      <c r="B65" s="11">
        <v>500</v>
      </c>
      <c r="C65" s="11"/>
      <c r="D65" s="11">
        <f t="shared" si="2"/>
        <v>61</v>
      </c>
    </row>
    <row r="66" spans="1:4" x14ac:dyDescent="0.2">
      <c r="A66" s="11">
        <f t="shared" si="3"/>
        <v>3</v>
      </c>
      <c r="B66" s="11">
        <v>561</v>
      </c>
      <c r="C66" s="11"/>
      <c r="D66" s="11">
        <f t="shared" si="2"/>
        <v>68</v>
      </c>
    </row>
    <row r="67" spans="1:4" x14ac:dyDescent="0.2">
      <c r="A67" s="11">
        <f t="shared" si="3"/>
        <v>3.5</v>
      </c>
      <c r="B67" s="11">
        <v>629</v>
      </c>
      <c r="C67" s="11"/>
      <c r="D67" s="11">
        <f t="shared" si="2"/>
        <v>77</v>
      </c>
    </row>
    <row r="68" spans="1:4" x14ac:dyDescent="0.2">
      <c r="A68" s="11">
        <f t="shared" si="3"/>
        <v>4</v>
      </c>
      <c r="B68" s="11">
        <v>706</v>
      </c>
      <c r="C68" s="11"/>
      <c r="D68" s="11">
        <f t="shared" si="2"/>
        <v>87</v>
      </c>
    </row>
    <row r="69" spans="1:4" x14ac:dyDescent="0.2">
      <c r="A69" s="11">
        <f t="shared" si="3"/>
        <v>4.5</v>
      </c>
      <c r="B69" s="11">
        <v>793</v>
      </c>
      <c r="C69" s="11"/>
      <c r="D69" s="11">
        <f>B70-B69</f>
        <v>96</v>
      </c>
    </row>
    <row r="70" spans="1:4" x14ac:dyDescent="0.2">
      <c r="A70" s="11">
        <f t="shared" si="3"/>
        <v>5</v>
      </c>
      <c r="B70" s="11">
        <v>889</v>
      </c>
      <c r="C70" s="11"/>
      <c r="D70" s="11"/>
    </row>
    <row r="72" spans="1:4" ht="32" x14ac:dyDescent="0.2">
      <c r="A72" s="11" t="s">
        <v>114</v>
      </c>
      <c r="B72" s="11" t="s">
        <v>115</v>
      </c>
      <c r="C72" s="17" t="s">
        <v>122</v>
      </c>
    </row>
    <row r="73" spans="1:4" x14ac:dyDescent="0.2">
      <c r="A73" s="11">
        <v>0</v>
      </c>
      <c r="B73" s="11">
        <f>B60</f>
        <v>283</v>
      </c>
      <c r="C73" s="88">
        <f>B74-B73</f>
        <v>23</v>
      </c>
    </row>
    <row r="74" spans="1:4" x14ac:dyDescent="0.2">
      <c r="A74" s="11">
        <f>A73+0.3</f>
        <v>0.3</v>
      </c>
      <c r="B74" s="11">
        <v>306</v>
      </c>
      <c r="C74" s="88">
        <f t="shared" ref="C74:C89" si="4">B75-B74</f>
        <v>18</v>
      </c>
    </row>
    <row r="75" spans="1:4" x14ac:dyDescent="0.2">
      <c r="A75" s="11">
        <f>A74+0.3</f>
        <v>0.6</v>
      </c>
      <c r="B75" s="11">
        <v>324</v>
      </c>
      <c r="C75" s="88">
        <f t="shared" si="4"/>
        <v>22</v>
      </c>
    </row>
    <row r="76" spans="1:4" x14ac:dyDescent="0.2">
      <c r="A76" s="11">
        <f t="shared" ref="A76:A91" si="5">A75+0.3</f>
        <v>0.89999999999999991</v>
      </c>
      <c r="B76" s="11">
        <v>346</v>
      </c>
      <c r="C76" s="88">
        <f t="shared" si="4"/>
        <v>25</v>
      </c>
    </row>
    <row r="77" spans="1:4" x14ac:dyDescent="0.2">
      <c r="A77" s="11">
        <f t="shared" si="5"/>
        <v>1.2</v>
      </c>
      <c r="B77" s="11">
        <v>371</v>
      </c>
      <c r="C77" s="88">
        <f t="shared" si="4"/>
        <v>25</v>
      </c>
    </row>
    <row r="78" spans="1:4" x14ac:dyDescent="0.2">
      <c r="A78" s="11">
        <f t="shared" si="5"/>
        <v>1.5</v>
      </c>
      <c r="B78" s="11">
        <f>B63</f>
        <v>396</v>
      </c>
      <c r="C78" s="88">
        <f t="shared" si="4"/>
        <v>30</v>
      </c>
    </row>
    <row r="79" spans="1:4" x14ac:dyDescent="0.2">
      <c r="A79" s="11">
        <f t="shared" si="5"/>
        <v>1.8</v>
      </c>
      <c r="B79" s="11">
        <v>426</v>
      </c>
      <c r="C79" s="88">
        <f t="shared" si="4"/>
        <v>30</v>
      </c>
    </row>
    <row r="80" spans="1:4" x14ac:dyDescent="0.2">
      <c r="A80" s="11">
        <f t="shared" si="5"/>
        <v>2.1</v>
      </c>
      <c r="B80" s="11">
        <v>456</v>
      </c>
      <c r="C80" s="88">
        <f t="shared" si="4"/>
        <v>33</v>
      </c>
    </row>
    <row r="81" spans="1:9" x14ac:dyDescent="0.2">
      <c r="A81" s="11">
        <f t="shared" si="5"/>
        <v>2.4</v>
      </c>
      <c r="B81" s="11">
        <v>489</v>
      </c>
      <c r="C81" s="88">
        <f t="shared" si="4"/>
        <v>35</v>
      </c>
    </row>
    <row r="82" spans="1:9" x14ac:dyDescent="0.2">
      <c r="A82" s="11">
        <f t="shared" si="5"/>
        <v>2.6999999999999997</v>
      </c>
      <c r="B82" s="11">
        <v>524</v>
      </c>
      <c r="C82" s="88">
        <f t="shared" si="4"/>
        <v>37</v>
      </c>
    </row>
    <row r="83" spans="1:9" x14ac:dyDescent="0.2">
      <c r="A83" s="11">
        <f t="shared" si="5"/>
        <v>2.9999999999999996</v>
      </c>
      <c r="B83" s="11">
        <f>B66</f>
        <v>561</v>
      </c>
      <c r="C83" s="88">
        <f t="shared" si="4"/>
        <v>40</v>
      </c>
    </row>
    <row r="84" spans="1:9" x14ac:dyDescent="0.2">
      <c r="A84" s="11">
        <f t="shared" si="5"/>
        <v>3.2999999999999994</v>
      </c>
      <c r="B84" s="11">
        <v>601</v>
      </c>
      <c r="C84" s="88">
        <f t="shared" si="4"/>
        <v>42</v>
      </c>
    </row>
    <row r="85" spans="1:9" x14ac:dyDescent="0.2">
      <c r="A85" s="11">
        <f t="shared" si="5"/>
        <v>3.5999999999999992</v>
      </c>
      <c r="B85" s="11">
        <v>643</v>
      </c>
      <c r="C85" s="88">
        <f t="shared" si="4"/>
        <v>48</v>
      </c>
    </row>
    <row r="86" spans="1:9" x14ac:dyDescent="0.2">
      <c r="A86" s="11">
        <f t="shared" si="5"/>
        <v>3.899999999999999</v>
      </c>
      <c r="B86" s="11">
        <v>691</v>
      </c>
      <c r="C86" s="88">
        <f t="shared" si="4"/>
        <v>50</v>
      </c>
    </row>
    <row r="87" spans="1:9" x14ac:dyDescent="0.2">
      <c r="A87" s="11">
        <f t="shared" si="5"/>
        <v>4.1999999999999993</v>
      </c>
      <c r="B87" s="11">
        <v>741</v>
      </c>
      <c r="C87" s="88">
        <f t="shared" si="4"/>
        <v>52</v>
      </c>
    </row>
    <row r="88" spans="1:9" x14ac:dyDescent="0.2">
      <c r="A88" s="11">
        <f t="shared" si="5"/>
        <v>4.4999999999999991</v>
      </c>
      <c r="B88" s="11">
        <f>B69</f>
        <v>793</v>
      </c>
      <c r="C88" s="88">
        <f t="shared" si="4"/>
        <v>58</v>
      </c>
    </row>
    <row r="89" spans="1:9" x14ac:dyDescent="0.2">
      <c r="A89" s="11">
        <f t="shared" si="5"/>
        <v>4.7999999999999989</v>
      </c>
      <c r="B89" s="11">
        <v>851</v>
      </c>
      <c r="C89" s="88">
        <f t="shared" si="4"/>
        <v>60</v>
      </c>
    </row>
    <row r="90" spans="1:9" x14ac:dyDescent="0.2">
      <c r="A90" s="11">
        <f t="shared" si="5"/>
        <v>5.0999999999999988</v>
      </c>
      <c r="B90" s="11">
        <v>911</v>
      </c>
      <c r="C90" s="88">
        <f>B91-B90</f>
        <v>65</v>
      </c>
    </row>
    <row r="91" spans="1:9" x14ac:dyDescent="0.2">
      <c r="A91" s="11">
        <f t="shared" si="5"/>
        <v>5.3999999999999986</v>
      </c>
      <c r="B91" s="11">
        <v>976</v>
      </c>
      <c r="C91" s="11"/>
    </row>
    <row r="93" spans="1:9" x14ac:dyDescent="0.2">
      <c r="I93" s="14"/>
    </row>
    <row r="95" spans="1:9" x14ac:dyDescent="0.2">
      <c r="A95" s="43"/>
      <c r="B95" s="11" t="s">
        <v>56</v>
      </c>
      <c r="C95" s="20" t="s">
        <v>112</v>
      </c>
      <c r="D95" s="21"/>
      <c r="E95" s="130" t="s">
        <v>57</v>
      </c>
      <c r="F95" s="131"/>
      <c r="G95" s="44" t="s">
        <v>58</v>
      </c>
      <c r="H95" s="136" t="s">
        <v>111</v>
      </c>
      <c r="I95" s="136"/>
    </row>
    <row r="96" spans="1:9" x14ac:dyDescent="0.2">
      <c r="A96" s="43"/>
      <c r="B96" s="45"/>
      <c r="C96" s="43" t="s">
        <v>59</v>
      </c>
      <c r="D96" s="44" t="s">
        <v>60</v>
      </c>
      <c r="E96" s="45" t="s">
        <v>61</v>
      </c>
      <c r="F96" s="45" t="s">
        <v>62</v>
      </c>
      <c r="G96" s="11"/>
      <c r="H96" s="11" t="s">
        <v>59</v>
      </c>
      <c r="I96" s="11" t="s">
        <v>60</v>
      </c>
    </row>
    <row r="97" spans="1:12" x14ac:dyDescent="0.2">
      <c r="A97" t="s">
        <v>63</v>
      </c>
      <c r="C97">
        <v>1.2</v>
      </c>
      <c r="D97">
        <v>2.7</v>
      </c>
      <c r="E97" s="107">
        <f>AVERAGE(C97:C100)</f>
        <v>1.4750000000000001</v>
      </c>
      <c r="F97" s="107">
        <f>AVERAGE(D97:D100)</f>
        <v>2.6</v>
      </c>
      <c r="G97" s="93">
        <f>AVERAGE(E97:F97)</f>
        <v>2.0375000000000001</v>
      </c>
      <c r="H97" s="79">
        <f>MIN(C97:C100)</f>
        <v>1</v>
      </c>
      <c r="I97" s="65">
        <f>MAX(D97:D100)</f>
        <v>3</v>
      </c>
      <c r="J97" s="14">
        <f>F97-E97</f>
        <v>1.125</v>
      </c>
    </row>
    <row r="98" spans="1:12" ht="14.25" customHeight="1" x14ac:dyDescent="0.2">
      <c r="C98">
        <v>1.5</v>
      </c>
      <c r="D98">
        <v>2</v>
      </c>
      <c r="G98" s="46"/>
      <c r="H98" s="51"/>
      <c r="I98" s="46"/>
      <c r="J98" s="14">
        <f t="shared" ref="J98:J145" si="6">F98-E98</f>
        <v>0</v>
      </c>
    </row>
    <row r="99" spans="1:12" ht="14.25" customHeight="1" x14ac:dyDescent="0.2">
      <c r="C99">
        <v>1</v>
      </c>
      <c r="D99">
        <v>3</v>
      </c>
      <c r="G99" s="46"/>
      <c r="H99" s="51"/>
      <c r="I99" s="46"/>
      <c r="J99" s="14">
        <f t="shared" si="6"/>
        <v>0</v>
      </c>
      <c r="L99" s="50">
        <v>3.7</v>
      </c>
    </row>
    <row r="100" spans="1:12" x14ac:dyDescent="0.2">
      <c r="A100" s="47"/>
      <c r="B100" s="47"/>
      <c r="C100" s="47">
        <v>2.2000000000000002</v>
      </c>
      <c r="D100" s="47">
        <v>2.7</v>
      </c>
      <c r="E100" s="47"/>
      <c r="F100" s="47"/>
      <c r="G100" s="48"/>
      <c r="H100" s="52"/>
      <c r="I100" s="48"/>
      <c r="J100" s="14">
        <f t="shared" si="6"/>
        <v>0</v>
      </c>
      <c r="L100">
        <v>1</v>
      </c>
    </row>
    <row r="101" spans="1:12" x14ac:dyDescent="0.2">
      <c r="A101" s="49" t="s">
        <v>64</v>
      </c>
      <c r="B101" s="50"/>
      <c r="C101" s="50">
        <v>1.7</v>
      </c>
      <c r="D101" s="50">
        <v>2.7</v>
      </c>
      <c r="E101" s="107">
        <f>AVERAGE(C101:C106)</f>
        <v>1.5666666666666667</v>
      </c>
      <c r="F101" s="107">
        <f>AVERAGE(D101:D106)</f>
        <v>3.5</v>
      </c>
      <c r="G101" s="93">
        <f>AVERAGE(E101:F101)</f>
        <v>2.5333333333333332</v>
      </c>
      <c r="H101" s="79">
        <f>MIN(C101:C106)</f>
        <v>0.8</v>
      </c>
      <c r="I101" s="65">
        <f>MAX(D101:D106)</f>
        <v>5.0999999999999996</v>
      </c>
      <c r="J101" s="14">
        <f t="shared" si="6"/>
        <v>1.9333333333333333</v>
      </c>
      <c r="L101" s="47">
        <v>1</v>
      </c>
    </row>
    <row r="102" spans="1:12" x14ac:dyDescent="0.2">
      <c r="A102" s="51"/>
      <c r="C102">
        <v>0.8</v>
      </c>
      <c r="D102">
        <v>3.2</v>
      </c>
      <c r="G102" s="46"/>
      <c r="H102" s="51"/>
      <c r="I102" s="46"/>
      <c r="J102" s="14">
        <f t="shared" si="6"/>
        <v>0</v>
      </c>
      <c r="L102" s="50">
        <v>5.7</v>
      </c>
    </row>
    <row r="103" spans="1:12" x14ac:dyDescent="0.2">
      <c r="A103" s="51"/>
      <c r="C103">
        <v>1.9</v>
      </c>
      <c r="D103">
        <v>5.0999999999999996</v>
      </c>
      <c r="G103" s="46"/>
      <c r="H103" s="51"/>
      <c r="I103" s="46"/>
      <c r="J103" s="14">
        <f t="shared" si="6"/>
        <v>0</v>
      </c>
      <c r="L103">
        <v>3</v>
      </c>
    </row>
    <row r="104" spans="1:12" x14ac:dyDescent="0.2">
      <c r="A104" s="51"/>
      <c r="C104">
        <v>2</v>
      </c>
      <c r="D104">
        <v>3</v>
      </c>
      <c r="G104" s="46"/>
      <c r="H104" s="51"/>
      <c r="I104" s="46"/>
      <c r="J104" s="14">
        <f t="shared" si="6"/>
        <v>0</v>
      </c>
      <c r="L104" s="47">
        <v>5.7</v>
      </c>
    </row>
    <row r="105" spans="1:12" x14ac:dyDescent="0.2">
      <c r="A105" s="51"/>
      <c r="C105">
        <v>1</v>
      </c>
      <c r="D105">
        <v>3</v>
      </c>
      <c r="G105" s="46"/>
      <c r="H105" s="51"/>
      <c r="I105" s="46"/>
      <c r="J105" s="14">
        <f t="shared" si="6"/>
        <v>0</v>
      </c>
      <c r="L105">
        <v>4</v>
      </c>
    </row>
    <row r="106" spans="1:12" x14ac:dyDescent="0.2">
      <c r="A106" s="52"/>
      <c r="B106" s="47"/>
      <c r="C106" s="47">
        <v>2</v>
      </c>
      <c r="D106" s="47">
        <v>4</v>
      </c>
      <c r="E106" s="47"/>
      <c r="F106" s="47"/>
      <c r="G106" s="48"/>
      <c r="H106" s="52"/>
      <c r="I106" s="48"/>
      <c r="J106" s="14">
        <f t="shared" si="6"/>
        <v>0</v>
      </c>
    </row>
    <row r="107" spans="1:12" x14ac:dyDescent="0.2">
      <c r="A107" s="49" t="s">
        <v>26</v>
      </c>
      <c r="B107" s="50"/>
      <c r="C107" s="50">
        <v>3.7</v>
      </c>
      <c r="D107" s="50">
        <v>5.7</v>
      </c>
      <c r="E107" s="107">
        <f>AVERAGE(C107:C109)</f>
        <v>1.9000000000000001</v>
      </c>
      <c r="F107" s="107">
        <f>AVERAGE(D107:D109)</f>
        <v>4.8</v>
      </c>
      <c r="G107" s="93">
        <f>AVERAGE(E107:F107)</f>
        <v>3.35</v>
      </c>
      <c r="H107" s="79">
        <f>MIN(C107:C109)</f>
        <v>1</v>
      </c>
      <c r="I107" s="65">
        <f>MAX(D107:D109)</f>
        <v>5.7</v>
      </c>
      <c r="J107" s="14">
        <f t="shared" si="6"/>
        <v>2.8999999999999995</v>
      </c>
      <c r="K107">
        <f>GEOMEAN(L99:L105)</f>
        <v>2.8268623963531656</v>
      </c>
    </row>
    <row r="108" spans="1:12" x14ac:dyDescent="0.2">
      <c r="A108" s="51"/>
      <c r="C108">
        <v>1</v>
      </c>
      <c r="D108">
        <v>3</v>
      </c>
      <c r="E108" s="14"/>
      <c r="F108" s="14"/>
      <c r="G108" s="54"/>
      <c r="H108" s="80"/>
      <c r="I108" s="46"/>
      <c r="J108" s="14">
        <f t="shared" si="6"/>
        <v>0</v>
      </c>
    </row>
    <row r="109" spans="1:12" x14ac:dyDescent="0.2">
      <c r="A109" s="52"/>
      <c r="B109" s="47"/>
      <c r="C109" s="47">
        <v>1</v>
      </c>
      <c r="D109" s="47">
        <v>5.7</v>
      </c>
      <c r="E109" s="47"/>
      <c r="F109" s="47"/>
      <c r="G109" s="48"/>
      <c r="H109" s="52"/>
      <c r="I109" s="48"/>
      <c r="J109" s="14">
        <f t="shared" si="6"/>
        <v>0</v>
      </c>
    </row>
    <row r="110" spans="1:12" x14ac:dyDescent="0.2">
      <c r="A110" t="s">
        <v>65</v>
      </c>
      <c r="B110" s="53">
        <v>2.5</v>
      </c>
      <c r="C110">
        <v>3.7</v>
      </c>
      <c r="D110">
        <v>4.7</v>
      </c>
      <c r="E110" s="107">
        <f>AVERAGE(C110:C113)</f>
        <v>2.8</v>
      </c>
      <c r="F110" s="107">
        <f>AVERAGE(D110:D113)</f>
        <v>4.9749999999999996</v>
      </c>
      <c r="G110" s="93">
        <f>AVERAGE(E110:F110)</f>
        <v>3.8874999999999997</v>
      </c>
      <c r="H110" s="79">
        <f>MIN(C110:C112)</f>
        <v>2</v>
      </c>
      <c r="I110" s="65">
        <f>MAX(D110:D112)</f>
        <v>6.2</v>
      </c>
      <c r="J110" s="14">
        <f t="shared" si="6"/>
        <v>2.1749999999999998</v>
      </c>
    </row>
    <row r="111" spans="1:12" x14ac:dyDescent="0.2">
      <c r="B111" s="53">
        <v>6.2</v>
      </c>
      <c r="C111" s="53">
        <f>B110</f>
        <v>2.5</v>
      </c>
      <c r="D111" s="53">
        <f>B111</f>
        <v>6.2</v>
      </c>
      <c r="G111" s="54"/>
      <c r="H111" s="51"/>
      <c r="I111" s="46"/>
      <c r="J111" s="14">
        <f t="shared" si="6"/>
        <v>0</v>
      </c>
    </row>
    <row r="112" spans="1:12" x14ac:dyDescent="0.2">
      <c r="B112" s="55">
        <v>2</v>
      </c>
      <c r="C112" s="55">
        <f>B112</f>
        <v>2</v>
      </c>
      <c r="D112" s="55">
        <f>B114</f>
        <v>4</v>
      </c>
      <c r="G112" s="46"/>
      <c r="H112" s="51"/>
      <c r="I112" s="46"/>
      <c r="J112" s="14">
        <f t="shared" si="6"/>
        <v>0</v>
      </c>
    </row>
    <row r="113" spans="1:13" x14ac:dyDescent="0.2">
      <c r="B113" s="55">
        <v>3</v>
      </c>
      <c r="C113">
        <v>3</v>
      </c>
      <c r="D113">
        <v>5</v>
      </c>
      <c r="G113" s="46"/>
      <c r="H113" s="51"/>
      <c r="I113" s="46"/>
      <c r="J113" s="14">
        <f t="shared" si="6"/>
        <v>0</v>
      </c>
    </row>
    <row r="114" spans="1:13" x14ac:dyDescent="0.2">
      <c r="B114" s="55">
        <v>4</v>
      </c>
      <c r="G114" s="46"/>
      <c r="H114" s="51"/>
      <c r="I114" s="46"/>
      <c r="J114" s="14">
        <f t="shared" si="6"/>
        <v>0</v>
      </c>
    </row>
    <row r="115" spans="1:13" x14ac:dyDescent="0.2">
      <c r="A115" s="47"/>
      <c r="B115" s="47"/>
      <c r="C115" s="47"/>
      <c r="D115" s="47"/>
      <c r="E115" s="47"/>
      <c r="F115" s="47"/>
      <c r="G115" s="48"/>
      <c r="H115" s="51"/>
      <c r="I115" s="46"/>
      <c r="J115" s="14">
        <f t="shared" si="6"/>
        <v>0</v>
      </c>
    </row>
    <row r="116" spans="1:13" x14ac:dyDescent="0.2">
      <c r="A116" t="s">
        <v>31</v>
      </c>
      <c r="C116">
        <v>3.7</v>
      </c>
      <c r="D116">
        <v>5.7</v>
      </c>
      <c r="E116" s="107">
        <f>AVERAGE(C116:C117)</f>
        <v>3.35</v>
      </c>
      <c r="F116" s="107">
        <f>AVERAGE(D116:D117)</f>
        <v>5.35</v>
      </c>
      <c r="G116" s="103">
        <f>AVERAGE(E116:F116)</f>
        <v>4.3499999999999996</v>
      </c>
      <c r="H116" s="79">
        <f>MIN(C116)</f>
        <v>3.7</v>
      </c>
      <c r="I116" s="65">
        <f>MAX(D116)</f>
        <v>5.7</v>
      </c>
      <c r="J116" s="14">
        <f t="shared" si="6"/>
        <v>1.9999999999999996</v>
      </c>
    </row>
    <row r="117" spans="1:13" x14ac:dyDescent="0.2">
      <c r="A117" s="47"/>
      <c r="B117" s="47"/>
      <c r="C117" s="47">
        <v>3</v>
      </c>
      <c r="D117" s="47">
        <v>5</v>
      </c>
      <c r="E117" s="56"/>
      <c r="F117" s="56"/>
      <c r="G117" s="104"/>
      <c r="H117" s="56"/>
      <c r="I117" s="48"/>
      <c r="J117" s="14">
        <f t="shared" si="6"/>
        <v>0</v>
      </c>
    </row>
    <row r="118" spans="1:13" x14ac:dyDescent="0.2">
      <c r="A118" t="s">
        <v>5</v>
      </c>
      <c r="C118">
        <v>3.7</v>
      </c>
      <c r="D118">
        <v>6.7</v>
      </c>
      <c r="E118" s="108">
        <f>AVERAGE(C118:C119)</f>
        <v>3.35</v>
      </c>
      <c r="F118" s="108">
        <f>AVERAGE(D118:D119)</f>
        <v>5.85</v>
      </c>
      <c r="G118" s="14">
        <f>AVERAGE(E118:F118)</f>
        <v>4.5999999999999996</v>
      </c>
      <c r="H118" s="80">
        <f>MIN(C118)</f>
        <v>3.7</v>
      </c>
      <c r="I118" s="46">
        <f>MAX(D118)</f>
        <v>6.7</v>
      </c>
      <c r="J118" s="14">
        <f t="shared" si="6"/>
        <v>2.4999999999999996</v>
      </c>
      <c r="M118">
        <v>4.1429</v>
      </c>
    </row>
    <row r="119" spans="1:13" x14ac:dyDescent="0.2">
      <c r="C119">
        <v>3</v>
      </c>
      <c r="D119">
        <v>5</v>
      </c>
      <c r="E119" s="94"/>
      <c r="F119" s="94"/>
      <c r="G119" s="14"/>
      <c r="H119" s="80"/>
      <c r="I119" s="46"/>
      <c r="J119" s="14">
        <f t="shared" si="6"/>
        <v>0</v>
      </c>
    </row>
    <row r="120" spans="1:13" x14ac:dyDescent="0.2">
      <c r="A120" s="43" t="s">
        <v>66</v>
      </c>
      <c r="B120" s="45">
        <v>5.6</v>
      </c>
      <c r="C120" s="45">
        <v>5</v>
      </c>
      <c r="D120" s="45">
        <v>9</v>
      </c>
      <c r="E120" s="115">
        <v>5</v>
      </c>
      <c r="F120" s="116">
        <v>8.5</v>
      </c>
      <c r="G120" s="114">
        <f>AVERAGE(E120:F120)</f>
        <v>6.75</v>
      </c>
      <c r="H120" s="81"/>
      <c r="I120" s="44"/>
      <c r="J120" s="14">
        <f t="shared" si="6"/>
        <v>3.5</v>
      </c>
    </row>
    <row r="121" spans="1:13" x14ac:dyDescent="0.2">
      <c r="A121" s="49" t="s">
        <v>67</v>
      </c>
      <c r="B121" s="57">
        <v>4.5</v>
      </c>
      <c r="C121" s="57">
        <f>MIN(B121:B125)</f>
        <v>4.5</v>
      </c>
      <c r="D121" s="57">
        <f>MAX(B121:B125)</f>
        <v>8.1999999999999993</v>
      </c>
      <c r="E121" s="107">
        <f>AVERAGE(C121:C122)</f>
        <v>4.75</v>
      </c>
      <c r="F121" s="107">
        <f>AVERAGE(D121)</f>
        <v>8.1999999999999993</v>
      </c>
      <c r="G121" s="93">
        <f>AVERAGE(E121:F121)</f>
        <v>6.4749999999999996</v>
      </c>
      <c r="H121" s="79">
        <f>MIN(C121)</f>
        <v>4.5</v>
      </c>
      <c r="I121" s="65">
        <f>MAX(D121:D123)</f>
        <v>8.1999999999999993</v>
      </c>
      <c r="J121" s="14">
        <f t="shared" si="6"/>
        <v>3.4499999999999993</v>
      </c>
    </row>
    <row r="122" spans="1:13" x14ac:dyDescent="0.2">
      <c r="A122" s="51"/>
      <c r="B122" s="53">
        <v>5.2</v>
      </c>
      <c r="C122">
        <v>5</v>
      </c>
      <c r="G122" s="46"/>
      <c r="H122" s="51"/>
      <c r="I122" s="46"/>
      <c r="J122" s="14">
        <f t="shared" si="6"/>
        <v>0</v>
      </c>
    </row>
    <row r="123" spans="1:13" x14ac:dyDescent="0.2">
      <c r="A123" s="51"/>
      <c r="B123" s="53">
        <v>6.2</v>
      </c>
      <c r="G123" s="46"/>
      <c r="H123" s="51"/>
      <c r="I123" s="46"/>
      <c r="J123" s="14">
        <f t="shared" si="6"/>
        <v>0</v>
      </c>
    </row>
    <row r="124" spans="1:13" x14ac:dyDescent="0.2">
      <c r="A124" s="51"/>
      <c r="B124" s="53">
        <v>7.4</v>
      </c>
      <c r="G124" s="46"/>
      <c r="H124" s="51"/>
      <c r="I124" s="46"/>
      <c r="J124" s="14">
        <f t="shared" si="6"/>
        <v>0</v>
      </c>
    </row>
    <row r="125" spans="1:13" x14ac:dyDescent="0.2">
      <c r="A125" s="52"/>
      <c r="B125" s="59">
        <v>8.1999999999999993</v>
      </c>
      <c r="C125" s="47"/>
      <c r="D125" s="47"/>
      <c r="E125" s="47"/>
      <c r="F125" s="47"/>
      <c r="G125" s="48"/>
      <c r="H125" s="52"/>
      <c r="I125" s="48"/>
      <c r="J125" s="14">
        <f t="shared" si="6"/>
        <v>0</v>
      </c>
    </row>
    <row r="126" spans="1:13" x14ac:dyDescent="0.2">
      <c r="A126" s="51" t="s">
        <v>27</v>
      </c>
      <c r="B126" s="53">
        <v>1.4</v>
      </c>
      <c r="C126">
        <v>3.7</v>
      </c>
      <c r="D126">
        <v>5.7</v>
      </c>
      <c r="E126" s="109">
        <f>AVERAGE(C126:C130)</f>
        <v>3.1</v>
      </c>
      <c r="F126" s="109">
        <f>AVERAGE(D126:D130)</f>
        <v>4.62</v>
      </c>
      <c r="G126" s="54">
        <f>AVERAGE(E126:F126)</f>
        <v>3.8600000000000003</v>
      </c>
      <c r="H126" s="80">
        <f>MIN(C126:C129)</f>
        <v>1.4</v>
      </c>
      <c r="I126" s="46">
        <f>MAX(D126:D129)</f>
        <v>8</v>
      </c>
      <c r="J126" s="14">
        <f t="shared" si="6"/>
        <v>1.52</v>
      </c>
      <c r="M126">
        <v>4.1428745999999999</v>
      </c>
    </row>
    <row r="127" spans="1:13" x14ac:dyDescent="0.2">
      <c r="A127" s="51"/>
      <c r="B127" s="53">
        <v>1.6</v>
      </c>
      <c r="C127">
        <v>6</v>
      </c>
      <c r="D127">
        <v>8</v>
      </c>
      <c r="G127" s="46"/>
      <c r="H127" s="51"/>
      <c r="I127" s="46"/>
      <c r="J127" s="14">
        <f t="shared" si="6"/>
        <v>0</v>
      </c>
      <c r="M127">
        <v>4.1428745999999999</v>
      </c>
    </row>
    <row r="128" spans="1:13" x14ac:dyDescent="0.2">
      <c r="A128" s="51"/>
      <c r="B128" s="53">
        <v>1.9</v>
      </c>
      <c r="C128" s="53">
        <f>B126</f>
        <v>1.4</v>
      </c>
      <c r="D128" s="53">
        <f>B128</f>
        <v>1.9</v>
      </c>
      <c r="G128" s="46"/>
      <c r="H128" s="80"/>
      <c r="I128" s="46"/>
      <c r="J128" s="14">
        <f t="shared" si="6"/>
        <v>0</v>
      </c>
    </row>
    <row r="129" spans="1:10" x14ac:dyDescent="0.2">
      <c r="A129" s="51"/>
      <c r="B129" s="55">
        <v>1.4</v>
      </c>
      <c r="C129" s="55">
        <f>B129</f>
        <v>1.4</v>
      </c>
      <c r="D129" s="55">
        <f>B132</f>
        <v>2.5</v>
      </c>
      <c r="G129" s="46"/>
      <c r="H129" s="51"/>
      <c r="I129" s="46"/>
      <c r="J129" s="14">
        <f t="shared" si="6"/>
        <v>0</v>
      </c>
    </row>
    <row r="130" spans="1:10" x14ac:dyDescent="0.2">
      <c r="A130" s="51"/>
      <c r="B130" s="55">
        <v>1.6</v>
      </c>
      <c r="C130">
        <v>3</v>
      </c>
      <c r="D130">
        <v>5</v>
      </c>
      <c r="G130" s="46"/>
      <c r="H130" s="51"/>
      <c r="I130" s="46"/>
      <c r="J130" s="14">
        <f t="shared" si="6"/>
        <v>0</v>
      </c>
    </row>
    <row r="131" spans="1:10" x14ac:dyDescent="0.2">
      <c r="A131" s="51"/>
      <c r="B131" s="55">
        <v>2.2000000000000002</v>
      </c>
      <c r="G131" s="46"/>
      <c r="H131" s="51"/>
      <c r="I131" s="46"/>
      <c r="J131" s="14">
        <f t="shared" si="6"/>
        <v>0</v>
      </c>
    </row>
    <row r="132" spans="1:10" x14ac:dyDescent="0.2">
      <c r="A132" s="52"/>
      <c r="B132" s="58">
        <v>2.5</v>
      </c>
      <c r="C132" s="47"/>
      <c r="D132" s="47"/>
      <c r="E132" s="47"/>
      <c r="F132" s="47"/>
      <c r="G132" s="48"/>
      <c r="H132" s="52"/>
      <c r="I132" s="48"/>
      <c r="J132" s="14">
        <f t="shared" si="6"/>
        <v>0</v>
      </c>
    </row>
    <row r="133" spans="1:10" x14ac:dyDescent="0.2">
      <c r="A133" s="95" t="s">
        <v>69</v>
      </c>
      <c r="B133" s="96">
        <v>1.1000000000000001</v>
      </c>
      <c r="C133" s="96">
        <f>MIN(B133:B139)</f>
        <v>1.1000000000000001</v>
      </c>
      <c r="D133" s="96">
        <f>MAX(B133:B139)</f>
        <v>3.8</v>
      </c>
      <c r="E133" s="112">
        <f>AVERAGE(C133)</f>
        <v>1.1000000000000001</v>
      </c>
      <c r="F133" s="110">
        <f>AVERAGE(D133)</f>
        <v>3.8</v>
      </c>
      <c r="G133" s="97">
        <f>AVERAGE(E133:F133)</f>
        <v>2.4500000000000002</v>
      </c>
      <c r="H133" s="18"/>
      <c r="I133" s="18"/>
      <c r="J133" s="14">
        <f t="shared" si="6"/>
        <v>2.6999999999999997</v>
      </c>
    </row>
    <row r="134" spans="1:10" x14ac:dyDescent="0.2">
      <c r="A134" s="98"/>
      <c r="B134" s="18">
        <v>1.4</v>
      </c>
      <c r="C134" s="18"/>
      <c r="D134" s="18"/>
      <c r="E134" s="18"/>
      <c r="F134" s="18"/>
      <c r="G134" s="99"/>
      <c r="H134" s="18"/>
      <c r="I134" s="18"/>
      <c r="J134" s="14">
        <f t="shared" si="6"/>
        <v>0</v>
      </c>
    </row>
    <row r="135" spans="1:10" x14ac:dyDescent="0.2">
      <c r="A135" s="98"/>
      <c r="B135" s="18">
        <v>1.6</v>
      </c>
      <c r="C135" s="18"/>
      <c r="D135" s="18"/>
      <c r="E135" s="18"/>
      <c r="F135" s="18"/>
      <c r="G135" s="99"/>
      <c r="H135" s="18"/>
      <c r="I135" s="18"/>
      <c r="J135" s="14">
        <f t="shared" si="6"/>
        <v>0</v>
      </c>
    </row>
    <row r="136" spans="1:10" x14ac:dyDescent="0.2">
      <c r="A136" s="98"/>
      <c r="B136" s="18">
        <v>1.7</v>
      </c>
      <c r="C136" s="18"/>
      <c r="D136" s="18"/>
      <c r="E136" s="18"/>
      <c r="F136" s="18"/>
      <c r="G136" s="99"/>
      <c r="H136" s="18"/>
      <c r="I136" s="18"/>
      <c r="J136" s="14">
        <f t="shared" si="6"/>
        <v>0</v>
      </c>
    </row>
    <row r="137" spans="1:10" x14ac:dyDescent="0.2">
      <c r="A137" s="98"/>
      <c r="B137" s="18">
        <v>1.9</v>
      </c>
      <c r="C137" s="18"/>
      <c r="D137" s="18"/>
      <c r="E137" s="18"/>
      <c r="F137" s="18"/>
      <c r="G137" s="99"/>
      <c r="H137" s="18"/>
      <c r="I137" s="18"/>
      <c r="J137" s="14">
        <f t="shared" si="6"/>
        <v>0</v>
      </c>
    </row>
    <row r="138" spans="1:10" x14ac:dyDescent="0.2">
      <c r="A138" s="98"/>
      <c r="B138" s="18">
        <v>2</v>
      </c>
      <c r="C138" s="18"/>
      <c r="D138" s="18"/>
      <c r="E138" s="18"/>
      <c r="F138" s="18"/>
      <c r="G138" s="99"/>
      <c r="H138" s="18"/>
      <c r="I138" s="18"/>
      <c r="J138" s="14">
        <f t="shared" si="6"/>
        <v>0</v>
      </c>
    </row>
    <row r="139" spans="1:10" x14ac:dyDescent="0.2">
      <c r="A139" s="100"/>
      <c r="B139" s="101">
        <v>3.8</v>
      </c>
      <c r="C139" s="101"/>
      <c r="D139" s="101"/>
      <c r="E139" s="101"/>
      <c r="F139" s="101"/>
      <c r="G139" s="102"/>
      <c r="H139" s="18"/>
      <c r="I139" s="18"/>
      <c r="J139" s="14">
        <f t="shared" si="6"/>
        <v>0</v>
      </c>
    </row>
    <row r="140" spans="1:10" x14ac:dyDescent="0.2">
      <c r="A140" s="95" t="s">
        <v>68</v>
      </c>
      <c r="B140" s="96">
        <v>2.1</v>
      </c>
      <c r="C140" s="96">
        <v>3.7</v>
      </c>
      <c r="D140" s="96">
        <v>4.7</v>
      </c>
      <c r="E140" s="110">
        <f>AVERAGE(C140:C142)</f>
        <v>2.9333333333333336</v>
      </c>
      <c r="F140" s="110">
        <f>AVERAGE(D140:D142)</f>
        <v>4.3999999999999995</v>
      </c>
      <c r="G140" s="97">
        <f>AVERAGE(E140:F140)</f>
        <v>3.6666666666666665</v>
      </c>
      <c r="H140" s="18"/>
      <c r="I140" s="18"/>
      <c r="J140" s="14">
        <f t="shared" si="6"/>
        <v>1.4666666666666659</v>
      </c>
    </row>
    <row r="141" spans="1:10" x14ac:dyDescent="0.2">
      <c r="A141" s="98"/>
      <c r="B141" s="18">
        <v>2.8</v>
      </c>
      <c r="C141" s="18">
        <f>B140</f>
        <v>2.1</v>
      </c>
      <c r="D141" s="18">
        <f>B142</f>
        <v>3.5</v>
      </c>
      <c r="E141" s="18"/>
      <c r="F141" s="18"/>
      <c r="G141" s="99"/>
      <c r="H141" s="18"/>
      <c r="I141" s="18"/>
      <c r="J141" s="14">
        <f t="shared" si="6"/>
        <v>0</v>
      </c>
    </row>
    <row r="142" spans="1:10" x14ac:dyDescent="0.2">
      <c r="A142" s="100"/>
      <c r="B142" s="101">
        <v>3.5</v>
      </c>
      <c r="C142" s="101">
        <v>3</v>
      </c>
      <c r="D142" s="101">
        <v>5</v>
      </c>
      <c r="E142" s="101"/>
      <c r="F142" s="101"/>
      <c r="G142" s="102"/>
      <c r="H142" s="18"/>
      <c r="I142" s="18"/>
      <c r="J142" s="14">
        <f t="shared" si="6"/>
        <v>0</v>
      </c>
    </row>
    <row r="143" spans="1:10" x14ac:dyDescent="0.2">
      <c r="A143" s="18" t="s">
        <v>123</v>
      </c>
      <c r="B143" s="18"/>
      <c r="C143" s="18">
        <v>1</v>
      </c>
      <c r="D143" s="18">
        <v>3</v>
      </c>
      <c r="E143" s="113">
        <f>AVERAGE(C143)</f>
        <v>1</v>
      </c>
      <c r="F143" s="111">
        <f>AVERAGE(D143)</f>
        <v>3</v>
      </c>
      <c r="G143" s="97">
        <f>AVERAGE(E143:F143)</f>
        <v>2</v>
      </c>
      <c r="H143" s="18"/>
      <c r="I143" s="18"/>
      <c r="J143" s="14">
        <f t="shared" si="6"/>
        <v>2</v>
      </c>
    </row>
    <row r="144" spans="1:10" x14ac:dyDescent="0.2">
      <c r="A144" s="95" t="s">
        <v>124</v>
      </c>
      <c r="B144" s="96"/>
      <c r="C144" s="96">
        <v>1</v>
      </c>
      <c r="D144" s="96">
        <v>3</v>
      </c>
      <c r="E144" s="112">
        <f>AVERAGE(C144:C145)</f>
        <v>1.125</v>
      </c>
      <c r="F144" s="110">
        <f>AVERAGE(D144:D145)</f>
        <v>2.5</v>
      </c>
      <c r="G144" s="97">
        <f>AVERAGE(E144:F144)</f>
        <v>1.8125</v>
      </c>
      <c r="H144" s="18"/>
      <c r="I144" s="18"/>
      <c r="J144" s="14">
        <f t="shared" si="6"/>
        <v>1.375</v>
      </c>
    </row>
    <row r="145" spans="1:21" x14ac:dyDescent="0.2">
      <c r="A145" s="100"/>
      <c r="B145" s="101"/>
      <c r="C145" s="101">
        <v>1.25</v>
      </c>
      <c r="D145" s="101">
        <v>2</v>
      </c>
      <c r="E145" s="101"/>
      <c r="F145" s="101"/>
      <c r="G145" s="102"/>
      <c r="H145" s="18"/>
      <c r="I145" s="18"/>
      <c r="J145" s="14">
        <f t="shared" si="6"/>
        <v>0</v>
      </c>
    </row>
    <row r="146" spans="1:21" x14ac:dyDescent="0.2">
      <c r="A146" s="18"/>
      <c r="B146" s="18"/>
      <c r="C146" s="18"/>
      <c r="D146" s="18"/>
      <c r="E146" s="18"/>
      <c r="F146" s="18"/>
      <c r="G146" s="18"/>
      <c r="H146" s="18"/>
      <c r="I146" s="18"/>
      <c r="J146" s="18"/>
    </row>
    <row r="147" spans="1:21" x14ac:dyDescent="0.2">
      <c r="A147" s="18"/>
      <c r="B147" s="18"/>
      <c r="C147" s="18"/>
      <c r="D147" s="18"/>
      <c r="E147" s="18"/>
      <c r="F147" s="18"/>
      <c r="G147" s="18"/>
      <c r="H147" s="18"/>
      <c r="I147" s="18"/>
      <c r="J147" s="18"/>
    </row>
    <row r="148" spans="1:21" x14ac:dyDescent="0.2">
      <c r="A148" s="18"/>
      <c r="B148" s="18"/>
      <c r="C148" s="18"/>
      <c r="D148" s="18"/>
      <c r="E148" s="18"/>
      <c r="F148" s="18"/>
      <c r="G148" s="18"/>
      <c r="H148" s="18"/>
      <c r="I148" s="18"/>
      <c r="J148" s="18"/>
    </row>
    <row r="149" spans="1:21" x14ac:dyDescent="0.2">
      <c r="A149" s="18"/>
      <c r="B149" s="18"/>
      <c r="C149" s="18"/>
      <c r="D149" s="18"/>
      <c r="E149" s="18"/>
      <c r="F149" s="18"/>
      <c r="G149" s="18"/>
      <c r="H149" s="18"/>
      <c r="I149" s="18"/>
      <c r="J149" s="18"/>
    </row>
    <row r="150" spans="1:21" x14ac:dyDescent="0.2">
      <c r="A150" s="18"/>
      <c r="B150" s="18"/>
      <c r="C150" s="18"/>
      <c r="D150" s="18"/>
      <c r="E150" s="18"/>
      <c r="F150" s="18"/>
      <c r="G150" s="18"/>
      <c r="H150" s="18"/>
      <c r="I150" s="18"/>
      <c r="J150" s="18"/>
    </row>
    <row r="151" spans="1:21" x14ac:dyDescent="0.2">
      <c r="A151" s="18"/>
      <c r="B151" s="18"/>
      <c r="C151" s="18"/>
      <c r="D151" s="18"/>
      <c r="E151" s="18"/>
      <c r="F151" s="18"/>
      <c r="G151" s="18"/>
      <c r="H151" s="18"/>
      <c r="I151" s="18"/>
      <c r="J151" s="18"/>
    </row>
    <row r="152" spans="1:21" x14ac:dyDescent="0.2">
      <c r="A152" s="18"/>
      <c r="B152" s="18"/>
      <c r="C152" s="18"/>
      <c r="D152" s="18"/>
      <c r="E152" s="18"/>
      <c r="F152" s="18"/>
      <c r="G152" s="18"/>
      <c r="H152" s="18"/>
      <c r="I152" s="18"/>
      <c r="J152" s="18"/>
    </row>
    <row r="153" spans="1:21" x14ac:dyDescent="0.2">
      <c r="A153" s="18"/>
      <c r="B153" s="18"/>
      <c r="C153" s="18"/>
      <c r="D153" s="18"/>
      <c r="E153" s="18"/>
      <c r="F153" s="18"/>
      <c r="G153" s="18"/>
      <c r="H153" s="18"/>
      <c r="I153" s="18">
        <f>2050-2023</f>
        <v>27</v>
      </c>
      <c r="J153" s="18"/>
    </row>
    <row r="154" spans="1:21" x14ac:dyDescent="0.2">
      <c r="I154" s="119">
        <f>I159*E7*10^-3</f>
        <v>0.45453849764643095</v>
      </c>
    </row>
    <row r="155" spans="1:21" x14ac:dyDescent="0.2">
      <c r="I155" s="119">
        <f>I154+I160*E7*10^-3</f>
        <v>0.88447795837313348</v>
      </c>
    </row>
    <row r="156" spans="1:21" x14ac:dyDescent="0.2">
      <c r="B156" s="133" t="s">
        <v>108</v>
      </c>
      <c r="C156" s="134"/>
      <c r="D156" s="134"/>
      <c r="E156" s="134"/>
      <c r="F156" s="134"/>
      <c r="G156" s="134"/>
      <c r="H156" s="135"/>
      <c r="J156" s="126" t="s">
        <v>107</v>
      </c>
      <c r="K156" s="127"/>
      <c r="L156" s="127"/>
      <c r="M156" s="127"/>
      <c r="N156" s="127"/>
      <c r="O156" s="127"/>
      <c r="P156" s="128"/>
      <c r="Q156" s="90"/>
    </row>
    <row r="157" spans="1:21" x14ac:dyDescent="0.2">
      <c r="B157" s="132" t="s">
        <v>70</v>
      </c>
      <c r="C157" s="132"/>
      <c r="D157" s="132"/>
      <c r="E157" s="132"/>
      <c r="F157" s="132"/>
      <c r="G157" s="132"/>
      <c r="H157" s="132"/>
      <c r="J157" s="129" t="s">
        <v>71</v>
      </c>
      <c r="K157" s="129"/>
      <c r="L157" s="129"/>
      <c r="M157" s="129"/>
      <c r="N157" s="129"/>
      <c r="O157" s="129"/>
      <c r="P157" s="129"/>
      <c r="Q157" s="91"/>
    </row>
    <row r="158" spans="1:21" ht="32" x14ac:dyDescent="0.2">
      <c r="A158" t="s">
        <v>72</v>
      </c>
      <c r="B158" s="11" t="s">
        <v>64</v>
      </c>
      <c r="C158" s="11" t="s">
        <v>26</v>
      </c>
      <c r="D158" s="11" t="s">
        <v>3</v>
      </c>
      <c r="E158" s="11" t="s">
        <v>4</v>
      </c>
      <c r="F158" s="11" t="s">
        <v>5</v>
      </c>
      <c r="G158" s="11" t="s">
        <v>34</v>
      </c>
      <c r="H158" s="11" t="s">
        <v>27</v>
      </c>
      <c r="I158" s="61" t="s">
        <v>73</v>
      </c>
      <c r="J158" s="11" t="s">
        <v>64</v>
      </c>
      <c r="K158" s="11" t="s">
        <v>26</v>
      </c>
      <c r="L158" s="11" t="s">
        <v>3</v>
      </c>
      <c r="M158" s="82" t="s">
        <v>4</v>
      </c>
      <c r="N158" s="11" t="s">
        <v>5</v>
      </c>
      <c r="O158" s="83" t="s">
        <v>34</v>
      </c>
      <c r="P158" s="11" t="s">
        <v>27</v>
      </c>
      <c r="Q158" s="11" t="s">
        <v>69</v>
      </c>
      <c r="R158" s="61" t="s">
        <v>74</v>
      </c>
      <c r="S158" s="73"/>
    </row>
    <row r="159" spans="1:21" x14ac:dyDescent="0.2">
      <c r="A159">
        <v>1</v>
      </c>
      <c r="B159">
        <v>0.84750323263358496</v>
      </c>
      <c r="C159">
        <v>2.5453696638151539</v>
      </c>
      <c r="D159">
        <v>0.45495171446247434</v>
      </c>
      <c r="E159">
        <v>0.27272309858785926</v>
      </c>
      <c r="F159">
        <v>9.08663778476822E-2</v>
      </c>
      <c r="G159">
        <v>5.7199318287980985</v>
      </c>
      <c r="I159" s="2">
        <v>1.2396504481266301E-13</v>
      </c>
      <c r="J159">
        <f t="shared" ref="J159:O159" si="7">B159</f>
        <v>0.84750323263358496</v>
      </c>
      <c r="K159">
        <f t="shared" si="7"/>
        <v>2.5453696638151539</v>
      </c>
      <c r="L159">
        <f t="shared" si="7"/>
        <v>0.45495171446247434</v>
      </c>
      <c r="M159">
        <f t="shared" si="7"/>
        <v>0.27272309858785926</v>
      </c>
      <c r="N159">
        <f t="shared" si="7"/>
        <v>9.08663778476822E-2</v>
      </c>
      <c r="O159">
        <f t="shared" si="7"/>
        <v>5.7199318287980985</v>
      </c>
      <c r="P159" s="1">
        <f>-$E$60</f>
        <v>-121.2</v>
      </c>
      <c r="Q159" s="1">
        <f>-$F$60</f>
        <v>-60.6</v>
      </c>
      <c r="R159" s="2">
        <v>9.5332197146634993E-12</v>
      </c>
      <c r="S159" s="5"/>
      <c r="T159" s="2"/>
      <c r="U159" s="5"/>
    </row>
    <row r="160" spans="1:21" x14ac:dyDescent="0.2">
      <c r="A160">
        <v>2</v>
      </c>
      <c r="B160">
        <v>1.6272438481984106</v>
      </c>
      <c r="C160">
        <v>4.8872228061752043</v>
      </c>
      <c r="D160">
        <v>0.88528202924438371</v>
      </c>
      <c r="E160">
        <v>0.53068677502388129</v>
      </c>
      <c r="F160">
        <v>0.17681518458750226</v>
      </c>
      <c r="G160">
        <v>10.982523159944279</v>
      </c>
      <c r="I160" s="2">
        <v>1.17256216561828E-13</v>
      </c>
      <c r="J160">
        <f t="shared" ref="J160:K223" si="8">B160</f>
        <v>1.6272438481984106</v>
      </c>
      <c r="K160">
        <f t="shared" si="8"/>
        <v>4.8872228061752043</v>
      </c>
      <c r="L160">
        <f t="shared" ref="L160:L191" si="9">D160</f>
        <v>0.88528202924438371</v>
      </c>
      <c r="M160">
        <f t="shared" ref="M160:M191" si="10">E160</f>
        <v>0.53068677502388129</v>
      </c>
      <c r="N160">
        <f t="shared" ref="N160:N191" si="11">F160</f>
        <v>0.17681518458750226</v>
      </c>
      <c r="O160">
        <f t="shared" ref="O160:O223" si="12">G160</f>
        <v>10.982523159944279</v>
      </c>
      <c r="P160" s="1">
        <f t="shared" ref="P160:P168" si="13">-$E$60</f>
        <v>-121.2</v>
      </c>
      <c r="Q160" s="1">
        <f t="shared" ref="Q160:Q223" si="14">-$F$60</f>
        <v>-60.6</v>
      </c>
      <c r="R160" s="2">
        <v>8.7709855519103003E-12</v>
      </c>
      <c r="T160" s="2"/>
      <c r="U160" s="2"/>
    </row>
    <row r="161" spans="1:21" x14ac:dyDescent="0.2">
      <c r="A161">
        <v>3</v>
      </c>
      <c r="B161">
        <v>2.3446398464084588</v>
      </c>
      <c r="C161">
        <v>7.0418317096856988</v>
      </c>
      <c r="D161">
        <v>1.2952993723185811</v>
      </c>
      <c r="E161">
        <v>0.77647373817462628</v>
      </c>
      <c r="F161">
        <v>0.25870693185545501</v>
      </c>
      <c r="G161">
        <v>15.824340920642019</v>
      </c>
      <c r="I161" s="2">
        <v>1.11721346886702E-13</v>
      </c>
      <c r="J161">
        <f t="shared" si="8"/>
        <v>2.3446398464084588</v>
      </c>
      <c r="K161">
        <f t="shared" si="8"/>
        <v>7.0418317096856988</v>
      </c>
      <c r="L161">
        <f t="shared" si="9"/>
        <v>1.2952993723185811</v>
      </c>
      <c r="M161">
        <f t="shared" si="10"/>
        <v>0.77647373817462628</v>
      </c>
      <c r="N161">
        <f t="shared" si="11"/>
        <v>0.25870693185545501</v>
      </c>
      <c r="O161">
        <f t="shared" si="12"/>
        <v>15.824340920642019</v>
      </c>
      <c r="P161" s="1">
        <f t="shared" si="13"/>
        <v>-121.2</v>
      </c>
      <c r="Q161" s="1">
        <f t="shared" si="14"/>
        <v>-60.6</v>
      </c>
      <c r="R161" s="2">
        <v>8.0696962678295696E-12</v>
      </c>
      <c r="T161" s="2"/>
      <c r="U161" s="2"/>
    </row>
    <row r="162" spans="1:21" x14ac:dyDescent="0.2">
      <c r="A162">
        <v>4</v>
      </c>
      <c r="B162">
        <v>3.0046760276390416</v>
      </c>
      <c r="C162">
        <v>9.0241675970711395</v>
      </c>
      <c r="D162">
        <v>1.6884059654560255</v>
      </c>
      <c r="E162">
        <v>1.0121234670308601</v>
      </c>
      <c r="F162">
        <v>0.33722113696982742</v>
      </c>
      <c r="G162">
        <v>20.27902830802503</v>
      </c>
      <c r="I162" s="2">
        <v>1.0711351311647E-13</v>
      </c>
      <c r="J162">
        <f t="shared" si="8"/>
        <v>3.0046760276390416</v>
      </c>
      <c r="K162">
        <f t="shared" si="8"/>
        <v>9.0241675970711395</v>
      </c>
      <c r="L162">
        <f t="shared" si="9"/>
        <v>1.6884059654560255</v>
      </c>
      <c r="M162">
        <f t="shared" si="10"/>
        <v>1.0121234670308601</v>
      </c>
      <c r="N162">
        <f t="shared" si="11"/>
        <v>0.33722113696982742</v>
      </c>
      <c r="O162">
        <f t="shared" si="12"/>
        <v>20.27902830802503</v>
      </c>
      <c r="P162" s="1">
        <f t="shared" si="13"/>
        <v>-121.2</v>
      </c>
      <c r="Q162" s="1">
        <f t="shared" si="14"/>
        <v>-60.6</v>
      </c>
      <c r="R162" s="2">
        <v>7.42447897897169E-12</v>
      </c>
      <c r="T162" s="2"/>
      <c r="U162" s="2"/>
    </row>
    <row r="163" spans="1:21" x14ac:dyDescent="0.2">
      <c r="A163">
        <v>5</v>
      </c>
      <c r="B163">
        <v>3.6119386296335074</v>
      </c>
      <c r="C163">
        <v>10.848004658179377</v>
      </c>
      <c r="D163">
        <v>2.0672946387456665</v>
      </c>
      <c r="E163">
        <v>1.239250192163615</v>
      </c>
      <c r="F163">
        <v>0.41289563220724074</v>
      </c>
      <c r="G163">
        <v>24.377538557706462</v>
      </c>
      <c r="I163" s="2">
        <v>1.03239420514889E-13</v>
      </c>
      <c r="J163">
        <f t="shared" si="8"/>
        <v>3.6119386296335074</v>
      </c>
      <c r="K163">
        <f t="shared" si="8"/>
        <v>10.848004658179377</v>
      </c>
      <c r="L163">
        <f t="shared" si="9"/>
        <v>2.0672946387456665</v>
      </c>
      <c r="M163">
        <f t="shared" si="10"/>
        <v>1.239250192163615</v>
      </c>
      <c r="N163">
        <f t="shared" si="11"/>
        <v>0.41289563220724074</v>
      </c>
      <c r="O163">
        <f t="shared" si="12"/>
        <v>24.377538557706462</v>
      </c>
      <c r="P163" s="1">
        <f t="shared" si="13"/>
        <v>-121.2</v>
      </c>
      <c r="Q163" s="1">
        <f t="shared" si="14"/>
        <v>-60.6</v>
      </c>
      <c r="R163" s="2">
        <v>6.8308504161357197E-12</v>
      </c>
      <c r="T163" s="2"/>
      <c r="U163" s="2"/>
    </row>
    <row r="164" spans="1:21" x14ac:dyDescent="0.2">
      <c r="A164">
        <v>6</v>
      </c>
      <c r="B164">
        <v>4.1706471948117851</v>
      </c>
      <c r="C164">
        <v>12.52601575944597</v>
      </c>
      <c r="D164">
        <v>2.4341026741957728</v>
      </c>
      <c r="E164">
        <v>1.4591351180465124</v>
      </c>
      <c r="F164">
        <v>0.48615729160367882</v>
      </c>
      <c r="G164">
        <v>28.148350021226896</v>
      </c>
      <c r="I164" s="2">
        <v>9.9947693583135206E-14</v>
      </c>
      <c r="J164">
        <f t="shared" si="8"/>
        <v>4.1706471948117851</v>
      </c>
      <c r="K164">
        <f t="shared" si="8"/>
        <v>12.52601575944597</v>
      </c>
      <c r="L164">
        <f t="shared" si="9"/>
        <v>2.4341026741957728</v>
      </c>
      <c r="M164">
        <f t="shared" si="10"/>
        <v>1.4591351180465124</v>
      </c>
      <c r="N164">
        <f t="shared" si="11"/>
        <v>0.48615729160367882</v>
      </c>
      <c r="O164">
        <f t="shared" si="12"/>
        <v>28.148350021226896</v>
      </c>
      <c r="P164" s="1">
        <f t="shared" si="13"/>
        <v>-121.2</v>
      </c>
      <c r="Q164" s="1">
        <f t="shared" si="14"/>
        <v>-60.6</v>
      </c>
      <c r="R164" s="2">
        <v>6.2846857725340602E-12</v>
      </c>
      <c r="T164" s="2"/>
      <c r="U164" s="2"/>
    </row>
    <row r="165" spans="1:21" x14ac:dyDescent="0.2">
      <c r="A165">
        <v>7</v>
      </c>
      <c r="B165">
        <v>4.684683889609623</v>
      </c>
      <c r="C165">
        <v>14.0698605008523</v>
      </c>
      <c r="D165">
        <v>2.7905320683414669</v>
      </c>
      <c r="E165">
        <v>1.6727985150820786</v>
      </c>
      <c r="F165">
        <v>0.55734605070689236</v>
      </c>
      <c r="G165">
        <v>31.617664046859097</v>
      </c>
      <c r="I165" s="2">
        <v>9.7119725925257303E-14</v>
      </c>
      <c r="J165">
        <f t="shared" si="8"/>
        <v>4.684683889609623</v>
      </c>
      <c r="K165">
        <f t="shared" si="8"/>
        <v>14.0698605008523</v>
      </c>
      <c r="L165">
        <f t="shared" si="9"/>
        <v>2.7905320683414669</v>
      </c>
      <c r="M165">
        <f t="shared" si="10"/>
        <v>1.6727985150820786</v>
      </c>
      <c r="N165">
        <f t="shared" si="11"/>
        <v>0.55734605070689236</v>
      </c>
      <c r="O165">
        <f t="shared" si="12"/>
        <v>31.617664046859097</v>
      </c>
      <c r="P165" s="1">
        <f t="shared" si="13"/>
        <v>-121.2</v>
      </c>
      <c r="Q165" s="1">
        <f t="shared" si="14"/>
        <v>-60.6</v>
      </c>
      <c r="R165" s="2">
        <v>5.7821900427203397E-12</v>
      </c>
      <c r="T165" s="2"/>
      <c r="U165" s="2"/>
    </row>
    <row r="166" spans="1:21" x14ac:dyDescent="0.2">
      <c r="A166">
        <v>8</v>
      </c>
      <c r="B166">
        <v>5.1576204795728922</v>
      </c>
      <c r="C166">
        <v>15.490266232238046</v>
      </c>
      <c r="D166">
        <v>3.1379435516325502</v>
      </c>
      <c r="E166">
        <v>1.8810560799977143</v>
      </c>
      <c r="F166">
        <v>0.62673368483560199</v>
      </c>
      <c r="G166">
        <v>34.809587038737178</v>
      </c>
      <c r="I166" s="2">
        <v>9.4662529507107195E-14</v>
      </c>
      <c r="J166">
        <f t="shared" si="8"/>
        <v>5.1576204795728922</v>
      </c>
      <c r="K166">
        <f t="shared" si="8"/>
        <v>15.490266232238046</v>
      </c>
      <c r="L166">
        <f t="shared" si="9"/>
        <v>3.1379435516325502</v>
      </c>
      <c r="M166">
        <f t="shared" si="10"/>
        <v>1.8810560799977143</v>
      </c>
      <c r="N166">
        <f t="shared" si="11"/>
        <v>0.62673368483560199</v>
      </c>
      <c r="O166">
        <f t="shared" si="12"/>
        <v>34.809587038737178</v>
      </c>
      <c r="P166" s="1">
        <f t="shared" si="13"/>
        <v>-121.2</v>
      </c>
      <c r="Q166" s="1">
        <f t="shared" si="14"/>
        <v>-60.6</v>
      </c>
      <c r="R166" s="2">
        <v>5.31987165313013E-12</v>
      </c>
      <c r="T166" s="2"/>
      <c r="U166" s="2"/>
    </row>
    <row r="167" spans="1:21" x14ac:dyDescent="0.2">
      <c r="A167">
        <v>9</v>
      </c>
      <c r="B167">
        <v>5.5927431476424356</v>
      </c>
      <c r="C167">
        <v>16.797102591906981</v>
      </c>
      <c r="D167">
        <v>3.4774300987286706</v>
      </c>
      <c r="E167">
        <v>2.0845630019626911</v>
      </c>
      <c r="F167">
        <v>0.69453849110847832</v>
      </c>
      <c r="G167">
        <v>37.746297959341526</v>
      </c>
      <c r="I167" s="2">
        <v>9.2503146347716696E-14</v>
      </c>
      <c r="J167">
        <f t="shared" si="8"/>
        <v>5.5927431476424356</v>
      </c>
      <c r="K167">
        <f t="shared" si="8"/>
        <v>16.797102591906981</v>
      </c>
      <c r="L167">
        <f t="shared" si="9"/>
        <v>3.4774300987286706</v>
      </c>
      <c r="M167">
        <f t="shared" si="10"/>
        <v>2.0845630019626911</v>
      </c>
      <c r="N167">
        <f t="shared" si="11"/>
        <v>0.69453849110847832</v>
      </c>
      <c r="O167">
        <f t="shared" si="12"/>
        <v>37.746297959341526</v>
      </c>
      <c r="P167" s="1">
        <f t="shared" si="13"/>
        <v>-121.2</v>
      </c>
      <c r="Q167" s="1">
        <f t="shared" si="14"/>
        <v>-60.6</v>
      </c>
      <c r="R167" s="2">
        <v>4.8945182010072396E-12</v>
      </c>
      <c r="T167" s="2"/>
      <c r="U167" s="2"/>
    </row>
    <row r="168" spans="1:21" x14ac:dyDescent="0.2">
      <c r="A168">
        <v>10</v>
      </c>
      <c r="B168">
        <v>5.9930753280784286</v>
      </c>
      <c r="C168">
        <v>17.9994500854549</v>
      </c>
      <c r="D168">
        <v>3.8098744106633755</v>
      </c>
      <c r="E168">
        <v>2.2838484205611516</v>
      </c>
      <c r="F168">
        <v>0.76093676921423814</v>
      </c>
      <c r="G168">
        <v>40.448202439224488</v>
      </c>
      <c r="I168" s="2">
        <v>9.0584281181118497E-14</v>
      </c>
      <c r="J168">
        <f t="shared" si="8"/>
        <v>5.9930753280784286</v>
      </c>
      <c r="K168">
        <f t="shared" si="8"/>
        <v>17.9994500854549</v>
      </c>
      <c r="L168">
        <f t="shared" si="9"/>
        <v>3.8098744106633755</v>
      </c>
      <c r="M168">
        <f t="shared" si="10"/>
        <v>2.2838484205611516</v>
      </c>
      <c r="N168">
        <f t="shared" si="11"/>
        <v>0.76093676921423814</v>
      </c>
      <c r="O168">
        <f t="shared" si="12"/>
        <v>40.448202439224488</v>
      </c>
      <c r="P168" s="1">
        <f t="shared" si="13"/>
        <v>-121.2</v>
      </c>
      <c r="Q168" s="1">
        <f t="shared" si="14"/>
        <v>-60.6</v>
      </c>
      <c r="R168" s="2">
        <v>4.5031741331382803E-12</v>
      </c>
      <c r="S168" s="2"/>
      <c r="T168" s="2"/>
      <c r="U168" s="2"/>
    </row>
    <row r="169" spans="1:21" x14ac:dyDescent="0.2">
      <c r="A169">
        <v>11</v>
      </c>
      <c r="B169">
        <v>6.3613987146849418</v>
      </c>
      <c r="C169">
        <v>19.105663181337228</v>
      </c>
      <c r="D169">
        <v>4.1359938705555281</v>
      </c>
      <c r="E169">
        <v>2.479342374719935</v>
      </c>
      <c r="F169">
        <v>0.82607180030441463</v>
      </c>
      <c r="G169">
        <v>42.934074564802756</v>
      </c>
      <c r="I169" s="2">
        <v>8.8860888253992503E-14</v>
      </c>
      <c r="J169">
        <f t="shared" si="8"/>
        <v>6.3613987146849418</v>
      </c>
      <c r="K169">
        <f t="shared" si="8"/>
        <v>19.105663181337228</v>
      </c>
      <c r="L169">
        <f t="shared" si="9"/>
        <v>4.1359938705555281</v>
      </c>
      <c r="M169">
        <f t="shared" si="10"/>
        <v>2.479342374719935</v>
      </c>
      <c r="N169">
        <f t="shared" si="11"/>
        <v>0.82607180030441463</v>
      </c>
      <c r="O169">
        <f t="shared" si="12"/>
        <v>42.934074564802756</v>
      </c>
      <c r="P169" s="1">
        <f>P168+(($P$208-$P$168)/40)</f>
        <v>-119.13250000000001</v>
      </c>
      <c r="Q169" s="1">
        <f t="shared" si="14"/>
        <v>-60.6</v>
      </c>
      <c r="R169" s="2">
        <v>4.1431202092971203E-12</v>
      </c>
      <c r="T169" s="2"/>
      <c r="U169" s="2"/>
    </row>
    <row r="170" spans="1:21" x14ac:dyDescent="0.2">
      <c r="A170">
        <v>12</v>
      </c>
      <c r="B170">
        <v>6.7002725893096216</v>
      </c>
      <c r="C170">
        <v>20.123428361593579</v>
      </c>
      <c r="D170">
        <v>4.4563757092879364</v>
      </c>
      <c r="E170">
        <v>2.6713968829518961</v>
      </c>
      <c r="F170">
        <v>0.89006087054715444</v>
      </c>
      <c r="G170">
        <v>45.221187329423763</v>
      </c>
      <c r="I170" s="2">
        <v>8.7297503741800498E-14</v>
      </c>
      <c r="J170">
        <f t="shared" si="8"/>
        <v>6.7002725893096216</v>
      </c>
      <c r="K170">
        <f t="shared" si="8"/>
        <v>20.123428361593579</v>
      </c>
      <c r="L170">
        <f t="shared" si="9"/>
        <v>4.4563757092879364</v>
      </c>
      <c r="M170">
        <f t="shared" si="10"/>
        <v>2.6713968829518961</v>
      </c>
      <c r="N170">
        <f t="shared" si="11"/>
        <v>0.89006087054715444</v>
      </c>
      <c r="O170">
        <f t="shared" si="12"/>
        <v>45.221187329423763</v>
      </c>
      <c r="P170" s="1">
        <f t="shared" ref="P170:P206" si="15">P169+(($P$208-$P$168)/40)</f>
        <v>-117.06500000000001</v>
      </c>
      <c r="Q170" s="1">
        <f t="shared" si="14"/>
        <v>-60.6</v>
      </c>
      <c r="R170" s="2">
        <v>3.8118546077016804E-12</v>
      </c>
      <c r="T170" s="2"/>
      <c r="U170" s="2"/>
    </row>
    <row r="171" spans="1:21" x14ac:dyDescent="0.2">
      <c r="A171">
        <v>13</v>
      </c>
      <c r="B171">
        <v>7.0120516049218562</v>
      </c>
      <c r="C171">
        <v>21.059817531092641</v>
      </c>
      <c r="D171">
        <v>4.771504519563039</v>
      </c>
      <c r="E171">
        <v>2.8603024367952821</v>
      </c>
      <c r="F171">
        <v>0.95300076644133713</v>
      </c>
      <c r="G171">
        <v>47.325432654140755</v>
      </c>
      <c r="I171" s="2">
        <v>8.5866160837902698E-14</v>
      </c>
      <c r="J171">
        <f t="shared" si="8"/>
        <v>7.0120516049218562</v>
      </c>
      <c r="K171">
        <f t="shared" si="8"/>
        <v>21.059817531092641</v>
      </c>
      <c r="L171">
        <f t="shared" si="9"/>
        <v>4.771504519563039</v>
      </c>
      <c r="M171">
        <f t="shared" si="10"/>
        <v>2.8603024367952821</v>
      </c>
      <c r="N171">
        <f t="shared" si="11"/>
        <v>0.95300076644133713</v>
      </c>
      <c r="O171">
        <f t="shared" si="12"/>
        <v>47.325432654140755</v>
      </c>
      <c r="P171" s="1">
        <f t="shared" si="15"/>
        <v>-114.99750000000002</v>
      </c>
      <c r="Q171" s="1">
        <f t="shared" si="14"/>
        <v>-60.6</v>
      </c>
      <c r="R171" s="2">
        <v>3.5070755411949898E-12</v>
      </c>
      <c r="T171" s="2"/>
      <c r="U171" s="2"/>
    </row>
    <row r="172" spans="1:21" x14ac:dyDescent="0.2">
      <c r="A172">
        <v>14</v>
      </c>
      <c r="B172">
        <v>7.2989021468345205</v>
      </c>
      <c r="C172">
        <v>21.921337156409642</v>
      </c>
      <c r="D172">
        <v>5.0817837894313298</v>
      </c>
      <c r="E172">
        <v>3.0463009091958924</v>
      </c>
      <c r="F172">
        <v>1.0149720756548131</v>
      </c>
      <c r="G172">
        <v>49.261431812156488</v>
      </c>
      <c r="I172" s="2">
        <v>8.4544760182095502E-14</v>
      </c>
      <c r="J172">
        <f t="shared" si="8"/>
        <v>7.2989021468345205</v>
      </c>
      <c r="K172">
        <f t="shared" si="8"/>
        <v>21.921337156409642</v>
      </c>
      <c r="L172">
        <f t="shared" si="9"/>
        <v>5.0817837894313298</v>
      </c>
      <c r="M172">
        <f t="shared" si="10"/>
        <v>3.0463009091958924</v>
      </c>
      <c r="N172">
        <f t="shared" si="11"/>
        <v>1.0149720756548131</v>
      </c>
      <c r="O172">
        <f t="shared" si="12"/>
        <v>49.261431812156488</v>
      </c>
      <c r="P172" s="1">
        <f t="shared" si="15"/>
        <v>-112.93000000000002</v>
      </c>
      <c r="Q172" s="1">
        <f t="shared" si="14"/>
        <v>-60.6</v>
      </c>
      <c r="R172" s="2">
        <v>3.2266652633595599E-12</v>
      </c>
      <c r="T172" s="2"/>
      <c r="U172" s="2"/>
    </row>
    <row r="173" spans="1:21" x14ac:dyDescent="0.2">
      <c r="A173">
        <v>15</v>
      </c>
      <c r="B173">
        <v>7.5628173857546619</v>
      </c>
      <c r="C173">
        <v>22.713973475776097</v>
      </c>
      <c r="D173">
        <v>5.3875527612058161</v>
      </c>
      <c r="E173">
        <v>3.2295956606683363</v>
      </c>
      <c r="F173">
        <v>1.0760425542135863</v>
      </c>
      <c r="G173">
        <v>51.042637024215935</v>
      </c>
      <c r="I173" s="2">
        <v>8.3315796123838103E-14</v>
      </c>
      <c r="J173">
        <f t="shared" si="8"/>
        <v>7.5628173857546619</v>
      </c>
      <c r="K173">
        <f t="shared" si="8"/>
        <v>22.713973475776097</v>
      </c>
      <c r="L173">
        <f t="shared" si="9"/>
        <v>5.3875527612058161</v>
      </c>
      <c r="M173">
        <f t="shared" si="10"/>
        <v>3.2295956606683363</v>
      </c>
      <c r="N173">
        <f t="shared" si="11"/>
        <v>1.0760425542135863</v>
      </c>
      <c r="O173">
        <f t="shared" si="12"/>
        <v>51.042637024215935</v>
      </c>
      <c r="P173" s="1">
        <f t="shared" si="15"/>
        <v>-110.86250000000003</v>
      </c>
      <c r="Q173" s="1">
        <f t="shared" si="14"/>
        <v>-60.6</v>
      </c>
      <c r="R173" s="2">
        <v>2.9686753534324102E-12</v>
      </c>
      <c r="T173" s="2"/>
      <c r="U173" s="2"/>
    </row>
    <row r="174" spans="1:21" x14ac:dyDescent="0.2">
      <c r="A174">
        <v>16</v>
      </c>
      <c r="B174">
        <v>7.8056311272587013</v>
      </c>
      <c r="C174">
        <v>23.443234094241546</v>
      </c>
      <c r="D174">
        <v>5.6890996363040154</v>
      </c>
      <c r="E174">
        <v>3.4103594550051315</v>
      </c>
      <c r="F174">
        <v>1.1362697638721639</v>
      </c>
      <c r="G174">
        <v>52.681424930879871</v>
      </c>
      <c r="I174" s="2">
        <v>8.2165361062179696E-14</v>
      </c>
      <c r="J174">
        <f t="shared" si="8"/>
        <v>7.8056311272587013</v>
      </c>
      <c r="K174">
        <f t="shared" si="8"/>
        <v>23.443234094241546</v>
      </c>
      <c r="L174">
        <f t="shared" si="9"/>
        <v>5.6890996363040154</v>
      </c>
      <c r="M174">
        <f t="shared" si="10"/>
        <v>3.4103594550051315</v>
      </c>
      <c r="N174">
        <f t="shared" si="11"/>
        <v>1.1362697638721639</v>
      </c>
      <c r="O174">
        <f t="shared" si="12"/>
        <v>52.681424930879871</v>
      </c>
      <c r="P174" s="1">
        <f t="shared" si="15"/>
        <v>-108.79500000000003</v>
      </c>
      <c r="Q174" s="1">
        <f t="shared" si="14"/>
        <v>-60.6</v>
      </c>
      <c r="R174" s="2">
        <v>2.7313131777732299E-12</v>
      </c>
      <c r="T174" s="2"/>
      <c r="U174" s="2"/>
    </row>
    <row r="175" spans="1:21" x14ac:dyDescent="0.2">
      <c r="A175">
        <v>17</v>
      </c>
      <c r="B175">
        <v>8.0290305539247413</v>
      </c>
      <c r="C175">
        <v>24.114186253069811</v>
      </c>
      <c r="D175">
        <v>5.986671923554864</v>
      </c>
      <c r="E175">
        <v>3.5887406626214444</v>
      </c>
      <c r="F175">
        <v>1.1957031389552355</v>
      </c>
      <c r="G175">
        <v>54.189182591168105</v>
      </c>
      <c r="I175" s="2">
        <v>8.1082367098324005E-14</v>
      </c>
      <c r="J175">
        <f t="shared" si="8"/>
        <v>8.0290305539247413</v>
      </c>
      <c r="K175">
        <f t="shared" si="8"/>
        <v>24.114186253069811</v>
      </c>
      <c r="L175">
        <f t="shared" si="9"/>
        <v>5.986671923554864</v>
      </c>
      <c r="M175">
        <f t="shared" si="10"/>
        <v>3.5887406626214444</v>
      </c>
      <c r="N175">
        <f t="shared" si="11"/>
        <v>1.1957031389552355</v>
      </c>
      <c r="O175">
        <f t="shared" si="12"/>
        <v>54.189182591168105</v>
      </c>
      <c r="P175" s="1">
        <f t="shared" si="15"/>
        <v>-106.72750000000003</v>
      </c>
      <c r="Q175" s="1">
        <f t="shared" si="14"/>
        <v>-60.6</v>
      </c>
      <c r="R175" s="2">
        <v>2.51292943381372E-12</v>
      </c>
      <c r="T175" s="2"/>
      <c r="U175" s="2"/>
    </row>
    <row r="176" spans="1:21" x14ac:dyDescent="0.2">
      <c r="A176">
        <v>18</v>
      </c>
      <c r="B176">
        <v>8.2345679486602243</v>
      </c>
      <c r="C176">
        <v>24.731492039283243</v>
      </c>
      <c r="D176">
        <v>6.2804845542408341</v>
      </c>
      <c r="E176">
        <v>3.7648681251579932</v>
      </c>
      <c r="F176">
        <v>1.2543856071549129</v>
      </c>
      <c r="G176">
        <v>55.576386605130871</v>
      </c>
      <c r="I176" s="2">
        <v>8.0057937516613105E-14</v>
      </c>
      <c r="J176">
        <f t="shared" si="8"/>
        <v>8.2345679486602243</v>
      </c>
      <c r="K176">
        <f t="shared" si="8"/>
        <v>24.731492039283243</v>
      </c>
      <c r="L176">
        <f t="shared" si="9"/>
        <v>6.2804845542408341</v>
      </c>
      <c r="M176">
        <f t="shared" si="10"/>
        <v>3.7648681251579932</v>
      </c>
      <c r="N176">
        <f t="shared" si="11"/>
        <v>1.2543856071549129</v>
      </c>
      <c r="O176">
        <f t="shared" si="12"/>
        <v>55.576386605130871</v>
      </c>
      <c r="P176" s="1">
        <f t="shared" si="15"/>
        <v>-104.66000000000004</v>
      </c>
      <c r="Q176" s="1">
        <f t="shared" si="14"/>
        <v>-60.6</v>
      </c>
      <c r="R176" s="2">
        <v>2.31200668993794E-12</v>
      </c>
      <c r="T176" s="2"/>
      <c r="U176" s="2"/>
    </row>
    <row r="177" spans="1:21" x14ac:dyDescent="0.2">
      <c r="A177">
        <v>19</v>
      </c>
      <c r="B177">
        <v>8.4236714806840673</v>
      </c>
      <c r="C177">
        <v>25.299440780007274</v>
      </c>
      <c r="D177">
        <v>6.5707262509639062</v>
      </c>
      <c r="E177">
        <v>3.9388549733298617</v>
      </c>
      <c r="F177">
        <v>1.3123548615685401</v>
      </c>
      <c r="G177">
        <v>56.852675910128696</v>
      </c>
      <c r="I177" s="2">
        <v>7.9084930987212998E-14</v>
      </c>
      <c r="J177">
        <f t="shared" si="8"/>
        <v>8.4236714806840673</v>
      </c>
      <c r="K177">
        <f t="shared" si="8"/>
        <v>25.299440780007274</v>
      </c>
      <c r="L177">
        <f t="shared" si="9"/>
        <v>6.5707262509639062</v>
      </c>
      <c r="M177">
        <f t="shared" si="10"/>
        <v>3.9388549733298617</v>
      </c>
      <c r="N177">
        <f t="shared" si="11"/>
        <v>1.3123548615685401</v>
      </c>
      <c r="O177">
        <f t="shared" si="12"/>
        <v>56.852675910128696</v>
      </c>
      <c r="P177" s="1">
        <f t="shared" si="15"/>
        <v>-102.59250000000004</v>
      </c>
      <c r="Q177" s="1">
        <f t="shared" si="14"/>
        <v>-60.6</v>
      </c>
      <c r="R177" s="2">
        <v>2.1271488416630401E-12</v>
      </c>
      <c r="T177" s="2"/>
      <c r="U177" s="2"/>
    </row>
    <row r="178" spans="1:21" x14ac:dyDescent="0.2">
      <c r="A178">
        <v>20</v>
      </c>
      <c r="B178">
        <v>8.5976551291092829</v>
      </c>
      <c r="C178">
        <v>25.821978846706177</v>
      </c>
      <c r="D178">
        <v>6.8575645310041367</v>
      </c>
      <c r="E178">
        <v>4.1108016262150135</v>
      </c>
      <c r="F178">
        <v>1.3696443600070931</v>
      </c>
      <c r="G178">
        <v>58.026918756643084</v>
      </c>
      <c r="I178" s="2">
        <v>7.8157569493250901E-14</v>
      </c>
      <c r="J178">
        <f t="shared" si="8"/>
        <v>8.5976551291092829</v>
      </c>
      <c r="K178">
        <f t="shared" si="8"/>
        <v>25.821978846706177</v>
      </c>
      <c r="L178">
        <f t="shared" si="9"/>
        <v>6.8575645310041367</v>
      </c>
      <c r="M178">
        <f t="shared" si="10"/>
        <v>4.1108016262150135</v>
      </c>
      <c r="N178">
        <f t="shared" si="11"/>
        <v>1.3696443600070931</v>
      </c>
      <c r="O178">
        <f t="shared" si="12"/>
        <v>58.026918756643084</v>
      </c>
      <c r="P178" s="1">
        <f t="shared" si="15"/>
        <v>-100.52500000000005</v>
      </c>
      <c r="Q178" s="1">
        <f t="shared" si="14"/>
        <v>-60.6</v>
      </c>
      <c r="R178" s="2">
        <v>1.95707141085731E-12</v>
      </c>
      <c r="T178" s="2"/>
      <c r="U178" s="2"/>
    </row>
    <row r="179" spans="1:21" x14ac:dyDescent="0.2">
      <c r="A179">
        <v>21</v>
      </c>
      <c r="B179">
        <v>8.7577278130797342</v>
      </c>
      <c r="C179">
        <v>26.302737076403705</v>
      </c>
      <c r="D179">
        <v>7.1411496416768969</v>
      </c>
      <c r="E179">
        <v>4.2807981503240251</v>
      </c>
      <c r="F179">
        <v>1.4262841109943227</v>
      </c>
      <c r="G179">
        <v>59.107274328997086</v>
      </c>
      <c r="I179" s="2">
        <v>7.7271147322277899E-14</v>
      </c>
      <c r="J179">
        <f t="shared" si="8"/>
        <v>8.7577278130797342</v>
      </c>
      <c r="K179">
        <f t="shared" si="8"/>
        <v>26.302737076403705</v>
      </c>
      <c r="L179">
        <f t="shared" si="9"/>
        <v>7.1411496416768969</v>
      </c>
      <c r="M179">
        <f t="shared" si="10"/>
        <v>4.2807981503240251</v>
      </c>
      <c r="N179">
        <f t="shared" si="11"/>
        <v>1.4262841109943227</v>
      </c>
      <c r="O179">
        <f t="shared" si="12"/>
        <v>59.107274328997086</v>
      </c>
      <c r="P179" s="1">
        <f t="shared" si="15"/>
        <v>-98.457500000000053</v>
      </c>
      <c r="Q179" s="1">
        <f t="shared" si="14"/>
        <v>-60.6</v>
      </c>
      <c r="R179" s="2">
        <v>1.8005926205900001E-12</v>
      </c>
      <c r="T179" s="2"/>
      <c r="U179" s="2"/>
    </row>
    <row r="180" spans="1:21" x14ac:dyDescent="0.2">
      <c r="A180">
        <v>22</v>
      </c>
      <c r="B180">
        <v>8.9050017919014728</v>
      </c>
      <c r="C180">
        <v>26.745056000423997</v>
      </c>
      <c r="D180">
        <v>7.4216176602065191</v>
      </c>
      <c r="E180">
        <v>4.4489261178349704</v>
      </c>
      <c r="F180">
        <v>1.4823012928968331</v>
      </c>
      <c r="G180">
        <v>60.101249439155048</v>
      </c>
      <c r="I180" s="2">
        <v>7.6421803414066098E-14</v>
      </c>
      <c r="J180">
        <f t="shared" si="8"/>
        <v>8.9050017919014728</v>
      </c>
      <c r="K180">
        <f t="shared" si="8"/>
        <v>26.745056000423997</v>
      </c>
      <c r="L180">
        <f t="shared" si="9"/>
        <v>7.4216176602065191</v>
      </c>
      <c r="M180">
        <f t="shared" si="10"/>
        <v>4.4489261178349704</v>
      </c>
      <c r="N180">
        <f t="shared" si="11"/>
        <v>1.4823012928968331</v>
      </c>
      <c r="O180">
        <f t="shared" si="12"/>
        <v>60.101249439155048</v>
      </c>
      <c r="P180" s="1">
        <f t="shared" si="15"/>
        <v>-96.390000000000057</v>
      </c>
      <c r="Q180" s="1">
        <f t="shared" si="14"/>
        <v>-60.6</v>
      </c>
      <c r="R180" s="2">
        <v>1.6566251835965999E-12</v>
      </c>
      <c r="T180" s="2"/>
      <c r="U180" s="2"/>
    </row>
    <row r="181" spans="1:21" x14ac:dyDescent="0.2">
      <c r="A181">
        <v>23</v>
      </c>
      <c r="B181">
        <v>9.0405003935366501</v>
      </c>
      <c r="C181">
        <v>27.152009055953719</v>
      </c>
      <c r="D181">
        <v>7.6990929398480796</v>
      </c>
      <c r="E181">
        <v>4.6152600729334532</v>
      </c>
      <c r="F181">
        <v>1.5377207424819186</v>
      </c>
      <c r="G181">
        <v>61.015750687536446</v>
      </c>
      <c r="I181" s="2">
        <v>7.5606343226583105E-14</v>
      </c>
      <c r="J181">
        <f t="shared" si="8"/>
        <v>9.0405003935366501</v>
      </c>
      <c r="K181">
        <f t="shared" si="8"/>
        <v>27.152009055953719</v>
      </c>
      <c r="L181">
        <f t="shared" si="9"/>
        <v>7.6990929398480796</v>
      </c>
      <c r="M181">
        <f t="shared" si="10"/>
        <v>4.6152600729334532</v>
      </c>
      <c r="N181">
        <f t="shared" si="11"/>
        <v>1.5377207424819186</v>
      </c>
      <c r="O181">
        <f t="shared" si="12"/>
        <v>61.015750687536446</v>
      </c>
      <c r="P181" s="1">
        <f t="shared" si="15"/>
        <v>-94.322500000000062</v>
      </c>
      <c r="Q181" s="1">
        <f t="shared" si="14"/>
        <v>-60.6</v>
      </c>
      <c r="R181" s="2">
        <v>1.52416874730233E-12</v>
      </c>
      <c r="T181" s="2"/>
      <c r="U181" s="2"/>
    </row>
    <row r="182" spans="1:21" x14ac:dyDescent="0.2">
      <c r="A182">
        <v>24</v>
      </c>
      <c r="B182">
        <v>9.1651651251611792</v>
      </c>
      <c r="C182">
        <v>27.526423941710178</v>
      </c>
      <c r="D182">
        <v>7.9736900443013505</v>
      </c>
      <c r="E182">
        <v>4.7798686914068034</v>
      </c>
      <c r="F182">
        <v>1.5925653412732668</v>
      </c>
      <c r="G182">
        <v>61.857132453281295</v>
      </c>
      <c r="I182" s="2">
        <v>7.4822099306068298E-14</v>
      </c>
      <c r="J182">
        <f t="shared" si="8"/>
        <v>9.1651651251611792</v>
      </c>
      <c r="K182">
        <f t="shared" si="8"/>
        <v>27.526423941710178</v>
      </c>
      <c r="L182">
        <f t="shared" si="9"/>
        <v>7.9736900443013505</v>
      </c>
      <c r="M182">
        <f t="shared" si="10"/>
        <v>4.7798686914068034</v>
      </c>
      <c r="N182">
        <f t="shared" si="11"/>
        <v>1.5925653412732668</v>
      </c>
      <c r="O182">
        <f t="shared" si="12"/>
        <v>61.857132453281295</v>
      </c>
      <c r="P182" s="1">
        <f t="shared" si="15"/>
        <v>-92.255000000000067</v>
      </c>
      <c r="Q182" s="1">
        <f t="shared" si="14"/>
        <v>-60.6</v>
      </c>
      <c r="R182" s="2">
        <v>1.4023029429080801E-12</v>
      </c>
      <c r="T182" s="2"/>
      <c r="U182" s="2"/>
    </row>
    <row r="183" spans="1:21" x14ac:dyDescent="0.2">
      <c r="A183">
        <v>25</v>
      </c>
      <c r="B183">
        <v>9.2798622151935906</v>
      </c>
      <c r="C183">
        <v>27.870902266104483</v>
      </c>
      <c r="D183">
        <v>8.245515281446151</v>
      </c>
      <c r="E183">
        <v>4.9428157000494632</v>
      </c>
      <c r="F183">
        <v>1.6468563218801164</v>
      </c>
      <c r="G183">
        <v>62.631241047425803</v>
      </c>
      <c r="I183" s="2">
        <v>7.4066822110299704E-14</v>
      </c>
      <c r="J183">
        <f t="shared" si="8"/>
        <v>9.2798622151935906</v>
      </c>
      <c r="K183">
        <f t="shared" si="8"/>
        <v>27.870902266104483</v>
      </c>
      <c r="L183">
        <f t="shared" si="9"/>
        <v>8.245515281446151</v>
      </c>
      <c r="M183">
        <f t="shared" si="10"/>
        <v>4.9428157000494632</v>
      </c>
      <c r="N183">
        <f t="shared" si="11"/>
        <v>1.6468563218801164</v>
      </c>
      <c r="O183">
        <f t="shared" si="12"/>
        <v>62.631241047425803</v>
      </c>
      <c r="P183" s="1">
        <f t="shared" si="15"/>
        <v>-90.187500000000071</v>
      </c>
      <c r="Q183" s="1">
        <f t="shared" si="14"/>
        <v>-60.6</v>
      </c>
      <c r="R183" s="2">
        <v>1.29018099024084E-12</v>
      </c>
      <c r="T183" s="2"/>
      <c r="U183" s="2"/>
    </row>
    <row r="184" spans="1:21" x14ac:dyDescent="0.2">
      <c r="A184">
        <v>26</v>
      </c>
      <c r="B184">
        <v>9.3853886322521465</v>
      </c>
      <c r="C184">
        <v>28.187837624424333</v>
      </c>
      <c r="D184">
        <v>8.5146679231908315</v>
      </c>
      <c r="E184">
        <v>5.1041606079073105</v>
      </c>
      <c r="F184">
        <v>1.7006135116345718</v>
      </c>
      <c r="G184">
        <v>63.343455335785016</v>
      </c>
      <c r="I184" s="2">
        <v>7.3338594480839506E-14</v>
      </c>
      <c r="J184">
        <f t="shared" si="8"/>
        <v>9.3853886322521465</v>
      </c>
      <c r="K184">
        <f t="shared" si="8"/>
        <v>28.187837624424333</v>
      </c>
      <c r="L184">
        <f t="shared" si="9"/>
        <v>8.5146679231908315</v>
      </c>
      <c r="M184">
        <f t="shared" si="10"/>
        <v>5.1041606079073105</v>
      </c>
      <c r="N184">
        <f t="shared" si="11"/>
        <v>1.7006135116345718</v>
      </c>
      <c r="O184">
        <f t="shared" si="12"/>
        <v>63.343455335785016</v>
      </c>
      <c r="P184" s="1">
        <f t="shared" si="15"/>
        <v>-88.120000000000076</v>
      </c>
      <c r="Q184" s="1">
        <f t="shared" si="14"/>
        <v>-60.6</v>
      </c>
      <c r="R184" s="2">
        <v>1.18702381393202E-12</v>
      </c>
      <c r="T184" s="2"/>
      <c r="U184" s="2"/>
    </row>
    <row r="185" spans="1:21" x14ac:dyDescent="0.2">
      <c r="A185">
        <v>27</v>
      </c>
      <c r="B185">
        <v>9.4824776228627154</v>
      </c>
      <c r="C185">
        <v>28.479432230645052</v>
      </c>
      <c r="D185">
        <v>8.7812411792843807</v>
      </c>
      <c r="E185">
        <v>5.2639592900342338</v>
      </c>
      <c r="F185">
        <v>1.7538555270886784</v>
      </c>
      <c r="G185">
        <v>63.998724113809104</v>
      </c>
      <c r="I185" s="2">
        <v>7.2635764603146904E-14</v>
      </c>
      <c r="J185">
        <f t="shared" si="8"/>
        <v>9.4824776228627154</v>
      </c>
      <c r="K185">
        <f t="shared" si="8"/>
        <v>28.479432230645052</v>
      </c>
      <c r="L185">
        <f t="shared" si="9"/>
        <v>8.7812411792843807</v>
      </c>
      <c r="M185">
        <f t="shared" si="10"/>
        <v>5.2639592900342338</v>
      </c>
      <c r="N185">
        <f t="shared" si="11"/>
        <v>1.7538555270886784</v>
      </c>
      <c r="O185">
        <f t="shared" si="12"/>
        <v>63.998724113809104</v>
      </c>
      <c r="P185" s="1">
        <f t="shared" si="15"/>
        <v>-86.05250000000008</v>
      </c>
      <c r="Q185" s="1">
        <f t="shared" si="14"/>
        <v>-60.6</v>
      </c>
      <c r="R185" s="2">
        <v>1.0921146300401499E-12</v>
      </c>
      <c r="T185" s="2"/>
      <c r="U185" s="2"/>
    </row>
    <row r="186" spans="1:21" x14ac:dyDescent="0.2">
      <c r="A186">
        <v>28</v>
      </c>
      <c r="B186">
        <v>9.5718038063959678</v>
      </c>
      <c r="C186">
        <v>28.747712219434462</v>
      </c>
      <c r="D186">
        <v>9.0453229781400708</v>
      </c>
      <c r="E186">
        <v>5.4222644555608053</v>
      </c>
      <c r="F186">
        <v>1.8065999299663951</v>
      </c>
      <c r="G186">
        <v>64.60160049311115</v>
      </c>
      <c r="I186" s="2">
        <v>7.1956893421168799E-14</v>
      </c>
      <c r="J186">
        <f t="shared" si="8"/>
        <v>9.5718038063959678</v>
      </c>
      <c r="K186">
        <f t="shared" si="8"/>
        <v>28.747712219434462</v>
      </c>
      <c r="L186">
        <f t="shared" si="9"/>
        <v>9.0453229781400708</v>
      </c>
      <c r="M186">
        <f t="shared" si="10"/>
        <v>5.4222644555608053</v>
      </c>
      <c r="N186">
        <f t="shared" si="11"/>
        <v>1.8065999299663951</v>
      </c>
      <c r="O186">
        <f t="shared" si="12"/>
        <v>64.60160049311115</v>
      </c>
      <c r="P186" s="1">
        <f t="shared" si="15"/>
        <v>-83.985000000000085</v>
      </c>
      <c r="Q186" s="1">
        <f t="shared" si="14"/>
        <v>-60.6</v>
      </c>
      <c r="R186" s="2">
        <v>1.0047939655034101E-12</v>
      </c>
      <c r="T186" s="2"/>
      <c r="U186" s="2"/>
    </row>
    <row r="187" spans="1:21" x14ac:dyDescent="0.2">
      <c r="A187">
        <v>29</v>
      </c>
      <c r="B187">
        <v>9.6539878626358906</v>
      </c>
      <c r="C187">
        <v>28.994541724676978</v>
      </c>
      <c r="D187">
        <v>9.3069965961502596</v>
      </c>
      <c r="E187">
        <v>5.5791260249402095</v>
      </c>
      <c r="F187">
        <v>1.8588633528550784</v>
      </c>
      <c r="G187">
        <v>65.156273538599947</v>
      </c>
      <c r="I187" s="2">
        <v>7.1300713354274795E-14</v>
      </c>
      <c r="J187">
        <f t="shared" si="8"/>
        <v>9.6539878626358906</v>
      </c>
      <c r="K187">
        <f t="shared" si="8"/>
        <v>28.994541724676978</v>
      </c>
      <c r="L187">
        <f t="shared" si="9"/>
        <v>9.3069965961502596</v>
      </c>
      <c r="M187">
        <f t="shared" si="10"/>
        <v>5.5791260249402095</v>
      </c>
      <c r="N187">
        <f t="shared" si="11"/>
        <v>1.8588633528550784</v>
      </c>
      <c r="O187">
        <f t="shared" si="12"/>
        <v>65.156273538599947</v>
      </c>
      <c r="P187" s="1">
        <f t="shared" si="15"/>
        <v>-81.917500000000089</v>
      </c>
      <c r="Q187" s="1">
        <f t="shared" si="14"/>
        <v>-60.6</v>
      </c>
      <c r="R187" s="2">
        <v>9.244550758146621E-13</v>
      </c>
      <c r="T187" s="2"/>
      <c r="U187" s="2"/>
    </row>
    <row r="188" spans="1:21" x14ac:dyDescent="0.2">
      <c r="A188">
        <v>30</v>
      </c>
      <c r="B188">
        <v>9.7296008445510136</v>
      </c>
      <c r="C188">
        <v>29.221635832341072</v>
      </c>
      <c r="D188">
        <v>9.5663411679310322</v>
      </c>
      <c r="E188">
        <v>5.7345914358169674</v>
      </c>
      <c r="F188">
        <v>1.9106616011153801</v>
      </c>
      <c r="G188">
        <v>65.666597376047349</v>
      </c>
      <c r="I188" s="2">
        <v>7.0666095853071702E-14</v>
      </c>
      <c r="J188">
        <f t="shared" si="8"/>
        <v>9.7296008445510136</v>
      </c>
      <c r="K188">
        <f t="shared" si="8"/>
        <v>29.221635832341072</v>
      </c>
      <c r="L188">
        <f t="shared" si="9"/>
        <v>9.5663411679310322</v>
      </c>
      <c r="M188">
        <f t="shared" si="10"/>
        <v>5.7345914358169674</v>
      </c>
      <c r="N188">
        <f t="shared" si="11"/>
        <v>1.9106616011153801</v>
      </c>
      <c r="O188">
        <f t="shared" si="12"/>
        <v>65.666597376047349</v>
      </c>
      <c r="P188" s="1">
        <f t="shared" si="15"/>
        <v>-79.850000000000094</v>
      </c>
      <c r="Q188" s="1">
        <f t="shared" si="14"/>
        <v>-60.6</v>
      </c>
      <c r="R188" s="2">
        <v>8.50539729079007E-13</v>
      </c>
      <c r="T188" s="2"/>
      <c r="U188" s="2"/>
    </row>
    <row r="189" spans="1:21" x14ac:dyDescent="0.2">
      <c r="A189">
        <v>31</v>
      </c>
      <c r="B189">
        <v>9.7991681462354912</v>
      </c>
      <c r="C189">
        <v>29.430572497692651</v>
      </c>
      <c r="D189">
        <v>9.8234321028695106</v>
      </c>
      <c r="E189">
        <v>5.8887058927283169</v>
      </c>
      <c r="F189">
        <v>1.9620097360772069</v>
      </c>
      <c r="G189">
        <v>66.13611797234303</v>
      </c>
      <c r="I189" s="2">
        <v>7.0052025868795206E-14</v>
      </c>
      <c r="J189">
        <f t="shared" si="8"/>
        <v>9.7991681462354912</v>
      </c>
      <c r="K189">
        <f t="shared" si="8"/>
        <v>29.430572497692651</v>
      </c>
      <c r="L189">
        <f t="shared" si="9"/>
        <v>9.8234321028695106</v>
      </c>
      <c r="M189">
        <f t="shared" si="10"/>
        <v>5.8887058927283169</v>
      </c>
      <c r="N189">
        <f t="shared" si="11"/>
        <v>1.9620097360772069</v>
      </c>
      <c r="O189">
        <f t="shared" si="12"/>
        <v>66.13611797234303</v>
      </c>
      <c r="P189" s="1">
        <f t="shared" si="15"/>
        <v>-77.782500000000098</v>
      </c>
      <c r="Q189" s="1">
        <f t="shared" si="14"/>
        <v>-60.6</v>
      </c>
      <c r="R189" s="2">
        <v>7.8253432715947805E-13</v>
      </c>
      <c r="T189" s="2"/>
      <c r="U189" s="2"/>
    </row>
    <row r="190" spans="1:21" x14ac:dyDescent="0.2">
      <c r="A190">
        <v>32</v>
      </c>
      <c r="B190">
        <v>9.8631731535911271</v>
      </c>
      <c r="C190">
        <v>29.622803509660649</v>
      </c>
      <c r="D190">
        <v>10.078341427824229</v>
      </c>
      <c r="E190">
        <v>6.0415125725376848</v>
      </c>
      <c r="F190">
        <v>2.0129221434864188</v>
      </c>
      <c r="G190">
        <v>66.568097774518307</v>
      </c>
      <c r="I190" s="2">
        <v>6.94575817315308E-14</v>
      </c>
      <c r="J190">
        <f t="shared" si="8"/>
        <v>9.8631731535911271</v>
      </c>
      <c r="K190">
        <f t="shared" si="8"/>
        <v>29.622803509660649</v>
      </c>
      <c r="L190">
        <f t="shared" si="9"/>
        <v>10.078341427824229</v>
      </c>
      <c r="M190">
        <f t="shared" si="10"/>
        <v>6.0415125725376848</v>
      </c>
      <c r="N190">
        <f t="shared" si="11"/>
        <v>2.0129221434864188</v>
      </c>
      <c r="O190">
        <f t="shared" si="12"/>
        <v>66.568097774518307</v>
      </c>
      <c r="P190" s="1">
        <f t="shared" si="15"/>
        <v>-75.715000000000103</v>
      </c>
      <c r="Q190" s="1">
        <f t="shared" si="14"/>
        <v>-60.6</v>
      </c>
      <c r="R190" s="2">
        <v>7.1996633695879297E-13</v>
      </c>
      <c r="T190" s="2"/>
      <c r="U190" s="2"/>
    </row>
    <row r="191" spans="1:21" x14ac:dyDescent="0.2">
      <c r="A191">
        <v>33</v>
      </c>
      <c r="B191">
        <v>9.9220606031169893</v>
      </c>
      <c r="C191">
        <v>29.799664578540348</v>
      </c>
      <c r="D191">
        <v>10.33113807151271</v>
      </c>
      <c r="E191">
        <v>6.1930527949122514</v>
      </c>
      <c r="F191">
        <v>2.0634125903048539</v>
      </c>
      <c r="G191">
        <v>66.965538378742352</v>
      </c>
      <c r="I191" s="2">
        <v>6.8881919261166496E-14</v>
      </c>
      <c r="J191">
        <f t="shared" si="8"/>
        <v>9.9220606031169893</v>
      </c>
      <c r="K191">
        <f t="shared" si="8"/>
        <v>29.799664578540348</v>
      </c>
      <c r="L191">
        <f t="shared" si="9"/>
        <v>10.33113807151271</v>
      </c>
      <c r="M191">
        <f t="shared" si="10"/>
        <v>6.1930527949122514</v>
      </c>
      <c r="N191">
        <f t="shared" si="11"/>
        <v>2.0634125903048539</v>
      </c>
      <c r="O191">
        <f t="shared" si="12"/>
        <v>66.965538378742352</v>
      </c>
      <c r="P191" s="1">
        <f t="shared" si="15"/>
        <v>-73.647500000000107</v>
      </c>
      <c r="Q191" s="1">
        <f t="shared" si="14"/>
        <v>-60.6</v>
      </c>
      <c r="R191" s="2">
        <v>6.6240100704007104E-13</v>
      </c>
      <c r="T191" s="2"/>
      <c r="U191" s="2"/>
    </row>
    <row r="192" spans="1:21" x14ac:dyDescent="0.2">
      <c r="A192">
        <v>34</v>
      </c>
      <c r="B192">
        <v>9.9762396721450255</v>
      </c>
      <c r="C192">
        <v>29.962384617128485</v>
      </c>
      <c r="D192">
        <v>10.581888102746634</v>
      </c>
      <c r="E192">
        <v>6.3433661651342224</v>
      </c>
      <c r="F192">
        <v>2.113494272292447</v>
      </c>
      <c r="G192">
        <v>67.331201386805589</v>
      </c>
      <c r="I192" s="2">
        <v>6.8324259191805095E-14</v>
      </c>
      <c r="J192">
        <f t="shared" si="8"/>
        <v>9.9762396721450255</v>
      </c>
      <c r="K192">
        <f t="shared" si="8"/>
        <v>29.962384617128485</v>
      </c>
      <c r="L192">
        <f t="shared" ref="L192:L208" si="16">D192</f>
        <v>10.581888102746634</v>
      </c>
      <c r="M192">
        <f t="shared" ref="M192:M237" si="17">E192</f>
        <v>6.3433661651342224</v>
      </c>
      <c r="N192">
        <f t="shared" ref="N192:N208" si="18">F192</f>
        <v>2.113494272292447</v>
      </c>
      <c r="O192">
        <f t="shared" si="12"/>
        <v>67.331201386805589</v>
      </c>
      <c r="P192" s="1">
        <f t="shared" si="15"/>
        <v>-71.580000000000112</v>
      </c>
      <c r="Q192" s="1">
        <f t="shared" si="14"/>
        <v>-60.6</v>
      </c>
      <c r="R192" s="2">
        <v>6.0943834677205603E-13</v>
      </c>
      <c r="T192" s="2"/>
      <c r="U192" s="2"/>
    </row>
    <row r="193" spans="1:21" x14ac:dyDescent="0.2">
      <c r="A193">
        <v>35</v>
      </c>
      <c r="B193">
        <v>10.026086821994086</v>
      </c>
      <c r="C193">
        <v>30.112094279779772</v>
      </c>
      <c r="D193">
        <v>10.830654932037874</v>
      </c>
      <c r="E193">
        <v>6.4924906949545846</v>
      </c>
      <c r="F193">
        <v>2.1631798542735039</v>
      </c>
      <c r="G193">
        <v>67.667627595010728</v>
      </c>
      <c r="I193" s="2">
        <v>6.7783877191073804E-14</v>
      </c>
      <c r="J193">
        <f t="shared" si="8"/>
        <v>10.026086821994086</v>
      </c>
      <c r="K193">
        <f t="shared" si="8"/>
        <v>30.112094279779772</v>
      </c>
      <c r="L193">
        <f t="shared" si="16"/>
        <v>10.830654932037874</v>
      </c>
      <c r="M193">
        <f t="shared" si="17"/>
        <v>6.4924906949545846</v>
      </c>
      <c r="N193">
        <f t="shared" si="18"/>
        <v>2.1631798542735039</v>
      </c>
      <c r="O193">
        <f t="shared" si="12"/>
        <v>67.667627595010728</v>
      </c>
      <c r="P193" s="1">
        <f t="shared" si="15"/>
        <v>-69.512500000000117</v>
      </c>
      <c r="Q193" s="1">
        <f t="shared" si="14"/>
        <v>-60.6</v>
      </c>
      <c r="R193" s="2">
        <v>5.6071034700855901E-13</v>
      </c>
      <c r="T193" s="2"/>
      <c r="U193" s="2"/>
    </row>
    <row r="194" spans="1:21" x14ac:dyDescent="0.2">
      <c r="A194">
        <v>36</v>
      </c>
      <c r="B194">
        <v>10.071948413797905</v>
      </c>
      <c r="C194">
        <v>30.249833818718127</v>
      </c>
      <c r="D194">
        <v>11.077499484037162</v>
      </c>
      <c r="E194">
        <v>6.640462905962333</v>
      </c>
      <c r="F194">
        <v>2.2124815045774491</v>
      </c>
      <c r="G194">
        <v>67.977154648804785</v>
      </c>
      <c r="I194" s="2">
        <v>6.7260095912612795E-14</v>
      </c>
      <c r="J194">
        <f t="shared" si="8"/>
        <v>10.071948413797905</v>
      </c>
      <c r="K194">
        <f t="shared" si="8"/>
        <v>30.249833818718127</v>
      </c>
      <c r="L194">
        <f t="shared" si="16"/>
        <v>11.077499484037162</v>
      </c>
      <c r="M194">
        <f t="shared" si="17"/>
        <v>6.640462905962333</v>
      </c>
      <c r="N194">
        <f t="shared" si="18"/>
        <v>2.2124815045774491</v>
      </c>
      <c r="O194">
        <f t="shared" si="12"/>
        <v>67.977154648804785</v>
      </c>
      <c r="P194" s="1">
        <f t="shared" si="15"/>
        <v>-67.445000000000121</v>
      </c>
      <c r="Q194" s="1">
        <f t="shared" si="14"/>
        <v>-60.6</v>
      </c>
      <c r="R194" s="2">
        <v>5.1587842299009502E-13</v>
      </c>
      <c r="T194" s="2"/>
      <c r="U194" s="2"/>
    </row>
    <row r="195" spans="1:21" x14ac:dyDescent="0.2">
      <c r="A195">
        <v>37</v>
      </c>
      <c r="B195">
        <v>10.114143115183019</v>
      </c>
      <c r="C195">
        <v>30.37656031219198</v>
      </c>
      <c r="D195">
        <v>11.322480346655508</v>
      </c>
      <c r="E195">
        <v>6.787317918976056</v>
      </c>
      <c r="F195">
        <v>2.2614109248224761</v>
      </c>
      <c r="G195">
        <v>68.261933285824682</v>
      </c>
      <c r="I195" s="2">
        <v>6.6752278642601398E-14</v>
      </c>
      <c r="J195">
        <f t="shared" si="8"/>
        <v>10.114143115183019</v>
      </c>
      <c r="K195">
        <f t="shared" si="8"/>
        <v>30.37656031219198</v>
      </c>
      <c r="L195">
        <f t="shared" si="16"/>
        <v>11.322480346655508</v>
      </c>
      <c r="M195">
        <f t="shared" si="17"/>
        <v>6.787317918976056</v>
      </c>
      <c r="N195">
        <f t="shared" si="18"/>
        <v>2.2614109248224761</v>
      </c>
      <c r="O195">
        <f t="shared" si="12"/>
        <v>68.261933285824682</v>
      </c>
      <c r="P195" s="1">
        <f t="shared" si="15"/>
        <v>-65.377500000000126</v>
      </c>
      <c r="Q195" s="1">
        <f t="shared" si="14"/>
        <v>-60.6</v>
      </c>
      <c r="R195" s="2">
        <v>4.7463106169981996E-13</v>
      </c>
      <c r="T195" s="2"/>
      <c r="U195" s="2"/>
    </row>
    <row r="196" spans="1:21" x14ac:dyDescent="0.2">
      <c r="A196">
        <v>38</v>
      </c>
      <c r="B196">
        <v>10.152964114519346</v>
      </c>
      <c r="C196">
        <v>30.493154314698156</v>
      </c>
      <c r="D196">
        <v>11.565653901458397</v>
      </c>
      <c r="E196">
        <v>6.9330895322093955</v>
      </c>
      <c r="F196">
        <v>2.3099793759588567</v>
      </c>
      <c r="G196">
        <v>68.523942280220581</v>
      </c>
      <c r="I196" s="2">
        <v>6.6259824196972402E-14</v>
      </c>
      <c r="J196">
        <f t="shared" si="8"/>
        <v>10.152964114519346</v>
      </c>
      <c r="K196">
        <f t="shared" si="8"/>
        <v>30.493154314698156</v>
      </c>
      <c r="L196">
        <f t="shared" si="16"/>
        <v>11.565653901458397</v>
      </c>
      <c r="M196">
        <f t="shared" si="17"/>
        <v>6.9330895322093955</v>
      </c>
      <c r="N196">
        <f t="shared" si="18"/>
        <v>2.3099793759588567</v>
      </c>
      <c r="O196">
        <f t="shared" si="12"/>
        <v>68.523942280220581</v>
      </c>
      <c r="P196" s="1">
        <f t="shared" si="15"/>
        <v>-63.310000000000123</v>
      </c>
      <c r="Q196" s="1">
        <f t="shared" si="14"/>
        <v>-60.6</v>
      </c>
      <c r="R196" s="2">
        <v>4.36681657326505E-13</v>
      </c>
      <c r="T196" s="2"/>
      <c r="U196" s="2"/>
    </row>
    <row r="197" spans="1:21" x14ac:dyDescent="0.2">
      <c r="A197">
        <v>39</v>
      </c>
      <c r="B197">
        <v>10.188681158129061</v>
      </c>
      <c r="C197">
        <v>30.60042597548324</v>
      </c>
      <c r="D197">
        <v>11.807074438937436</v>
      </c>
      <c r="E197">
        <v>7.0778102903712163</v>
      </c>
      <c r="F197">
        <v>2.3581977012918633</v>
      </c>
      <c r="G197">
        <v>68.765002192097171</v>
      </c>
      <c r="I197" s="2">
        <v>6.5782162800827799E-14</v>
      </c>
      <c r="J197">
        <f t="shared" si="8"/>
        <v>10.188681158129061</v>
      </c>
      <c r="K197">
        <f t="shared" si="8"/>
        <v>30.60042597548324</v>
      </c>
      <c r="L197">
        <f t="shared" si="16"/>
        <v>11.807074438937436</v>
      </c>
      <c r="M197">
        <f t="shared" si="17"/>
        <v>7.0778102903712163</v>
      </c>
      <c r="N197">
        <f t="shared" si="18"/>
        <v>2.3581977012918633</v>
      </c>
      <c r="O197">
        <f t="shared" si="12"/>
        <v>68.765002192097171</v>
      </c>
      <c r="P197" s="1">
        <f t="shared" si="15"/>
        <v>-61.242500000000121</v>
      </c>
      <c r="Q197" s="1">
        <f t="shared" si="14"/>
        <v>-60.6</v>
      </c>
      <c r="R197" s="2">
        <v>4.0176651979432701E-13</v>
      </c>
      <c r="T197" s="2"/>
      <c r="U197" s="2"/>
    </row>
    <row r="198" spans="1:21" x14ac:dyDescent="0.2">
      <c r="A198">
        <v>40</v>
      </c>
      <c r="B198">
        <v>10.221542424609252</v>
      </c>
      <c r="C198">
        <v>30.699120667836571</v>
      </c>
      <c r="D198">
        <v>12.046794261493522</v>
      </c>
      <c r="E198">
        <v>7.2215115463993875</v>
      </c>
      <c r="F198">
        <v>2.4060763470503406</v>
      </c>
      <c r="G198">
        <v>68.986788017610266</v>
      </c>
      <c r="I198" s="2">
        <v>6.5318752740078003E-14</v>
      </c>
      <c r="J198">
        <f t="shared" si="8"/>
        <v>10.221542424609252</v>
      </c>
      <c r="K198">
        <f t="shared" si="8"/>
        <v>30.699120667836571</v>
      </c>
      <c r="L198">
        <f t="shared" si="16"/>
        <v>12.046794261493522</v>
      </c>
      <c r="M198">
        <f t="shared" si="17"/>
        <v>7.2215115463993875</v>
      </c>
      <c r="N198">
        <f t="shared" si="18"/>
        <v>2.4060763470503406</v>
      </c>
      <c r="O198">
        <f t="shared" si="12"/>
        <v>68.986788017610266</v>
      </c>
      <c r="P198" s="1">
        <f t="shared" si="15"/>
        <v>-59.175000000000118</v>
      </c>
      <c r="Q198" s="1">
        <f t="shared" si="14"/>
        <v>-60.6</v>
      </c>
      <c r="R198" s="2">
        <v>3.6964304252183199E-13</v>
      </c>
      <c r="T198" s="2"/>
      <c r="U198" s="2"/>
    </row>
    <row r="199" spans="1:21" x14ac:dyDescent="0.2">
      <c r="A199">
        <v>41</v>
      </c>
      <c r="B199">
        <v>10.251776249291998</v>
      </c>
      <c r="C199">
        <v>30.789924168289811</v>
      </c>
      <c r="D199">
        <v>12.28486377636278</v>
      </c>
      <c r="E199">
        <v>7.3642235171657004</v>
      </c>
      <c r="F199">
        <v>2.4536253809465713</v>
      </c>
      <c r="G199">
        <v>69.190840827617549</v>
      </c>
      <c r="I199" s="2">
        <v>6.4869077621051297E-14</v>
      </c>
      <c r="J199">
        <f t="shared" si="8"/>
        <v>10.251776249291998</v>
      </c>
      <c r="K199">
        <f t="shared" si="8"/>
        <v>30.789924168289811</v>
      </c>
      <c r="L199">
        <f t="shared" si="16"/>
        <v>12.28486377636278</v>
      </c>
      <c r="M199">
        <f t="shared" si="17"/>
        <v>7.3642235171657004</v>
      </c>
      <c r="N199">
        <f t="shared" si="18"/>
        <v>2.4536253809465713</v>
      </c>
      <c r="O199">
        <f t="shared" si="12"/>
        <v>69.190840827617549</v>
      </c>
      <c r="P199" s="1">
        <f t="shared" si="15"/>
        <v>-57.107500000000115</v>
      </c>
      <c r="Q199" s="1">
        <f t="shared" si="14"/>
        <v>-60.6</v>
      </c>
      <c r="R199" s="2">
        <v>3.4008801667880102E-13</v>
      </c>
      <c r="T199" s="2"/>
      <c r="U199" s="2"/>
    </row>
    <row r="200" spans="1:21" x14ac:dyDescent="0.2">
      <c r="A200">
        <v>42</v>
      </c>
      <c r="B200">
        <v>10.27959271082424</v>
      </c>
      <c r="C200">
        <v>30.873467421710608</v>
      </c>
      <c r="D200">
        <v>12.521331580244871</v>
      </c>
      <c r="E200">
        <v>7.5059753342067355</v>
      </c>
      <c r="F200">
        <v>2.5008545090788799</v>
      </c>
      <c r="G200">
        <v>69.378578475754168</v>
      </c>
      <c r="I200" s="2">
        <v>6.4432644109561597E-14</v>
      </c>
      <c r="J200">
        <f t="shared" si="8"/>
        <v>10.27959271082424</v>
      </c>
      <c r="K200">
        <f t="shared" si="8"/>
        <v>30.873467421710608</v>
      </c>
      <c r="L200">
        <f t="shared" si="16"/>
        <v>12.521331580244871</v>
      </c>
      <c r="M200">
        <f t="shared" si="17"/>
        <v>7.5059753342067355</v>
      </c>
      <c r="N200">
        <f t="shared" si="18"/>
        <v>2.5008545090788799</v>
      </c>
      <c r="O200">
        <f t="shared" si="12"/>
        <v>69.378578475754168</v>
      </c>
      <c r="P200" s="1">
        <f t="shared" si="15"/>
        <v>-55.040000000000113</v>
      </c>
      <c r="Q200" s="1">
        <f t="shared" si="14"/>
        <v>-60.6</v>
      </c>
      <c r="R200" s="2">
        <v>3.12896080227695E-13</v>
      </c>
      <c r="T200" s="2"/>
      <c r="U200" s="2"/>
    </row>
    <row r="201" spans="1:21" x14ac:dyDescent="0.2">
      <c r="A201">
        <v>43</v>
      </c>
      <c r="B201">
        <v>10.30518509089173</v>
      </c>
      <c r="C201">
        <v>30.950330925400372</v>
      </c>
      <c r="D201">
        <v>12.756244537024164</v>
      </c>
      <c r="E201">
        <v>7.6467950903142139</v>
      </c>
      <c r="F201">
        <v>2.5477730914546894</v>
      </c>
      <c r="G201">
        <v>69.551305450337907</v>
      </c>
      <c r="I201" s="2">
        <v>6.4008980048853705E-14</v>
      </c>
      <c r="J201">
        <f t="shared" si="8"/>
        <v>10.30518509089173</v>
      </c>
      <c r="K201">
        <f t="shared" si="8"/>
        <v>30.950330925400372</v>
      </c>
      <c r="L201">
        <f t="shared" si="16"/>
        <v>12.756244537024164</v>
      </c>
      <c r="M201">
        <f t="shared" si="17"/>
        <v>7.6467950903142139</v>
      </c>
      <c r="N201">
        <f t="shared" si="18"/>
        <v>2.5477730914546894</v>
      </c>
      <c r="O201">
        <f t="shared" si="12"/>
        <v>69.551305450337907</v>
      </c>
      <c r="P201" s="1">
        <f t="shared" si="15"/>
        <v>-52.97250000000011</v>
      </c>
      <c r="Q201" s="1">
        <f t="shared" si="14"/>
        <v>-60.6</v>
      </c>
      <c r="R201" s="2">
        <v>2.8787829097289902E-13</v>
      </c>
      <c r="T201" s="2"/>
      <c r="U201" s="2"/>
    </row>
    <row r="202" spans="1:21" x14ac:dyDescent="0.2">
      <c r="A202">
        <v>44</v>
      </c>
      <c r="B202">
        <v>10.328731217229896</v>
      </c>
      <c r="C202">
        <v>31.021048762658982</v>
      </c>
      <c r="D202">
        <v>12.989647849685252</v>
      </c>
      <c r="E202">
        <v>7.7867098826451109</v>
      </c>
      <c r="F202">
        <v>2.594390156354029</v>
      </c>
      <c r="G202">
        <v>69.710221938559499</v>
      </c>
      <c r="I202" s="2">
        <v>6.3597632877680394E-14</v>
      </c>
      <c r="J202">
        <f t="shared" si="8"/>
        <v>10.328731217229896</v>
      </c>
      <c r="K202">
        <f t="shared" si="8"/>
        <v>31.021048762658982</v>
      </c>
      <c r="L202">
        <f t="shared" si="16"/>
        <v>12.989647849685252</v>
      </c>
      <c r="M202">
        <f t="shared" si="17"/>
        <v>7.7867098826451109</v>
      </c>
      <c r="N202">
        <f t="shared" si="18"/>
        <v>2.594390156354029</v>
      </c>
      <c r="O202">
        <f t="shared" si="12"/>
        <v>69.710221938559499</v>
      </c>
      <c r="P202" s="1">
        <f t="shared" si="15"/>
        <v>-50.905000000000108</v>
      </c>
      <c r="Q202" s="1">
        <f t="shared" si="14"/>
        <v>-60.6</v>
      </c>
      <c r="R202" s="2">
        <v>2.64860813702651E-13</v>
      </c>
      <c r="T202" s="2"/>
      <c r="U202" s="2"/>
    </row>
    <row r="203" spans="1:21" x14ac:dyDescent="0.2">
      <c r="A203">
        <v>45</v>
      </c>
      <c r="B203">
        <v>10.350394699253481</v>
      </c>
      <c r="C203">
        <v>31.086112313843429</v>
      </c>
      <c r="D203">
        <v>13.22158512729793</v>
      </c>
      <c r="E203">
        <v>7.925745852876144</v>
      </c>
      <c r="F203">
        <v>2.6407144137082779</v>
      </c>
      <c r="G203">
        <v>69.856432165940276</v>
      </c>
      <c r="I203" s="2">
        <v>6.3198168286833094E-14</v>
      </c>
      <c r="J203">
        <f t="shared" si="8"/>
        <v>10.350394699253481</v>
      </c>
      <c r="K203">
        <f t="shared" si="8"/>
        <v>31.086112313843429</v>
      </c>
      <c r="L203">
        <f t="shared" si="16"/>
        <v>13.22158512729793</v>
      </c>
      <c r="M203">
        <f t="shared" si="17"/>
        <v>7.925745852876144</v>
      </c>
      <c r="N203">
        <f t="shared" si="18"/>
        <v>2.6407144137082779</v>
      </c>
      <c r="O203">
        <f t="shared" si="12"/>
        <v>69.856432165940276</v>
      </c>
      <c r="P203" s="1">
        <f t="shared" si="15"/>
        <v>-48.837500000000105</v>
      </c>
      <c r="Q203" s="1">
        <f t="shared" si="14"/>
        <v>-60.6</v>
      </c>
      <c r="R203" s="2">
        <v>2.4368371230130202E-13</v>
      </c>
      <c r="T203" s="2"/>
      <c r="U203" s="2"/>
    </row>
    <row r="204" spans="1:21" x14ac:dyDescent="0.2">
      <c r="A204">
        <v>46</v>
      </c>
      <c r="B204">
        <v>10.370326064890705</v>
      </c>
      <c r="C204">
        <v>31.145973670706631</v>
      </c>
      <c r="D204">
        <v>13.452098447769375</v>
      </c>
      <c r="E204">
        <v>8.0639282248208808</v>
      </c>
      <c r="F204">
        <v>2.6867542676335012</v>
      </c>
      <c r="G204">
        <v>69.990952069003654</v>
      </c>
      <c r="I204" s="2">
        <v>6.2810169065789094E-14</v>
      </c>
      <c r="J204">
        <f t="shared" si="8"/>
        <v>10.370326064890705</v>
      </c>
      <c r="K204">
        <f t="shared" si="8"/>
        <v>31.145973670706631</v>
      </c>
      <c r="L204">
        <f t="shared" si="16"/>
        <v>13.452098447769375</v>
      </c>
      <c r="M204">
        <f t="shared" si="17"/>
        <v>8.0639282248208808</v>
      </c>
      <c r="N204">
        <f t="shared" si="18"/>
        <v>2.6867542676335012</v>
      </c>
      <c r="O204">
        <f t="shared" si="12"/>
        <v>69.990952069003654</v>
      </c>
      <c r="P204" s="1">
        <f t="shared" si="15"/>
        <v>-46.770000000000103</v>
      </c>
      <c r="Q204" s="1">
        <f t="shared" si="14"/>
        <v>-60.6</v>
      </c>
      <c r="R204" s="2">
        <v>2.2419983843895201E-13</v>
      </c>
      <c r="T204" s="2"/>
      <c r="U204" s="2"/>
    </row>
    <row r="205" spans="1:21" x14ac:dyDescent="0.2">
      <c r="A205">
        <v>47</v>
      </c>
      <c r="B205">
        <v>10.388663806521166</v>
      </c>
      <c r="C205">
        <v>31.201048777740752</v>
      </c>
      <c r="D205">
        <v>13.681228416922137</v>
      </c>
      <c r="E205">
        <v>8.2012813398443338</v>
      </c>
      <c r="F205">
        <v>2.7325178282299518</v>
      </c>
      <c r="G205">
        <v>70.114716354473586</v>
      </c>
      <c r="I205" s="2">
        <v>6.2433234101569897E-14</v>
      </c>
      <c r="J205">
        <f t="shared" si="8"/>
        <v>10.388663806521166</v>
      </c>
      <c r="K205">
        <f t="shared" si="8"/>
        <v>31.201048777740752</v>
      </c>
      <c r="L205">
        <f t="shared" si="16"/>
        <v>13.681228416922137</v>
      </c>
      <c r="M205">
        <f t="shared" si="17"/>
        <v>8.2012813398443338</v>
      </c>
      <c r="N205">
        <f t="shared" si="18"/>
        <v>2.7325178282299518</v>
      </c>
      <c r="O205">
        <f t="shared" si="12"/>
        <v>70.114716354473586</v>
      </c>
      <c r="P205" s="1">
        <f t="shared" si="15"/>
        <v>-44.7025000000001</v>
      </c>
      <c r="Q205" s="1">
        <f t="shared" si="14"/>
        <v>-60.6</v>
      </c>
      <c r="R205" s="2">
        <v>2.0627380911655401E-13</v>
      </c>
      <c r="T205" s="2"/>
      <c r="U205" s="2"/>
    </row>
    <row r="206" spans="1:21" x14ac:dyDescent="0.2">
      <c r="A206">
        <v>48</v>
      </c>
      <c r="B206">
        <v>10.405535343285187</v>
      </c>
      <c r="C206">
        <v>31.251720322352607</v>
      </c>
      <c r="D206">
        <v>13.909014224347366</v>
      </c>
      <c r="E206">
        <v>8.3378286903444714</v>
      </c>
      <c r="F206">
        <v>2.7780129227374974</v>
      </c>
      <c r="G206">
        <v>70.228584994050792</v>
      </c>
      <c r="I206" s="2">
        <v>6.2066977500062401E-14</v>
      </c>
      <c r="J206">
        <f t="shared" si="8"/>
        <v>10.405535343285187</v>
      </c>
      <c r="K206">
        <f t="shared" si="8"/>
        <v>31.251720322352607</v>
      </c>
      <c r="L206">
        <f t="shared" si="16"/>
        <v>13.909014224347366</v>
      </c>
      <c r="M206">
        <f t="shared" si="17"/>
        <v>8.3378286903444714</v>
      </c>
      <c r="N206">
        <f t="shared" si="18"/>
        <v>2.7780129227374974</v>
      </c>
      <c r="O206">
        <f t="shared" si="12"/>
        <v>70.228584994050792</v>
      </c>
      <c r="P206" s="1">
        <f t="shared" si="15"/>
        <v>-42.635000000000097</v>
      </c>
      <c r="Q206" s="1">
        <f t="shared" si="14"/>
        <v>-60.6</v>
      </c>
      <c r="R206" s="2">
        <v>1.8978106596200101E-13</v>
      </c>
      <c r="T206" s="2"/>
      <c r="U206" s="2"/>
    </row>
    <row r="207" spans="1:21" x14ac:dyDescent="0.2">
      <c r="A207">
        <v>49</v>
      </c>
      <c r="B207">
        <v>10.421057906451139</v>
      </c>
      <c r="C207">
        <v>31.298340393953385</v>
      </c>
      <c r="D207">
        <v>14.135493696396964</v>
      </c>
      <c r="E207">
        <v>8.4735929515186168</v>
      </c>
      <c r="F207">
        <v>2.8232471061196103</v>
      </c>
      <c r="G207">
        <v>70.333349199895238</v>
      </c>
      <c r="I207" s="2">
        <v>6.1711027806429703E-14</v>
      </c>
      <c r="J207">
        <f t="shared" si="8"/>
        <v>10.421057906451139</v>
      </c>
      <c r="K207">
        <f t="shared" si="8"/>
        <v>31.298340393953385</v>
      </c>
      <c r="L207">
        <f t="shared" si="16"/>
        <v>14.135493696396964</v>
      </c>
      <c r="M207">
        <f t="shared" si="17"/>
        <v>8.4735929515186168</v>
      </c>
      <c r="N207">
        <f t="shared" si="18"/>
        <v>2.8232471061196103</v>
      </c>
      <c r="O207">
        <f t="shared" si="12"/>
        <v>70.333349199895238</v>
      </c>
      <c r="P207" s="1">
        <f>P206+(($P$208-$P$168)/40)</f>
        <v>-40.567500000000095</v>
      </c>
      <c r="Q207" s="1">
        <f t="shared" si="14"/>
        <v>-60.6</v>
      </c>
      <c r="R207" s="2">
        <v>1.7460700974073799E-13</v>
      </c>
      <c r="T207" s="2"/>
      <c r="U207" s="2"/>
    </row>
    <row r="208" spans="1:21" x14ac:dyDescent="0.2">
      <c r="A208">
        <v>50</v>
      </c>
      <c r="B208">
        <v>10.435339353992704</v>
      </c>
      <c r="C208">
        <v>31.3412329304393</v>
      </c>
      <c r="D208">
        <v>14.360703346610826</v>
      </c>
      <c r="E208">
        <v>8.6085960115923221</v>
      </c>
      <c r="F208">
        <v>2.8682276711350765</v>
      </c>
      <c r="G208">
        <v>70.429736922335493</v>
      </c>
      <c r="I208" s="2">
        <v>6.1365027306229506E-14</v>
      </c>
      <c r="J208">
        <f t="shared" si="8"/>
        <v>10.435339353992704</v>
      </c>
      <c r="K208">
        <f t="shared" si="8"/>
        <v>31.3412329304393</v>
      </c>
      <c r="L208">
        <f t="shared" si="16"/>
        <v>14.360703346610826</v>
      </c>
      <c r="M208">
        <f t="shared" si="17"/>
        <v>8.6085960115923221</v>
      </c>
      <c r="N208">
        <f t="shared" si="18"/>
        <v>2.8682276711350765</v>
      </c>
      <c r="O208">
        <f t="shared" si="12"/>
        <v>70.429736922335493</v>
      </c>
      <c r="P208" s="92">
        <f>-G60</f>
        <v>-38.5</v>
      </c>
      <c r="Q208" s="1">
        <f t="shared" si="14"/>
        <v>-60.6</v>
      </c>
      <c r="R208" s="2">
        <v>1.60646204067094E-13</v>
      </c>
      <c r="T208" s="2"/>
      <c r="U208" s="2"/>
    </row>
    <row r="209" spans="1:21" x14ac:dyDescent="0.2">
      <c r="A209">
        <v>51</v>
      </c>
      <c r="B209">
        <v>10.448478920036143</v>
      </c>
      <c r="C209">
        <v>31.380695969062451</v>
      </c>
      <c r="D209">
        <v>14.584678423822256</v>
      </c>
      <c r="E209">
        <v>8.7428590006563951</v>
      </c>
      <c r="F209">
        <v>2.9129616579459698</v>
      </c>
      <c r="G209">
        <v>70.518417908005489</v>
      </c>
      <c r="I209" s="2">
        <v>6.1028631392760295E-14</v>
      </c>
      <c r="J209">
        <f t="shared" si="8"/>
        <v>10.448478920036143</v>
      </c>
      <c r="K209">
        <f t="shared" si="8"/>
        <v>31.380695969062451</v>
      </c>
      <c r="L209" s="117">
        <f>D209-($E$7*(10^-3)*$I$159)</f>
        <v>14.130139926175826</v>
      </c>
      <c r="M209">
        <f t="shared" si="17"/>
        <v>8.7428590006563951</v>
      </c>
      <c r="N209">
        <f t="shared" ref="N209:N240" si="19">F209</f>
        <v>2.9129616579459698</v>
      </c>
      <c r="O209">
        <f t="shared" si="12"/>
        <v>70.518417908005489</v>
      </c>
      <c r="P209" s="1">
        <f>P208+(($P$278-$P$208)/70)</f>
        <v>-37.950000000000003</v>
      </c>
      <c r="Q209" s="1">
        <f t="shared" si="14"/>
        <v>-60.6</v>
      </c>
      <c r="R209" s="2">
        <v>1.4780164278333199E-13</v>
      </c>
      <c r="T209" s="2"/>
      <c r="U209" s="2"/>
    </row>
    <row r="210" spans="1:21" x14ac:dyDescent="0.2">
      <c r="A210">
        <v>52</v>
      </c>
      <c r="B210">
        <v>10.460567904385062</v>
      </c>
      <c r="C210">
        <v>31.41700371733198</v>
      </c>
      <c r="D210">
        <v>14.80745295814264</v>
      </c>
      <c r="E210">
        <v>8.8764023182326479</v>
      </c>
      <c r="F210">
        <v>2.9574558633020573</v>
      </c>
      <c r="G210">
        <v>70.600008353554998</v>
      </c>
      <c r="I210" s="2">
        <v>6.0701507989205596E-14</v>
      </c>
      <c r="J210">
        <f t="shared" si="8"/>
        <v>10.460567904385062</v>
      </c>
      <c r="K210">
        <f t="shared" si="8"/>
        <v>31.41700371733198</v>
      </c>
      <c r="L210" s="60">
        <f>L209-$E$7*10^-3*$I$159</f>
        <v>13.675601428529395</v>
      </c>
      <c r="M210">
        <f t="shared" si="17"/>
        <v>8.8764023182326479</v>
      </c>
      <c r="N210">
        <f t="shared" si="19"/>
        <v>2.9574558633020573</v>
      </c>
      <c r="O210">
        <f t="shared" si="12"/>
        <v>70.600008353554998</v>
      </c>
      <c r="P210" s="1">
        <f t="shared" ref="P210:P273" si="20">P209+(($P$278-$P$208)/70)</f>
        <v>-37.400000000000006</v>
      </c>
      <c r="Q210" s="1">
        <f t="shared" si="14"/>
        <v>-60.6</v>
      </c>
      <c r="R210" s="2">
        <v>1.35984075915843E-13</v>
      </c>
      <c r="T210" s="2"/>
      <c r="U210" s="2"/>
    </row>
    <row r="211" spans="1:21" x14ac:dyDescent="0.2">
      <c r="A211">
        <v>53</v>
      </c>
      <c r="B211">
        <v>10.471690306913827</v>
      </c>
      <c r="C211">
        <v>31.450408458335129</v>
      </c>
      <c r="D211">
        <v>15.029059804993352</v>
      </c>
      <c r="E211">
        <v>9.0092456596690429</v>
      </c>
      <c r="F211">
        <v>3.0017168493351831</v>
      </c>
      <c r="G211">
        <v>70.67507518726994</v>
      </c>
      <c r="I211" s="2">
        <v>6.0383337016542794E-14</v>
      </c>
      <c r="J211">
        <f t="shared" si="8"/>
        <v>10.471690306913827</v>
      </c>
      <c r="K211">
        <f t="shared" si="8"/>
        <v>31.450408458335129</v>
      </c>
      <c r="L211" s="60">
        <f t="shared" ref="L211:L273" si="21">L210-$E$7*10^-3*$I$159</f>
        <v>13.221062930882965</v>
      </c>
      <c r="M211">
        <f t="shared" si="17"/>
        <v>9.0092456596690429</v>
      </c>
      <c r="N211">
        <f t="shared" si="19"/>
        <v>3.0017168493351831</v>
      </c>
      <c r="O211">
        <f t="shared" si="12"/>
        <v>70.67507518726994</v>
      </c>
      <c r="P211" s="1">
        <f t="shared" si="20"/>
        <v>-36.850000000000009</v>
      </c>
      <c r="Q211" s="1">
        <f t="shared" si="14"/>
        <v>-60.6</v>
      </c>
      <c r="R211" s="2">
        <v>1.2511138952490101E-13</v>
      </c>
      <c r="T211" s="2"/>
      <c r="U211" s="2"/>
    </row>
    <row r="212" spans="1:21" x14ac:dyDescent="0.2">
      <c r="A212">
        <v>54</v>
      </c>
      <c r="B212">
        <v>10.481923411237675</v>
      </c>
      <c r="C212">
        <v>31.481142303717217</v>
      </c>
      <c r="D212">
        <v>15.24953068732653</v>
      </c>
      <c r="E212">
        <v>9.1414080414491501</v>
      </c>
      <c r="F212">
        <v>3.0457509519919186</v>
      </c>
      <c r="G212">
        <v>70.744140008353284</v>
      </c>
      <c r="I212" s="2">
        <v>6.0073809900048394E-14</v>
      </c>
      <c r="J212">
        <f t="shared" si="8"/>
        <v>10.481923411237675</v>
      </c>
      <c r="K212">
        <f t="shared" si="8"/>
        <v>31.481142303717217</v>
      </c>
      <c r="L212" s="60">
        <f t="shared" si="21"/>
        <v>12.766524433236535</v>
      </c>
      <c r="M212">
        <f t="shared" si="17"/>
        <v>9.1414080414491501</v>
      </c>
      <c r="N212">
        <f t="shared" si="19"/>
        <v>3.0457509519919186</v>
      </c>
      <c r="O212">
        <f t="shared" si="12"/>
        <v>70.744140008353284</v>
      </c>
      <c r="P212" s="1">
        <f t="shared" si="20"/>
        <v>-36.300000000000011</v>
      </c>
      <c r="Q212" s="1">
        <f t="shared" si="14"/>
        <v>-60.6</v>
      </c>
      <c r="R212" s="2">
        <v>1.15108035138899E-13</v>
      </c>
      <c r="T212" s="2"/>
      <c r="U212" s="2"/>
    </row>
    <row r="213" spans="1:21" x14ac:dyDescent="0.2">
      <c r="A213">
        <v>55</v>
      </c>
      <c r="B213">
        <v>10.491338321715151</v>
      </c>
      <c r="C213">
        <v>31.509418806501085</v>
      </c>
      <c r="D213">
        <v>15.468896236155462</v>
      </c>
      <c r="E213">
        <v>9.2729078254882928</v>
      </c>
      <c r="F213">
        <v>3.0895642891285964</v>
      </c>
      <c r="G213">
        <v>70.807682711238385</v>
      </c>
      <c r="I213" s="2">
        <v>5.9772629108701001E-14</v>
      </c>
      <c r="J213">
        <f t="shared" si="8"/>
        <v>10.491338321715151</v>
      </c>
      <c r="K213">
        <f t="shared" si="8"/>
        <v>31.509418806501085</v>
      </c>
      <c r="L213" s="60">
        <f t="shared" si="21"/>
        <v>12.311985935590105</v>
      </c>
      <c r="M213">
        <f t="shared" si="17"/>
        <v>9.2729078254882928</v>
      </c>
      <c r="N213">
        <f t="shared" si="19"/>
        <v>3.0895642891285964</v>
      </c>
      <c r="O213">
        <f t="shared" si="12"/>
        <v>70.807682711238385</v>
      </c>
      <c r="P213" s="1">
        <f t="shared" si="20"/>
        <v>-35.750000000000014</v>
      </c>
      <c r="Q213" s="1">
        <f t="shared" si="14"/>
        <v>-60.6</v>
      </c>
      <c r="R213" s="2">
        <v>1.059045048085E-13</v>
      </c>
      <c r="T213" s="2"/>
      <c r="U213" s="2"/>
    </row>
    <row r="214" spans="1:21" x14ac:dyDescent="0.2">
      <c r="A214">
        <v>56</v>
      </c>
      <c r="B214">
        <v>10.500000457514188</v>
      </c>
      <c r="C214">
        <v>31.535434444952635</v>
      </c>
      <c r="D214">
        <v>15.687186029498628</v>
      </c>
      <c r="E214">
        <v>9.4037627424787456</v>
      </c>
      <c r="F214">
        <v>3.1331627682895067</v>
      </c>
      <c r="G214">
        <v>70.866144820118279</v>
      </c>
      <c r="I214" s="2">
        <v>5.9479507722933398E-14</v>
      </c>
      <c r="J214">
        <f t="shared" si="8"/>
        <v>10.500000457514188</v>
      </c>
      <c r="K214">
        <f t="shared" si="8"/>
        <v>31.535434444952635</v>
      </c>
      <c r="L214" s="60">
        <f t="shared" si="21"/>
        <v>11.857447437943675</v>
      </c>
      <c r="M214">
        <f t="shared" si="17"/>
        <v>9.4037627424787456</v>
      </c>
      <c r="N214">
        <f t="shared" si="19"/>
        <v>3.1331627682895067</v>
      </c>
      <c r="O214">
        <f t="shared" si="12"/>
        <v>70.866144820118279</v>
      </c>
      <c r="P214" s="1">
        <f t="shared" si="20"/>
        <v>-35.200000000000017</v>
      </c>
      <c r="Q214" s="1">
        <f t="shared" si="14"/>
        <v>-60.6</v>
      </c>
      <c r="R214" s="2">
        <v>9.7436848133144801E-14</v>
      </c>
      <c r="T214" s="2"/>
      <c r="U214" s="2"/>
    </row>
    <row r="215" spans="1:21" x14ac:dyDescent="0.2">
      <c r="A215">
        <v>57</v>
      </c>
      <c r="B215">
        <v>10.507970007174853</v>
      </c>
      <c r="C215">
        <v>31.559369987802999</v>
      </c>
      <c r="D215">
        <v>15.904428629828024</v>
      </c>
      <c r="E215">
        <v>9.5339899143383295</v>
      </c>
      <c r="F215">
        <v>3.1765520941863588</v>
      </c>
      <c r="G215">
        <v>70.919932556860672</v>
      </c>
      <c r="I215" s="2">
        <v>5.9194169027083398E-14</v>
      </c>
      <c r="J215">
        <f t="shared" si="8"/>
        <v>10.507970007174853</v>
      </c>
      <c r="K215">
        <f t="shared" si="8"/>
        <v>31.559369987802999</v>
      </c>
      <c r="L215" s="60">
        <f t="shared" si="21"/>
        <v>11.402908940297245</v>
      </c>
      <c r="M215">
        <f t="shared" si="17"/>
        <v>9.5339899143383295</v>
      </c>
      <c r="N215">
        <f t="shared" si="19"/>
        <v>3.1765520941863588</v>
      </c>
      <c r="O215">
        <f t="shared" si="12"/>
        <v>70.919932556860672</v>
      </c>
      <c r="P215" s="1">
        <f t="shared" si="20"/>
        <v>-34.65000000000002</v>
      </c>
      <c r="Q215" s="1">
        <f t="shared" si="14"/>
        <v>-60.6</v>
      </c>
      <c r="R215" s="2">
        <v>8.9646227903985504E-14</v>
      </c>
      <c r="T215" s="2"/>
      <c r="U215" s="2"/>
    </row>
    <row r="216" spans="1:21" x14ac:dyDescent="0.2">
      <c r="A216">
        <v>58</v>
      </c>
      <c r="B216">
        <v>10.515302346827259</v>
      </c>
      <c r="C216">
        <v>31.581391750313596</v>
      </c>
      <c r="D216">
        <v>16.120651620101647</v>
      </c>
      <c r="E216">
        <v>9.6636058758102568</v>
      </c>
      <c r="F216">
        <v>3.2197377758949597</v>
      </c>
      <c r="G216">
        <v>70.969419663626056</v>
      </c>
      <c r="I216" s="2">
        <v>5.8916346123602997E-14</v>
      </c>
      <c r="J216">
        <f t="shared" si="8"/>
        <v>10.515302346827259</v>
      </c>
      <c r="K216">
        <f t="shared" si="8"/>
        <v>31.581391750313596</v>
      </c>
      <c r="L216" s="60">
        <f t="shared" si="21"/>
        <v>10.948370442650814</v>
      </c>
      <c r="M216">
        <f t="shared" si="17"/>
        <v>9.6636058758102568</v>
      </c>
      <c r="N216">
        <f t="shared" si="19"/>
        <v>3.2197377758949597</v>
      </c>
      <c r="O216">
        <f t="shared" si="12"/>
        <v>70.969419663626056</v>
      </c>
      <c r="P216" s="1">
        <f t="shared" si="20"/>
        <v>-34.100000000000023</v>
      </c>
      <c r="Q216" s="1">
        <f t="shared" si="14"/>
        <v>-60.6</v>
      </c>
      <c r="R216" s="2">
        <v>8.2478511275649194E-14</v>
      </c>
      <c r="T216" s="2"/>
      <c r="U216" s="2"/>
    </row>
    <row r="217" spans="1:21" x14ac:dyDescent="0.2">
      <c r="A217">
        <v>59</v>
      </c>
      <c r="B217">
        <v>10.522048424970619</v>
      </c>
      <c r="C217">
        <v>31.601652749911764</v>
      </c>
      <c r="D217">
        <v>16.335881638451223</v>
      </c>
      <c r="E217">
        <v>9.7926265952568681</v>
      </c>
      <c r="F217">
        <v>3.2627251337833081</v>
      </c>
      <c r="G217">
        <v>71.014949999801715</v>
      </c>
      <c r="I217" s="2">
        <v>5.8645781566641897E-14</v>
      </c>
      <c r="J217">
        <f t="shared" si="8"/>
        <v>10.522048424970619</v>
      </c>
      <c r="K217">
        <f t="shared" si="8"/>
        <v>31.601652749911764</v>
      </c>
      <c r="L217" s="60">
        <f t="shared" si="21"/>
        <v>10.493831945004384</v>
      </c>
      <c r="M217">
        <f t="shared" si="17"/>
        <v>9.7926265952568681</v>
      </c>
      <c r="N217">
        <f t="shared" si="19"/>
        <v>3.2627251337833081</v>
      </c>
      <c r="O217">
        <f t="shared" si="12"/>
        <v>71.014949999801715</v>
      </c>
      <c r="P217" s="1">
        <f t="shared" si="20"/>
        <v>-33.550000000000026</v>
      </c>
      <c r="Q217" s="1">
        <f t="shared" si="14"/>
        <v>-60.6</v>
      </c>
      <c r="R217" s="2">
        <v>7.5883893626102795E-14</v>
      </c>
      <c r="T217" s="2"/>
      <c r="U217" s="2"/>
    </row>
    <row r="218" spans="1:21" x14ac:dyDescent="0.2">
      <c r="A218">
        <v>60</v>
      </c>
      <c r="B218">
        <v>10.52825511648707</v>
      </c>
      <c r="C218">
        <v>31.620293769426866</v>
      </c>
      <c r="D218">
        <v>16.550144411589145</v>
      </c>
      <c r="E218">
        <v>9.9210674946855946</v>
      </c>
      <c r="F218">
        <v>3.305519306183879</v>
      </c>
      <c r="G218">
        <v>71.056839931296324</v>
      </c>
      <c r="I218" s="2">
        <v>5.8382227013057298E-14</v>
      </c>
      <c r="J218">
        <f t="shared" si="8"/>
        <v>10.52825511648707</v>
      </c>
      <c r="K218">
        <f t="shared" si="8"/>
        <v>31.620293769426866</v>
      </c>
      <c r="L218" s="60">
        <f t="shared" si="21"/>
        <v>10.039293447357954</v>
      </c>
      <c r="M218">
        <f t="shared" si="17"/>
        <v>9.9210674946855946</v>
      </c>
      <c r="N218">
        <f t="shared" si="19"/>
        <v>3.305519306183879</v>
      </c>
      <c r="O218">
        <f t="shared" si="12"/>
        <v>71.056839931296324</v>
      </c>
      <c r="P218" s="1">
        <f t="shared" si="20"/>
        <v>-33.000000000000028</v>
      </c>
      <c r="Q218" s="1">
        <f t="shared" si="14"/>
        <v>-60.6</v>
      </c>
      <c r="R218" s="2">
        <v>6.9816552491021499E-14</v>
      </c>
      <c r="T218" s="2"/>
      <c r="U218" s="2"/>
    </row>
    <row r="219" spans="1:21" x14ac:dyDescent="0.2">
      <c r="A219">
        <v>61</v>
      </c>
      <c r="B219">
        <v>10.533965548350109</v>
      </c>
      <c r="C219">
        <v>31.637444335314733</v>
      </c>
      <c r="D219">
        <v>16.763464786992689</v>
      </c>
      <c r="E219">
        <v>10.048943469041943</v>
      </c>
      <c r="F219">
        <v>3.348125255821699</v>
      </c>
      <c r="G219">
        <v>71.095380528797151</v>
      </c>
      <c r="I219" s="2">
        <v>5.8125442889249502E-14</v>
      </c>
      <c r="J219">
        <f t="shared" si="8"/>
        <v>10.533965548350109</v>
      </c>
      <c r="K219">
        <f t="shared" si="8"/>
        <v>31.637444335314733</v>
      </c>
      <c r="L219" s="60">
        <f t="shared" si="21"/>
        <v>9.5847549497115239</v>
      </c>
      <c r="M219">
        <f t="shared" si="17"/>
        <v>10.048943469041943</v>
      </c>
      <c r="N219">
        <f t="shared" si="19"/>
        <v>3.348125255821699</v>
      </c>
      <c r="O219">
        <f t="shared" si="12"/>
        <v>71.095380528797151</v>
      </c>
      <c r="P219" s="1">
        <f t="shared" si="20"/>
        <v>-32.450000000000031</v>
      </c>
      <c r="Q219" s="1">
        <f t="shared" si="14"/>
        <v>-60.6</v>
      </c>
      <c r="R219" s="2">
        <v>6.4234329168039305E-14</v>
      </c>
      <c r="T219" s="2"/>
      <c r="U219" s="2"/>
    </row>
    <row r="220" spans="1:21" x14ac:dyDescent="0.2">
      <c r="A220">
        <v>62</v>
      </c>
      <c r="B220">
        <v>10.539219399290818</v>
      </c>
      <c r="C220">
        <v>31.653223617667596</v>
      </c>
      <c r="D220">
        <v>16.975866763918731</v>
      </c>
      <c r="E220">
        <v>10.176268904801422</v>
      </c>
      <c r="F220">
        <v>3.3905477760088347</v>
      </c>
      <c r="G220">
        <v>71.130839590264259</v>
      </c>
      <c r="I220" s="2">
        <v>5.7875198072490898E-14</v>
      </c>
      <c r="J220">
        <f t="shared" si="8"/>
        <v>10.539219399290818</v>
      </c>
      <c r="K220">
        <f t="shared" si="8"/>
        <v>31.653223617667596</v>
      </c>
      <c r="L220" s="60">
        <f t="shared" si="21"/>
        <v>9.1302164520650937</v>
      </c>
      <c r="M220">
        <f t="shared" si="17"/>
        <v>10.176268904801422</v>
      </c>
      <c r="N220">
        <f t="shared" si="19"/>
        <v>3.3905477760088347</v>
      </c>
      <c r="O220">
        <f t="shared" si="12"/>
        <v>71.130839590264259</v>
      </c>
      <c r="P220" s="1">
        <f t="shared" si="20"/>
        <v>-31.900000000000031</v>
      </c>
      <c r="Q220" s="1">
        <f t="shared" si="14"/>
        <v>-60.6</v>
      </c>
      <c r="R220" s="2">
        <v>5.9098435778516004E-14</v>
      </c>
      <c r="T220" s="2"/>
      <c r="U220" s="2"/>
    </row>
    <row r="221" spans="1:21" x14ac:dyDescent="0.2">
      <c r="A221">
        <v>63</v>
      </c>
      <c r="B221">
        <v>10.544053175504114</v>
      </c>
      <c r="C221">
        <v>31.667741258263206</v>
      </c>
      <c r="D221">
        <v>17.187373523298021</v>
      </c>
      <c r="E221">
        <v>10.303057697889825</v>
      </c>
      <c r="F221">
        <v>3.4327914966151072</v>
      </c>
      <c r="G221">
        <v>71.163463501715071</v>
      </c>
      <c r="I221" s="2">
        <v>5.7631269585638E-14</v>
      </c>
      <c r="J221">
        <f t="shared" si="8"/>
        <v>10.544053175504114</v>
      </c>
      <c r="K221">
        <f t="shared" si="8"/>
        <v>31.667741258263206</v>
      </c>
      <c r="L221" s="60">
        <f t="shared" si="21"/>
        <v>8.6756779544186635</v>
      </c>
      <c r="M221">
        <f t="shared" si="17"/>
        <v>10.303057697889825</v>
      </c>
      <c r="N221">
        <f t="shared" si="19"/>
        <v>3.4327914966151072</v>
      </c>
      <c r="O221">
        <f t="shared" si="12"/>
        <v>71.163463501715071</v>
      </c>
      <c r="P221" s="1">
        <f t="shared" si="20"/>
        <v>-31.35000000000003</v>
      </c>
      <c r="Q221" s="1">
        <f t="shared" si="14"/>
        <v>-60.6</v>
      </c>
      <c r="R221" s="2">
        <v>5.4373185751353397E-14</v>
      </c>
      <c r="T221" s="2"/>
      <c r="U221" s="2"/>
    </row>
    <row r="222" spans="1:21" x14ac:dyDescent="0.2">
      <c r="A222">
        <v>64</v>
      </c>
      <c r="B222">
        <v>10.548500464310724</v>
      </c>
      <c r="C222">
        <v>31.681098132406795</v>
      </c>
      <c r="D222">
        <v>17.39800745655473</v>
      </c>
      <c r="E222">
        <v>10.429323270959243</v>
      </c>
      <c r="F222">
        <v>3.4748608898241446</v>
      </c>
      <c r="G222">
        <v>71.193478949228748</v>
      </c>
      <c r="I222" s="2">
        <v>5.7393442304280496E-14</v>
      </c>
      <c r="J222">
        <f t="shared" si="8"/>
        <v>10.548500464310724</v>
      </c>
      <c r="K222">
        <f t="shared" si="8"/>
        <v>31.681098132406795</v>
      </c>
      <c r="L222" s="60">
        <f t="shared" si="21"/>
        <v>8.2211394567722333</v>
      </c>
      <c r="M222">
        <f t="shared" si="17"/>
        <v>10.429323270959243</v>
      </c>
      <c r="N222">
        <f t="shared" si="19"/>
        <v>3.4748608898241446</v>
      </c>
      <c r="O222">
        <f t="shared" si="12"/>
        <v>71.193478949228748</v>
      </c>
      <c r="P222" s="1">
        <f t="shared" si="20"/>
        <v>-30.800000000000029</v>
      </c>
      <c r="Q222" s="1">
        <f t="shared" si="14"/>
        <v>-60.6</v>
      </c>
      <c r="R222" s="2">
        <v>5.0025745856135397E-14</v>
      </c>
      <c r="T222" s="2"/>
      <c r="U222" s="2"/>
    </row>
    <row r="223" spans="1:21" x14ac:dyDescent="0.2">
      <c r="A223">
        <v>65</v>
      </c>
      <c r="B223">
        <v>10.552592167537489</v>
      </c>
      <c r="C223">
        <v>31.69338704985951</v>
      </c>
      <c r="D223">
        <v>17.607790193393896</v>
      </c>
      <c r="E223">
        <v>10.555078590045392</v>
      </c>
      <c r="F223">
        <v>3.5167602756833025</v>
      </c>
      <c r="G223">
        <v>71.221094494066307</v>
      </c>
      <c r="I223" s="2">
        <v>5.7161508675522494E-14</v>
      </c>
      <c r="J223">
        <f t="shared" si="8"/>
        <v>10.552592167537489</v>
      </c>
      <c r="K223">
        <f t="shared" si="8"/>
        <v>31.69338704985951</v>
      </c>
      <c r="L223" s="60">
        <f t="shared" si="21"/>
        <v>7.7666009591258023</v>
      </c>
      <c r="M223">
        <f t="shared" si="17"/>
        <v>10.555078590045392</v>
      </c>
      <c r="N223">
        <f t="shared" si="19"/>
        <v>3.5167602756833025</v>
      </c>
      <c r="O223">
        <f t="shared" si="12"/>
        <v>71.221094494066307</v>
      </c>
      <c r="P223" s="1">
        <f t="shared" si="20"/>
        <v>-30.250000000000028</v>
      </c>
      <c r="Q223" s="1">
        <f t="shared" si="14"/>
        <v>-60.6</v>
      </c>
      <c r="R223" s="2">
        <v>4.6025908062603401E-14</v>
      </c>
      <c r="T223" s="2"/>
      <c r="U223" s="2"/>
    </row>
    <row r="224" spans="1:21" x14ac:dyDescent="0.2">
      <c r="A224">
        <v>66</v>
      </c>
      <c r="B224">
        <v>10.556356716237595</v>
      </c>
      <c r="C224">
        <v>31.70469339972372</v>
      </c>
      <c r="D224">
        <v>17.816742628596948</v>
      </c>
      <c r="E224">
        <v>10.680336180630327</v>
      </c>
      <c r="F224">
        <v>3.5584938274554649</v>
      </c>
      <c r="G224">
        <v>71.246502021851057</v>
      </c>
      <c r="I224" s="2">
        <v>5.69352684476977E-14</v>
      </c>
      <c r="J224">
        <f t="shared" ref="J224:K287" si="22">B224</f>
        <v>10.556356716237595</v>
      </c>
      <c r="K224">
        <f t="shared" si="22"/>
        <v>31.70469339972372</v>
      </c>
      <c r="L224" s="60">
        <f t="shared" si="21"/>
        <v>7.3120624614793712</v>
      </c>
      <c r="M224">
        <f t="shared" si="17"/>
        <v>10.680336180630327</v>
      </c>
      <c r="N224">
        <f t="shared" si="19"/>
        <v>3.5584938274554649</v>
      </c>
      <c r="O224">
        <f t="shared" ref="O224:O238" si="23">G224</f>
        <v>71.246502021851057</v>
      </c>
      <c r="P224" s="1">
        <f t="shared" si="20"/>
        <v>-29.700000000000028</v>
      </c>
      <c r="Q224" s="1">
        <f t="shared" ref="Q224:Q258" si="24">-$F$60</f>
        <v>-60.6</v>
      </c>
      <c r="R224" s="2">
        <v>4.2345879641240999E-14</v>
      </c>
      <c r="T224" s="2"/>
      <c r="U224" s="2"/>
    </row>
    <row r="225" spans="1:21" x14ac:dyDescent="0.2">
      <c r="A225">
        <v>67</v>
      </c>
      <c r="B225">
        <v>10.559820268242728</v>
      </c>
      <c r="C225">
        <v>31.715095743766131</v>
      </c>
      <c r="D225">
        <v>18.024884947863146</v>
      </c>
      <c r="E225">
        <v>10.805108143133225</v>
      </c>
      <c r="F225">
        <v>3.6000655767802945</v>
      </c>
      <c r="G225">
        <v>71.26987807587895</v>
      </c>
      <c r="I225" s="2">
        <v>5.6714528410408399E-14</v>
      </c>
      <c r="J225">
        <f t="shared" si="22"/>
        <v>10.559820268242728</v>
      </c>
      <c r="K225">
        <f t="shared" si="22"/>
        <v>31.715095743766131</v>
      </c>
      <c r="L225" s="60">
        <f t="shared" si="21"/>
        <v>6.8575239638329402</v>
      </c>
      <c r="M225">
        <f t="shared" si="17"/>
        <v>10.805108143133225</v>
      </c>
      <c r="N225">
        <f t="shared" si="19"/>
        <v>3.6000655767802945</v>
      </c>
      <c r="O225">
        <f t="shared" si="23"/>
        <v>71.26987807587895</v>
      </c>
      <c r="P225" s="1">
        <f t="shared" si="20"/>
        <v>-29.150000000000027</v>
      </c>
      <c r="Q225" s="1">
        <f t="shared" si="24"/>
        <v>-60.6</v>
      </c>
      <c r="R225" s="2">
        <v>3.8960090046489298E-14</v>
      </c>
      <c r="T225" s="2"/>
      <c r="U225" s="2"/>
    </row>
    <row r="226" spans="1:21" x14ac:dyDescent="0.2">
      <c r="A226">
        <v>68</v>
      </c>
      <c r="B226">
        <v>10.563006889919828</v>
      </c>
      <c r="C226">
        <v>31.724666362301406</v>
      </c>
      <c r="D226">
        <v>18.232236652732905</v>
      </c>
      <c r="E226">
        <v>10.929406167850793</v>
      </c>
      <c r="F226">
        <v>3.6414794186521022</v>
      </c>
      <c r="G226">
        <v>71.291385083823386</v>
      </c>
      <c r="I226" s="2">
        <v>5.64991021443487E-14</v>
      </c>
      <c r="J226">
        <f t="shared" si="22"/>
        <v>10.563006889919828</v>
      </c>
      <c r="K226">
        <f t="shared" si="22"/>
        <v>31.724666362301406</v>
      </c>
      <c r="L226" s="60">
        <f t="shared" si="21"/>
        <v>6.4029854661865091</v>
      </c>
      <c r="M226">
        <f t="shared" si="17"/>
        <v>10.929406167850793</v>
      </c>
      <c r="N226">
        <f t="shared" si="19"/>
        <v>3.6414794186521022</v>
      </c>
      <c r="O226">
        <f t="shared" si="23"/>
        <v>71.291385083823386</v>
      </c>
      <c r="P226" s="1">
        <f t="shared" si="20"/>
        <v>-28.600000000000026</v>
      </c>
      <c r="Q226" s="1">
        <f t="shared" si="24"/>
        <v>-60.6</v>
      </c>
      <c r="R226" s="2">
        <v>3.5845013240728E-14</v>
      </c>
      <c r="T226" s="2"/>
      <c r="U226" s="2"/>
    </row>
    <row r="227" spans="1:21" x14ac:dyDescent="0.2">
      <c r="A227">
        <v>69</v>
      </c>
      <c r="B227">
        <v>10.565938723395382</v>
      </c>
      <c r="C227">
        <v>31.733471756429331</v>
      </c>
      <c r="D227">
        <v>18.438816584627087</v>
      </c>
      <c r="E227">
        <v>11.053241549367741</v>
      </c>
      <c r="F227">
        <v>3.6827391162211582</v>
      </c>
      <c r="G227">
        <v>71.311172486358046</v>
      </c>
      <c r="I227" s="2">
        <v>5.6288809780430903E-14</v>
      </c>
      <c r="J227">
        <f t="shared" si="22"/>
        <v>10.565938723395382</v>
      </c>
      <c r="K227">
        <f t="shared" si="22"/>
        <v>31.733471756429331</v>
      </c>
      <c r="L227" s="60">
        <f t="shared" si="21"/>
        <v>5.948446968540078</v>
      </c>
      <c r="M227">
        <f t="shared" si="17"/>
        <v>11.053241549367741</v>
      </c>
      <c r="N227">
        <f t="shared" si="19"/>
        <v>3.6827391162211582</v>
      </c>
      <c r="O227">
        <f t="shared" si="23"/>
        <v>71.311172486358046</v>
      </c>
      <c r="P227" s="1">
        <f t="shared" si="20"/>
        <v>-28.050000000000026</v>
      </c>
      <c r="Q227" s="1">
        <f t="shared" si="24"/>
        <v>-60.6</v>
      </c>
      <c r="R227" s="2">
        <v>3.2979004224445901E-14</v>
      </c>
      <c r="T227" s="2"/>
      <c r="U227" s="2"/>
    </row>
    <row r="228" spans="1:21" x14ac:dyDescent="0.2">
      <c r="A228">
        <v>70</v>
      </c>
      <c r="B228">
        <v>10.568636140409188</v>
      </c>
      <c r="C228">
        <v>31.74157311011534</v>
      </c>
      <c r="D228">
        <v>18.644642948034832</v>
      </c>
      <c r="E228">
        <v>11.176625200456852</v>
      </c>
      <c r="F228">
        <v>3.7238483054249398</v>
      </c>
      <c r="G228">
        <v>71.329377775540095</v>
      </c>
      <c r="I228" s="2">
        <v>5.6083477767778198E-14</v>
      </c>
      <c r="J228">
        <f t="shared" si="22"/>
        <v>10.568636140409188</v>
      </c>
      <c r="K228">
        <f t="shared" si="22"/>
        <v>31.74157311011534</v>
      </c>
      <c r="L228" s="60">
        <f t="shared" si="21"/>
        <v>5.493908470893647</v>
      </c>
      <c r="M228">
        <f t="shared" si="17"/>
        <v>11.176625200456852</v>
      </c>
      <c r="N228">
        <f t="shared" si="19"/>
        <v>3.7238483054249398</v>
      </c>
      <c r="O228">
        <f t="shared" si="23"/>
        <v>71.329377775540095</v>
      </c>
      <c r="P228" s="1">
        <f t="shared" si="20"/>
        <v>-27.500000000000025</v>
      </c>
      <c r="Q228" s="1">
        <f t="shared" si="24"/>
        <v>-60.6</v>
      </c>
      <c r="R228" s="2">
        <v>3.0342148636738298E-14</v>
      </c>
      <c r="T228" s="2"/>
      <c r="U228" s="2"/>
    </row>
    <row r="229" spans="1:21" x14ac:dyDescent="0.2">
      <c r="A229">
        <v>71</v>
      </c>
      <c r="B229">
        <v>10.571117883866666</v>
      </c>
      <c r="C229">
        <v>31.74902671532509</v>
      </c>
      <c r="D229">
        <v>18.849733332881026</v>
      </c>
      <c r="E229">
        <v>11.299567665487269</v>
      </c>
      <c r="F229">
        <v>3.7648104994555283</v>
      </c>
      <c r="G229">
        <v>71.346127450168751</v>
      </c>
      <c r="I229" s="2">
        <v>5.5882938650189002E-14</v>
      </c>
      <c r="J229">
        <f t="shared" si="22"/>
        <v>10.571117883866666</v>
      </c>
      <c r="K229">
        <f t="shared" si="22"/>
        <v>31.74902671532509</v>
      </c>
      <c r="L229" s="60">
        <f t="shared" si="21"/>
        <v>5.0393699732472159</v>
      </c>
      <c r="M229">
        <f t="shared" si="17"/>
        <v>11.299567665487269</v>
      </c>
      <c r="N229">
        <f t="shared" si="19"/>
        <v>3.7648104994555283</v>
      </c>
      <c r="O229">
        <f t="shared" si="23"/>
        <v>71.346127450168751</v>
      </c>
      <c r="P229" s="1">
        <f t="shared" si="20"/>
        <v>-26.950000000000024</v>
      </c>
      <c r="Q229" s="1">
        <f t="shared" si="24"/>
        <v>-60.6</v>
      </c>
      <c r="R229" s="2">
        <v>2.7916124381083901E-14</v>
      </c>
      <c r="T229" s="2"/>
      <c r="U229" s="2"/>
    </row>
    <row r="230" spans="1:21" x14ac:dyDescent="0.2">
      <c r="A230">
        <v>72</v>
      </c>
      <c r="B230">
        <v>10.573401198073261</v>
      </c>
      <c r="C230">
        <v>31.755884363167173</v>
      </c>
      <c r="D230">
        <v>19.054104736103127</v>
      </c>
      <c r="E230">
        <v>11.422079133358828</v>
      </c>
      <c r="F230">
        <v>3.8056290930690979</v>
      </c>
      <c r="G230">
        <v>71.361537894757703</v>
      </c>
      <c r="I230" s="2">
        <v>5.5687030850708798E-14</v>
      </c>
      <c r="J230">
        <f t="shared" si="22"/>
        <v>10.573401198073261</v>
      </c>
      <c r="K230">
        <f t="shared" si="22"/>
        <v>31.755884363167173</v>
      </c>
      <c r="L230" s="60">
        <f t="shared" si="21"/>
        <v>4.5848314756007849</v>
      </c>
      <c r="M230">
        <f t="shared" si="17"/>
        <v>11.422079133358828</v>
      </c>
      <c r="N230">
        <f t="shared" si="19"/>
        <v>3.8056290930690979</v>
      </c>
      <c r="O230">
        <f t="shared" si="23"/>
        <v>71.361537894757703</v>
      </c>
      <c r="P230" s="1">
        <f t="shared" si="20"/>
        <v>-26.400000000000023</v>
      </c>
      <c r="Q230" s="1">
        <f t="shared" si="24"/>
        <v>-60.6</v>
      </c>
      <c r="R230" s="2">
        <v>2.5684074314913699E-14</v>
      </c>
      <c r="T230" s="2"/>
      <c r="U230" s="2"/>
    </row>
    <row r="231" spans="1:21" x14ac:dyDescent="0.2">
      <c r="A231">
        <v>73</v>
      </c>
      <c r="B231">
        <v>10.575501948555884</v>
      </c>
      <c r="C231">
        <v>31.762193703761774</v>
      </c>
      <c r="D231">
        <v>19.257773582465905</v>
      </c>
      <c r="E231">
        <v>11.544169449979567</v>
      </c>
      <c r="F231">
        <v>3.8463073667431891</v>
      </c>
      <c r="G231">
        <v>71.375716188228722</v>
      </c>
      <c r="I231" s="2">
        <v>5.5495598463971899E-14</v>
      </c>
      <c r="J231">
        <f t="shared" si="22"/>
        <v>10.575501948555884</v>
      </c>
      <c r="K231">
        <f t="shared" si="22"/>
        <v>31.762193703761774</v>
      </c>
      <c r="L231" s="60">
        <f t="shared" si="21"/>
        <v>4.1302929779543538</v>
      </c>
      <c r="M231">
        <f t="shared" si="17"/>
        <v>11.544169449979567</v>
      </c>
      <c r="N231">
        <f t="shared" si="19"/>
        <v>3.8463073667431891</v>
      </c>
      <c r="O231">
        <f t="shared" si="23"/>
        <v>71.375716188228722</v>
      </c>
      <c r="P231" s="1">
        <f t="shared" si="20"/>
        <v>-25.850000000000023</v>
      </c>
      <c r="Q231" s="1">
        <f t="shared" si="24"/>
        <v>-60.6</v>
      </c>
      <c r="R231" s="2">
        <v>2.36304891183608E-14</v>
      </c>
      <c r="T231" s="2"/>
      <c r="U231" s="2"/>
    </row>
    <row r="232" spans="1:21" x14ac:dyDescent="0.2">
      <c r="A232">
        <v>74</v>
      </c>
      <c r="B232">
        <v>10.577434732303949</v>
      </c>
      <c r="C232">
        <v>31.767998577335831</v>
      </c>
      <c r="D232">
        <v>19.460755744641425</v>
      </c>
      <c r="E232">
        <v>11.665848130302766</v>
      </c>
      <c r="F232">
        <v>3.8868484906872371</v>
      </c>
      <c r="G232">
        <v>71.388760847945704</v>
      </c>
      <c r="I232" s="2">
        <v>5.53084910560001E-14</v>
      </c>
      <c r="J232">
        <f t="shared" si="22"/>
        <v>10.577434732303949</v>
      </c>
      <c r="K232">
        <f t="shared" si="22"/>
        <v>31.767998577335831</v>
      </c>
      <c r="L232" s="60">
        <f t="shared" si="21"/>
        <v>3.6757544803079227</v>
      </c>
      <c r="M232">
        <f t="shared" si="17"/>
        <v>11.665848130302766</v>
      </c>
      <c r="N232">
        <f t="shared" si="19"/>
        <v>3.8868484906872371</v>
      </c>
      <c r="O232">
        <f t="shared" si="23"/>
        <v>71.388760847945704</v>
      </c>
      <c r="P232" s="1">
        <f t="shared" si="20"/>
        <v>-25.300000000000022</v>
      </c>
      <c r="Q232" s="1">
        <f t="shared" si="24"/>
        <v>-60.6</v>
      </c>
      <c r="R232" s="2">
        <v>2.1741099528306801E-14</v>
      </c>
      <c r="T232" s="2"/>
      <c r="U232" s="2"/>
    </row>
    <row r="233" spans="1:21" x14ac:dyDescent="0.2">
      <c r="A233">
        <v>75</v>
      </c>
      <c r="B233">
        <v>10.579212979196043</v>
      </c>
      <c r="C233">
        <v>31.773339318845274</v>
      </c>
      <c r="D233">
        <v>19.663066562580596</v>
      </c>
      <c r="E233">
        <v>11.787124369939328</v>
      </c>
      <c r="F233">
        <v>3.9272555287116004</v>
      </c>
      <c r="G233">
        <v>71.400762514259057</v>
      </c>
      <c r="I233" s="2">
        <v>5.5125563471164201E-14</v>
      </c>
      <c r="J233">
        <f t="shared" si="22"/>
        <v>10.579212979196043</v>
      </c>
      <c r="K233">
        <f t="shared" si="22"/>
        <v>31.773339318845274</v>
      </c>
      <c r="L233" s="60">
        <f t="shared" si="21"/>
        <v>3.2212159826614917</v>
      </c>
      <c r="M233">
        <f t="shared" si="17"/>
        <v>11.787124369939328</v>
      </c>
      <c r="N233">
        <f t="shared" si="19"/>
        <v>3.9272555287116004</v>
      </c>
      <c r="O233">
        <f t="shared" si="23"/>
        <v>71.400762514259057</v>
      </c>
      <c r="P233" s="1">
        <f t="shared" si="20"/>
        <v>-24.750000000000021</v>
      </c>
      <c r="Q233" s="1">
        <f t="shared" si="24"/>
        <v>-60.6</v>
      </c>
      <c r="R233" s="2">
        <v>2.0002777188918901E-14</v>
      </c>
      <c r="T233" s="2"/>
      <c r="U233" s="2"/>
    </row>
    <row r="234" spans="1:21" x14ac:dyDescent="0.2">
      <c r="A234">
        <v>76</v>
      </c>
      <c r="B234">
        <v>10.580849045316947</v>
      </c>
      <c r="C234">
        <v>31.778253038241015</v>
      </c>
      <c r="D234">
        <v>19.86472086220153</v>
      </c>
      <c r="E234">
        <v>11.908007056360598</v>
      </c>
      <c r="F234">
        <v>3.9675314419601415</v>
      </c>
      <c r="G234">
        <v>71.411804580316897</v>
      </c>
      <c r="I234" s="2">
        <v>5.4946675646031398E-14</v>
      </c>
      <c r="J234">
        <f t="shared" si="22"/>
        <v>10.580849045316947</v>
      </c>
      <c r="K234">
        <f t="shared" si="22"/>
        <v>31.778253038241015</v>
      </c>
      <c r="L234" s="60">
        <f t="shared" si="21"/>
        <v>2.7666774850150606</v>
      </c>
      <c r="M234">
        <f t="shared" si="17"/>
        <v>11.908007056360598</v>
      </c>
      <c r="N234">
        <f t="shared" si="19"/>
        <v>3.9675314419601415</v>
      </c>
      <c r="O234">
        <f t="shared" si="23"/>
        <v>71.411804580316897</v>
      </c>
      <c r="P234" s="1">
        <f t="shared" si="20"/>
        <v>-24.200000000000021</v>
      </c>
      <c r="Q234" s="1">
        <f t="shared" si="24"/>
        <v>-60.6</v>
      </c>
      <c r="R234" s="2">
        <v>1.84034434297397E-14</v>
      </c>
      <c r="T234" s="2"/>
      <c r="U234" s="2"/>
    </row>
    <row r="235" spans="1:21" x14ac:dyDescent="0.2">
      <c r="A235">
        <v>77</v>
      </c>
      <c r="B235">
        <v>10.582354298813449</v>
      </c>
      <c r="C235">
        <v>31.782773878326122</v>
      </c>
      <c r="D235">
        <v>20.065732973419035</v>
      </c>
      <c r="E235">
        <v>12.028504779706241</v>
      </c>
      <c r="F235">
        <v>4.0076790925112125</v>
      </c>
      <c r="G235">
        <v>71.421963771519387</v>
      </c>
      <c r="I235" s="2">
        <v>5.4771692429837598E-14</v>
      </c>
      <c r="J235">
        <f t="shared" si="22"/>
        <v>10.582354298813449</v>
      </c>
      <c r="K235">
        <f t="shared" si="22"/>
        <v>31.782773878326122</v>
      </c>
      <c r="L235" s="60">
        <f t="shared" si="21"/>
        <v>2.3121389873686296</v>
      </c>
      <c r="M235">
        <f t="shared" si="17"/>
        <v>12.028504779706241</v>
      </c>
      <c r="N235">
        <f t="shared" si="19"/>
        <v>4.0076790925112125</v>
      </c>
      <c r="O235">
        <f t="shared" si="23"/>
        <v>71.421963771519387</v>
      </c>
      <c r="P235" s="1">
        <f t="shared" si="20"/>
        <v>-23.65000000000002</v>
      </c>
      <c r="Q235" s="1">
        <f t="shared" si="24"/>
        <v>-60.6</v>
      </c>
      <c r="R235" s="2">
        <v>1.6931985337478699E-14</v>
      </c>
      <c r="T235" s="2"/>
      <c r="U235" s="2"/>
    </row>
    <row r="236" spans="1:21" x14ac:dyDescent="0.2">
      <c r="A236">
        <v>78</v>
      </c>
      <c r="B236">
        <v>10.583739198885507</v>
      </c>
      <c r="C236">
        <v>31.786933251995858</v>
      </c>
      <c r="D236">
        <v>20.266116747538632</v>
      </c>
      <c r="E236">
        <v>12.148625843211176</v>
      </c>
      <c r="F236">
        <v>4.0477012468517204</v>
      </c>
      <c r="G236">
        <v>71.43131067864239</v>
      </c>
      <c r="I236" s="2">
        <v>5.4600483411334698E-14</v>
      </c>
      <c r="J236">
        <f t="shared" si="22"/>
        <v>10.583739198885507</v>
      </c>
      <c r="K236">
        <f t="shared" si="22"/>
        <v>31.786933251995858</v>
      </c>
      <c r="L236" s="60">
        <f t="shared" si="21"/>
        <v>1.8576004897221985</v>
      </c>
      <c r="M236">
        <f t="shared" si="17"/>
        <v>12.148625843211176</v>
      </c>
      <c r="N236">
        <f t="shared" si="19"/>
        <v>4.0477012468517204</v>
      </c>
      <c r="O236">
        <f t="shared" si="23"/>
        <v>71.43131067864239</v>
      </c>
      <c r="P236" s="1">
        <f t="shared" si="20"/>
        <v>-23.100000000000019</v>
      </c>
      <c r="Q236" s="1">
        <f t="shared" si="24"/>
        <v>-60.6</v>
      </c>
      <c r="R236" s="2">
        <v>1.5578178538332902E-14</v>
      </c>
      <c r="T236" s="2"/>
      <c r="U236" s="2"/>
    </row>
    <row r="237" spans="1:21" x14ac:dyDescent="0.2">
      <c r="A237">
        <v>79</v>
      </c>
      <c r="B237">
        <v>10.585013368461624</v>
      </c>
      <c r="C237">
        <v>31.790760060509054</v>
      </c>
      <c r="D237">
        <v>20.465885574037664</v>
      </c>
      <c r="E237">
        <v>12.268378273265093</v>
      </c>
      <c r="F237">
        <v>4.0876005792287753</v>
      </c>
      <c r="G237">
        <v>71.439910248334968</v>
      </c>
      <c r="I237" s="2">
        <v>5.4432922751779702E-14</v>
      </c>
      <c r="J237">
        <f t="shared" si="22"/>
        <v>10.585013368461624</v>
      </c>
      <c r="K237">
        <f t="shared" si="22"/>
        <v>31.790760060509054</v>
      </c>
      <c r="L237" s="60">
        <f t="shared" si="21"/>
        <v>1.4030619920757674</v>
      </c>
      <c r="M237">
        <f t="shared" si="17"/>
        <v>12.268378273265093</v>
      </c>
      <c r="N237">
        <f t="shared" si="19"/>
        <v>4.0876005792287753</v>
      </c>
      <c r="O237">
        <f t="shared" si="23"/>
        <v>71.439910248334968</v>
      </c>
      <c r="P237" s="1">
        <f t="shared" si="20"/>
        <v>-22.550000000000018</v>
      </c>
      <c r="Q237" s="1">
        <f t="shared" si="24"/>
        <v>-60.6</v>
      </c>
      <c r="R237" s="2">
        <v>1.43326161542916E-14</v>
      </c>
      <c r="T237" s="2"/>
      <c r="U237" s="2"/>
    </row>
    <row r="238" spans="1:21" x14ac:dyDescent="0.2">
      <c r="A238">
        <v>80</v>
      </c>
      <c r="B238">
        <v>10.586185661063421</v>
      </c>
      <c r="C238">
        <v>31.794280894307477</v>
      </c>
      <c r="D238">
        <v>20.665052396755144</v>
      </c>
      <c r="E238">
        <v>12.387769829117532</v>
      </c>
      <c r="F238">
        <v>4.1273796748832474</v>
      </c>
      <c r="G238">
        <v>71.447822234398842</v>
      </c>
      <c r="I238" s="2">
        <v>5.4268889023836502E-14</v>
      </c>
      <c r="J238">
        <f t="shared" si="22"/>
        <v>10.586185661063421</v>
      </c>
      <c r="K238">
        <f t="shared" si="22"/>
        <v>31.794280894307477</v>
      </c>
      <c r="L238" s="60">
        <f t="shared" si="21"/>
        <v>0.94852349442933648</v>
      </c>
      <c r="M238">
        <f>E238</f>
        <v>12.387769829117532</v>
      </c>
      <c r="N238">
        <f t="shared" si="19"/>
        <v>4.1273796748832474</v>
      </c>
      <c r="O238">
        <f t="shared" si="23"/>
        <v>71.447822234398842</v>
      </c>
      <c r="P238" s="1">
        <f t="shared" si="20"/>
        <v>-22.000000000000018</v>
      </c>
      <c r="Q238" s="1">
        <f t="shared" si="24"/>
        <v>-60.6</v>
      </c>
      <c r="R238" s="2">
        <v>1.3186643439782E-14</v>
      </c>
      <c r="T238" s="2"/>
      <c r="U238" s="2"/>
    </row>
    <row r="239" spans="1:21" x14ac:dyDescent="0.2">
      <c r="A239">
        <v>81</v>
      </c>
      <c r="B239">
        <v>10.587264222324016</v>
      </c>
      <c r="C239">
        <v>31.797520217778551</v>
      </c>
      <c r="D239">
        <v>20.863629729511317</v>
      </c>
      <c r="E239">
        <v>12.506808012241125</v>
      </c>
      <c r="F239">
        <v>4.1670410331694256</v>
      </c>
      <c r="G239">
        <v>71.45510161298553</v>
      </c>
      <c r="I239" s="2">
        <v>5.4108265056178003E-14</v>
      </c>
      <c r="J239">
        <f t="shared" si="22"/>
        <v>10.587264222324016</v>
      </c>
      <c r="K239">
        <f t="shared" si="22"/>
        <v>31.797520217778551</v>
      </c>
      <c r="L239" s="60">
        <f>L238-$E$7*10^-3*$I$159</f>
        <v>0.49398499678290553</v>
      </c>
      <c r="M239" s="117">
        <f>M238-$E$8*10^-3*$I$159</f>
        <v>12.251408279823604</v>
      </c>
      <c r="N239">
        <f t="shared" si="19"/>
        <v>4.1670410331694256</v>
      </c>
      <c r="O239" s="118">
        <f t="shared" ref="O239:O302" si="25">O238-($E$11*10^-3*$R$159)</f>
        <v>65.727890405600746</v>
      </c>
      <c r="P239" s="1">
        <f t="shared" si="20"/>
        <v>-21.450000000000017</v>
      </c>
      <c r="Q239" s="1">
        <f t="shared" si="24"/>
        <v>-60.6</v>
      </c>
      <c r="R239" s="2">
        <v>1.21322976444798E-14</v>
      </c>
      <c r="T239" s="2"/>
      <c r="U239" s="2"/>
    </row>
    <row r="240" spans="1:21" x14ac:dyDescent="0.2">
      <c r="A240">
        <v>82</v>
      </c>
      <c r="B240">
        <v>10.588256546587662</v>
      </c>
      <c r="C240">
        <v>31.800500539245292</v>
      </c>
      <c r="D240">
        <v>21.061629671177059</v>
      </c>
      <c r="E240">
        <v>12.625500075365002</v>
      </c>
      <c r="F240">
        <v>4.2065870705647903</v>
      </c>
      <c r="G240">
        <v>71.461798964596184</v>
      </c>
      <c r="I240" s="2">
        <v>5.3950937783580802E-14</v>
      </c>
      <c r="J240">
        <f t="shared" si="22"/>
        <v>10.588256546587662</v>
      </c>
      <c r="K240">
        <f t="shared" si="22"/>
        <v>31.800500539245292</v>
      </c>
      <c r="L240" s="60">
        <f t="shared" si="21"/>
        <v>3.9446499136474578E-2</v>
      </c>
      <c r="M240" s="60">
        <f t="shared" ref="M240:M302" si="26">M239-$E$8*10^-3*$I$159</f>
        <v>12.115046730529675</v>
      </c>
      <c r="N240">
        <f t="shared" si="19"/>
        <v>4.2065870705647903</v>
      </c>
      <c r="O240" s="85">
        <f t="shared" si="25"/>
        <v>60.00795857680265</v>
      </c>
      <c r="P240" s="1">
        <f t="shared" si="20"/>
        <v>-20.900000000000016</v>
      </c>
      <c r="Q240" s="1">
        <f t="shared" si="24"/>
        <v>-60.6</v>
      </c>
      <c r="R240" s="2">
        <v>1.1162252684424101E-14</v>
      </c>
      <c r="T240" s="2"/>
      <c r="U240" s="2"/>
    </row>
    <row r="241" spans="1:21" x14ac:dyDescent="0.2">
      <c r="A241">
        <v>83</v>
      </c>
      <c r="B241">
        <v>10.58916952898393</v>
      </c>
      <c r="C241">
        <v>31.803242567364567</v>
      </c>
      <c r="D241">
        <v>21.259063920212554</v>
      </c>
      <c r="E241">
        <v>12.743853031190094</v>
      </c>
      <c r="F241">
        <v>4.2460201235737873</v>
      </c>
      <c r="G241">
        <v>71.46796082553837</v>
      </c>
      <c r="I241" s="2">
        <v>5.3796798102314601E-14</v>
      </c>
      <c r="J241">
        <f t="shared" si="22"/>
        <v>10.58916952898393</v>
      </c>
      <c r="K241">
        <f t="shared" si="22"/>
        <v>31.803242567364567</v>
      </c>
      <c r="L241" s="84">
        <f t="shared" si="21"/>
        <v>-0.41509199850995637</v>
      </c>
      <c r="M241" s="84">
        <f t="shared" si="26"/>
        <v>11.978685181235747</v>
      </c>
      <c r="N241" s="18">
        <f t="shared" ref="N241:N304" si="27">F241</f>
        <v>4.2460201235737873</v>
      </c>
      <c r="O241" s="85">
        <f t="shared" si="25"/>
        <v>54.288026748004555</v>
      </c>
      <c r="P241" s="1">
        <f t="shared" si="20"/>
        <v>-20.350000000000016</v>
      </c>
      <c r="Q241" s="1">
        <f t="shared" si="24"/>
        <v>-60.6</v>
      </c>
      <c r="R241" s="2">
        <v>1.0269768236985601E-14</v>
      </c>
      <c r="T241" s="2"/>
      <c r="U241" s="2"/>
    </row>
    <row r="242" spans="1:21" x14ac:dyDescent="0.2">
      <c r="A242">
        <v>84</v>
      </c>
      <c r="B242">
        <v>10.590009513338272</v>
      </c>
      <c r="C242">
        <v>31.805765355020462</v>
      </c>
      <c r="D242">
        <v>21.455943788693993</v>
      </c>
      <c r="E242">
        <v>12.861873660797496</v>
      </c>
      <c r="F242">
        <v>4.2853424515293446</v>
      </c>
      <c r="G242">
        <v>71.473630011281955</v>
      </c>
      <c r="I242" s="2">
        <v>5.3645740730637203E-14</v>
      </c>
      <c r="J242">
        <f t="shared" si="22"/>
        <v>10.590009513338272</v>
      </c>
      <c r="K242">
        <f t="shared" si="22"/>
        <v>31.805765355020462</v>
      </c>
      <c r="L242" s="84">
        <f t="shared" si="21"/>
        <v>-0.86963049615638732</v>
      </c>
      <c r="M242" s="84">
        <f t="shared" si="26"/>
        <v>11.842323631941818</v>
      </c>
      <c r="N242" s="18">
        <f t="shared" si="27"/>
        <v>4.2853424515293446</v>
      </c>
      <c r="O242" s="85">
        <f t="shared" si="25"/>
        <v>48.568094919206459</v>
      </c>
      <c r="P242" s="1">
        <f t="shared" si="20"/>
        <v>-19.800000000000015</v>
      </c>
      <c r="Q242" s="1">
        <f t="shared" si="24"/>
        <v>-60.6</v>
      </c>
      <c r="R242" s="2">
        <v>9.4486429059762303E-15</v>
      </c>
      <c r="T242" s="2"/>
      <c r="U242" s="2"/>
    </row>
    <row r="243" spans="1:21" x14ac:dyDescent="0.2">
      <c r="A243">
        <v>85</v>
      </c>
      <c r="B243">
        <v>10.590782336251859</v>
      </c>
      <c r="C243">
        <v>31.808086431712564</v>
      </c>
      <c r="D243">
        <v>21.65228021584635</v>
      </c>
      <c r="E243">
        <v>12.979568521760761</v>
      </c>
      <c r="F243">
        <v>4.3245562392957417</v>
      </c>
      <c r="G243">
        <v>71.478845913960839</v>
      </c>
      <c r="I243" s="2">
        <v>5.3497664074211702E-14</v>
      </c>
      <c r="J243">
        <f t="shared" si="22"/>
        <v>10.590782336251859</v>
      </c>
      <c r="K243">
        <f t="shared" si="22"/>
        <v>31.808086431712564</v>
      </c>
      <c r="L243" s="84">
        <f t="shared" si="21"/>
        <v>-1.3241689938028183</v>
      </c>
      <c r="M243" s="84">
        <f t="shared" si="26"/>
        <v>11.70596208264789</v>
      </c>
      <c r="N243" s="18">
        <f t="shared" si="27"/>
        <v>4.3245562392957417</v>
      </c>
      <c r="O243" s="85">
        <f t="shared" si="25"/>
        <v>42.848163090408363</v>
      </c>
      <c r="P243" s="1">
        <f t="shared" si="20"/>
        <v>-19.250000000000014</v>
      </c>
      <c r="Q243" s="1">
        <f t="shared" si="24"/>
        <v>-60.6</v>
      </c>
      <c r="R243" s="2">
        <v>8.6931711314704105E-15</v>
      </c>
      <c r="T243" s="2"/>
      <c r="U243" s="2"/>
    </row>
    <row r="244" spans="1:21" x14ac:dyDescent="0.2">
      <c r="A244">
        <v>86</v>
      </c>
      <c r="B244">
        <v>10.591493367657003</v>
      </c>
      <c r="C244">
        <v>31.810221925359059</v>
      </c>
      <c r="D244">
        <v>21.848083781099668</v>
      </c>
      <c r="E244">
        <v>13.096943955972559</v>
      </c>
      <c r="F244">
        <v>4.3636635998763085</v>
      </c>
      <c r="G244">
        <v>71.4836447760878</v>
      </c>
      <c r="I244" s="2">
        <v>5.3352470096271599E-14</v>
      </c>
      <c r="J244">
        <f t="shared" si="22"/>
        <v>10.591493367657003</v>
      </c>
      <c r="K244">
        <f t="shared" si="22"/>
        <v>31.810221925359059</v>
      </c>
      <c r="L244" s="84">
        <f t="shared" si="21"/>
        <v>-1.7787074914492491</v>
      </c>
      <c r="M244" s="84">
        <f t="shared" si="26"/>
        <v>11.569600533353961</v>
      </c>
      <c r="N244" s="18">
        <f t="shared" si="27"/>
        <v>4.3636635998763085</v>
      </c>
      <c r="O244" s="85">
        <f t="shared" si="25"/>
        <v>37.128231261610267</v>
      </c>
      <c r="P244" s="1">
        <f t="shared" si="20"/>
        <v>-18.700000000000014</v>
      </c>
      <c r="Q244" s="1">
        <f t="shared" si="24"/>
        <v>-60.6</v>
      </c>
      <c r="R244" s="2">
        <v>7.9981035449262294E-15</v>
      </c>
      <c r="T244" s="2"/>
      <c r="U244" s="2"/>
    </row>
    <row r="245" spans="1:21" x14ac:dyDescent="0.2">
      <c r="A245">
        <v>87</v>
      </c>
      <c r="B245">
        <v>10.592147548129931</v>
      </c>
      <c r="C245">
        <v>31.812186674360994</v>
      </c>
      <c r="D245">
        <v>22.043364716685641</v>
      </c>
      <c r="E245">
        <v>13.21400609719576</v>
      </c>
      <c r="F245">
        <v>4.4026665769293114</v>
      </c>
      <c r="G245">
        <v>71.488059942384282</v>
      </c>
      <c r="I245" s="2">
        <v>5.3210064192363797E-14</v>
      </c>
      <c r="J245">
        <f t="shared" si="22"/>
        <v>10.592147548129931</v>
      </c>
      <c r="K245">
        <f t="shared" si="22"/>
        <v>31.812186674360994</v>
      </c>
      <c r="L245" s="84">
        <f t="shared" si="21"/>
        <v>-2.2332459890956802</v>
      </c>
      <c r="M245" s="84">
        <f t="shared" si="26"/>
        <v>11.433238984060033</v>
      </c>
      <c r="N245" s="18">
        <f t="shared" si="27"/>
        <v>4.4026665769293114</v>
      </c>
      <c r="O245" s="85">
        <f t="shared" si="25"/>
        <v>31.408299432812168</v>
      </c>
      <c r="P245" s="1">
        <f t="shared" si="20"/>
        <v>-18.150000000000013</v>
      </c>
      <c r="Q245" s="1">
        <f t="shared" si="24"/>
        <v>-60.6</v>
      </c>
      <c r="R245" s="2">
        <v>7.3586104941363706E-15</v>
      </c>
      <c r="T245" s="2"/>
      <c r="U245" s="2"/>
    </row>
    <row r="246" spans="1:21" x14ac:dyDescent="0.2">
      <c r="A246">
        <v>88</v>
      </c>
      <c r="B246">
        <v>10.592749423220209</v>
      </c>
      <c r="C246">
        <v>31.813994330706372</v>
      </c>
      <c r="D246">
        <v>22.238132919790733</v>
      </c>
      <c r="E246">
        <v>13.330760878348677</v>
      </c>
      <c r="F246">
        <v>4.4415671471952605</v>
      </c>
      <c r="G246">
        <v>71.492122091475025</v>
      </c>
      <c r="I246" s="2">
        <v>5.3070355069507298E-14</v>
      </c>
      <c r="J246">
        <f t="shared" si="22"/>
        <v>10.592749423220209</v>
      </c>
      <c r="K246">
        <f t="shared" si="22"/>
        <v>31.813994330706372</v>
      </c>
      <c r="L246" s="84">
        <f t="shared" si="21"/>
        <v>-2.6877844867421112</v>
      </c>
      <c r="M246" s="84">
        <f t="shared" si="26"/>
        <v>11.296877434766104</v>
      </c>
      <c r="N246" s="18">
        <f t="shared" si="27"/>
        <v>4.4415671471952605</v>
      </c>
      <c r="O246" s="85">
        <f t="shared" si="25"/>
        <v>25.688367604014068</v>
      </c>
      <c r="P246" s="1">
        <f t="shared" si="20"/>
        <v>-17.600000000000012</v>
      </c>
      <c r="Q246" s="1">
        <f t="shared" si="24"/>
        <v>-60.6</v>
      </c>
      <c r="R246" s="2">
        <v>6.77024848456289E-15</v>
      </c>
      <c r="T246" s="2"/>
      <c r="U246" s="2"/>
    </row>
    <row r="247" spans="1:21" x14ac:dyDescent="0.2">
      <c r="A247">
        <v>89</v>
      </c>
      <c r="B247">
        <v>10.593303175035324</v>
      </c>
      <c r="C247">
        <v>31.815657454830507</v>
      </c>
      <c r="D247">
        <v>22.43239796428141</v>
      </c>
      <c r="E247">
        <v>13.447214038533824</v>
      </c>
      <c r="F247">
        <v>4.4803672228387663</v>
      </c>
      <c r="G247">
        <v>71.495859449057349</v>
      </c>
      <c r="I247" s="2">
        <v>5.2933254629611998E-14</v>
      </c>
      <c r="J247">
        <f t="shared" si="22"/>
        <v>10.593303175035324</v>
      </c>
      <c r="K247">
        <f t="shared" si="22"/>
        <v>31.815657454830507</v>
      </c>
      <c r="L247" s="84">
        <f t="shared" si="21"/>
        <v>-3.1423229843885423</v>
      </c>
      <c r="M247" s="84">
        <f t="shared" si="26"/>
        <v>11.160515885472176</v>
      </c>
      <c r="N247" s="18">
        <f t="shared" si="27"/>
        <v>4.4803672228387663</v>
      </c>
      <c r="O247" s="85">
        <f t="shared" si="25"/>
        <v>19.968435775215969</v>
      </c>
      <c r="P247" s="1">
        <f t="shared" si="20"/>
        <v>-17.050000000000011</v>
      </c>
      <c r="Q247" s="1">
        <f t="shared" si="24"/>
        <v>-60.6</v>
      </c>
      <c r="R247" s="2">
        <v>6.2289293038747303E-15</v>
      </c>
      <c r="T247" s="2"/>
      <c r="U247" s="2"/>
    </row>
    <row r="248" spans="1:21" x14ac:dyDescent="0.2">
      <c r="A248">
        <v>90</v>
      </c>
      <c r="B248">
        <v>10.59381265129991</v>
      </c>
      <c r="C248">
        <v>31.817187602891753</v>
      </c>
      <c r="D248">
        <v>22.626169112016619</v>
      </c>
      <c r="E248">
        <v>13.563371129819236</v>
      </c>
      <c r="F248">
        <v>4.5190686537079516</v>
      </c>
      <c r="G248">
        <v>71.499297984026441</v>
      </c>
      <c r="I248" s="2">
        <v>5.2798677857005498E-14</v>
      </c>
      <c r="J248">
        <f t="shared" si="22"/>
        <v>10.59381265129991</v>
      </c>
      <c r="K248">
        <f t="shared" si="22"/>
        <v>31.817187602891753</v>
      </c>
      <c r="L248" s="84">
        <f t="shared" si="21"/>
        <v>-3.5968614820349734</v>
      </c>
      <c r="M248" s="84">
        <f t="shared" si="26"/>
        <v>11.024154336178247</v>
      </c>
      <c r="N248" s="18">
        <f t="shared" si="27"/>
        <v>4.5190686537079516</v>
      </c>
      <c r="O248" s="85">
        <f t="shared" si="25"/>
        <v>14.24850394641787</v>
      </c>
      <c r="P248" s="1">
        <f t="shared" si="20"/>
        <v>-16.500000000000011</v>
      </c>
      <c r="Q248" s="1">
        <f t="shared" si="24"/>
        <v>-60.6</v>
      </c>
      <c r="R248" s="2">
        <v>5.7308916151508602E-15</v>
      </c>
      <c r="T248" s="2"/>
      <c r="U248" s="2"/>
    </row>
    <row r="249" spans="1:21" x14ac:dyDescent="0.2">
      <c r="A249">
        <v>91</v>
      </c>
      <c r="B249">
        <v>10.59428139209153</v>
      </c>
      <c r="C249">
        <v>31.818595407069058</v>
      </c>
      <c r="D249">
        <v>22.819455323762039</v>
      </c>
      <c r="E249">
        <v>13.679237523781067</v>
      </c>
      <c r="F249">
        <v>4.5576732295143252</v>
      </c>
      <c r="G249">
        <v>71.50246158891926</v>
      </c>
      <c r="I249" s="2">
        <v>5.2666542709923402E-14</v>
      </c>
      <c r="J249">
        <f t="shared" si="22"/>
        <v>10.59428139209153</v>
      </c>
      <c r="K249">
        <f t="shared" si="22"/>
        <v>31.818595407069058</v>
      </c>
      <c r="L249" s="84">
        <f t="shared" si="21"/>
        <v>-4.0513999796814044</v>
      </c>
      <c r="M249" s="84">
        <f t="shared" si="26"/>
        <v>10.887792786884319</v>
      </c>
      <c r="N249" s="18">
        <f t="shared" si="27"/>
        <v>4.5576732295143252</v>
      </c>
      <c r="O249" s="85">
        <f t="shared" si="25"/>
        <v>8.5285721176197704</v>
      </c>
      <c r="P249" s="1">
        <f t="shared" si="20"/>
        <v>-15.95000000000001</v>
      </c>
      <c r="Q249" s="1">
        <f t="shared" si="24"/>
        <v>-60.6</v>
      </c>
      <c r="R249" s="2">
        <v>5.27267482136557E-15</v>
      </c>
      <c r="T249" s="2"/>
      <c r="U249" s="2"/>
    </row>
    <row r="250" spans="1:21" x14ac:dyDescent="0.2">
      <c r="A250">
        <v>92</v>
      </c>
      <c r="B250">
        <v>10.594712654438768</v>
      </c>
      <c r="C250">
        <v>31.81989064943928</v>
      </c>
      <c r="D250">
        <v>23.012265269720107</v>
      </c>
      <c r="E250">
        <v>13.794818417815877</v>
      </c>
      <c r="F250">
        <v>4.5961826819359235</v>
      </c>
      <c r="G250">
        <v>71.505372245930999</v>
      </c>
      <c r="I250" s="2">
        <v>5.2536770015822698E-14</v>
      </c>
      <c r="J250">
        <f t="shared" si="22"/>
        <v>10.594712654438768</v>
      </c>
      <c r="K250">
        <f t="shared" si="22"/>
        <v>31.81989064943928</v>
      </c>
      <c r="L250" s="84">
        <f t="shared" si="21"/>
        <v>-4.5059384773278355</v>
      </c>
      <c r="M250" s="84">
        <f t="shared" si="26"/>
        <v>10.75143123759039</v>
      </c>
      <c r="N250" s="18">
        <f t="shared" si="27"/>
        <v>4.5961826819359235</v>
      </c>
      <c r="O250" s="85">
        <f t="shared" si="25"/>
        <v>2.808640288821671</v>
      </c>
      <c r="P250" s="1">
        <f t="shared" si="20"/>
        <v>-15.400000000000009</v>
      </c>
      <c r="Q250" s="1">
        <f t="shared" si="24"/>
        <v>-60.6</v>
      </c>
      <c r="R250" s="2">
        <v>4.8510950195540597E-15</v>
      </c>
      <c r="T250" s="2"/>
      <c r="U250" s="2"/>
    </row>
    <row r="251" spans="1:21" x14ac:dyDescent="0.2">
      <c r="A251">
        <v>93</v>
      </c>
      <c r="B251">
        <v>10.595109434952585</v>
      </c>
      <c r="C251">
        <v>31.821082329947593</v>
      </c>
      <c r="D251">
        <v>23.204607339689414</v>
      </c>
      <c r="E251">
        <v>13.910118841230721</v>
      </c>
      <c r="F251">
        <v>4.6345986866464148</v>
      </c>
      <c r="G251">
        <v>71.508050179657545</v>
      </c>
      <c r="I251" s="2">
        <v>5.2409283370383698E-14</v>
      </c>
      <c r="J251">
        <f t="shared" si="22"/>
        <v>10.595109434952585</v>
      </c>
      <c r="K251">
        <f t="shared" si="22"/>
        <v>31.821082329947593</v>
      </c>
      <c r="L251" s="84">
        <f t="shared" si="21"/>
        <v>-4.9604769749742665</v>
      </c>
      <c r="M251" s="84">
        <f t="shared" si="26"/>
        <v>10.615069688296462</v>
      </c>
      <c r="N251" s="18">
        <f t="shared" si="27"/>
        <v>4.6345986866464148</v>
      </c>
      <c r="O251" s="85">
        <f t="shared" si="25"/>
        <v>-2.9112915399764283</v>
      </c>
      <c r="P251" s="1">
        <f t="shared" si="20"/>
        <v>-14.850000000000009</v>
      </c>
      <c r="Q251" s="1">
        <f t="shared" si="24"/>
        <v>-60.6</v>
      </c>
      <c r="R251" s="2">
        <v>4.4632228775768396E-15</v>
      </c>
      <c r="T251" s="2"/>
      <c r="U251" s="2"/>
    </row>
    <row r="252" spans="1:21" x14ac:dyDescent="0.2">
      <c r="A252">
        <v>94</v>
      </c>
      <c r="B252">
        <v>10.595474490648156</v>
      </c>
      <c r="C252">
        <v>31.822178728943289</v>
      </c>
      <c r="D252">
        <v>23.396489652866467</v>
      </c>
      <c r="E252">
        <v>14.025143661118873</v>
      </c>
      <c r="F252">
        <v>4.6729228652727857</v>
      </c>
      <c r="G252">
        <v>71.510513997625395</v>
      </c>
      <c r="I252" s="2">
        <v>5.2284009040069398E-14</v>
      </c>
      <c r="J252">
        <f t="shared" si="22"/>
        <v>10.595474490648156</v>
      </c>
      <c r="K252">
        <f t="shared" si="22"/>
        <v>31.822178728943289</v>
      </c>
      <c r="L252" s="84">
        <f t="shared" si="21"/>
        <v>-5.4150154726206976</v>
      </c>
      <c r="M252" s="84">
        <f t="shared" si="26"/>
        <v>10.478708139002533</v>
      </c>
      <c r="N252" s="18">
        <f t="shared" si="27"/>
        <v>4.6729228652727857</v>
      </c>
      <c r="O252" s="85">
        <f t="shared" si="25"/>
        <v>-8.6312233687745277</v>
      </c>
      <c r="P252" s="1">
        <f t="shared" si="20"/>
        <v>-14.300000000000008</v>
      </c>
      <c r="Q252" s="1">
        <f t="shared" si="24"/>
        <v>-60.6</v>
      </c>
      <c r="R252" s="2">
        <v>4.1063632797603899E-15</v>
      </c>
      <c r="T252" s="2"/>
      <c r="U252" s="2"/>
    </row>
    <row r="253" spans="1:21" x14ac:dyDescent="0.2">
      <c r="A253">
        <v>95</v>
      </c>
      <c r="B253">
        <v>10.595810358101895</v>
      </c>
      <c r="C253">
        <v>31.823187464715485</v>
      </c>
      <c r="D253">
        <v>23.587920067302459</v>
      </c>
      <c r="E253">
        <v>14.139897588028733</v>
      </c>
      <c r="F253">
        <v>4.711156787284116</v>
      </c>
      <c r="G253">
        <v>71.512780819585387</v>
      </c>
      <c r="I253" s="2">
        <v>5.21608758681178E-14</v>
      </c>
      <c r="J253">
        <f t="shared" si="22"/>
        <v>10.595810358101895</v>
      </c>
      <c r="K253">
        <f t="shared" si="22"/>
        <v>31.823187464715485</v>
      </c>
      <c r="L253" s="84">
        <f t="shared" si="21"/>
        <v>-5.8695539702671287</v>
      </c>
      <c r="M253" s="84">
        <f t="shared" si="26"/>
        <v>10.342346589708605</v>
      </c>
      <c r="N253" s="18">
        <f t="shared" si="27"/>
        <v>4.711156787284116</v>
      </c>
      <c r="O253" s="85">
        <f t="shared" si="25"/>
        <v>-14.351155197572627</v>
      </c>
      <c r="P253" s="1">
        <f t="shared" si="20"/>
        <v>-13.750000000000007</v>
      </c>
      <c r="Q253" s="1">
        <f t="shared" si="24"/>
        <v>-60.6</v>
      </c>
      <c r="R253" s="2">
        <v>3.7780365999824896E-15</v>
      </c>
      <c r="T253" s="2"/>
      <c r="U253" s="2"/>
    </row>
    <row r="254" spans="1:21" x14ac:dyDescent="0.2">
      <c r="A254">
        <v>96</v>
      </c>
      <c r="B254">
        <v>10.596119371076762</v>
      </c>
      <c r="C254">
        <v>31.82411554642853</v>
      </c>
      <c r="D254">
        <v>23.778906189027172</v>
      </c>
      <c r="E254">
        <v>14.254385181433193</v>
      </c>
      <c r="F254">
        <v>4.7493019718138747</v>
      </c>
      <c r="G254">
        <v>71.514866396468634</v>
      </c>
      <c r="I254" s="2">
        <v>5.2039815183845599E-14</v>
      </c>
      <c r="J254">
        <f t="shared" si="22"/>
        <v>10.596119371076762</v>
      </c>
      <c r="K254">
        <f t="shared" si="22"/>
        <v>31.82411554642853</v>
      </c>
      <c r="L254" s="84">
        <f t="shared" si="21"/>
        <v>-6.3240924679135597</v>
      </c>
      <c r="M254" s="84">
        <f t="shared" si="26"/>
        <v>10.205985040414676</v>
      </c>
      <c r="N254" s="18">
        <f t="shared" si="27"/>
        <v>4.7493019718138747</v>
      </c>
      <c r="O254" s="85">
        <f t="shared" si="25"/>
        <v>-20.071087026370726</v>
      </c>
      <c r="P254" s="1">
        <f t="shared" si="20"/>
        <v>-13.200000000000006</v>
      </c>
      <c r="Q254" s="1">
        <f t="shared" si="24"/>
        <v>-60.6</v>
      </c>
      <c r="R254" s="2">
        <v>3.4759614720790499E-15</v>
      </c>
      <c r="T254" s="2"/>
      <c r="U254" s="2"/>
    </row>
    <row r="255" spans="1:21" x14ac:dyDescent="0.2">
      <c r="A255">
        <v>97</v>
      </c>
      <c r="B255">
        <v>10.596403676738337</v>
      </c>
      <c r="C255">
        <v>31.824969422824935</v>
      </c>
      <c r="D255">
        <v>23.969455380851759</v>
      </c>
      <c r="E255">
        <v>14.368610855006514</v>
      </c>
      <c r="F255">
        <v>4.7873598894180764</v>
      </c>
      <c r="G255">
        <v>71.516785219831348</v>
      </c>
      <c r="I255" s="2">
        <v>5.1920760715146199E-14</v>
      </c>
      <c r="J255">
        <f t="shared" si="22"/>
        <v>10.596403676738337</v>
      </c>
      <c r="K255">
        <f t="shared" si="22"/>
        <v>31.824969422824935</v>
      </c>
      <c r="L255" s="84">
        <f t="shared" si="21"/>
        <v>-6.7786309655599908</v>
      </c>
      <c r="M255" s="84">
        <f t="shared" si="26"/>
        <v>10.069623491120748</v>
      </c>
      <c r="N255" s="18">
        <f t="shared" si="27"/>
        <v>4.7873598894180764</v>
      </c>
      <c r="O255" s="85">
        <f t="shared" si="25"/>
        <v>-25.791018855168826</v>
      </c>
      <c r="P255" s="1">
        <f t="shared" si="20"/>
        <v>-12.650000000000006</v>
      </c>
      <c r="Q255" s="1">
        <f t="shared" si="24"/>
        <v>-60.6</v>
      </c>
      <c r="R255" s="2">
        <v>3.19803893785305E-15</v>
      </c>
      <c r="T255" s="2"/>
      <c r="U255" s="2"/>
    </row>
    <row r="256" spans="1:21" x14ac:dyDescent="0.2">
      <c r="A256">
        <v>98</v>
      </c>
      <c r="B256">
        <v>10.596665250574317</v>
      </c>
      <c r="C256">
        <v>31.825755027034234</v>
      </c>
      <c r="D256">
        <v>24.159574770861695</v>
      </c>
      <c r="E256">
        <v>14.482578881715469</v>
      </c>
      <c r="F256">
        <v>4.8253319637715597</v>
      </c>
      <c r="G256">
        <v>71.518550622548872</v>
      </c>
      <c r="I256" s="2">
        <v>5.1803648504069999E-14</v>
      </c>
      <c r="J256">
        <f t="shared" si="22"/>
        <v>10.596665250574317</v>
      </c>
      <c r="K256">
        <f t="shared" si="22"/>
        <v>31.825755027034234</v>
      </c>
      <c r="L256" s="84">
        <f t="shared" si="21"/>
        <v>-7.2331694632064218</v>
      </c>
      <c r="M256" s="84">
        <f t="shared" si="26"/>
        <v>9.9332619418268191</v>
      </c>
      <c r="N256" s="18">
        <f t="shared" si="27"/>
        <v>4.8253319637715597</v>
      </c>
      <c r="O256" s="85">
        <f t="shared" si="25"/>
        <v>-31.510950683966925</v>
      </c>
      <c r="P256" s="1">
        <f t="shared" si="20"/>
        <v>-12.100000000000005</v>
      </c>
      <c r="Q256" s="1">
        <f t="shared" si="24"/>
        <v>-60.6</v>
      </c>
      <c r="R256" s="2">
        <v>2.9423378625387899E-15</v>
      </c>
      <c r="T256" s="2"/>
      <c r="U256" s="2"/>
    </row>
    <row r="257" spans="1:21" x14ac:dyDescent="0.2">
      <c r="A257">
        <v>99</v>
      </c>
      <c r="B257">
        <v>10.596905910121123</v>
      </c>
      <c r="C257">
        <v>31.826477817799109</v>
      </c>
      <c r="D257">
        <v>24.349271260610834</v>
      </c>
      <c r="E257">
        <v>14.5962933987313</v>
      </c>
      <c r="F257">
        <v>4.863219573304562</v>
      </c>
      <c r="G257">
        <v>71.520174871458707</v>
      </c>
      <c r="I257" s="2">
        <v>5.1688416825378103E-14</v>
      </c>
      <c r="J257">
        <f t="shared" si="22"/>
        <v>10.596905910121123</v>
      </c>
      <c r="K257">
        <f t="shared" si="22"/>
        <v>31.826477817799109</v>
      </c>
      <c r="L257" s="84">
        <f t="shared" si="21"/>
        <v>-7.6877079608528529</v>
      </c>
      <c r="M257" s="84">
        <f t="shared" si="26"/>
        <v>9.7969003925328906</v>
      </c>
      <c r="N257" s="18">
        <f t="shared" si="27"/>
        <v>4.863219573304562</v>
      </c>
      <c r="O257" s="85">
        <f t="shared" si="25"/>
        <v>-37.230882512765021</v>
      </c>
      <c r="P257" s="1">
        <f t="shared" si="20"/>
        <v>-11.550000000000004</v>
      </c>
      <c r="Q257" s="1">
        <f t="shared" si="24"/>
        <v>-60.6</v>
      </c>
      <c r="R257" s="2">
        <v>2.7070815163811999E-15</v>
      </c>
      <c r="T257" s="2"/>
      <c r="U257" s="2"/>
    </row>
    <row r="258" spans="1:21" x14ac:dyDescent="0.2">
      <c r="A258">
        <v>100</v>
      </c>
      <c r="B258">
        <v>10.59712732759299</v>
      </c>
      <c r="C258">
        <v>31.827142817405278</v>
      </c>
      <c r="D258">
        <v>24.538551533027064</v>
      </c>
      <c r="E258">
        <v>14.709758412168821</v>
      </c>
      <c r="F258">
        <v>4.9010240527816995</v>
      </c>
      <c r="G258">
        <v>71.521669252596169</v>
      </c>
      <c r="I258" s="2">
        <v>5.15750061079642E-14</v>
      </c>
      <c r="J258">
        <f t="shared" si="22"/>
        <v>10.59712732759299</v>
      </c>
      <c r="K258">
        <f t="shared" si="22"/>
        <v>31.827142817405278</v>
      </c>
      <c r="L258" s="84">
        <f t="shared" si="21"/>
        <v>-8.1422464584992831</v>
      </c>
      <c r="M258" s="84">
        <f t="shared" si="26"/>
        <v>9.6605388432389621</v>
      </c>
      <c r="N258" s="18">
        <f t="shared" si="27"/>
        <v>4.9010240527816995</v>
      </c>
      <c r="O258" s="85">
        <f t="shared" si="25"/>
        <v>-42.950814341563117</v>
      </c>
      <c r="P258" s="1">
        <f t="shared" si="20"/>
        <v>-11.000000000000004</v>
      </c>
      <c r="Q258" s="1">
        <f t="shared" si="24"/>
        <v>-60.6</v>
      </c>
      <c r="R258" s="2">
        <v>2.4906352290928E-15</v>
      </c>
      <c r="T258" s="2"/>
      <c r="U258" s="2"/>
    </row>
    <row r="259" spans="1:21" x14ac:dyDescent="0.2">
      <c r="A259">
        <v>101</v>
      </c>
      <c r="B259">
        <v>10.597331041501281</v>
      </c>
      <c r="C259">
        <v>31.827754646578665</v>
      </c>
      <c r="D259">
        <v>24.727422060039761</v>
      </c>
      <c r="E259">
        <v>14.82297780165872</v>
      </c>
      <c r="F259">
        <v>4.9387466948253795</v>
      </c>
      <c r="G259">
        <v>71.523044149615018</v>
      </c>
      <c r="I259" s="2">
        <v>5.1463358859044898E-14</v>
      </c>
      <c r="J259">
        <f t="shared" si="22"/>
        <v>10.597331041501281</v>
      </c>
      <c r="K259">
        <f t="shared" si="22"/>
        <v>31.827754646578665</v>
      </c>
      <c r="L259" s="84">
        <f t="shared" si="21"/>
        <v>-8.5967849561457133</v>
      </c>
      <c r="M259" s="84">
        <f t="shared" si="26"/>
        <v>9.5241772939450335</v>
      </c>
      <c r="N259" s="18">
        <f t="shared" si="27"/>
        <v>4.9387466948253795</v>
      </c>
      <c r="O259" s="85">
        <f t="shared" si="25"/>
        <v>-48.670746170361213</v>
      </c>
      <c r="P259" s="1">
        <f t="shared" si="20"/>
        <v>-10.450000000000003</v>
      </c>
      <c r="R259" s="2">
        <v>2.2914950314058601E-15</v>
      </c>
      <c r="T259" s="2"/>
      <c r="U259" s="2"/>
    </row>
    <row r="260" spans="1:21" x14ac:dyDescent="0.2">
      <c r="A260">
        <v>102</v>
      </c>
      <c r="B260">
        <v>10.597518467344788</v>
      </c>
      <c r="C260">
        <v>31.828317556592346</v>
      </c>
      <c r="D260">
        <v>24.915889109938799</v>
      </c>
      <c r="E260">
        <v>14.935955324758961</v>
      </c>
      <c r="F260">
        <v>4.9763887513855964</v>
      </c>
      <c r="G260">
        <v>71.524309115937896</v>
      </c>
      <c r="I260" s="2">
        <v>5.1353419591018699E-14</v>
      </c>
      <c r="J260">
        <f t="shared" si="22"/>
        <v>10.597518467344788</v>
      </c>
      <c r="K260">
        <f t="shared" si="22"/>
        <v>31.828317556592346</v>
      </c>
      <c r="L260" s="84">
        <f t="shared" si="21"/>
        <v>-9.0513234537921434</v>
      </c>
      <c r="M260" s="84">
        <f t="shared" si="26"/>
        <v>9.387815744651105</v>
      </c>
      <c r="N260" s="18">
        <f t="shared" si="27"/>
        <v>4.9763887513855964</v>
      </c>
      <c r="O260" s="85">
        <f t="shared" si="25"/>
        <v>-54.390677999159308</v>
      </c>
      <c r="P260" s="1">
        <f t="shared" si="20"/>
        <v>-9.9000000000000021</v>
      </c>
      <c r="R260" s="2">
        <v>2.1082772047957999E-15</v>
      </c>
      <c r="T260" s="2"/>
      <c r="U260" s="2"/>
    </row>
    <row r="261" spans="1:21" x14ac:dyDescent="0.2">
      <c r="A261">
        <v>103</v>
      </c>
      <c r="B261">
        <v>10.597690907445262</v>
      </c>
      <c r="C261">
        <v>31.82883545880637</v>
      </c>
      <c r="D261">
        <v>25.103958754474611</v>
      </c>
      <c r="E261">
        <v>15.048694621210947</v>
      </c>
      <c r="F261">
        <v>5.0139514351580079</v>
      </c>
      <c r="G261">
        <v>71.525472941137949</v>
      </c>
      <c r="I261" s="2">
        <v>5.1245134750902498E-14</v>
      </c>
      <c r="J261">
        <f t="shared" si="22"/>
        <v>10.597690907445262</v>
      </c>
      <c r="K261">
        <f t="shared" si="22"/>
        <v>31.82883545880637</v>
      </c>
      <c r="L261" s="84">
        <f t="shared" si="21"/>
        <v>-9.5058619514385736</v>
      </c>
      <c r="M261" s="84">
        <f t="shared" si="26"/>
        <v>9.2514541953571765</v>
      </c>
      <c r="N261" s="18">
        <f t="shared" si="27"/>
        <v>5.0139514351580079</v>
      </c>
      <c r="O261" s="85">
        <f t="shared" si="25"/>
        <v>-60.110609827957404</v>
      </c>
      <c r="P261" s="1">
        <f t="shared" si="20"/>
        <v>-9.3500000000000014</v>
      </c>
      <c r="R261" s="2">
        <v>1.9397086667627002E-15</v>
      </c>
      <c r="T261" s="2"/>
      <c r="U261" s="2"/>
    </row>
    <row r="262" spans="1:21" x14ac:dyDescent="0.2">
      <c r="A262">
        <v>104</v>
      </c>
      <c r="B262">
        <v>10.597849559996563</v>
      </c>
      <c r="C262">
        <v>31.82931195184571</v>
      </c>
      <c r="D262">
        <v>25.291636875708374</v>
      </c>
      <c r="E262">
        <v>15.161199217045901</v>
      </c>
      <c r="F262">
        <v>5.051435920952108</v>
      </c>
      <c r="G262">
        <v>71.526543712012867</v>
      </c>
      <c r="I262" s="2">
        <v>5.1138452652251601E-14</v>
      </c>
      <c r="J262">
        <f t="shared" si="22"/>
        <v>10.597849559996563</v>
      </c>
      <c r="K262">
        <f t="shared" si="22"/>
        <v>31.82931195184571</v>
      </c>
      <c r="L262" s="84">
        <f t="shared" si="21"/>
        <v>-9.9604004490850038</v>
      </c>
      <c r="M262" s="84">
        <f t="shared" si="26"/>
        <v>9.115092646063248</v>
      </c>
      <c r="N262" s="18">
        <f t="shared" si="27"/>
        <v>5.051435920952108</v>
      </c>
      <c r="O262" s="85">
        <f t="shared" si="25"/>
        <v>-65.8305416567555</v>
      </c>
      <c r="P262" s="1">
        <f t="shared" si="20"/>
        <v>-8.8000000000000007</v>
      </c>
      <c r="R262" s="2">
        <v>1.7846181248631099E-15</v>
      </c>
      <c r="T262" s="2"/>
      <c r="U262" s="2"/>
    </row>
    <row r="263" spans="1:21" x14ac:dyDescent="0.2">
      <c r="A263">
        <v>105</v>
      </c>
      <c r="B263">
        <v>10.597995527390253</v>
      </c>
      <c r="C263">
        <v>31.829750346605163</v>
      </c>
      <c r="D263">
        <v>25.478929172621161</v>
      </c>
      <c r="E263">
        <v>15.273472528546755</v>
      </c>
      <c r="F263">
        <v>5.088843347011256</v>
      </c>
      <c r="G263">
        <v>71.527528868775676</v>
      </c>
      <c r="I263" s="2">
        <v>5.10333234094787E-14</v>
      </c>
      <c r="J263">
        <f t="shared" si="22"/>
        <v>10.597995527390253</v>
      </c>
      <c r="K263">
        <f t="shared" si="22"/>
        <v>31.829750346605163</v>
      </c>
      <c r="L263" s="84">
        <f t="shared" si="21"/>
        <v>-10.414938946731434</v>
      </c>
      <c r="M263" s="84">
        <f t="shared" si="26"/>
        <v>8.9787310967693195</v>
      </c>
      <c r="N263" s="18">
        <f t="shared" si="27"/>
        <v>5.088843347011256</v>
      </c>
      <c r="O263" s="85">
        <f t="shared" si="25"/>
        <v>-71.550473485553596</v>
      </c>
      <c r="P263" s="1">
        <f t="shared" si="20"/>
        <v>-8.25</v>
      </c>
      <c r="R263" s="2">
        <v>1.6419279380265599E-15</v>
      </c>
      <c r="T263" s="2"/>
      <c r="U263" s="2"/>
    </row>
    <row r="264" spans="1:21" x14ac:dyDescent="0.2">
      <c r="A264">
        <v>106</v>
      </c>
      <c r="B264">
        <v>10.598129823875537</v>
      </c>
      <c r="C264">
        <v>31.830153689254999</v>
      </c>
      <c r="D264">
        <v>25.665841167490523</v>
      </c>
      <c r="E264">
        <v>15.385517866070623</v>
      </c>
      <c r="F264">
        <v>5.1261748162862535</v>
      </c>
      <c r="G264">
        <v>71.528435256752843</v>
      </c>
      <c r="I264" s="2">
        <v>5.0929698874485598E-14</v>
      </c>
      <c r="J264">
        <f t="shared" si="22"/>
        <v>10.598129823875537</v>
      </c>
      <c r="K264">
        <f t="shared" si="22"/>
        <v>31.830153689254999</v>
      </c>
      <c r="L264" s="84">
        <f t="shared" si="21"/>
        <v>-10.869477444377864</v>
      </c>
      <c r="M264" s="84">
        <f t="shared" si="26"/>
        <v>8.8423695474753909</v>
      </c>
      <c r="N264" s="18">
        <f t="shared" si="27"/>
        <v>5.1261748162862535</v>
      </c>
      <c r="O264" s="85">
        <f t="shared" si="25"/>
        <v>-77.270405314351692</v>
      </c>
      <c r="P264" s="1">
        <f t="shared" si="20"/>
        <v>-7.7</v>
      </c>
      <c r="R264" s="2">
        <v>1.5106466286051799E-15</v>
      </c>
      <c r="T264" s="2"/>
      <c r="U264" s="2"/>
    </row>
    <row r="265" spans="1:21" x14ac:dyDescent="0.2">
      <c r="A265">
        <v>107</v>
      </c>
      <c r="B265">
        <v>10.598253382606726</v>
      </c>
      <c r="C265">
        <v>31.830524782407164</v>
      </c>
      <c r="D265">
        <v>25.852378212042705</v>
      </c>
      <c r="E265">
        <v>15.497338437736781</v>
      </c>
      <c r="F265">
        <v>5.1634313976641142</v>
      </c>
      <c r="G265">
        <v>71.52926917394872</v>
      </c>
      <c r="I265" s="2">
        <v>5.0827532575526498E-14</v>
      </c>
      <c r="J265">
        <f t="shared" si="22"/>
        <v>10.598253382606726</v>
      </c>
      <c r="K265">
        <f t="shared" si="22"/>
        <v>31.830524782407164</v>
      </c>
      <c r="L265" s="84">
        <f t="shared" si="21"/>
        <v>-11.324015942024294</v>
      </c>
      <c r="M265" s="84">
        <f t="shared" si="26"/>
        <v>8.7060079981814624</v>
      </c>
      <c r="N265" s="18">
        <f t="shared" si="27"/>
        <v>5.1634313976641142</v>
      </c>
      <c r="O265" s="85">
        <f t="shared" si="25"/>
        <v>-82.990337143149787</v>
      </c>
      <c r="P265" s="1">
        <f t="shared" si="20"/>
        <v>-7.15</v>
      </c>
      <c r="R265" s="2">
        <v>1.3898619931268199E-15</v>
      </c>
      <c r="T265" s="2"/>
      <c r="U265" s="2"/>
    </row>
    <row r="266" spans="1:21" x14ac:dyDescent="0.2">
      <c r="A266">
        <v>108</v>
      </c>
      <c r="B266">
        <v>10.598367062127236</v>
      </c>
      <c r="C266">
        <v>31.830866204589121</v>
      </c>
      <c r="D266">
        <v>26.038545493388387</v>
      </c>
      <c r="E266">
        <v>15.608937352984874</v>
      </c>
      <c r="F266">
        <v>5.2006141271535924</v>
      </c>
      <c r="G266">
        <v>71.530036414807043</v>
      </c>
      <c r="I266" s="2">
        <v>5.0726779658224001E-14</v>
      </c>
      <c r="J266">
        <f t="shared" si="22"/>
        <v>10.598367062127236</v>
      </c>
      <c r="K266">
        <f t="shared" si="22"/>
        <v>31.830866204589121</v>
      </c>
      <c r="L266" s="84">
        <f t="shared" si="21"/>
        <v>-11.778554439670724</v>
      </c>
      <c r="M266" s="84">
        <f t="shared" si="26"/>
        <v>8.5696464488875339</v>
      </c>
      <c r="N266" s="18">
        <f t="shared" si="27"/>
        <v>5.2006141271535924</v>
      </c>
      <c r="O266" s="85">
        <f t="shared" si="25"/>
        <v>-88.710268971947883</v>
      </c>
      <c r="P266" s="1">
        <f t="shared" si="20"/>
        <v>-6.6000000000000005</v>
      </c>
      <c r="R266" s="2">
        <v>1.2787347638819101E-15</v>
      </c>
      <c r="T266" s="2"/>
      <c r="U266" s="2"/>
    </row>
    <row r="267" spans="1:21" x14ac:dyDescent="0.2">
      <c r="A267">
        <v>109</v>
      </c>
      <c r="B267">
        <v>10.598471652335139</v>
      </c>
      <c r="C267">
        <v>31.831180328160659</v>
      </c>
      <c r="D267">
        <v>26.224348039749582</v>
      </c>
      <c r="E267">
        <v>15.720317626007935</v>
      </c>
      <c r="F267">
        <v>5.2377240090290025</v>
      </c>
      <c r="G267">
        <v>71.530742310473428</v>
      </c>
      <c r="I267" s="2">
        <v>5.0627396828663699E-14</v>
      </c>
      <c r="J267">
        <f t="shared" si="22"/>
        <v>10.598471652335139</v>
      </c>
      <c r="K267">
        <f t="shared" si="22"/>
        <v>31.831180328160659</v>
      </c>
      <c r="L267" s="84">
        <f t="shared" si="21"/>
        <v>-12.233092937317155</v>
      </c>
      <c r="M267" s="84">
        <f t="shared" si="26"/>
        <v>8.4332848995936054</v>
      </c>
      <c r="N267" s="18">
        <f t="shared" si="27"/>
        <v>5.2377240090290025</v>
      </c>
      <c r="O267" s="85">
        <f t="shared" si="25"/>
        <v>-94.430200800745979</v>
      </c>
      <c r="P267" s="1">
        <f t="shared" si="20"/>
        <v>-6.0500000000000007</v>
      </c>
      <c r="R267" s="2">
        <v>1.17649277730189E-15</v>
      </c>
      <c r="T267" s="2"/>
      <c r="U267" s="2"/>
    </row>
    <row r="268" spans="1:21" x14ac:dyDescent="0.2">
      <c r="A268">
        <v>110</v>
      </c>
      <c r="B268">
        <v>10.598567879971744</v>
      </c>
      <c r="C268">
        <v>31.831469335798158</v>
      </c>
      <c r="D268">
        <v>26.409790725985044</v>
      </c>
      <c r="E268">
        <v>15.831482179064615</v>
      </c>
      <c r="F268">
        <v>5.2747620169337965</v>
      </c>
      <c r="G268">
        <v>71.531391765838592</v>
      </c>
      <c r="I268" s="2">
        <v>5.0529342298491302E-14</v>
      </c>
      <c r="J268">
        <f t="shared" si="22"/>
        <v>10.598567879971744</v>
      </c>
      <c r="K268">
        <f t="shared" si="22"/>
        <v>31.831469335798158</v>
      </c>
      <c r="L268" s="84">
        <f t="shared" si="21"/>
        <v>-12.687631434963585</v>
      </c>
      <c r="M268" s="84">
        <f t="shared" si="26"/>
        <v>8.2969233502996769</v>
      </c>
      <c r="N268" s="18">
        <f t="shared" si="27"/>
        <v>5.2747620169337965</v>
      </c>
      <c r="O268" s="85">
        <f t="shared" si="25"/>
        <v>-100.15013262954407</v>
      </c>
      <c r="P268" s="1">
        <f t="shared" si="20"/>
        <v>-5.5000000000000009</v>
      </c>
      <c r="R268" s="2">
        <v>1.0824256086083501E-15</v>
      </c>
      <c r="T268" s="2"/>
      <c r="U268" s="2"/>
    </row>
    <row r="269" spans="1:21" x14ac:dyDescent="0.2">
      <c r="A269">
        <v>111</v>
      </c>
      <c r="B269">
        <v>10.598656413671335</v>
      </c>
      <c r="C269">
        <v>31.831735235660823</v>
      </c>
      <c r="D269">
        <v>26.594878278921279</v>
      </c>
      <c r="E269">
        <v>15.942433845674891</v>
      </c>
      <c r="F269">
        <v>5.3117290949453118</v>
      </c>
      <c r="G269">
        <v>71.531989293619858</v>
      </c>
      <c r="I269" s="2">
        <v>5.0432575731944101E-14</v>
      </c>
      <c r="J269">
        <f t="shared" si="22"/>
        <v>10.598656413671335</v>
      </c>
      <c r="K269">
        <f t="shared" si="22"/>
        <v>31.831735235660823</v>
      </c>
      <c r="L269" s="84">
        <f t="shared" si="21"/>
        <v>-13.142169932610015</v>
      </c>
      <c r="M269" s="84">
        <f t="shared" si="26"/>
        <v>8.1605618010057484</v>
      </c>
      <c r="N269" s="18">
        <f t="shared" si="27"/>
        <v>5.3117290949453118</v>
      </c>
      <c r="O269" s="85">
        <f t="shared" si="25"/>
        <v>-105.87006445834217</v>
      </c>
      <c r="P269" s="1">
        <f t="shared" si="20"/>
        <v>-4.9500000000000011</v>
      </c>
      <c r="R269" s="2">
        <v>9.9587963545185597E-16</v>
      </c>
      <c r="T269" s="2"/>
      <c r="U269" s="2"/>
    </row>
    <row r="270" spans="1:21" x14ac:dyDescent="0.2">
      <c r="A270">
        <v>112</v>
      </c>
      <c r="B270">
        <v>10.598737868607151</v>
      </c>
      <c r="C270">
        <v>31.83197987534432</v>
      </c>
      <c r="D270">
        <v>26.779615282496003</v>
      </c>
      <c r="E270">
        <v>16.053175373703336</v>
      </c>
      <c r="F270">
        <v>5.3486261586020616</v>
      </c>
      <c r="G270">
        <v>71.532539045717598</v>
      </c>
      <c r="I270" s="2">
        <v>5.0337058194747899E-14</v>
      </c>
      <c r="J270">
        <f t="shared" si="22"/>
        <v>10.598737868607151</v>
      </c>
      <c r="K270">
        <f t="shared" si="22"/>
        <v>31.83197987534432</v>
      </c>
      <c r="L270" s="84">
        <f t="shared" si="21"/>
        <v>-13.596708430256445</v>
      </c>
      <c r="M270" s="84">
        <f t="shared" si="26"/>
        <v>8.0242002517118198</v>
      </c>
      <c r="N270" s="18">
        <f t="shared" si="27"/>
        <v>5.3486261586020616</v>
      </c>
      <c r="O270" s="85">
        <f t="shared" si="25"/>
        <v>-111.58999628714027</v>
      </c>
      <c r="P270" s="1">
        <f t="shared" si="20"/>
        <v>-4.4000000000000012</v>
      </c>
      <c r="R270" s="2">
        <v>9.1625349624056602E-16</v>
      </c>
      <c r="T270" s="2"/>
      <c r="U270" s="2"/>
    </row>
    <row r="271" spans="1:21" x14ac:dyDescent="0.2">
      <c r="A271">
        <v>113</v>
      </c>
      <c r="B271">
        <v>10.598812810765892</v>
      </c>
      <c r="C271">
        <v>31.832204954718719</v>
      </c>
      <c r="D271">
        <v>26.964006182720667</v>
      </c>
      <c r="E271">
        <v>16.163709428333924</v>
      </c>
      <c r="F271">
        <v>5.3854540958948895</v>
      </c>
      <c r="G271">
        <v>71.533044842064555</v>
      </c>
      <c r="I271" s="2">
        <v>5.0242752104813E-14</v>
      </c>
      <c r="J271">
        <f t="shared" si="22"/>
        <v>10.598812810765892</v>
      </c>
      <c r="K271">
        <f t="shared" si="22"/>
        <v>31.832204954718719</v>
      </c>
      <c r="L271" s="84">
        <f t="shared" si="21"/>
        <v>-14.051246927902875</v>
      </c>
      <c r="M271" s="84">
        <f t="shared" si="26"/>
        <v>7.8878387024178904</v>
      </c>
      <c r="N271" s="18">
        <f t="shared" si="27"/>
        <v>5.3854540958948895</v>
      </c>
      <c r="O271" s="85">
        <f t="shared" si="25"/>
        <v>-117.30992811593836</v>
      </c>
      <c r="P271" s="1">
        <f>P270+(($P$278-$P$208)/70)</f>
        <v>-3.8500000000000014</v>
      </c>
      <c r="R271" s="2">
        <v>8.4299391160072303E-16</v>
      </c>
      <c r="T271" s="2"/>
      <c r="U271" s="2"/>
    </row>
    <row r="272" spans="1:21" x14ac:dyDescent="0.2">
      <c r="A272">
        <v>114</v>
      </c>
      <c r="B272">
        <v>10.598881760880463</v>
      </c>
      <c r="C272">
        <v>31.832412037739982</v>
      </c>
      <c r="D272">
        <v>27.148055292468396</v>
      </c>
      <c r="E272">
        <v>16.27403859494019</v>
      </c>
      <c r="F272">
        <v>5.4222137682232505</v>
      </c>
      <c r="G272">
        <v>71.533510197168511</v>
      </c>
      <c r="I272" s="2">
        <v>5.0149621184667502E-14</v>
      </c>
      <c r="J272">
        <f t="shared" si="22"/>
        <v>10.598881760880463</v>
      </c>
      <c r="K272">
        <f t="shared" si="22"/>
        <v>31.832412037739982</v>
      </c>
      <c r="L272" s="84">
        <f t="shared" si="21"/>
        <v>-14.505785425549306</v>
      </c>
      <c r="M272" s="84">
        <f t="shared" si="26"/>
        <v>7.751477153123961</v>
      </c>
      <c r="N272" s="18">
        <f t="shared" si="27"/>
        <v>5.4222137682232505</v>
      </c>
      <c r="O272" s="85">
        <f t="shared" si="25"/>
        <v>-123.02985994473646</v>
      </c>
      <c r="P272" s="1">
        <f t="shared" si="20"/>
        <v>-3.3000000000000016</v>
      </c>
      <c r="R272" s="2">
        <v>7.7559183993477098E-16</v>
      </c>
      <c r="T272" s="2"/>
      <c r="U272" s="2"/>
    </row>
    <row r="273" spans="1:21" x14ac:dyDescent="0.2">
      <c r="A273">
        <v>115</v>
      </c>
      <c r="B273">
        <v>10.598945198048261</v>
      </c>
      <c r="C273">
        <v>31.83260256331706</v>
      </c>
      <c r="D273">
        <v>27.331766796093518</v>
      </c>
      <c r="E273">
        <v>16.384165381854434</v>
      </c>
      <c r="F273">
        <v>5.4589060113178594</v>
      </c>
      <c r="G273">
        <v>71.533938344532729</v>
      </c>
      <c r="I273" s="2">
        <v>5.0057630415564403E-14</v>
      </c>
      <c r="J273">
        <f t="shared" si="22"/>
        <v>10.598945198048261</v>
      </c>
      <c r="K273">
        <f t="shared" si="22"/>
        <v>31.83260256331706</v>
      </c>
      <c r="L273" s="84">
        <f t="shared" si="21"/>
        <v>-14.960323923195736</v>
      </c>
      <c r="M273" s="84">
        <f t="shared" si="26"/>
        <v>7.6151156038300316</v>
      </c>
      <c r="N273" s="18">
        <f t="shared" si="27"/>
        <v>5.4589060113178594</v>
      </c>
      <c r="O273" s="85">
        <f t="shared" si="25"/>
        <v>-128.74979177353455</v>
      </c>
      <c r="P273" s="1">
        <f t="shared" si="20"/>
        <v>-2.7500000000000018</v>
      </c>
      <c r="R273" s="2">
        <v>7.1357894036406596E-16</v>
      </c>
      <c r="T273" s="2"/>
      <c r="U273" s="2"/>
    </row>
    <row r="274" spans="1:21" x14ac:dyDescent="0.2">
      <c r="A274">
        <v>116</v>
      </c>
      <c r="B274">
        <v>10.599003563060174</v>
      </c>
      <c r="C274">
        <v>31.832777855310095</v>
      </c>
      <c r="D274">
        <v>27.515144753888585</v>
      </c>
      <c r="E274">
        <v>16.494092223039488</v>
      </c>
      <c r="F274">
        <v>5.4955316361308792</v>
      </c>
      <c r="G274">
        <v>71.534332259123815</v>
      </c>
      <c r="I274" s="2">
        <v>4.9966745993206197E-14</v>
      </c>
      <c r="J274">
        <f t="shared" si="22"/>
        <v>10.599003563060174</v>
      </c>
      <c r="K274">
        <f t="shared" si="22"/>
        <v>31.832777855310095</v>
      </c>
      <c r="L274" s="84">
        <f t="shared" ref="L274:L337" si="28">L273-$E$7*10^-3*$I$159</f>
        <v>-15.414862420842166</v>
      </c>
      <c r="M274" s="84">
        <f t="shared" si="26"/>
        <v>7.4787540545361022</v>
      </c>
      <c r="N274" s="18">
        <f t="shared" si="27"/>
        <v>5.4955316361308792</v>
      </c>
      <c r="O274" s="85">
        <f t="shared" si="25"/>
        <v>-134.46972360233266</v>
      </c>
      <c r="P274" s="1">
        <f>P273+(($P$278-$P$208)/70)</f>
        <v>-2.200000000000002</v>
      </c>
      <c r="R274" s="2">
        <v>6.5652431847907004E-16</v>
      </c>
      <c r="T274" s="2"/>
      <c r="U274" s="2"/>
    </row>
    <row r="275" spans="1:21" x14ac:dyDescent="0.2">
      <c r="A275">
        <v>117</v>
      </c>
      <c r="B275">
        <v>10.599057261463395</v>
      </c>
      <c r="C275">
        <v>31.832939131729216</v>
      </c>
      <c r="D275">
        <v>27.698193106384636</v>
      </c>
      <c r="E275">
        <v>16.60382148066655</v>
      </c>
      <c r="F275">
        <v>5.5320914296948045</v>
      </c>
      <c r="G275">
        <v>71.534694678043181</v>
      </c>
      <c r="I275" s="2">
        <v>4.9876935285027998E-14</v>
      </c>
      <c r="J275">
        <f t="shared" si="22"/>
        <v>10.599057261463395</v>
      </c>
      <c r="K275">
        <f t="shared" si="22"/>
        <v>31.832939131729216</v>
      </c>
      <c r="L275" s="84">
        <f t="shared" si="28"/>
        <v>-15.869400918488596</v>
      </c>
      <c r="M275" s="84">
        <f t="shared" si="26"/>
        <v>7.3423925052421728</v>
      </c>
      <c r="N275" s="18">
        <f t="shared" si="27"/>
        <v>5.5320914296948045</v>
      </c>
      <c r="O275" s="85">
        <f t="shared" si="25"/>
        <v>-140.18965543113077</v>
      </c>
      <c r="P275" s="1">
        <f>P274+(($P$278-$P$208)/70)</f>
        <v>-1.6500000000000019</v>
      </c>
      <c r="R275" s="2">
        <v>6.0403153228499103E-16</v>
      </c>
      <c r="T275" s="2"/>
      <c r="U275" s="2"/>
    </row>
    <row r="276" spans="1:21" x14ac:dyDescent="0.2">
      <c r="A276">
        <v>118</v>
      </c>
      <c r="B276">
        <v>10.599106666379353</v>
      </c>
      <c r="C276">
        <v>31.833087513197839</v>
      </c>
      <c r="D276">
        <v>27.880915678500212</v>
      </c>
      <c r="E276">
        <v>16.713355447602318</v>
      </c>
      <c r="F276">
        <v>5.5685861559511309</v>
      </c>
      <c r="G276">
        <v>71.5350281195457</v>
      </c>
      <c r="I276" s="2">
        <v>4.9788166788985101E-14</v>
      </c>
      <c r="J276">
        <f t="shared" si="22"/>
        <v>10.599106666379353</v>
      </c>
      <c r="K276">
        <f t="shared" si="22"/>
        <v>31.833087513197839</v>
      </c>
      <c r="L276" s="84">
        <f t="shared" si="28"/>
        <v>-16.323939416135026</v>
      </c>
      <c r="M276" s="84">
        <f t="shared" si="26"/>
        <v>7.2060309559482434</v>
      </c>
      <c r="N276" s="18">
        <f t="shared" si="27"/>
        <v>5.5685861559511309</v>
      </c>
      <c r="O276" s="85">
        <f t="shared" si="25"/>
        <v>-145.90958725992888</v>
      </c>
      <c r="P276" s="1">
        <f>P275+(($P$278-$P$208)/70)</f>
        <v>-1.1000000000000019</v>
      </c>
      <c r="R276" s="2">
        <v>5.5573583753879805E-16</v>
      </c>
      <c r="T276" s="2"/>
      <c r="U276" s="2"/>
    </row>
    <row r="277" spans="1:21" x14ac:dyDescent="0.2">
      <c r="A277">
        <v>119</v>
      </c>
      <c r="B277">
        <v>10.599152121096335</v>
      </c>
      <c r="C277">
        <v>31.833224030739281</v>
      </c>
      <c r="D277">
        <v>28.06331618354443</v>
      </c>
      <c r="E277">
        <v>16.822696349808659</v>
      </c>
      <c r="F277">
        <v>5.60501655654988</v>
      </c>
      <c r="G277">
        <v>71.535334900537705</v>
      </c>
      <c r="I277" s="2">
        <v>4.9700410093791801E-14</v>
      </c>
      <c r="J277">
        <f t="shared" si="22"/>
        <v>10.599152121096335</v>
      </c>
      <c r="K277">
        <f t="shared" si="22"/>
        <v>31.833224030739281</v>
      </c>
      <c r="L277" s="84">
        <f t="shared" si="28"/>
        <v>-16.778477913781458</v>
      </c>
      <c r="M277" s="84">
        <f t="shared" si="26"/>
        <v>7.069669406654314</v>
      </c>
      <c r="N277" s="18">
        <f t="shared" si="27"/>
        <v>5.60501655654988</v>
      </c>
      <c r="O277" s="85">
        <f t="shared" si="25"/>
        <v>-151.62951908872699</v>
      </c>
      <c r="P277" s="1">
        <f>P276+(($P$278-$P$208)/70)</f>
        <v>-0.55000000000000182</v>
      </c>
      <c r="R277" s="2">
        <v>5.1130165333692003E-16</v>
      </c>
      <c r="T277" s="2"/>
      <c r="U277" s="2"/>
    </row>
    <row r="278" spans="1:21" x14ac:dyDescent="0.2">
      <c r="A278">
        <v>120</v>
      </c>
      <c r="B278">
        <v>10.599193941454812</v>
      </c>
      <c r="C278">
        <v>31.833349632940781</v>
      </c>
      <c r="D278">
        <v>28.245398227079288</v>
      </c>
      <c r="E278">
        <v>16.931846348657892</v>
      </c>
      <c r="F278">
        <v>5.6413833516210108</v>
      </c>
      <c r="G278">
        <v>71.535617152675911</v>
      </c>
      <c r="I278" s="2">
        <v>4.96136358405605E-14</v>
      </c>
      <c r="J278">
        <f t="shared" si="22"/>
        <v>10.599193941454812</v>
      </c>
      <c r="K278">
        <f t="shared" si="22"/>
        <v>31.833349632940781</v>
      </c>
      <c r="L278" s="84">
        <f t="shared" si="28"/>
        <v>-17.23301641142789</v>
      </c>
      <c r="M278" s="84">
        <f t="shared" si="26"/>
        <v>6.9333078573603846</v>
      </c>
      <c r="N278" s="18">
        <f t="shared" si="27"/>
        <v>5.6413833516210108</v>
      </c>
      <c r="O278" s="85">
        <f t="shared" si="25"/>
        <v>-157.3494509175251</v>
      </c>
      <c r="P278" s="1">
        <v>0</v>
      </c>
      <c r="R278" s="2">
        <v>4.7042023034337204E-16</v>
      </c>
      <c r="T278" s="2"/>
      <c r="U278" s="2"/>
    </row>
    <row r="279" spans="1:21" x14ac:dyDescent="0.2">
      <c r="A279">
        <v>121</v>
      </c>
      <c r="B279">
        <v>10.599232418042048</v>
      </c>
      <c r="C279">
        <v>31.833465192544736</v>
      </c>
      <c r="D279">
        <v>28.427165310646146</v>
      </c>
      <c r="E279">
        <v>17.040807543166633</v>
      </c>
      <c r="F279">
        <v>5.6776872405186962</v>
      </c>
      <c r="G279">
        <v>71.535876837179188</v>
      </c>
      <c r="I279" s="2">
        <v>4.9527815685792E-14</v>
      </c>
      <c r="J279">
        <f t="shared" si="22"/>
        <v>10.599232418042048</v>
      </c>
      <c r="K279">
        <f t="shared" si="22"/>
        <v>31.833465192544736</v>
      </c>
      <c r="L279" s="84">
        <f t="shared" si="28"/>
        <v>-17.687554909074322</v>
      </c>
      <c r="M279" s="84">
        <f t="shared" si="26"/>
        <v>6.7969463080664552</v>
      </c>
      <c r="N279" s="18">
        <f t="shared" si="27"/>
        <v>5.6776872405186962</v>
      </c>
      <c r="O279" s="85">
        <f t="shared" si="25"/>
        <v>-163.06938274632321</v>
      </c>
      <c r="P279">
        <v>0</v>
      </c>
      <c r="R279" s="2">
        <v>4.3280750545605901E-16</v>
      </c>
      <c r="T279" s="2"/>
      <c r="U279" s="2"/>
    </row>
    <row r="280" spans="1:21" x14ac:dyDescent="0.2">
      <c r="A280">
        <v>122</v>
      </c>
      <c r="B280">
        <v>10.599267818211228</v>
      </c>
      <c r="C280">
        <v>31.833571512512915</v>
      </c>
      <c r="D280">
        <v>28.608620835361148</v>
      </c>
      <c r="E280">
        <v>17.149581972151104</v>
      </c>
      <c r="F280">
        <v>5.7139289025394309</v>
      </c>
      <c r="G280">
        <v>71.536115758455992</v>
      </c>
      <c r="I280" s="2">
        <v>4.9442922265668397E-14</v>
      </c>
      <c r="J280">
        <f t="shared" si="22"/>
        <v>10.599267818211228</v>
      </c>
      <c r="K280">
        <f t="shared" si="22"/>
        <v>31.833571512512915</v>
      </c>
      <c r="L280" s="84">
        <f t="shared" si="28"/>
        <v>-18.142093406720754</v>
      </c>
      <c r="M280" s="84">
        <f t="shared" si="26"/>
        <v>6.6605847587725258</v>
      </c>
      <c r="N280" s="18">
        <f t="shared" si="27"/>
        <v>5.7139289025394309</v>
      </c>
      <c r="O280" s="85">
        <f t="shared" si="25"/>
        <v>-168.78931457512132</v>
      </c>
      <c r="P280">
        <v>0</v>
      </c>
      <c r="R280" s="2">
        <v>3.9820212800449701E-16</v>
      </c>
      <c r="T280" s="2"/>
      <c r="U280" s="2"/>
    </row>
    <row r="281" spans="1:21" x14ac:dyDescent="0.2">
      <c r="A281">
        <v>123</v>
      </c>
      <c r="B281">
        <v>10.599300387939158</v>
      </c>
      <c r="C281">
        <v>31.833669331605801</v>
      </c>
      <c r="D281">
        <v>28.789768105384237</v>
      </c>
      <c r="E281">
        <v>17.258171616306633</v>
      </c>
      <c r="F281">
        <v>5.7501089976148867</v>
      </c>
      <c r="G281">
        <v>71.536335576642244</v>
      </c>
      <c r="I281" s="2">
        <v>4.9358929161604702E-14</v>
      </c>
      <c r="J281">
        <f t="shared" si="22"/>
        <v>10.599300387939158</v>
      </c>
      <c r="K281">
        <f t="shared" si="22"/>
        <v>31.833669331605801</v>
      </c>
      <c r="L281" s="84">
        <f t="shared" si="28"/>
        <v>-18.596631904367186</v>
      </c>
      <c r="M281" s="84">
        <f t="shared" si="26"/>
        <v>6.5242232094785964</v>
      </c>
      <c r="N281" s="18">
        <f t="shared" si="27"/>
        <v>5.7501089976148867</v>
      </c>
      <c r="O281" s="85">
        <f t="shared" si="25"/>
        <v>-174.50924640391943</v>
      </c>
      <c r="P281">
        <v>0</v>
      </c>
      <c r="R281" s="2">
        <v>3.6636364376404901E-16</v>
      </c>
      <c r="T281" s="2"/>
      <c r="U281" s="2"/>
    </row>
    <row r="282" spans="1:21" x14ac:dyDescent="0.2">
      <c r="A282">
        <v>124</v>
      </c>
      <c r="B282">
        <v>10.599330353535427</v>
      </c>
      <c r="C282">
        <v>31.833759329515853</v>
      </c>
      <c r="D282">
        <v>28.970610331266169</v>
      </c>
      <c r="E282">
        <v>17.36657840021406</v>
      </c>
      <c r="F282">
        <v>5.7862281669804059</v>
      </c>
      <c r="G282">
        <v>71.53653781913674</v>
      </c>
      <c r="I282" s="2">
        <v>4.9275810867011502E-14</v>
      </c>
      <c r="J282">
        <f t="shared" si="22"/>
        <v>10.599330353535427</v>
      </c>
      <c r="K282">
        <f t="shared" si="22"/>
        <v>31.833759329515853</v>
      </c>
      <c r="L282" s="84">
        <f t="shared" si="28"/>
        <v>-19.051170402013618</v>
      </c>
      <c r="M282" s="84">
        <f t="shared" si="26"/>
        <v>6.3878616601846669</v>
      </c>
      <c r="N282" s="18">
        <f t="shared" si="27"/>
        <v>5.7862281669804059</v>
      </c>
      <c r="O282" s="85">
        <f t="shared" si="25"/>
        <v>-180.22917823271754</v>
      </c>
      <c r="P282">
        <v>0</v>
      </c>
      <c r="R282" s="2">
        <v>3.3707082416835998E-16</v>
      </c>
      <c r="T282" s="2"/>
      <c r="U282" s="2"/>
    </row>
    <row r="283" spans="1:21" x14ac:dyDescent="0.2">
      <c r="A283">
        <v>125</v>
      </c>
      <c r="B283">
        <v>10.599357923214905</v>
      </c>
      <c r="C283">
        <v>31.833842131590327</v>
      </c>
      <c r="D283">
        <v>29.151150633177867</v>
      </c>
      <c r="E283">
        <v>17.474804194275567</v>
      </c>
      <c r="F283">
        <v>5.8222870338199897</v>
      </c>
      <c r="G283">
        <v>71.536723891214208</v>
      </c>
      <c r="I283" s="2">
        <v>4.91935427552306E-14</v>
      </c>
      <c r="J283">
        <f t="shared" si="22"/>
        <v>10.599357923214905</v>
      </c>
      <c r="K283">
        <f t="shared" si="22"/>
        <v>31.833842131590327</v>
      </c>
      <c r="L283" s="84">
        <f t="shared" si="28"/>
        <v>-19.50570889966005</v>
      </c>
      <c r="M283" s="84">
        <f t="shared" si="26"/>
        <v>6.2515001108907375</v>
      </c>
      <c r="N283" s="18">
        <f t="shared" si="27"/>
        <v>5.8222870338199897</v>
      </c>
      <c r="O283" s="85">
        <f t="shared" si="25"/>
        <v>-185.94911006151565</v>
      </c>
      <c r="P283">
        <v>0</v>
      </c>
      <c r="R283" s="2">
        <v>3.10120129110602E-16</v>
      </c>
      <c r="T283" s="2"/>
      <c r="U283" s="2"/>
    </row>
    <row r="284" spans="1:21" x14ac:dyDescent="0.2">
      <c r="A284">
        <v>126</v>
      </c>
      <c r="B284">
        <v>10.599383288544521</v>
      </c>
      <c r="C284">
        <v>31.833918313176465</v>
      </c>
      <c r="D284">
        <v>29.33139204402622</v>
      </c>
      <c r="E284">
        <v>17.582850816582482</v>
      </c>
      <c r="F284">
        <v>5.8582862038886114</v>
      </c>
      <c r="G284">
        <v>71.536895085789794</v>
      </c>
      <c r="I284" s="2">
        <v>4.9112101048597699E-14</v>
      </c>
      <c r="J284">
        <f t="shared" si="22"/>
        <v>10.599383288544521</v>
      </c>
      <c r="K284">
        <f t="shared" si="22"/>
        <v>31.833918313176465</v>
      </c>
      <c r="L284" s="84">
        <f t="shared" si="28"/>
        <v>-19.960247397306482</v>
      </c>
      <c r="M284" s="84">
        <f t="shared" si="26"/>
        <v>6.1151385615968081</v>
      </c>
      <c r="N284" s="18">
        <f t="shared" si="27"/>
        <v>5.8582862038886114</v>
      </c>
      <c r="O284" s="85">
        <f t="shared" si="25"/>
        <v>-191.66904189031376</v>
      </c>
      <c r="P284">
        <v>0</v>
      </c>
      <c r="R284" s="2">
        <v>2.8532429265233401E-16</v>
      </c>
      <c r="T284" s="2"/>
      <c r="U284" s="2"/>
    </row>
    <row r="285" spans="1:21" x14ac:dyDescent="0.2">
      <c r="A285">
        <v>127</v>
      </c>
      <c r="B285">
        <v>10.59940662577436</v>
      </c>
      <c r="C285">
        <v>31.833988403619291</v>
      </c>
      <c r="D285">
        <v>29.511337512460365</v>
      </c>
      <c r="E285">
        <v>17.690720034717394</v>
      </c>
      <c r="F285">
        <v>5.8942262661126517</v>
      </c>
      <c r="G285">
        <v>71.537052592402887</v>
      </c>
      <c r="I285" s="2">
        <v>4.9031462788595598E-14</v>
      </c>
      <c r="J285">
        <f t="shared" si="22"/>
        <v>10.59940662577436</v>
      </c>
      <c r="K285">
        <f t="shared" si="22"/>
        <v>31.833988403619291</v>
      </c>
      <c r="L285" s="84">
        <f t="shared" si="28"/>
        <v>-20.414785894952914</v>
      </c>
      <c r="M285" s="84">
        <f t="shared" si="26"/>
        <v>5.9787770123028787</v>
      </c>
      <c r="N285" s="18">
        <f t="shared" si="27"/>
        <v>5.8942262661126517</v>
      </c>
      <c r="O285" s="85">
        <f t="shared" si="25"/>
        <v>-197.38897371911187</v>
      </c>
      <c r="P285">
        <v>0</v>
      </c>
      <c r="R285" s="2">
        <v>2.6251102181284201E-16</v>
      </c>
      <c r="T285" s="2"/>
      <c r="U285" s="2"/>
    </row>
    <row r="286" spans="1:21" x14ac:dyDescent="0.2">
      <c r="A286">
        <v>128</v>
      </c>
      <c r="B286">
        <v>10.599428097062328</v>
      </c>
      <c r="C286">
        <v>31.834052889939731</v>
      </c>
      <c r="D286">
        <v>29.69098990577227</v>
      </c>
      <c r="E286">
        <v>17.798413567492922</v>
      </c>
      <c r="F286">
        <v>5.930107793169225</v>
      </c>
      <c r="G286">
        <v>71.537197505482524</v>
      </c>
      <c r="I286" s="2">
        <v>4.8951605807057999E-14</v>
      </c>
      <c r="J286">
        <f t="shared" si="22"/>
        <v>10.599428097062328</v>
      </c>
      <c r="K286">
        <f t="shared" si="22"/>
        <v>31.834052889939731</v>
      </c>
      <c r="L286" s="84">
        <f t="shared" si="28"/>
        <v>-20.869324392599346</v>
      </c>
      <c r="M286" s="84">
        <f t="shared" si="26"/>
        <v>5.8424154630089493</v>
      </c>
      <c r="N286" s="18">
        <f t="shared" si="27"/>
        <v>5.930107793169225</v>
      </c>
      <c r="O286" s="85">
        <f t="shared" si="25"/>
        <v>-203.10890554790998</v>
      </c>
      <c r="P286">
        <v>0</v>
      </c>
      <c r="R286" s="2">
        <v>2.41521799397542E-16</v>
      </c>
      <c r="T286" s="2"/>
      <c r="U286" s="2"/>
    </row>
    <row r="287" spans="1:21" x14ac:dyDescent="0.2">
      <c r="A287">
        <v>129</v>
      </c>
      <c r="B287">
        <v>10.599447851600896</v>
      </c>
      <c r="C287">
        <v>31.834112220218671</v>
      </c>
      <c r="D287">
        <v>29.870352012695353</v>
      </c>
      <c r="E287">
        <v>17.905933086629375</v>
      </c>
      <c r="F287">
        <v>5.9659313420451436</v>
      </c>
      <c r="G287">
        <v>71.537330831952048</v>
      </c>
      <c r="I287" s="2">
        <v>4.8872508698388102E-14</v>
      </c>
      <c r="J287">
        <f t="shared" si="22"/>
        <v>10.599447851600896</v>
      </c>
      <c r="K287">
        <f t="shared" si="22"/>
        <v>31.834112220218671</v>
      </c>
      <c r="L287" s="84">
        <f t="shared" si="28"/>
        <v>-21.323862890245778</v>
      </c>
      <c r="M287" s="84">
        <f t="shared" si="26"/>
        <v>5.7060539137150199</v>
      </c>
      <c r="N287" s="18">
        <f t="shared" si="27"/>
        <v>5.9659313420451436</v>
      </c>
      <c r="O287" s="85">
        <f t="shared" si="25"/>
        <v>-208.82883737670809</v>
      </c>
      <c r="P287">
        <v>0</v>
      </c>
      <c r="R287" s="2">
        <v>2.2221078254693301E-16</v>
      </c>
      <c r="T287" s="2"/>
      <c r="U287" s="2"/>
    </row>
    <row r="288" spans="1:21" x14ac:dyDescent="0.2">
      <c r="A288">
        <v>130</v>
      </c>
      <c r="B288">
        <v>10.59946602665377</v>
      </c>
      <c r="C288">
        <v>31.834166806710428</v>
      </c>
      <c r="D288">
        <v>30.049426546104762</v>
      </c>
      <c r="E288">
        <v>18.013280218373435</v>
      </c>
      <c r="F288">
        <v>6.0016974545762327</v>
      </c>
      <c r="G288">
        <v>71.537453498225659</v>
      </c>
      <c r="I288" s="2">
        <v>4.8794150792754297E-14</v>
      </c>
      <c r="J288">
        <f t="shared" ref="J288:K309" si="29">B288</f>
        <v>10.59946602665377</v>
      </c>
      <c r="K288">
        <f t="shared" si="29"/>
        <v>31.834166806710428</v>
      </c>
      <c r="L288" s="84">
        <f t="shared" si="28"/>
        <v>-21.77840138789221</v>
      </c>
      <c r="M288" s="84">
        <f t="shared" si="26"/>
        <v>5.5696923644210905</v>
      </c>
      <c r="N288" s="18">
        <f t="shared" si="27"/>
        <v>6.0016974545762327</v>
      </c>
      <c r="O288" s="85">
        <f t="shared" si="25"/>
        <v>-214.5487692055062</v>
      </c>
      <c r="P288">
        <v>0</v>
      </c>
      <c r="R288" s="2">
        <v>2.0444378935271599E-16</v>
      </c>
      <c r="T288" s="2"/>
      <c r="U288" s="2"/>
    </row>
    <row r="289" spans="1:21" x14ac:dyDescent="0.2">
      <c r="A289">
        <v>131</v>
      </c>
      <c r="B289">
        <v>10.599482748509653</v>
      </c>
      <c r="C289">
        <v>31.834217028707283</v>
      </c>
      <c r="D289">
        <v>30.228216145622707</v>
      </c>
      <c r="E289">
        <v>18.120456545059941</v>
      </c>
      <c r="F289">
        <v>6.0374066579676917</v>
      </c>
      <c r="G289">
        <v>71.537566356645556</v>
      </c>
      <c r="I289" s="2">
        <v>4.87165121302305E-14</v>
      </c>
      <c r="J289">
        <f t="shared" si="29"/>
        <v>10.599482748509653</v>
      </c>
      <c r="K289">
        <f t="shared" si="29"/>
        <v>31.834217028707283</v>
      </c>
      <c r="L289" s="84">
        <f t="shared" si="28"/>
        <v>-22.232939885538642</v>
      </c>
      <c r="M289" s="84">
        <f t="shared" si="26"/>
        <v>5.4333308151271611</v>
      </c>
      <c r="N289" s="18">
        <f t="shared" si="27"/>
        <v>6.0374066579676917</v>
      </c>
      <c r="O289" s="85">
        <f t="shared" si="25"/>
        <v>-220.26870103430431</v>
      </c>
      <c r="P289">
        <v>0</v>
      </c>
      <c r="R289" s="2">
        <v>1.88097366499621E-16</v>
      </c>
      <c r="T289" s="2"/>
      <c r="U289" s="2"/>
    </row>
    <row r="290" spans="1:21" x14ac:dyDescent="0.2">
      <c r="A290">
        <v>132</v>
      </c>
      <c r="B290">
        <v>10.599498133359759</v>
      </c>
      <c r="C290">
        <v>31.83426323517498</v>
      </c>
      <c r="D290">
        <v>30.406723380132266</v>
      </c>
      <c r="E290">
        <v>18.227463606618805</v>
      </c>
      <c r="F290">
        <v>6.0730594652961676</v>
      </c>
      <c r="G290">
        <v>71.53767019140443</v>
      </c>
      <c r="I290" s="2">
        <v>4.8639573435847401E-14</v>
      </c>
      <c r="J290">
        <f t="shared" si="29"/>
        <v>10.599498133359759</v>
      </c>
      <c r="K290">
        <f t="shared" si="29"/>
        <v>31.83426323517498</v>
      </c>
      <c r="L290" s="84">
        <f t="shared" si="28"/>
        <v>-22.687478383185073</v>
      </c>
      <c r="M290" s="84">
        <f t="shared" si="26"/>
        <v>5.2969692658332317</v>
      </c>
      <c r="N290" s="18">
        <f t="shared" si="27"/>
        <v>6.0730594652961676</v>
      </c>
      <c r="O290" s="85">
        <f t="shared" si="25"/>
        <v>-225.98863286310242</v>
      </c>
      <c r="P290">
        <v>0</v>
      </c>
      <c r="R290" s="2">
        <v>1.7305793145446101E-16</v>
      </c>
      <c r="T290" s="2"/>
      <c r="U290" s="2"/>
    </row>
    <row r="291" spans="1:21" x14ac:dyDescent="0.2">
      <c r="A291">
        <v>133</v>
      </c>
      <c r="B291">
        <v>10.599512288105169</v>
      </c>
      <c r="C291">
        <v>31.834305747177506</v>
      </c>
      <c r="D291">
        <v>30.584950750202829</v>
      </c>
      <c r="E291">
        <v>18.334302902028952</v>
      </c>
      <c r="F291">
        <v>6.108656375994185</v>
      </c>
      <c r="G291">
        <v>71.537765723994369</v>
      </c>
      <c r="I291" s="2">
        <v>4.85633160955214E-14</v>
      </c>
      <c r="J291">
        <f t="shared" si="29"/>
        <v>10.599512288105169</v>
      </c>
      <c r="K291">
        <f t="shared" si="29"/>
        <v>31.834305747177506</v>
      </c>
      <c r="L291" s="84">
        <f t="shared" si="28"/>
        <v>-23.142016880831505</v>
      </c>
      <c r="M291" s="84">
        <f t="shared" si="26"/>
        <v>5.1606077165393023</v>
      </c>
      <c r="N291" s="18">
        <f t="shared" si="27"/>
        <v>6.108656375994185</v>
      </c>
      <c r="O291" s="85">
        <f t="shared" si="25"/>
        <v>-231.70856469190053</v>
      </c>
      <c r="P291">
        <v>0</v>
      </c>
      <c r="R291" s="2">
        <v>1.5922098324198099E-16</v>
      </c>
      <c r="T291" s="2"/>
      <c r="U291" s="2"/>
    </row>
    <row r="292" spans="1:21" x14ac:dyDescent="0.2">
      <c r="A292">
        <v>134</v>
      </c>
      <c r="B292">
        <v>10.599525311099624</v>
      </c>
      <c r="C292">
        <v>31.834344860107983</v>
      </c>
      <c r="D292">
        <v>30.762900690430321</v>
      </c>
      <c r="E292">
        <v>18.44097589072118</v>
      </c>
      <c r="F292">
        <v>6.1441978763175502</v>
      </c>
      <c r="G292">
        <v>71.537853618220169</v>
      </c>
      <c r="I292" s="2">
        <v>4.8487722132831703E-14</v>
      </c>
      <c r="J292">
        <f t="shared" si="29"/>
        <v>10.599525311099624</v>
      </c>
      <c r="K292">
        <f t="shared" si="29"/>
        <v>31.834344860107983</v>
      </c>
      <c r="L292" s="84">
        <f t="shared" si="28"/>
        <v>-23.596555378477937</v>
      </c>
      <c r="M292" s="84">
        <f t="shared" si="26"/>
        <v>5.0242461672453729</v>
      </c>
      <c r="N292" s="18">
        <f t="shared" si="27"/>
        <v>6.1441978763175502</v>
      </c>
      <c r="O292" s="85">
        <f t="shared" si="25"/>
        <v>-237.42849652069864</v>
      </c>
      <c r="P292">
        <v>0</v>
      </c>
      <c r="R292" s="2">
        <v>1.46490376323574E-16</v>
      </c>
      <c r="T292" s="2"/>
      <c r="U292" s="2"/>
    </row>
    <row r="293" spans="1:21" x14ac:dyDescent="0.2">
      <c r="A293">
        <v>135</v>
      </c>
      <c r="B293">
        <v>10.599537292832935</v>
      </c>
      <c r="C293">
        <v>31.834380845741208</v>
      </c>
      <c r="D293">
        <v>30.940575571695199</v>
      </c>
      <c r="E293">
        <v>18.547483993931735</v>
      </c>
      <c r="F293">
        <v>6.1796844397963389</v>
      </c>
      <c r="G293">
        <v>71.537934484811686</v>
      </c>
      <c r="I293" s="2">
        <v>4.8412774186615199E-14</v>
      </c>
      <c r="J293">
        <f t="shared" si="29"/>
        <v>10.599537292832935</v>
      </c>
      <c r="K293">
        <f t="shared" si="29"/>
        <v>31.834380845741208</v>
      </c>
      <c r="L293" s="84">
        <f t="shared" si="28"/>
        <v>-24.051093876124369</v>
      </c>
      <c r="M293" s="84">
        <f t="shared" si="26"/>
        <v>4.8878846179514435</v>
      </c>
      <c r="N293" s="18">
        <f t="shared" si="27"/>
        <v>6.1796844397963389</v>
      </c>
      <c r="O293" s="85">
        <f t="shared" si="25"/>
        <v>-243.14842834949675</v>
      </c>
      <c r="P293">
        <v>0</v>
      </c>
      <c r="R293" s="2">
        <v>1.3477765253345199E-16</v>
      </c>
      <c r="T293" s="2"/>
      <c r="U293" s="2"/>
    </row>
    <row r="294" spans="1:21" x14ac:dyDescent="0.2">
      <c r="A294">
        <v>136</v>
      </c>
      <c r="B294">
        <v>10.599548316559744</v>
      </c>
      <c r="C294">
        <v>31.834413954122066</v>
      </c>
      <c r="D294">
        <v>31.117977703341115</v>
      </c>
      <c r="E294">
        <v>18.653828596008307</v>
      </c>
      <c r="F294">
        <v>6.2151165276700322</v>
      </c>
      <c r="G294">
        <v>71.538008885667537</v>
      </c>
      <c r="I294" s="2">
        <v>4.8338455489350103E-14</v>
      </c>
      <c r="J294">
        <f t="shared" si="29"/>
        <v>10.599548316559744</v>
      </c>
      <c r="K294">
        <f t="shared" si="29"/>
        <v>31.834413954122066</v>
      </c>
      <c r="L294" s="84">
        <f t="shared" si="28"/>
        <v>-24.505632373770801</v>
      </c>
      <c r="M294" s="84">
        <f t="shared" si="26"/>
        <v>4.7515230686575141</v>
      </c>
      <c r="N294" s="18">
        <f t="shared" si="27"/>
        <v>6.2151165276700322</v>
      </c>
      <c r="O294" s="85">
        <f t="shared" si="25"/>
        <v>-248.86836017829486</v>
      </c>
      <c r="P294">
        <v>0</v>
      </c>
      <c r="R294" s="2">
        <v>1.2400142643025401E-16</v>
      </c>
      <c r="T294" s="2"/>
      <c r="U294" s="2"/>
    </row>
    <row r="295" spans="1:21" x14ac:dyDescent="0.2">
      <c r="A295">
        <v>137</v>
      </c>
      <c r="B295">
        <v>10.599558458878024</v>
      </c>
      <c r="C295">
        <v>31.834444415302951</v>
      </c>
      <c r="D295">
        <v>31.295109335277036</v>
      </c>
      <c r="E295">
        <v>18.760011045670169</v>
      </c>
      <c r="F295">
        <v>6.2504945893073707</v>
      </c>
      <c r="G295">
        <v>71.538077337759418</v>
      </c>
      <c r="I295" s="2">
        <v>4.8264749846300497E-14</v>
      </c>
      <c r="J295">
        <f t="shared" si="29"/>
        <v>10.599558458878024</v>
      </c>
      <c r="K295">
        <f t="shared" si="29"/>
        <v>31.834444415302951</v>
      </c>
      <c r="L295" s="84">
        <f t="shared" si="28"/>
        <v>-24.960170871417233</v>
      </c>
      <c r="M295" s="84">
        <f t="shared" si="26"/>
        <v>4.6151615193635847</v>
      </c>
      <c r="N295" s="18">
        <f t="shared" si="27"/>
        <v>6.2504945893073707</v>
      </c>
      <c r="O295" s="85">
        <f t="shared" si="25"/>
        <v>-254.58829200709297</v>
      </c>
      <c r="P295">
        <v>0</v>
      </c>
      <c r="R295" s="2">
        <v>1.14086819793224E-16</v>
      </c>
      <c r="T295" s="2"/>
      <c r="U295" s="2"/>
    </row>
    <row r="296" spans="1:21" x14ac:dyDescent="0.2">
      <c r="A296">
        <v>138</v>
      </c>
      <c r="B296">
        <v>10.599567790261307</v>
      </c>
      <c r="C296">
        <v>31.834472440942285</v>
      </c>
      <c r="D296">
        <v>31.471972660005541</v>
      </c>
      <c r="E296">
        <v>18.866032657224039</v>
      </c>
      <c r="F296">
        <v>6.2858190626114565</v>
      </c>
      <c r="G296">
        <v>71.538140316724224</v>
      </c>
      <c r="I296" s="2">
        <v>4.81916416153962E-14</v>
      </c>
      <c r="J296">
        <f t="shared" si="29"/>
        <v>10.599567790261307</v>
      </c>
      <c r="K296">
        <f t="shared" si="29"/>
        <v>31.834472440942285</v>
      </c>
      <c r="L296" s="84">
        <f t="shared" si="28"/>
        <v>-25.414709369063665</v>
      </c>
      <c r="M296" s="84">
        <f t="shared" si="26"/>
        <v>4.4787999700696552</v>
      </c>
      <c r="N296" s="18">
        <f t="shared" si="27"/>
        <v>6.2858190626114565</v>
      </c>
      <c r="O296" s="85">
        <f t="shared" si="25"/>
        <v>-260.30822383589106</v>
      </c>
      <c r="P296">
        <v>0</v>
      </c>
      <c r="R296" s="2">
        <v>1.04964941333578E-16</v>
      </c>
      <c r="T296" s="2"/>
      <c r="U296" s="2"/>
    </row>
    <row r="297" spans="1:21" x14ac:dyDescent="0.2">
      <c r="A297">
        <v>139</v>
      </c>
      <c r="B297">
        <v>10.599576375548379</v>
      </c>
      <c r="C297">
        <v>31.834498225775224</v>
      </c>
      <c r="D297">
        <v>31.64856981457984</v>
      </c>
      <c r="E297">
        <v>18.971894711737242</v>
      </c>
      <c r="F297">
        <v>6.3210903744106286</v>
      </c>
      <c r="G297">
        <v>71.538198260169025</v>
      </c>
      <c r="I297" s="2">
        <v>4.8119115687819899E-14</v>
      </c>
      <c r="J297">
        <f t="shared" si="29"/>
        <v>10.599576375548379</v>
      </c>
      <c r="K297">
        <f t="shared" si="29"/>
        <v>31.834498225775224</v>
      </c>
      <c r="L297" s="84">
        <f t="shared" si="28"/>
        <v>-25.869247866710097</v>
      </c>
      <c r="M297" s="84">
        <f t="shared" si="26"/>
        <v>4.3424384207757258</v>
      </c>
      <c r="N297" s="18">
        <f t="shared" si="27"/>
        <v>6.3210903744106286</v>
      </c>
      <c r="O297" s="85">
        <f t="shared" si="25"/>
        <v>-266.02815566468917</v>
      </c>
      <c r="P297">
        <v>0</v>
      </c>
      <c r="R297" s="2">
        <v>9.6572408005852798E-17</v>
      </c>
      <c r="T297" s="2"/>
      <c r="U297" s="2"/>
    </row>
    <row r="298" spans="1:21" x14ac:dyDescent="0.2">
      <c r="A298">
        <v>140</v>
      </c>
      <c r="B298">
        <v>10.599584274393797</v>
      </c>
      <c r="C298">
        <v>31.834521948966749</v>
      </c>
      <c r="D298">
        <v>31.824902882492093</v>
      </c>
      <c r="E298">
        <v>19.077598458169657</v>
      </c>
      <c r="F298">
        <v>6.3563089408356097</v>
      </c>
      <c r="G298">
        <v>71.538251570711779</v>
      </c>
      <c r="I298" s="2">
        <v>4.80471574692787E-14</v>
      </c>
      <c r="J298">
        <f t="shared" si="29"/>
        <v>10.599584274393797</v>
      </c>
      <c r="K298">
        <f t="shared" si="29"/>
        <v>31.834521948966749</v>
      </c>
      <c r="L298" s="84">
        <f t="shared" si="28"/>
        <v>-26.323786364356529</v>
      </c>
      <c r="M298" s="84">
        <f t="shared" si="26"/>
        <v>4.2060768714817964</v>
      </c>
      <c r="N298" s="18">
        <f t="shared" si="27"/>
        <v>6.3563089408356097</v>
      </c>
      <c r="O298" s="85">
        <f t="shared" si="25"/>
        <v>-271.74808749348728</v>
      </c>
      <c r="P298">
        <v>0</v>
      </c>
      <c r="R298" s="2">
        <v>8.8850904593089005E-17</v>
      </c>
      <c r="T298" s="2"/>
      <c r="U298" s="2"/>
    </row>
    <row r="299" spans="1:21" x14ac:dyDescent="0.2">
      <c r="A299">
        <v>141</v>
      </c>
      <c r="B299">
        <v>10.599591541682406</v>
      </c>
      <c r="C299">
        <v>31.834543775356611</v>
      </c>
      <c r="D299">
        <v>32.000973895495392</v>
      </c>
      <c r="E299">
        <v>19.183145114465912</v>
      </c>
      <c r="F299">
        <v>6.3914751676834083</v>
      </c>
      <c r="G299">
        <v>71.538300618778877</v>
      </c>
      <c r="I299" s="2">
        <v>4.7975752861934898E-14</v>
      </c>
      <c r="J299">
        <f t="shared" si="29"/>
        <v>10.599591541682406</v>
      </c>
      <c r="K299">
        <f t="shared" si="29"/>
        <v>31.834543775356611</v>
      </c>
      <c r="L299" s="84">
        <f t="shared" si="28"/>
        <v>-26.778324862002961</v>
      </c>
      <c r="M299" s="84">
        <f t="shared" si="26"/>
        <v>4.069715322187867</v>
      </c>
      <c r="N299" s="18">
        <f t="shared" si="27"/>
        <v>6.3914751676834083</v>
      </c>
      <c r="O299" s="85">
        <f t="shared" si="25"/>
        <v>-277.46801932228539</v>
      </c>
      <c r="P299">
        <v>0</v>
      </c>
      <c r="R299" s="2">
        <v>8.1746778505634395E-17</v>
      </c>
      <c r="T299" s="2"/>
      <c r="U299" s="2"/>
    </row>
    <row r="300" spans="1:21" x14ac:dyDescent="0.2">
      <c r="A300">
        <v>142</v>
      </c>
      <c r="B300">
        <v>10.5995982279107</v>
      </c>
      <c r="C300">
        <v>31.834563856604696</v>
      </c>
      <c r="D300">
        <v>32.176784835361779</v>
      </c>
      <c r="E300">
        <v>19.288535868609252</v>
      </c>
      <c r="F300">
        <v>6.4265894507684393</v>
      </c>
      <c r="G300">
        <v>71.538345745179058</v>
      </c>
      <c r="I300" s="2">
        <v>4.7904888246972603E-14</v>
      </c>
      <c r="J300">
        <f t="shared" si="29"/>
        <v>10.5995982279107</v>
      </c>
      <c r="K300">
        <f t="shared" si="29"/>
        <v>31.834563856604696</v>
      </c>
      <c r="L300" s="84">
        <f t="shared" si="28"/>
        <v>-27.232863359649393</v>
      </c>
      <c r="M300" s="84">
        <f t="shared" si="26"/>
        <v>3.9333537728939376</v>
      </c>
      <c r="N300" s="18">
        <f t="shared" si="27"/>
        <v>6.4265894507684393</v>
      </c>
      <c r="O300" s="85">
        <f t="shared" si="25"/>
        <v>-283.1879511510835</v>
      </c>
      <c r="P300">
        <v>0</v>
      </c>
      <c r="R300" s="2">
        <v>7.5210666978049402E-17</v>
      </c>
      <c r="T300" s="2"/>
      <c r="U300" s="2"/>
    </row>
    <row r="301" spans="1:21" x14ac:dyDescent="0.2">
      <c r="A301">
        <v>143</v>
      </c>
      <c r="B301">
        <v>10.599604379537698</v>
      </c>
      <c r="C301">
        <v>31.834582332244832</v>
      </c>
      <c r="D301">
        <v>32.352337635578529</v>
      </c>
      <c r="E301">
        <v>19.393771879638365</v>
      </c>
      <c r="F301">
        <v>6.461652176261321</v>
      </c>
      <c r="G301">
        <v>71.538387263471506</v>
      </c>
      <c r="I301" s="2">
        <v>4.7834550467779097E-14</v>
      </c>
      <c r="J301">
        <f t="shared" si="29"/>
        <v>10.599604379537698</v>
      </c>
      <c r="K301">
        <f t="shared" si="29"/>
        <v>31.834582332244832</v>
      </c>
      <c r="L301" s="84">
        <f t="shared" si="28"/>
        <v>-27.687401857295825</v>
      </c>
      <c r="M301" s="84">
        <f t="shared" si="26"/>
        <v>3.7969922236000082</v>
      </c>
      <c r="N301" s="18">
        <f t="shared" si="27"/>
        <v>6.461652176261321</v>
      </c>
      <c r="O301" s="85">
        <f t="shared" si="25"/>
        <v>-288.90788297988161</v>
      </c>
      <c r="P301">
        <v>0</v>
      </c>
      <c r="R301" s="2">
        <v>6.9197154073700397E-17</v>
      </c>
      <c r="T301" s="2"/>
      <c r="U301" s="2"/>
    </row>
    <row r="302" spans="1:21" x14ac:dyDescent="0.2">
      <c r="A302">
        <v>144</v>
      </c>
      <c r="B302">
        <v>10.599610039307757</v>
      </c>
      <c r="C302">
        <v>31.834599330654346</v>
      </c>
      <c r="D302">
        <v>32.527634182984869</v>
      </c>
      <c r="E302">
        <v>19.498854278628542</v>
      </c>
      <c r="F302">
        <v>6.4966637210157758</v>
      </c>
      <c r="G302">
        <v>71.538425462144573</v>
      </c>
      <c r="I302" s="2">
        <v>4.7764726813717399E-14</v>
      </c>
      <c r="J302">
        <f t="shared" si="29"/>
        <v>10.599610039307757</v>
      </c>
      <c r="K302">
        <f t="shared" si="29"/>
        <v>31.834599330654346</v>
      </c>
      <c r="L302" s="84">
        <f t="shared" si="28"/>
        <v>-28.141940354942257</v>
      </c>
      <c r="M302" s="84">
        <f t="shared" si="26"/>
        <v>3.6606306743060788</v>
      </c>
      <c r="N302" s="18">
        <f t="shared" si="27"/>
        <v>6.4966637210157758</v>
      </c>
      <c r="O302" s="85">
        <f t="shared" si="25"/>
        <v>-294.62781480867972</v>
      </c>
      <c r="P302">
        <v>0</v>
      </c>
      <c r="R302" s="2">
        <v>6.36644551137528E-17</v>
      </c>
      <c r="T302" s="2"/>
      <c r="U302" s="2"/>
    </row>
    <row r="303" spans="1:21" x14ac:dyDescent="0.2">
      <c r="A303">
        <v>145</v>
      </c>
      <c r="B303">
        <v>10.599615246547589</v>
      </c>
      <c r="C303">
        <v>31.834614969946077</v>
      </c>
      <c r="D303">
        <v>32.702676319351276</v>
      </c>
      <c r="E303">
        <v>19.603784169638377</v>
      </c>
      <c r="F303">
        <v>6.5316244528840528</v>
      </c>
      <c r="G303">
        <v>71.538460606620376</v>
      </c>
      <c r="I303" s="2">
        <v>4.7695405004470798E-14</v>
      </c>
      <c r="J303">
        <f t="shared" si="29"/>
        <v>10.599615246547589</v>
      </c>
      <c r="K303">
        <f t="shared" si="29"/>
        <v>31.834614969946077</v>
      </c>
      <c r="L303" s="84">
        <f t="shared" si="28"/>
        <v>-28.596478852588689</v>
      </c>
      <c r="M303" s="84">
        <f t="shared" ref="M303:M366" si="30">M302-$E$8*10^-3*$I$159</f>
        <v>3.5242691250121494</v>
      </c>
      <c r="N303" s="18">
        <f t="shared" si="27"/>
        <v>6.5316244528840528</v>
      </c>
      <c r="O303" s="85">
        <f t="shared" ref="O303:O366" si="31">O302-($E$11*10^-3*$R$159)</f>
        <v>-300.34774663747783</v>
      </c>
      <c r="P303">
        <v>0</v>
      </c>
      <c r="R303" s="2">
        <v>5.8574126337827501E-17</v>
      </c>
      <c r="T303" s="2"/>
      <c r="U303" s="2"/>
    </row>
    <row r="304" spans="1:21" x14ac:dyDescent="0.2">
      <c r="A304">
        <v>146</v>
      </c>
      <c r="B304">
        <v>10.599620037439513</v>
      </c>
      <c r="C304">
        <v>31.834629358789083</v>
      </c>
      <c r="D304">
        <v>32.877465842903305</v>
      </c>
      <c r="E304">
        <v>19.708562630623241</v>
      </c>
      <c r="F304">
        <v>6.5665347310212834</v>
      </c>
      <c r="G304">
        <v>71.538492941099037</v>
      </c>
      <c r="I304" s="2">
        <v>4.7626573174938899E-14</v>
      </c>
      <c r="J304">
        <f t="shared" si="29"/>
        <v>10.599620037439513</v>
      </c>
      <c r="K304">
        <f t="shared" si="29"/>
        <v>31.834629358789083</v>
      </c>
      <c r="L304" s="84">
        <f t="shared" si="28"/>
        <v>-29.051017350235121</v>
      </c>
      <c r="M304" s="84">
        <f t="shared" si="30"/>
        <v>3.38790757571822</v>
      </c>
      <c r="N304" s="18">
        <f t="shared" si="27"/>
        <v>6.5665347310212834</v>
      </c>
      <c r="O304" s="85">
        <f t="shared" si="31"/>
        <v>-306.06767846627594</v>
      </c>
      <c r="P304">
        <v>0</v>
      </c>
      <c r="R304" s="2">
        <v>5.3890797778910497E-17</v>
      </c>
      <c r="T304" s="2"/>
      <c r="U304" s="2"/>
    </row>
    <row r="305" spans="1:21" x14ac:dyDescent="0.2">
      <c r="A305">
        <v>147</v>
      </c>
      <c r="B305">
        <v>10.599624445272868</v>
      </c>
      <c r="C305">
        <v>31.834642597163725</v>
      </c>
      <c r="D305">
        <v>33.052004509791942</v>
      </c>
      <c r="E305">
        <v>19.813190714316701</v>
      </c>
      <c r="F305">
        <v>6.6013949061791504</v>
      </c>
      <c r="G305">
        <v>71.538522690255533</v>
      </c>
      <c r="I305" s="2">
        <v>4.7558219860664098E-14</v>
      </c>
      <c r="J305">
        <f t="shared" si="29"/>
        <v>10.599624445272868</v>
      </c>
      <c r="K305">
        <f t="shared" si="29"/>
        <v>31.834642597163725</v>
      </c>
      <c r="L305" s="84">
        <f t="shared" si="28"/>
        <v>-29.505555847881553</v>
      </c>
      <c r="M305" s="84">
        <f t="shared" si="30"/>
        <v>3.2515460264242906</v>
      </c>
      <c r="N305" s="18">
        <f t="shared" ref="N305:N368" si="32">F305</f>
        <v>6.6013949061791504</v>
      </c>
      <c r="O305" s="85">
        <f t="shared" si="31"/>
        <v>-311.78761029507405</v>
      </c>
      <c r="P305">
        <v>0</v>
      </c>
      <c r="R305" s="2">
        <v>4.9581927496405001E-17</v>
      </c>
      <c r="T305" s="2"/>
      <c r="U305" s="2"/>
    </row>
    <row r="306" spans="1:21" x14ac:dyDescent="0.2">
      <c r="A306">
        <v>148</v>
      </c>
      <c r="B306">
        <v>10.599628500675326</v>
      </c>
      <c r="C306">
        <v>31.834654777056372</v>
      </c>
      <c r="D306">
        <v>33.226294035512389</v>
      </c>
      <c r="E306">
        <v>19.917669449081</v>
      </c>
      <c r="F306">
        <v>6.636205320989256</v>
      </c>
      <c r="G306">
        <v>71.538550060800816</v>
      </c>
      <c r="I306" s="2">
        <v>4.7490333983773098E-14</v>
      </c>
      <c r="J306">
        <f t="shared" si="29"/>
        <v>10.599628500675326</v>
      </c>
      <c r="K306">
        <f t="shared" si="29"/>
        <v>31.834654777056372</v>
      </c>
      <c r="L306" s="84">
        <f t="shared" si="28"/>
        <v>-29.960094345527985</v>
      </c>
      <c r="M306" s="84">
        <f t="shared" si="30"/>
        <v>3.1151844771303612</v>
      </c>
      <c r="N306" s="18">
        <f t="shared" si="32"/>
        <v>6.636205320989256</v>
      </c>
      <c r="O306" s="85">
        <f t="shared" si="31"/>
        <v>-317.50754212387216</v>
      </c>
      <c r="P306">
        <v>0</v>
      </c>
      <c r="R306" s="2">
        <v>4.5617575459623503E-17</v>
      </c>
      <c r="T306" s="2"/>
      <c r="U306" s="2"/>
    </row>
    <row r="307" spans="1:21" x14ac:dyDescent="0.2">
      <c r="A307">
        <v>149</v>
      </c>
      <c r="B307">
        <v>10.599632231825707</v>
      </c>
      <c r="C307">
        <v>31.834665983098574</v>
      </c>
      <c r="D307">
        <v>33.40033609627303</v>
      </c>
      <c r="E307">
        <v>20.021999839727705</v>
      </c>
      <c r="F307">
        <v>6.6709663102365448</v>
      </c>
      <c r="G307">
        <v>71.538575242918128</v>
      </c>
      <c r="I307" s="2">
        <v>4.7422904839412099E-14</v>
      </c>
      <c r="J307">
        <f t="shared" si="29"/>
        <v>10.599632231825707</v>
      </c>
      <c r="K307">
        <f t="shared" si="29"/>
        <v>31.834665983098574</v>
      </c>
      <c r="L307" s="84">
        <f t="shared" si="28"/>
        <v>-30.414632843174417</v>
      </c>
      <c r="M307" s="84">
        <f t="shared" si="30"/>
        <v>2.9788229278364318</v>
      </c>
      <c r="N307" s="18">
        <f t="shared" si="32"/>
        <v>6.6709663102365448</v>
      </c>
      <c r="O307" s="85">
        <f t="shared" si="31"/>
        <v>-323.22747395267027</v>
      </c>
      <c r="P307">
        <v>0</v>
      </c>
      <c r="R307" s="2">
        <v>4.1970195510558201E-17</v>
      </c>
      <c r="T307" s="2"/>
      <c r="U307" s="2"/>
    </row>
    <row r="308" spans="1:21" x14ac:dyDescent="0.2">
      <c r="A308">
        <v>150</v>
      </c>
      <c r="B308">
        <v>10.599635664649774</v>
      </c>
      <c r="C308">
        <v>31.834676293155113</v>
      </c>
      <c r="D308">
        <v>33.574132330316388</v>
      </c>
      <c r="E308">
        <v>20.126182868309556</v>
      </c>
      <c r="F308">
        <v>6.7056782011231348</v>
      </c>
      <c r="G308">
        <v>71.538598411584502</v>
      </c>
      <c r="I308" s="2">
        <v>4.73559220826597E-14</v>
      </c>
      <c r="J308">
        <f t="shared" si="29"/>
        <v>10.599635664649774</v>
      </c>
      <c r="K308">
        <f t="shared" si="29"/>
        <v>31.834676293155113</v>
      </c>
      <c r="L308" s="84">
        <f t="shared" si="28"/>
        <v>-30.869171340820849</v>
      </c>
      <c r="M308" s="84">
        <f t="shared" si="30"/>
        <v>2.8424613785425024</v>
      </c>
      <c r="N308" s="18">
        <f t="shared" si="32"/>
        <v>6.7056782011231348</v>
      </c>
      <c r="O308" s="85">
        <f t="shared" si="31"/>
        <v>-328.94740578146838</v>
      </c>
      <c r="P308">
        <v>0</v>
      </c>
      <c r="R308" s="2">
        <v>3.8614443960389803E-17</v>
      </c>
      <c r="T308" s="2"/>
      <c r="U308" s="2"/>
    </row>
    <row r="309" spans="1:21" x14ac:dyDescent="0.2">
      <c r="A309">
        <v>151</v>
      </c>
      <c r="B309">
        <v>10.599638823000385</v>
      </c>
      <c r="C309">
        <v>31.834685778865044</v>
      </c>
      <c r="D309">
        <v>33.747684339193746</v>
      </c>
      <c r="E309">
        <v>20.23021949488454</v>
      </c>
      <c r="F309">
        <v>6.7403413135228902</v>
      </c>
      <c r="G309">
        <v>71.538619727786596</v>
      </c>
      <c r="J309">
        <f t="shared" si="29"/>
        <v>10.599638823000385</v>
      </c>
      <c r="K309">
        <f t="shared" si="29"/>
        <v>31.834685778865044</v>
      </c>
      <c r="L309" s="84">
        <f t="shared" si="28"/>
        <v>-31.323709838467281</v>
      </c>
      <c r="M309" s="84">
        <f t="shared" si="30"/>
        <v>2.706099829248573</v>
      </c>
      <c r="N309" s="18">
        <f t="shared" si="32"/>
        <v>6.7403413135228902</v>
      </c>
      <c r="O309" s="85">
        <f t="shared" si="31"/>
        <v>-334.66733761026649</v>
      </c>
      <c r="P309">
        <v>0</v>
      </c>
      <c r="R309" s="2">
        <v>3.55270034897737E-17</v>
      </c>
      <c r="T309" s="2"/>
      <c r="U309" s="2"/>
    </row>
    <row r="310" spans="1:21" x14ac:dyDescent="0.2">
      <c r="A310">
        <v>152</v>
      </c>
      <c r="B310">
        <v>10.599641728823224</v>
      </c>
      <c r="C310">
        <v>31.834694506139485</v>
      </c>
      <c r="D310">
        <v>33.92099368899504</v>
      </c>
      <c r="E310">
        <v>20.334110658253163</v>
      </c>
      <c r="F310">
        <v>6.7749559602270724</v>
      </c>
      <c r="G310">
        <v>71.538639339639275</v>
      </c>
      <c r="J310">
        <f t="shared" ref="J310:K373" si="33">B310</f>
        <v>10.599641728823224</v>
      </c>
      <c r="K310">
        <f t="shared" si="33"/>
        <v>31.834694506139485</v>
      </c>
      <c r="L310" s="84">
        <f t="shared" si="28"/>
        <v>-31.778248336113712</v>
      </c>
      <c r="M310" s="84">
        <f t="shared" si="30"/>
        <v>2.5697382799546435</v>
      </c>
      <c r="N310" s="18">
        <f t="shared" si="32"/>
        <v>6.7749559602270724</v>
      </c>
      <c r="O310" s="85">
        <f t="shared" si="31"/>
        <v>-340.3872694390646</v>
      </c>
      <c r="P310">
        <v>0</v>
      </c>
      <c r="R310" s="2">
        <v>3.2686421129282703E-17</v>
      </c>
      <c r="T310" s="2"/>
      <c r="U310" s="2"/>
    </row>
    <row r="311" spans="1:21" x14ac:dyDescent="0.2">
      <c r="A311">
        <v>153</v>
      </c>
      <c r="B311">
        <v>10.599644402309297</v>
      </c>
      <c r="C311">
        <v>31.834702535619591</v>
      </c>
      <c r="D311">
        <v>34.094061911535654</v>
      </c>
      <c r="E311">
        <v>20.437857276669881</v>
      </c>
      <c r="F311">
        <v>6.8095224471813696</v>
      </c>
      <c r="G311">
        <v>71.538657383414787</v>
      </c>
      <c r="J311">
        <f t="shared" si="33"/>
        <v>10.599644402309297</v>
      </c>
      <c r="K311">
        <f t="shared" si="33"/>
        <v>31.834702535619591</v>
      </c>
      <c r="L311" s="84">
        <f t="shared" si="28"/>
        <v>-32.232786833760144</v>
      </c>
      <c r="M311" s="84">
        <f t="shared" si="30"/>
        <v>2.4333767306607141</v>
      </c>
      <c r="N311" s="18">
        <f t="shared" si="32"/>
        <v>6.8095224471813696</v>
      </c>
      <c r="O311" s="85">
        <f t="shared" si="31"/>
        <v>-346.10720126786271</v>
      </c>
      <c r="P311">
        <v>0</v>
      </c>
      <c r="R311" s="2">
        <v>3.0072959194218501E-17</v>
      </c>
      <c r="T311" s="2"/>
      <c r="U311" s="2"/>
    </row>
    <row r="312" spans="1:21" x14ac:dyDescent="0.2">
      <c r="A312">
        <v>154</v>
      </c>
      <c r="B312">
        <v>10.599646862035225</v>
      </c>
      <c r="C312">
        <v>31.834709923097915</v>
      </c>
      <c r="D312">
        <v>34.266890505501571</v>
      </c>
      <c r="E312">
        <v>20.541460248529557</v>
      </c>
      <c r="F312">
        <v>6.8440410737146165</v>
      </c>
      <c r="G312">
        <v>71.538673984489677</v>
      </c>
      <c r="J312">
        <f t="shared" si="33"/>
        <v>10.599646862035225</v>
      </c>
      <c r="K312">
        <f t="shared" si="33"/>
        <v>31.834709923097915</v>
      </c>
      <c r="L312" s="84">
        <f t="shared" si="28"/>
        <v>-32.687325331406576</v>
      </c>
      <c r="M312" s="84">
        <f t="shared" si="30"/>
        <v>2.2970151813667847</v>
      </c>
      <c r="N312" s="18">
        <f t="shared" si="32"/>
        <v>6.8440410737146165</v>
      </c>
      <c r="O312" s="85">
        <f t="shared" si="31"/>
        <v>-351.82713309666082</v>
      </c>
      <c r="P312">
        <v>0</v>
      </c>
      <c r="R312" s="2">
        <v>2.76684581380162E-17</v>
      </c>
      <c r="T312" s="2"/>
      <c r="U312" s="2"/>
    </row>
    <row r="313" spans="1:21" x14ac:dyDescent="0.2">
      <c r="A313">
        <v>155</v>
      </c>
      <c r="B313">
        <v>10.599649125092327</v>
      </c>
      <c r="C313">
        <v>31.834716719906083</v>
      </c>
      <c r="D313">
        <v>34.439480937554386</v>
      </c>
      <c r="E313">
        <v>20.644920453029883</v>
      </c>
      <c r="F313">
        <v>6.8785121327594974</v>
      </c>
      <c r="G313">
        <v>71.538689258215896</v>
      </c>
      <c r="J313">
        <f t="shared" si="33"/>
        <v>10.599649125092327</v>
      </c>
      <c r="K313">
        <f t="shared" si="33"/>
        <v>31.834716719906083</v>
      </c>
      <c r="L313" s="84">
        <f t="shared" si="28"/>
        <v>-33.141863829053008</v>
      </c>
      <c r="M313" s="84">
        <f t="shared" si="30"/>
        <v>2.1606536320728553</v>
      </c>
      <c r="N313" s="18">
        <f t="shared" si="32"/>
        <v>6.8785121327594974</v>
      </c>
      <c r="O313" s="85">
        <f t="shared" si="31"/>
        <v>-357.54706492545893</v>
      </c>
      <c r="P313">
        <v>0</v>
      </c>
      <c r="R313" s="2">
        <v>2.5456210371287101E-17</v>
      </c>
      <c r="T313" s="2"/>
      <c r="U313" s="2"/>
    </row>
    <row r="314" spans="1:21" x14ac:dyDescent="0.2">
      <c r="A314">
        <v>156</v>
      </c>
      <c r="B314">
        <v>10.599651207205374</v>
      </c>
      <c r="C314">
        <v>31.834722973271475</v>
      </c>
      <c r="D314">
        <v>34.611834643397593</v>
      </c>
      <c r="E314">
        <v>20.748238750810554</v>
      </c>
      <c r="F314">
        <v>6.912935911065512</v>
      </c>
      <c r="G314">
        <v>71.538703310722397</v>
      </c>
      <c r="J314">
        <f t="shared" si="33"/>
        <v>10.599651207205374</v>
      </c>
      <c r="K314">
        <f t="shared" si="33"/>
        <v>31.834722973271475</v>
      </c>
      <c r="L314" s="84">
        <f t="shared" si="28"/>
        <v>-33.59640232669944</v>
      </c>
      <c r="M314" s="84">
        <f t="shared" si="30"/>
        <v>2.0242920827789259</v>
      </c>
      <c r="N314" s="18">
        <f t="shared" si="32"/>
        <v>6.912935911065512</v>
      </c>
      <c r="O314" s="85">
        <f t="shared" si="31"/>
        <v>-363.26699675425704</v>
      </c>
      <c r="P314">
        <v>0</v>
      </c>
      <c r="R314" s="2">
        <v>2.3420844169731699E-17</v>
      </c>
      <c r="T314" s="2"/>
      <c r="U314" s="2"/>
    </row>
    <row r="315" spans="1:21" x14ac:dyDescent="0.2">
      <c r="A315">
        <v>157</v>
      </c>
      <c r="B315">
        <v>10.599653122841854</v>
      </c>
      <c r="C315">
        <v>31.834728726645377</v>
      </c>
      <c r="D315">
        <v>34.783953028805492</v>
      </c>
      <c r="E315">
        <v>20.85141598457006</v>
      </c>
      <c r="F315">
        <v>6.9473126894044741</v>
      </c>
      <c r="G315">
        <v>71.538716239652516</v>
      </c>
      <c r="J315">
        <f t="shared" si="33"/>
        <v>10.599653122841854</v>
      </c>
      <c r="K315">
        <f t="shared" si="33"/>
        <v>31.834728726645377</v>
      </c>
      <c r="L315" s="84">
        <f t="shared" si="28"/>
        <v>-34.050940824345872</v>
      </c>
      <c r="M315" s="84">
        <f t="shared" si="30"/>
        <v>1.8879305334849965</v>
      </c>
      <c r="N315" s="18">
        <f t="shared" si="32"/>
        <v>6.9473126894044741</v>
      </c>
      <c r="O315" s="85">
        <f t="shared" si="31"/>
        <v>-368.98692858305515</v>
      </c>
      <c r="P315">
        <v>0</v>
      </c>
      <c r="R315" s="2">
        <v>2.15482168642654E-17</v>
      </c>
      <c r="T315" s="2"/>
      <c r="U315" s="2"/>
    </row>
    <row r="316" spans="1:21" x14ac:dyDescent="0.2">
      <c r="A316">
        <v>158</v>
      </c>
      <c r="B316">
        <v>10.599654885312496</v>
      </c>
      <c r="C316">
        <v>31.834734020004902</v>
      </c>
      <c r="D316">
        <v>34.955837470616039</v>
      </c>
      <c r="E316">
        <v>20.954452979660854</v>
      </c>
      <c r="F316">
        <v>6.9816427427688152</v>
      </c>
      <c r="G316">
        <v>71.538728134842458</v>
      </c>
      <c r="J316">
        <f t="shared" si="33"/>
        <v>10.599654885312496</v>
      </c>
      <c r="K316">
        <f t="shared" si="33"/>
        <v>31.834734020004902</v>
      </c>
      <c r="L316" s="84">
        <f t="shared" si="28"/>
        <v>-34.505479321992304</v>
      </c>
      <c r="M316" s="84">
        <f t="shared" si="30"/>
        <v>1.7515689841910671</v>
      </c>
      <c r="N316" s="18">
        <f t="shared" si="32"/>
        <v>6.9816427427688152</v>
      </c>
      <c r="O316" s="85">
        <f t="shared" si="31"/>
        <v>-374.70686041185326</v>
      </c>
      <c r="P316">
        <v>0</v>
      </c>
      <c r="R316" s="2">
        <v>1.9825316571188799E-17</v>
      </c>
      <c r="T316" s="2"/>
      <c r="U316" s="2"/>
    </row>
    <row r="317" spans="1:21" x14ac:dyDescent="0.2">
      <c r="A317">
        <v>159</v>
      </c>
      <c r="B317">
        <v>10.599656506863768</v>
      </c>
      <c r="C317">
        <v>31.834738890130765</v>
      </c>
      <c r="D317">
        <v>35.127489317688912</v>
      </c>
      <c r="E317">
        <v>21.057350544663663</v>
      </c>
      <c r="F317">
        <v>7.0159263405629337</v>
      </c>
      <c r="G317">
        <v>71.538739078945525</v>
      </c>
      <c r="J317">
        <f t="shared" si="33"/>
        <v>10.599656506863768</v>
      </c>
      <c r="K317">
        <f t="shared" si="33"/>
        <v>31.834738890130765</v>
      </c>
      <c r="L317" s="84">
        <f t="shared" si="28"/>
        <v>-34.960017819638736</v>
      </c>
      <c r="M317" s="84">
        <f t="shared" si="30"/>
        <v>1.6152074348971377</v>
      </c>
      <c r="N317" s="18">
        <f t="shared" si="32"/>
        <v>7.0159263405629337</v>
      </c>
      <c r="O317" s="85">
        <f t="shared" si="31"/>
        <v>-380.42679224065137</v>
      </c>
      <c r="P317">
        <v>0</v>
      </c>
      <c r="R317" s="2">
        <v>1.82401717795804E-17</v>
      </c>
      <c r="T317" s="2"/>
      <c r="U317" s="2"/>
    </row>
    <row r="318" spans="1:21" x14ac:dyDescent="0.2">
      <c r="A318">
        <v>160</v>
      </c>
      <c r="B318">
        <v>10.599657998762959</v>
      </c>
      <c r="C318">
        <v>31.834743370862867</v>
      </c>
      <c r="D318">
        <v>35.29890989183</v>
      </c>
      <c r="E318">
        <v>21.160109471941702</v>
      </c>
      <c r="F318">
        <v>7.0501637467878435</v>
      </c>
      <c r="G318">
        <v>71.538749148006431</v>
      </c>
      <c r="J318">
        <f t="shared" si="33"/>
        <v>10.599657998762959</v>
      </c>
      <c r="K318">
        <f t="shared" si="33"/>
        <v>31.834743370862867</v>
      </c>
      <c r="L318" s="84">
        <f t="shared" si="28"/>
        <v>-35.414556317285168</v>
      </c>
      <c r="M318" s="84">
        <f t="shared" si="30"/>
        <v>1.4788458856032083</v>
      </c>
      <c r="N318" s="18">
        <f t="shared" si="32"/>
        <v>7.0501637467878435</v>
      </c>
      <c r="O318" s="85">
        <f t="shared" si="31"/>
        <v>-386.14672406944948</v>
      </c>
      <c r="P318">
        <v>0</v>
      </c>
      <c r="R318" s="2">
        <v>1.6781768167682398E-17</v>
      </c>
      <c r="T318" s="2"/>
      <c r="U318" s="2"/>
    </row>
    <row r="319" spans="1:21" x14ac:dyDescent="0.2">
      <c r="A319">
        <v>161</v>
      </c>
      <c r="B319">
        <v>10.599659371376475</v>
      </c>
      <c r="C319">
        <v>31.83474749333541</v>
      </c>
      <c r="D319">
        <v>35.470100488683556</v>
      </c>
      <c r="E319">
        <v>21.262730538175443</v>
      </c>
      <c r="F319">
        <v>7.0843552202193578</v>
      </c>
      <c r="G319">
        <v>71.538758411989676</v>
      </c>
      <c r="J319">
        <f t="shared" si="33"/>
        <v>10.599659371376475</v>
      </c>
      <c r="K319">
        <f t="shared" si="33"/>
        <v>31.83474749333541</v>
      </c>
      <c r="L319" s="84">
        <f t="shared" si="28"/>
        <v>-35.8690948149316</v>
      </c>
      <c r="M319" s="84">
        <f t="shared" si="30"/>
        <v>1.3424843363092789</v>
      </c>
      <c r="N319" s="18">
        <f t="shared" si="32"/>
        <v>7.0843552202193578</v>
      </c>
      <c r="O319" s="85">
        <f t="shared" si="31"/>
        <v>-391.86665589824759</v>
      </c>
      <c r="P319">
        <v>0</v>
      </c>
      <c r="R319" s="2">
        <v>1.5439972070280301E-17</v>
      </c>
      <c r="T319" s="2"/>
      <c r="U319" s="2"/>
    </row>
    <row r="320" spans="1:21" x14ac:dyDescent="0.2">
      <c r="A320">
        <v>162</v>
      </c>
      <c r="B320">
        <v>10.599660634241875</v>
      </c>
      <c r="C320">
        <v>31.834751286193246</v>
      </c>
      <c r="D320">
        <v>35.641062378593062</v>
      </c>
      <c r="E320">
        <v>21.36521450487869</v>
      </c>
      <c r="F320">
        <v>7.1185010145800307</v>
      </c>
      <c r="G320">
        <v>71.538766935265713</v>
      </c>
      <c r="J320">
        <f t="shared" si="33"/>
        <v>10.599660634241875</v>
      </c>
      <c r="K320">
        <f t="shared" si="33"/>
        <v>31.834751286193246</v>
      </c>
      <c r="L320" s="84">
        <f t="shared" si="28"/>
        <v>-36.323633312578032</v>
      </c>
      <c r="M320" s="84">
        <f t="shared" si="30"/>
        <v>1.2061227870153495</v>
      </c>
      <c r="N320" s="18">
        <f t="shared" si="32"/>
        <v>7.1185010145800307</v>
      </c>
      <c r="O320" s="85">
        <f t="shared" si="31"/>
        <v>-397.5865877270457</v>
      </c>
      <c r="P320">
        <v>0</v>
      </c>
      <c r="R320" s="2">
        <v>1.42054600652942E-17</v>
      </c>
      <c r="T320" s="2"/>
      <c r="U320" s="2"/>
    </row>
    <row r="321" spans="1:21" x14ac:dyDescent="0.2">
      <c r="A321">
        <v>163</v>
      </c>
      <c r="B321">
        <v>10.599661796134132</v>
      </c>
      <c r="C321">
        <v>31.834754775790916</v>
      </c>
      <c r="D321">
        <v>35.811796807431975</v>
      </c>
      <c r="E321">
        <v>21.467562118896563</v>
      </c>
      <c r="F321">
        <v>7.1526013787050768</v>
      </c>
      <c r="G321">
        <v>71.538774777058222</v>
      </c>
      <c r="J321">
        <f t="shared" si="33"/>
        <v>10.599661796134132</v>
      </c>
      <c r="K321">
        <f t="shared" si="33"/>
        <v>31.834754775790916</v>
      </c>
      <c r="L321" s="84">
        <f t="shared" si="28"/>
        <v>-36.778171810224464</v>
      </c>
      <c r="M321" s="84">
        <f t="shared" si="30"/>
        <v>1.0697612377214201</v>
      </c>
      <c r="N321" s="18">
        <f t="shared" si="32"/>
        <v>7.1526013787050768</v>
      </c>
      <c r="O321" s="85">
        <f t="shared" si="31"/>
        <v>-403.30651955584381</v>
      </c>
      <c r="P321">
        <v>0</v>
      </c>
      <c r="R321" s="2">
        <v>1.30696541903138E-17</v>
      </c>
      <c r="T321" s="2"/>
      <c r="U321" s="2"/>
    </row>
    <row r="322" spans="1:21" x14ac:dyDescent="0.2">
      <c r="A322">
        <v>164</v>
      </c>
      <c r="B322">
        <v>10.599662865126614</v>
      </c>
      <c r="C322">
        <v>31.834757986375759</v>
      </c>
      <c r="D322">
        <v>35.982304997405379</v>
      </c>
      <c r="E322">
        <v>21.569774112886069</v>
      </c>
      <c r="F322">
        <v>7.1866565567024896</v>
      </c>
      <c r="G322">
        <v>71.538781991855629</v>
      </c>
      <c r="J322">
        <f t="shared" si="33"/>
        <v>10.599662865126614</v>
      </c>
      <c r="K322">
        <f t="shared" si="33"/>
        <v>31.834757986375759</v>
      </c>
      <c r="L322" s="84">
        <f t="shared" si="28"/>
        <v>-37.232710307870896</v>
      </c>
      <c r="M322" s="84">
        <f t="shared" si="30"/>
        <v>0.93339968842749077</v>
      </c>
      <c r="N322" s="18">
        <f t="shared" si="32"/>
        <v>7.1866565567024896</v>
      </c>
      <c r="O322" s="85">
        <f t="shared" si="31"/>
        <v>-409.02645138464192</v>
      </c>
      <c r="P322">
        <v>0</v>
      </c>
      <c r="R322" s="2">
        <v>1.2024662338935001E-17</v>
      </c>
      <c r="T322" s="2"/>
      <c r="U322" s="2"/>
    </row>
    <row r="323" spans="1:21" x14ac:dyDescent="0.2">
      <c r="A323">
        <v>165</v>
      </c>
      <c r="B323">
        <v>10.599663848647177</v>
      </c>
      <c r="C323">
        <v>31.834760940256412</v>
      </c>
      <c r="D323">
        <v>36.152588147823607</v>
      </c>
      <c r="E323">
        <v>21.671851205779831</v>
      </c>
      <c r="F323">
        <v>7.2206667881075477</v>
      </c>
      <c r="G323">
        <v>71.538788629789678</v>
      </c>
      <c r="J323">
        <f t="shared" si="33"/>
        <v>10.599663848647177</v>
      </c>
      <c r="K323">
        <f t="shared" si="33"/>
        <v>31.834760940256412</v>
      </c>
      <c r="L323" s="84">
        <f t="shared" si="28"/>
        <v>-37.687248805517328</v>
      </c>
      <c r="M323" s="84">
        <f t="shared" si="30"/>
        <v>0.79703813913356147</v>
      </c>
      <c r="N323" s="18">
        <f t="shared" si="32"/>
        <v>7.2206667881075477</v>
      </c>
      <c r="O323" s="85">
        <f t="shared" si="31"/>
        <v>-414.74638321344003</v>
      </c>
      <c r="P323">
        <v>0</v>
      </c>
      <c r="R323" s="2">
        <v>1.1063223422740699E-17</v>
      </c>
      <c r="T323" s="2"/>
      <c r="U323" s="2"/>
    </row>
    <row r="324" spans="1:21" x14ac:dyDescent="0.2">
      <c r="A324">
        <v>166</v>
      </c>
      <c r="B324">
        <v>10.599664753529778</v>
      </c>
      <c r="C324">
        <v>31.834763657957808</v>
      </c>
      <c r="D324">
        <v>36.322647435848779</v>
      </c>
      <c r="E324">
        <v>21.773794103233612</v>
      </c>
      <c r="F324">
        <v>7.2546323080319217</v>
      </c>
      <c r="G324">
        <v>71.538794736983832</v>
      </c>
      <c r="J324">
        <f t="shared" si="33"/>
        <v>10.599664753529778</v>
      </c>
      <c r="K324">
        <f t="shared" si="33"/>
        <v>31.834763657957808</v>
      </c>
      <c r="L324" s="84">
        <f t="shared" si="28"/>
        <v>-38.14178730316376</v>
      </c>
      <c r="M324" s="84">
        <f t="shared" si="30"/>
        <v>0.66067658983963218</v>
      </c>
      <c r="N324" s="18">
        <f t="shared" si="32"/>
        <v>7.2546323080319217</v>
      </c>
      <c r="O324" s="85">
        <f t="shared" si="31"/>
        <v>-420.46631504223814</v>
      </c>
      <c r="P324">
        <v>0</v>
      </c>
      <c r="R324" s="2">
        <v>1.01786569178889E-17</v>
      </c>
      <c r="T324" s="2"/>
      <c r="U324" s="2"/>
    </row>
    <row r="325" spans="1:21" x14ac:dyDescent="0.2">
      <c r="A325">
        <v>167</v>
      </c>
      <c r="B325">
        <v>10.59966558606196</v>
      </c>
      <c r="C325">
        <v>31.834766158363799</v>
      </c>
      <c r="D325">
        <v>36.492484017215226</v>
      </c>
      <c r="E325">
        <v>21.875603498058183</v>
      </c>
      <c r="F325">
        <v>7.2885533473075634</v>
      </c>
      <c r="G325">
        <v>71.538800355873704</v>
      </c>
      <c r="J325">
        <f t="shared" si="33"/>
        <v>10.59966558606196</v>
      </c>
      <c r="K325">
        <f t="shared" si="33"/>
        <v>31.834766158363799</v>
      </c>
      <c r="L325" s="84">
        <f t="shared" si="28"/>
        <v>-38.596325800810192</v>
      </c>
      <c r="M325" s="84">
        <f t="shared" si="30"/>
        <v>0.52431504054570288</v>
      </c>
      <c r="N325" s="18">
        <f t="shared" si="32"/>
        <v>7.2885533473075634</v>
      </c>
      <c r="O325" s="85">
        <f t="shared" si="31"/>
        <v>-426.18624687103625</v>
      </c>
      <c r="P325">
        <v>0</v>
      </c>
      <c r="R325" s="2">
        <v>9.3648164457317701E-18</v>
      </c>
      <c r="T325" s="2"/>
      <c r="U325" s="2"/>
    </row>
    <row r="326" spans="1:21" x14ac:dyDescent="0.2">
      <c r="A326">
        <v>168</v>
      </c>
      <c r="B326">
        <v>10.599666352028544</v>
      </c>
      <c r="C326">
        <v>31.834768458848366</v>
      </c>
      <c r="D326">
        <v>36.6620990269247</v>
      </c>
      <c r="E326">
        <v>21.97728007063607</v>
      </c>
      <c r="F326">
        <v>7.3224301326255592</v>
      </c>
      <c r="G326">
        <v>71.538805525501942</v>
      </c>
      <c r="J326">
        <f t="shared" si="33"/>
        <v>10.599666352028544</v>
      </c>
      <c r="K326">
        <f t="shared" si="33"/>
        <v>31.834768458848366</v>
      </c>
      <c r="L326" s="84">
        <f t="shared" si="28"/>
        <v>-39.050864298456624</v>
      </c>
      <c r="M326" s="84">
        <f t="shared" si="30"/>
        <v>0.38795349125177359</v>
      </c>
      <c r="N326" s="18">
        <f t="shared" si="32"/>
        <v>7.3224301326255592</v>
      </c>
      <c r="O326" s="85">
        <f t="shared" si="31"/>
        <v>-431.90617869983436</v>
      </c>
      <c r="P326">
        <v>0</v>
      </c>
      <c r="R326" s="2">
        <v>8.6160470649243507E-18</v>
      </c>
      <c r="T326" s="2"/>
      <c r="U326" s="2"/>
    </row>
    <row r="327" spans="1:21" x14ac:dyDescent="0.2">
      <c r="A327">
        <v>169</v>
      </c>
      <c r="B327">
        <v>10.599667056751821</v>
      </c>
      <c r="C327">
        <v>31.834770575396341</v>
      </c>
      <c r="D327">
        <v>36.831493579917307</v>
      </c>
      <c r="E327">
        <v>22.078824489323736</v>
      </c>
      <c r="F327">
        <v>7.3562628866701321</v>
      </c>
      <c r="G327">
        <v>71.538810281789523</v>
      </c>
      <c r="J327">
        <f t="shared" si="33"/>
        <v>10.599667056751821</v>
      </c>
      <c r="K327">
        <f t="shared" si="33"/>
        <v>31.834770575396341</v>
      </c>
      <c r="L327" s="84">
        <f t="shared" si="28"/>
        <v>-39.505402796103056</v>
      </c>
      <c r="M327" s="84">
        <f t="shared" si="30"/>
        <v>0.25159194195784429</v>
      </c>
      <c r="N327" s="18">
        <f t="shared" si="32"/>
        <v>7.3562628866701321</v>
      </c>
      <c r="O327" s="85">
        <f t="shared" si="31"/>
        <v>-437.62611052863247</v>
      </c>
      <c r="P327">
        <v>0</v>
      </c>
      <c r="R327" s="2">
        <v>7.9271459782670198E-18</v>
      </c>
      <c r="T327" s="2"/>
      <c r="U327" s="2"/>
    </row>
    <row r="328" spans="1:21" x14ac:dyDescent="0.2">
      <c r="A328">
        <v>170</v>
      </c>
      <c r="B328">
        <v>10.599667705128537</v>
      </c>
      <c r="C328">
        <v>31.834772522714484</v>
      </c>
      <c r="D328">
        <v>37.000668771718978</v>
      </c>
      <c r="E328">
        <v>22.180237410839723</v>
      </c>
      <c r="F328">
        <v>7.3900518282479588</v>
      </c>
      <c r="G328">
        <v>71.538814657785352</v>
      </c>
      <c r="J328">
        <f t="shared" si="33"/>
        <v>10.599667705128537</v>
      </c>
      <c r="K328">
        <f t="shared" si="33"/>
        <v>31.834772522714484</v>
      </c>
      <c r="L328" s="84">
        <f t="shared" si="28"/>
        <v>-39.959941293749488</v>
      </c>
      <c r="M328" s="84">
        <f t="shared" si="30"/>
        <v>0.11523039266391499</v>
      </c>
      <c r="N328" s="18">
        <f t="shared" si="32"/>
        <v>7.3900518282479588</v>
      </c>
      <c r="O328" s="85">
        <f t="shared" si="31"/>
        <v>-443.34604235743058</v>
      </c>
      <c r="P328">
        <v>0</v>
      </c>
      <c r="R328" s="2">
        <v>7.2933263812558707E-18</v>
      </c>
      <c r="T328" s="2"/>
      <c r="U328" s="2"/>
    </row>
    <row r="329" spans="1:21" x14ac:dyDescent="0.2">
      <c r="A329">
        <v>171</v>
      </c>
      <c r="B329">
        <v>10.599668301663913</v>
      </c>
      <c r="C329">
        <v>31.834774314333664</v>
      </c>
      <c r="D329">
        <v>37.169625679066279</v>
      </c>
      <c r="E329">
        <v>22.281519480639194</v>
      </c>
      <c r="F329">
        <v>7.4237971724129643</v>
      </c>
      <c r="G329">
        <v>71.538818683895869</v>
      </c>
      <c r="J329">
        <f t="shared" si="33"/>
        <v>10.599668301663913</v>
      </c>
      <c r="K329">
        <f t="shared" si="33"/>
        <v>31.834774314333664</v>
      </c>
      <c r="L329" s="84">
        <f t="shared" si="28"/>
        <v>-40.41447979139592</v>
      </c>
      <c r="M329" s="84">
        <f t="shared" si="30"/>
        <v>-2.1131156630014303E-2</v>
      </c>
      <c r="N329" s="18">
        <f t="shared" si="32"/>
        <v>7.4237971724129643</v>
      </c>
      <c r="O329" s="85">
        <f t="shared" si="31"/>
        <v>-449.06597418622869</v>
      </c>
      <c r="P329">
        <v>0</v>
      </c>
      <c r="R329" s="2">
        <v>6.7101842011431597E-18</v>
      </c>
      <c r="T329" s="2"/>
      <c r="U329" s="2"/>
    </row>
    <row r="330" spans="1:21" x14ac:dyDescent="0.2">
      <c r="A330">
        <v>172</v>
      </c>
      <c r="B330">
        <v>10.599668850502953</v>
      </c>
      <c r="C330">
        <v>31.834775962702885</v>
      </c>
      <c r="D330">
        <v>37.338365360509435</v>
      </c>
      <c r="E330">
        <v>22.382671333275418</v>
      </c>
      <c r="F330">
        <v>7.4574991305867613</v>
      </c>
      <c r="G330">
        <v>71.538822388096364</v>
      </c>
      <c r="J330">
        <f t="shared" si="33"/>
        <v>10.599668850502953</v>
      </c>
      <c r="K330">
        <f t="shared" si="33"/>
        <v>31.834775962702885</v>
      </c>
      <c r="L330" s="84">
        <f t="shared" si="28"/>
        <v>-40.869018289042351</v>
      </c>
      <c r="M330" s="84">
        <f t="shared" si="30"/>
        <v>-0.1574927059239436</v>
      </c>
      <c r="N330" s="18">
        <f t="shared" si="32"/>
        <v>7.4574991305867613</v>
      </c>
      <c r="O330" s="85">
        <f t="shared" si="31"/>
        <v>-454.7859060150268</v>
      </c>
      <c r="P330">
        <v>0</v>
      </c>
      <c r="R330" s="2">
        <v>6.1736674953956903E-18</v>
      </c>
      <c r="T330" s="2"/>
      <c r="U330" s="2"/>
    </row>
    <row r="331" spans="1:21" x14ac:dyDescent="0.2">
      <c r="A331">
        <v>173</v>
      </c>
      <c r="B331">
        <v>10.599669355459246</v>
      </c>
      <c r="C331">
        <v>31.834777479275779</v>
      </c>
      <c r="D331">
        <v>37.506888856994273</v>
      </c>
      <c r="E331">
        <v>22.483693592748619</v>
      </c>
      <c r="F331">
        <v>7.491157910674878</v>
      </c>
      <c r="G331">
        <v>71.538825796125337</v>
      </c>
      <c r="J331">
        <f t="shared" si="33"/>
        <v>10.599669355459246</v>
      </c>
      <c r="K331">
        <f t="shared" si="33"/>
        <v>31.834777479275779</v>
      </c>
      <c r="L331" s="84">
        <f t="shared" si="28"/>
        <v>-41.323556786688783</v>
      </c>
      <c r="M331" s="84">
        <f t="shared" si="30"/>
        <v>-0.2938542552178729</v>
      </c>
      <c r="N331" s="18">
        <f t="shared" si="32"/>
        <v>7.491157910674878</v>
      </c>
      <c r="O331" s="85">
        <f t="shared" si="31"/>
        <v>-460.50583784382491</v>
      </c>
      <c r="P331">
        <v>0</v>
      </c>
      <c r="R331" s="2">
        <v>5.6800482969174097E-18</v>
      </c>
      <c r="T331" s="2"/>
      <c r="U331" s="2"/>
    </row>
    <row r="332" spans="1:21" x14ac:dyDescent="0.2">
      <c r="A332">
        <v>174</v>
      </c>
      <c r="B332">
        <v>10.599669820041465</v>
      </c>
      <c r="C332">
        <v>31.834778874590199</v>
      </c>
      <c r="D332">
        <v>37.67519719242383</v>
      </c>
      <c r="E332">
        <v>22.584586872842628</v>
      </c>
      <c r="F332">
        <v>7.5247737171789275</v>
      </c>
      <c r="G332">
        <v>71.53882893166336</v>
      </c>
      <c r="J332">
        <f t="shared" si="33"/>
        <v>10.599669820041465</v>
      </c>
      <c r="K332">
        <f t="shared" si="33"/>
        <v>31.834778874590199</v>
      </c>
      <c r="L332" s="84">
        <f t="shared" si="28"/>
        <v>-41.778095284335215</v>
      </c>
      <c r="M332" s="84">
        <f t="shared" si="30"/>
        <v>-0.43021580451180219</v>
      </c>
      <c r="N332" s="18">
        <f t="shared" si="32"/>
        <v>7.5247737171789275</v>
      </c>
      <c r="O332" s="85">
        <f t="shared" si="31"/>
        <v>-466.22576967262302</v>
      </c>
      <c r="P332">
        <v>0</v>
      </c>
      <c r="R332" s="2">
        <v>5.2258967104036597E-18</v>
      </c>
      <c r="T332" s="2"/>
      <c r="U332" s="2"/>
    </row>
    <row r="333" spans="1:21" x14ac:dyDescent="0.2">
      <c r="A333">
        <v>175</v>
      </c>
      <c r="B333">
        <v>10.599670247477739</v>
      </c>
      <c r="C333">
        <v>31.834780158341438</v>
      </c>
      <c r="D333">
        <v>37.843291374200355</v>
      </c>
      <c r="E333">
        <v>22.68535177744981</v>
      </c>
      <c r="F333">
        <v>7.5583467513048666</v>
      </c>
      <c r="G333">
        <v>71.538831816497606</v>
      </c>
      <c r="J333">
        <f t="shared" si="33"/>
        <v>10.599670247477739</v>
      </c>
      <c r="K333">
        <f t="shared" si="33"/>
        <v>31.834780158341438</v>
      </c>
      <c r="L333" s="84">
        <f t="shared" si="28"/>
        <v>-42.232633781981647</v>
      </c>
      <c r="M333" s="84">
        <f t="shared" si="30"/>
        <v>-0.56657735380573149</v>
      </c>
      <c r="N333" s="18">
        <f t="shared" si="32"/>
        <v>7.5583467513048666</v>
      </c>
      <c r="O333" s="85">
        <f t="shared" si="31"/>
        <v>-471.94570150142113</v>
      </c>
      <c r="P333">
        <v>0</v>
      </c>
      <c r="R333" s="2">
        <v>4.8080570798366402E-18</v>
      </c>
      <c r="T333" s="2"/>
      <c r="U333" s="2"/>
    </row>
    <row r="334" spans="1:21" x14ac:dyDescent="0.2">
      <c r="A334">
        <v>176</v>
      </c>
      <c r="B334">
        <v>10.599670640738097</v>
      </c>
      <c r="C334">
        <v>31.834781339449595</v>
      </c>
      <c r="D334">
        <v>38.011172393748438</v>
      </c>
      <c r="E334">
        <v>22.785988900884625</v>
      </c>
      <c r="F334">
        <v>7.5918772110674668</v>
      </c>
      <c r="G334">
        <v>71.538834470673237</v>
      </c>
      <c r="J334">
        <f t="shared" si="33"/>
        <v>10.599670640738097</v>
      </c>
      <c r="K334">
        <f t="shared" si="33"/>
        <v>31.834781339449595</v>
      </c>
      <c r="L334" s="84">
        <f t="shared" si="28"/>
        <v>-42.687172279628079</v>
      </c>
      <c r="M334" s="84">
        <f t="shared" si="30"/>
        <v>-0.70293890309966078</v>
      </c>
      <c r="N334" s="18">
        <f t="shared" si="32"/>
        <v>7.5918772110674668</v>
      </c>
      <c r="O334" s="85">
        <f t="shared" si="31"/>
        <v>-477.66563333021924</v>
      </c>
      <c r="P334">
        <v>0</v>
      </c>
      <c r="R334" s="2">
        <v>4.4236260615226801E-18</v>
      </c>
      <c r="T334" s="2"/>
      <c r="U334" s="2"/>
    </row>
    <row r="335" spans="1:21" x14ac:dyDescent="0.2">
      <c r="A335">
        <v>177</v>
      </c>
      <c r="B335">
        <v>10.599671002555091</v>
      </c>
      <c r="C335">
        <v>31.83478242612156</v>
      </c>
      <c r="D335">
        <v>38.178841227019809</v>
      </c>
      <c r="E335">
        <v>22.886498828186266</v>
      </c>
      <c r="F335">
        <v>7.6253652913911498</v>
      </c>
      <c r="G335">
        <v>71.538836912632704</v>
      </c>
      <c r="J335">
        <f t="shared" si="33"/>
        <v>10.599671002555091</v>
      </c>
      <c r="K335">
        <f t="shared" si="33"/>
        <v>31.83478242612156</v>
      </c>
      <c r="L335" s="84">
        <f t="shared" si="28"/>
        <v>-43.141710777274511</v>
      </c>
      <c r="M335" s="84">
        <f t="shared" si="30"/>
        <v>-0.83930045239359008</v>
      </c>
      <c r="N335" s="18">
        <f t="shared" si="32"/>
        <v>7.6253652913911498</v>
      </c>
      <c r="O335" s="85">
        <f t="shared" si="31"/>
        <v>-483.38556515901735</v>
      </c>
      <c r="P335">
        <v>0</v>
      </c>
      <c r="R335" s="2">
        <v>4.0699324503126504E-18</v>
      </c>
      <c r="T335" s="2"/>
      <c r="U335" s="2"/>
    </row>
    <row r="336" spans="1:21" x14ac:dyDescent="0.2">
      <c r="A336">
        <v>178</v>
      </c>
      <c r="B336">
        <v>10.599671335442796</v>
      </c>
      <c r="C336">
        <v>31.834783425908032</v>
      </c>
      <c r="D336">
        <v>38.346298834980615</v>
      </c>
      <c r="E336">
        <v>22.986882135410728</v>
      </c>
      <c r="F336">
        <v>7.6588111842073001</v>
      </c>
      <c r="G336">
        <v>71.53883915934388</v>
      </c>
      <c r="J336">
        <f t="shared" si="33"/>
        <v>10.599671335442796</v>
      </c>
      <c r="K336">
        <f t="shared" si="33"/>
        <v>31.834783425908032</v>
      </c>
      <c r="L336" s="84">
        <f t="shared" si="28"/>
        <v>-43.596249274920943</v>
      </c>
      <c r="M336" s="84">
        <f t="shared" si="30"/>
        <v>-0.97566200168751938</v>
      </c>
      <c r="N336" s="18">
        <f t="shared" si="32"/>
        <v>7.6588111842073001</v>
      </c>
      <c r="O336" s="85">
        <f t="shared" si="31"/>
        <v>-489.10549698781546</v>
      </c>
      <c r="P336">
        <v>0</v>
      </c>
      <c r="R336" s="2">
        <v>3.7445186188287896E-18</v>
      </c>
      <c r="T336" s="2"/>
      <c r="U336" s="2"/>
    </row>
    <row r="337" spans="1:21" x14ac:dyDescent="0.2">
      <c r="A337">
        <v>179</v>
      </c>
      <c r="B337">
        <v>10.59967164171427</v>
      </c>
      <c r="C337">
        <v>31.834784345755992</v>
      </c>
      <c r="D337">
        <v>38.513546164081639</v>
      </c>
      <c r="E337">
        <v>23.087139389912704</v>
      </c>
      <c r="F337">
        <v>7.6922150785481858</v>
      </c>
      <c r="G337">
        <v>71.538841226417944</v>
      </c>
      <c r="J337">
        <f t="shared" si="33"/>
        <v>10.59967164171427</v>
      </c>
      <c r="K337">
        <f t="shared" si="33"/>
        <v>31.834784345755992</v>
      </c>
      <c r="L337" s="84">
        <f t="shared" si="28"/>
        <v>-44.050787772567375</v>
      </c>
      <c r="M337" s="84">
        <f t="shared" si="30"/>
        <v>-1.1120235509814487</v>
      </c>
      <c r="N337" s="18">
        <f t="shared" si="32"/>
        <v>7.6922150785481858</v>
      </c>
      <c r="O337" s="85">
        <f t="shared" si="31"/>
        <v>-494.82542881661357</v>
      </c>
      <c r="P337">
        <v>0</v>
      </c>
      <c r="R337" s="2">
        <v>3.4451234407289401E-18</v>
      </c>
      <c r="T337" s="2"/>
      <c r="U337" s="2"/>
    </row>
    <row r="338" spans="1:21" x14ac:dyDescent="0.2">
      <c r="A338">
        <v>180</v>
      </c>
      <c r="B338">
        <v>10.599671923497629</v>
      </c>
      <c r="C338">
        <v>31.83478519205697</v>
      </c>
      <c r="D338">
        <v>38.680584146712164</v>
      </c>
      <c r="E338">
        <v>23.187271150617651</v>
      </c>
      <c r="F338">
        <v>7.7255771606376067</v>
      </c>
      <c r="G338">
        <v>71.538843128217891</v>
      </c>
      <c r="J338">
        <f t="shared" si="33"/>
        <v>10.599671923497629</v>
      </c>
      <c r="K338">
        <f t="shared" si="33"/>
        <v>31.83478519205697</v>
      </c>
      <c r="L338" s="84">
        <f t="shared" ref="L338:L401" si="34">L337-$E$7*10^-3*$I$159</f>
        <v>-44.505326270213807</v>
      </c>
      <c r="M338" s="84">
        <f t="shared" si="30"/>
        <v>-1.2483851002753781</v>
      </c>
      <c r="N338" s="18">
        <f t="shared" si="32"/>
        <v>7.7255771606376067</v>
      </c>
      <c r="O338" s="85">
        <f t="shared" si="31"/>
        <v>-500.54536064541168</v>
      </c>
      <c r="P338">
        <v>0</v>
      </c>
      <c r="R338" s="2">
        <v>3.1696665793512099E-18</v>
      </c>
      <c r="T338" s="2"/>
      <c r="U338" s="2"/>
    </row>
    <row r="339" spans="1:21" x14ac:dyDescent="0.2">
      <c r="A339">
        <v>181</v>
      </c>
      <c r="B339">
        <v>10.599672182750835</v>
      </c>
      <c r="C339">
        <v>31.834785970691456</v>
      </c>
      <c r="D339">
        <v>38.847413701638018</v>
      </c>
      <c r="E339">
        <v>23.287277968284375</v>
      </c>
      <c r="F339">
        <v>7.758897613978383</v>
      </c>
      <c r="G339">
        <v>71.538844877958311</v>
      </c>
      <c r="J339">
        <f t="shared" si="33"/>
        <v>10.599672182750835</v>
      </c>
      <c r="K339">
        <f t="shared" si="33"/>
        <v>31.834785970691456</v>
      </c>
      <c r="L339" s="84">
        <f t="shared" si="34"/>
        <v>-44.959864767860239</v>
      </c>
      <c r="M339" s="84">
        <f t="shared" si="30"/>
        <v>-1.3847466495693075</v>
      </c>
      <c r="N339" s="18">
        <f t="shared" si="32"/>
        <v>7.758897613978383</v>
      </c>
      <c r="O339" s="85">
        <f t="shared" si="31"/>
        <v>-506.26529247420979</v>
      </c>
      <c r="P339">
        <v>0</v>
      </c>
      <c r="R339" s="2">
        <v>2.9162340325693199E-18</v>
      </c>
      <c r="T339" s="2"/>
      <c r="U339" s="2"/>
    </row>
    <row r="340" spans="1:21" x14ac:dyDescent="0.2">
      <c r="A340">
        <v>182</v>
      </c>
      <c r="B340">
        <v>10.599672421275299</v>
      </c>
      <c r="C340">
        <v>31.834786687069766</v>
      </c>
      <c r="D340">
        <v>39.01403573442434</v>
      </c>
      <c r="E340">
        <v>23.387160385758463</v>
      </c>
      <c r="F340">
        <v>7.7921766194367947</v>
      </c>
      <c r="G340">
        <v>71.538846487797215</v>
      </c>
      <c r="J340">
        <f t="shared" si="33"/>
        <v>10.599672421275299</v>
      </c>
      <c r="K340">
        <f t="shared" si="33"/>
        <v>31.834786687069766</v>
      </c>
      <c r="L340" s="84">
        <f t="shared" si="34"/>
        <v>-45.414403265506671</v>
      </c>
      <c r="M340" s="84">
        <f t="shared" si="30"/>
        <v>-1.5211081988632369</v>
      </c>
      <c r="N340" s="18">
        <f t="shared" si="32"/>
        <v>7.7921766194367947</v>
      </c>
      <c r="O340" s="85">
        <f t="shared" si="31"/>
        <v>-511.9852243030079</v>
      </c>
      <c r="P340">
        <v>0</v>
      </c>
      <c r="R340" s="2">
        <v>2.6830648334173502E-18</v>
      </c>
      <c r="T340" s="2"/>
      <c r="U340" s="2"/>
    </row>
    <row r="341" spans="1:21" x14ac:dyDescent="0.2">
      <c r="A341">
        <v>183</v>
      </c>
      <c r="B341">
        <v>10.5996726407284</v>
      </c>
      <c r="C341">
        <v>31.83478734616963</v>
      </c>
      <c r="D341">
        <v>39.180451137843654</v>
      </c>
      <c r="E341">
        <v>23.48691893821691</v>
      </c>
      <c r="F341">
        <v>7.825414355324086</v>
      </c>
      <c r="G341">
        <v>71.538847968920507</v>
      </c>
      <c r="J341">
        <f t="shared" si="33"/>
        <v>10.5996726407284</v>
      </c>
      <c r="K341">
        <f t="shared" si="33"/>
        <v>31.83478734616963</v>
      </c>
      <c r="L341" s="84">
        <f t="shared" si="34"/>
        <v>-45.868941763153103</v>
      </c>
      <c r="M341" s="84">
        <f t="shared" si="30"/>
        <v>-1.6574697481571663</v>
      </c>
      <c r="N341" s="18">
        <f t="shared" si="32"/>
        <v>7.825414355324086</v>
      </c>
      <c r="O341" s="85">
        <f t="shared" si="31"/>
        <v>-517.70515613180601</v>
      </c>
      <c r="P341">
        <v>0</v>
      </c>
      <c r="R341" s="2">
        <v>2.4685388140739902E-18</v>
      </c>
      <c r="T341" s="2"/>
      <c r="U341" s="2"/>
    </row>
    <row r="342" spans="1:21" x14ac:dyDescent="0.2">
      <c r="A342">
        <v>184</v>
      </c>
      <c r="B342">
        <v>10.599672842635</v>
      </c>
      <c r="C342">
        <v>31.834787952570778</v>
      </c>
      <c r="D342">
        <v>39.346660792269731</v>
      </c>
      <c r="E342">
        <v>23.586554153404204</v>
      </c>
      <c r="F342">
        <v>7.8586109974751261</v>
      </c>
      <c r="G342">
        <v>71.538849331619716</v>
      </c>
      <c r="J342">
        <f t="shared" si="33"/>
        <v>10.599672842635</v>
      </c>
      <c r="K342">
        <f t="shared" si="33"/>
        <v>31.834787952570778</v>
      </c>
      <c r="L342" s="84">
        <f t="shared" si="34"/>
        <v>-46.323480260799535</v>
      </c>
      <c r="M342" s="84">
        <f t="shared" si="30"/>
        <v>-1.7938312974510957</v>
      </c>
      <c r="N342" s="18">
        <f t="shared" si="32"/>
        <v>7.8586109974751261</v>
      </c>
      <c r="O342" s="85">
        <f t="shared" si="31"/>
        <v>-523.42508796060406</v>
      </c>
      <c r="P342">
        <v>0</v>
      </c>
      <c r="R342" s="2">
        <v>2.2711653481844701E-18</v>
      </c>
      <c r="T342" s="2"/>
      <c r="U342" s="2"/>
    </row>
    <row r="343" spans="1:21" x14ac:dyDescent="0.2">
      <c r="A343">
        <v>185</v>
      </c>
      <c r="B343">
        <v>10.599673028398039</v>
      </c>
      <c r="C343">
        <v>31.834788510486767</v>
      </c>
      <c r="D343">
        <v>39.512665566057741</v>
      </c>
      <c r="E343">
        <v>23.686066551860232</v>
      </c>
      <c r="F343">
        <v>7.8917667193243384</v>
      </c>
      <c r="G343">
        <v>71.538850585363505</v>
      </c>
      <c r="J343">
        <f t="shared" si="33"/>
        <v>10.599673028398039</v>
      </c>
      <c r="K343">
        <f t="shared" si="33"/>
        <v>31.834788510486767</v>
      </c>
      <c r="L343" s="84">
        <f t="shared" si="34"/>
        <v>-46.778018758445967</v>
      </c>
      <c r="M343" s="84">
        <f t="shared" si="30"/>
        <v>-1.9301928467450251</v>
      </c>
      <c r="N343" s="18">
        <f t="shared" si="32"/>
        <v>7.8917667193243384</v>
      </c>
      <c r="O343" s="85">
        <f t="shared" si="31"/>
        <v>-529.14501978940211</v>
      </c>
      <c r="P343">
        <v>0</v>
      </c>
      <c r="R343" s="2">
        <v>2.0895729932967801E-18</v>
      </c>
      <c r="T343" s="2"/>
      <c r="U343" s="2"/>
    </row>
    <row r="344" spans="1:21" x14ac:dyDescent="0.2">
      <c r="A344">
        <v>186</v>
      </c>
      <c r="B344">
        <v>10.599673199308285</v>
      </c>
      <c r="C344">
        <v>31.834789023794258</v>
      </c>
      <c r="D344">
        <v>39.678466315911173</v>
      </c>
      <c r="E344">
        <v>23.785456647140219</v>
      </c>
      <c r="F344">
        <v>7.924881691978988</v>
      </c>
      <c r="G344">
        <v>71.538851738863485</v>
      </c>
      <c r="J344">
        <f t="shared" si="33"/>
        <v>10.599673199308285</v>
      </c>
      <c r="K344">
        <f t="shared" si="33"/>
        <v>31.834789023794258</v>
      </c>
      <c r="L344" s="84">
        <f t="shared" si="34"/>
        <v>-47.232557256092399</v>
      </c>
      <c r="M344" s="84">
        <f t="shared" si="30"/>
        <v>-2.0665543960389545</v>
      </c>
      <c r="N344" s="18">
        <f t="shared" si="32"/>
        <v>7.924881691978988</v>
      </c>
      <c r="O344" s="85">
        <f t="shared" si="31"/>
        <v>-534.86495161820017</v>
      </c>
      <c r="P344">
        <v>0</v>
      </c>
      <c r="R344" s="2">
        <v>1.9224999614429799E-18</v>
      </c>
      <c r="T344" s="2"/>
      <c r="U344" s="2"/>
    </row>
    <row r="345" spans="1:21" x14ac:dyDescent="0.2">
      <c r="A345">
        <v>187</v>
      </c>
      <c r="B345">
        <v>10.599673356553302</v>
      </c>
      <c r="C345">
        <v>31.834789496059948</v>
      </c>
      <c r="D345">
        <v>39.844063887236025</v>
      </c>
      <c r="E345">
        <v>23.884724946027053</v>
      </c>
      <c r="F345">
        <v>7.9579560842899193</v>
      </c>
      <c r="G345">
        <v>71.538852800134691</v>
      </c>
      <c r="J345">
        <f t="shared" si="33"/>
        <v>10.599673356553302</v>
      </c>
      <c r="K345">
        <f t="shared" si="33"/>
        <v>31.834789496059948</v>
      </c>
      <c r="L345" s="84">
        <f t="shared" si="34"/>
        <v>-47.687095753738831</v>
      </c>
      <c r="M345" s="84">
        <f t="shared" si="30"/>
        <v>-2.2029159453328839</v>
      </c>
      <c r="N345" s="18">
        <f t="shared" si="32"/>
        <v>7.9579560842899193</v>
      </c>
      <c r="O345" s="85">
        <f t="shared" si="31"/>
        <v>-540.58488344699822</v>
      </c>
      <c r="P345">
        <v>0</v>
      </c>
      <c r="R345" s="2">
        <v>1.7687853516507E-18</v>
      </c>
      <c r="T345" s="2"/>
      <c r="U345" s="2"/>
    </row>
    <row r="346" spans="1:21" x14ac:dyDescent="0.2">
      <c r="A346">
        <v>188</v>
      </c>
      <c r="B346">
        <v>10.599673501225702</v>
      </c>
      <c r="C346">
        <v>31.834789930565357</v>
      </c>
      <c r="D346">
        <v>40.009459114482681</v>
      </c>
      <c r="E346">
        <v>23.983871948736219</v>
      </c>
      <c r="F346">
        <v>7.9909900629198365</v>
      </c>
      <c r="G346">
        <v>71.538853776551335</v>
      </c>
      <c r="J346">
        <f t="shared" si="33"/>
        <v>10.599673501225702</v>
      </c>
      <c r="K346">
        <f t="shared" si="33"/>
        <v>31.834789930565357</v>
      </c>
      <c r="L346" s="84">
        <f t="shared" si="34"/>
        <v>-48.141634251385263</v>
      </c>
      <c r="M346" s="84">
        <f t="shared" si="30"/>
        <v>-2.3392774946268133</v>
      </c>
      <c r="N346" s="18">
        <f t="shared" si="32"/>
        <v>7.9909900629198365</v>
      </c>
      <c r="O346" s="85">
        <f t="shared" si="31"/>
        <v>-546.30481527579627</v>
      </c>
      <c r="P346">
        <v>0</v>
      </c>
      <c r="R346" s="2">
        <v>1.6273610834643901E-18</v>
      </c>
      <c r="T346" s="2"/>
      <c r="U346" s="2"/>
    </row>
    <row r="347" spans="1:21" x14ac:dyDescent="0.2">
      <c r="A347">
        <v>189</v>
      </c>
      <c r="B347">
        <v>10.599673634330737</v>
      </c>
      <c r="C347">
        <v>31.834790330329632</v>
      </c>
      <c r="D347">
        <v>40.174652821475888</v>
      </c>
      <c r="E347">
        <v>24.082898149113618</v>
      </c>
      <c r="F347">
        <v>8.023983792409215</v>
      </c>
      <c r="G347">
        <v>71.538854674898019</v>
      </c>
      <c r="J347">
        <f t="shared" si="33"/>
        <v>10.599673634330737</v>
      </c>
      <c r="K347">
        <f t="shared" si="33"/>
        <v>31.834790330329632</v>
      </c>
      <c r="L347" s="84">
        <f t="shared" si="34"/>
        <v>-48.596172749031695</v>
      </c>
      <c r="M347" s="84">
        <f t="shared" si="30"/>
        <v>-2.4756390439207427</v>
      </c>
      <c r="N347" s="18">
        <f t="shared" si="32"/>
        <v>8.023983792409215</v>
      </c>
      <c r="O347" s="85">
        <f t="shared" si="31"/>
        <v>-552.02474710459433</v>
      </c>
      <c r="P347">
        <v>0</v>
      </c>
      <c r="R347" s="2">
        <v>1.4972444754265401E-18</v>
      </c>
      <c r="T347" s="2"/>
      <c r="U347" s="2"/>
    </row>
    <row r="348" spans="1:21" x14ac:dyDescent="0.2">
      <c r="A348">
        <v>190</v>
      </c>
      <c r="B348">
        <v>10.59967375679328</v>
      </c>
      <c r="C348">
        <v>31.834790698130519</v>
      </c>
      <c r="D348">
        <v>40.339645821733306</v>
      </c>
      <c r="E348">
        <v>24.181804034826513</v>
      </c>
      <c r="F348">
        <v>8.0569374352399201</v>
      </c>
      <c r="G348">
        <v>71.538855501416876</v>
      </c>
      <c r="J348">
        <f t="shared" si="33"/>
        <v>10.59967375679328</v>
      </c>
      <c r="K348">
        <f t="shared" si="33"/>
        <v>31.834790698130519</v>
      </c>
      <c r="L348" s="84">
        <f t="shared" si="34"/>
        <v>-49.050711246678127</v>
      </c>
      <c r="M348" s="84">
        <f t="shared" si="30"/>
        <v>-2.6120005932146722</v>
      </c>
      <c r="N348" s="18">
        <f t="shared" si="32"/>
        <v>8.0569374352399201</v>
      </c>
      <c r="O348" s="85">
        <f t="shared" si="31"/>
        <v>-557.74467893339238</v>
      </c>
      <c r="P348">
        <v>0</v>
      </c>
      <c r="R348" s="2">
        <v>1.3775314169508001E-18</v>
      </c>
      <c r="T348" s="2"/>
      <c r="U348" s="2"/>
    </row>
    <row r="349" spans="1:21" x14ac:dyDescent="0.2">
      <c r="A349">
        <v>191</v>
      </c>
      <c r="B349">
        <v>10.599673869464258</v>
      </c>
      <c r="C349">
        <v>31.834791036523672</v>
      </c>
      <c r="D349">
        <v>40.504438918772998</v>
      </c>
      <c r="E349">
        <v>24.280590087547854</v>
      </c>
      <c r="F349">
        <v>8.089851151896621</v>
      </c>
      <c r="G349">
        <v>71.538856261850924</v>
      </c>
      <c r="J349">
        <f t="shared" si="33"/>
        <v>10.599673869464258</v>
      </c>
      <c r="K349">
        <f t="shared" si="33"/>
        <v>31.834791036523672</v>
      </c>
      <c r="L349" s="84">
        <f t="shared" si="34"/>
        <v>-49.505249744324558</v>
      </c>
      <c r="M349" s="84">
        <f t="shared" si="30"/>
        <v>-2.7483621425086016</v>
      </c>
      <c r="N349" s="18">
        <f t="shared" si="32"/>
        <v>8.089851151896621</v>
      </c>
      <c r="O349" s="85">
        <f t="shared" si="31"/>
        <v>-563.46461076219043</v>
      </c>
      <c r="P349">
        <v>0</v>
      </c>
      <c r="R349" s="2">
        <v>1.267390086142E-18</v>
      </c>
      <c r="T349" s="2"/>
      <c r="U349" s="2"/>
    </row>
    <row r="350" spans="1:21" x14ac:dyDescent="0.2">
      <c r="A350">
        <v>192</v>
      </c>
      <c r="B350">
        <v>10.599673973126563</v>
      </c>
      <c r="C350">
        <v>31.834791347860403</v>
      </c>
      <c r="D350">
        <v>40.669032906410237</v>
      </c>
      <c r="E350">
        <v>24.37925678313421</v>
      </c>
      <c r="F350">
        <v>8.1227251009260755</v>
      </c>
      <c r="G350">
        <v>71.538856961484029</v>
      </c>
      <c r="J350">
        <f t="shared" si="33"/>
        <v>10.599673973126563</v>
      </c>
      <c r="K350">
        <f t="shared" si="33"/>
        <v>31.834791347860403</v>
      </c>
      <c r="L350" s="84">
        <f t="shared" si="34"/>
        <v>-49.95978824197099</v>
      </c>
      <c r="M350" s="84">
        <f t="shared" si="30"/>
        <v>-2.884723691802531</v>
      </c>
      <c r="N350" s="18">
        <f t="shared" si="32"/>
        <v>8.1227251009260755</v>
      </c>
      <c r="O350" s="85">
        <f t="shared" si="31"/>
        <v>-569.18454259098849</v>
      </c>
      <c r="P350">
        <v>0</v>
      </c>
      <c r="R350" s="2">
        <v>1.16605516991152E-18</v>
      </c>
      <c r="T350" s="2"/>
      <c r="U350" s="2"/>
    </row>
    <row r="351" spans="1:21" x14ac:dyDescent="0.2">
      <c r="A351">
        <v>193</v>
      </c>
      <c r="B351">
        <v>10.599674068500487</v>
      </c>
      <c r="C351">
        <v>31.834791634304022</v>
      </c>
      <c r="D351">
        <v>40.833428569044052</v>
      </c>
      <c r="E351">
        <v>24.477804591797533</v>
      </c>
      <c r="F351">
        <v>8.1555594389943558</v>
      </c>
      <c r="G351">
        <v>71.538857605177554</v>
      </c>
      <c r="J351">
        <f t="shared" si="33"/>
        <v>10.599674068500487</v>
      </c>
      <c r="K351">
        <f t="shared" si="33"/>
        <v>31.834791634304022</v>
      </c>
      <c r="L351" s="84">
        <f t="shared" si="34"/>
        <v>-50.414326739617422</v>
      </c>
      <c r="M351" s="84">
        <f t="shared" si="30"/>
        <v>-3.0210852410964604</v>
      </c>
      <c r="N351" s="18">
        <f t="shared" si="32"/>
        <v>8.1555594389943558</v>
      </c>
      <c r="O351" s="85">
        <f t="shared" si="31"/>
        <v>-574.90447441978654</v>
      </c>
      <c r="P351">
        <v>0</v>
      </c>
      <c r="R351" s="2">
        <v>1.07282254622674E-18</v>
      </c>
      <c r="T351" s="2"/>
      <c r="U351" s="2"/>
    </row>
    <row r="352" spans="1:21" x14ac:dyDescent="0.2">
      <c r="A352">
        <v>194</v>
      </c>
      <c r="B352">
        <v>10.599674156248733</v>
      </c>
      <c r="C352">
        <v>31.834791897844873</v>
      </c>
      <c r="D352">
        <v>40.997626681933824</v>
      </c>
      <c r="E352">
        <v>24.576233978270967</v>
      </c>
      <c r="F352">
        <v>8.1883543209420946</v>
      </c>
      <c r="G352">
        <v>71.538858197404195</v>
      </c>
      <c r="J352">
        <f t="shared" si="33"/>
        <v>10.599674156248733</v>
      </c>
      <c r="K352">
        <f t="shared" si="33"/>
        <v>31.834791897844873</v>
      </c>
      <c r="L352" s="84">
        <f t="shared" si="34"/>
        <v>-50.868865237263854</v>
      </c>
      <c r="M352" s="84">
        <f t="shared" si="30"/>
        <v>-3.1574467903903898</v>
      </c>
      <c r="N352" s="18">
        <f t="shared" si="32"/>
        <v>8.1883543209420946</v>
      </c>
      <c r="O352" s="85">
        <f t="shared" si="31"/>
        <v>-580.62440624858459</v>
      </c>
      <c r="P352">
        <v>0</v>
      </c>
      <c r="R352" s="2">
        <v>9.8704439154432306E-19</v>
      </c>
      <c r="T352" s="2"/>
      <c r="U352" s="2"/>
    </row>
    <row r="353" spans="1:21" x14ac:dyDescent="0.2">
      <c r="A353">
        <v>195</v>
      </c>
      <c r="B353">
        <v>10.599674236981018</v>
      </c>
      <c r="C353">
        <v>31.834792140314164</v>
      </c>
      <c r="D353">
        <v>41.161628011466306</v>
      </c>
      <c r="E353">
        <v>24.674545401968913</v>
      </c>
      <c r="F353">
        <v>8.2211098998378205</v>
      </c>
      <c r="G353">
        <v>71.538858742279004</v>
      </c>
      <c r="J353">
        <f t="shared" si="33"/>
        <v>10.599674236981018</v>
      </c>
      <c r="K353">
        <f t="shared" si="33"/>
        <v>31.834792140314164</v>
      </c>
      <c r="L353" s="84">
        <f t="shared" si="34"/>
        <v>-51.323403734910286</v>
      </c>
      <c r="M353" s="84">
        <f t="shared" si="30"/>
        <v>-3.2938083396843192</v>
      </c>
      <c r="N353" s="18">
        <f t="shared" si="32"/>
        <v>8.2211098998378205</v>
      </c>
      <c r="O353" s="85">
        <f t="shared" si="31"/>
        <v>-586.34433807738264</v>
      </c>
      <c r="P353">
        <v>0</v>
      </c>
      <c r="R353" s="2">
        <v>9.0812467943155299E-19</v>
      </c>
      <c r="T353" s="2"/>
      <c r="U353" s="2"/>
    </row>
    <row r="354" spans="1:21" x14ac:dyDescent="0.2">
      <c r="A354">
        <v>196</v>
      </c>
      <c r="B354">
        <v>10.599674311258305</v>
      </c>
      <c r="C354">
        <v>31.83479236339668</v>
      </c>
      <c r="D354">
        <v>41.32543331541342</v>
      </c>
      <c r="E354">
        <v>24.772739317141568</v>
      </c>
      <c r="F354">
        <v>8.2538263270294365</v>
      </c>
      <c r="G354">
        <v>71.538859243588021</v>
      </c>
      <c r="J354">
        <f t="shared" si="33"/>
        <v>10.599674311258305</v>
      </c>
      <c r="K354">
        <f t="shared" si="33"/>
        <v>31.83479236339668</v>
      </c>
      <c r="L354" s="84">
        <f t="shared" si="34"/>
        <v>-51.777942232556718</v>
      </c>
      <c r="M354" s="84">
        <f t="shared" si="30"/>
        <v>-3.4301698889782486</v>
      </c>
      <c r="N354" s="18">
        <f t="shared" si="32"/>
        <v>8.2538263270294365</v>
      </c>
      <c r="O354" s="85">
        <f t="shared" si="31"/>
        <v>-592.0642699061807</v>
      </c>
      <c r="P354">
        <v>0</v>
      </c>
      <c r="R354" s="2">
        <v>8.3551503909804601E-19</v>
      </c>
      <c r="T354" s="2"/>
      <c r="U354" s="2"/>
    </row>
    <row r="355" spans="1:21" x14ac:dyDescent="0.2">
      <c r="A355">
        <v>197</v>
      </c>
      <c r="B355">
        <v>10.599674379596708</v>
      </c>
      <c r="C355">
        <v>31.834792568642502</v>
      </c>
      <c r="D355">
        <v>41.489043343181102</v>
      </c>
      <c r="E355">
        <v>24.870816173024103</v>
      </c>
      <c r="F355">
        <v>8.2865037521939353</v>
      </c>
      <c r="G355">
        <v>71.538859704814584</v>
      </c>
      <c r="J355">
        <f t="shared" si="33"/>
        <v>10.599674379596708</v>
      </c>
      <c r="K355">
        <f t="shared" si="33"/>
        <v>31.834792568642502</v>
      </c>
      <c r="L355" s="84">
        <f t="shared" si="34"/>
        <v>-52.23248073020315</v>
      </c>
      <c r="M355" s="84">
        <f t="shared" si="30"/>
        <v>-3.566531438272178</v>
      </c>
      <c r="N355" s="18">
        <f t="shared" si="32"/>
        <v>8.2865037521939353</v>
      </c>
      <c r="O355" s="85">
        <f t="shared" si="31"/>
        <v>-597.78420173497875</v>
      </c>
      <c r="P355">
        <v>0</v>
      </c>
      <c r="R355" s="2">
        <v>7.68710945060957E-19</v>
      </c>
      <c r="T355" s="2"/>
      <c r="U355" s="2"/>
    </row>
    <row r="356" spans="1:21" x14ac:dyDescent="0.2">
      <c r="A356">
        <v>198</v>
      </c>
      <c r="B356">
        <v>10.599674442471073</v>
      </c>
      <c r="C356">
        <v>31.834792757477775</v>
      </c>
      <c r="D356">
        <v>41.652458836049583</v>
      </c>
      <c r="E356">
        <v>24.968776413980688</v>
      </c>
      <c r="F356">
        <v>8.3191423233853783</v>
      </c>
      <c r="G356">
        <v>71.53886012916351</v>
      </c>
      <c r="J356">
        <f t="shared" si="33"/>
        <v>10.599674442471073</v>
      </c>
      <c r="K356">
        <f t="shared" si="33"/>
        <v>31.834792757477775</v>
      </c>
      <c r="L356" s="84">
        <f t="shared" si="34"/>
        <v>-52.687019227849582</v>
      </c>
      <c r="M356" s="84">
        <f t="shared" si="30"/>
        <v>-3.7028929875661074</v>
      </c>
      <c r="N356" s="18">
        <f t="shared" si="32"/>
        <v>8.3191423233853783</v>
      </c>
      <c r="O356" s="85">
        <f t="shared" si="31"/>
        <v>-603.5041335637768</v>
      </c>
      <c r="P356">
        <v>0</v>
      </c>
      <c r="R356" s="2">
        <v>7.0724821146776198E-19</v>
      </c>
      <c r="T356" s="2"/>
      <c r="U356" s="2"/>
    </row>
    <row r="357" spans="1:21" x14ac:dyDescent="0.2">
      <c r="A357">
        <v>199</v>
      </c>
      <c r="B357">
        <v>10.599674500318283</v>
      </c>
      <c r="C357">
        <v>31.834792931214611</v>
      </c>
      <c r="D357">
        <v>41.815680527405348</v>
      </c>
      <c r="E357">
        <v>25.066620479643547</v>
      </c>
      <c r="F357">
        <v>8.3517421870812303</v>
      </c>
      <c r="G357">
        <v>71.538860519583366</v>
      </c>
      <c r="J357">
        <f t="shared" si="33"/>
        <v>10.599674500318283</v>
      </c>
      <c r="K357">
        <f t="shared" si="33"/>
        <v>31.834792931214611</v>
      </c>
      <c r="L357" s="84">
        <f t="shared" si="34"/>
        <v>-53.141557725496014</v>
      </c>
      <c r="M357" s="84">
        <f t="shared" si="30"/>
        <v>-3.8392545368600368</v>
      </c>
      <c r="N357" s="18">
        <f t="shared" si="32"/>
        <v>8.3517421870812303</v>
      </c>
      <c r="O357" s="85">
        <f t="shared" si="31"/>
        <v>-609.22406539257486</v>
      </c>
      <c r="P357">
        <v>0</v>
      </c>
      <c r="R357" s="2">
        <v>6.5069976671749298E-19</v>
      </c>
      <c r="T357" s="2"/>
      <c r="U357" s="2"/>
    </row>
    <row r="358" spans="1:21" x14ac:dyDescent="0.2">
      <c r="A358">
        <v>200</v>
      </c>
      <c r="B358">
        <v>10.599674553540284</v>
      </c>
      <c r="C358">
        <v>31.83479309106022</v>
      </c>
      <c r="D358">
        <v>41.978709142965087</v>
      </c>
      <c r="E358">
        <v>25.164348805047204</v>
      </c>
      <c r="F358">
        <v>8.3843034882270864</v>
      </c>
      <c r="G358">
        <v>71.538860878786977</v>
      </c>
      <c r="J358">
        <f t="shared" si="33"/>
        <v>10.599674553540284</v>
      </c>
      <c r="K358">
        <f t="shared" si="33"/>
        <v>31.83479309106022</v>
      </c>
      <c r="L358" s="84">
        <f t="shared" si="34"/>
        <v>-53.596096223142446</v>
      </c>
      <c r="M358" s="84">
        <f t="shared" si="30"/>
        <v>-3.9756160861539662</v>
      </c>
      <c r="N358" s="18">
        <f t="shared" si="32"/>
        <v>8.3843034882270864</v>
      </c>
      <c r="O358" s="85">
        <f t="shared" si="31"/>
        <v>-614.94399722137291</v>
      </c>
      <c r="P358">
        <v>0</v>
      </c>
      <c r="R358" s="2">
        <v>5.9867268596903301E-19</v>
      </c>
      <c r="T358" s="2"/>
      <c r="U358" s="2"/>
    </row>
    <row r="359" spans="1:21" x14ac:dyDescent="0.2">
      <c r="A359">
        <v>201</v>
      </c>
      <c r="B359">
        <v>10.599674602506889</v>
      </c>
      <c r="C359">
        <v>31.834793238125279</v>
      </c>
      <c r="D359">
        <v>42.141545400991923</v>
      </c>
      <c r="E359">
        <v>25.261961820758113</v>
      </c>
      <c r="F359">
        <v>8.4168263702798569</v>
      </c>
      <c r="G359">
        <v>71.538861209270252</v>
      </c>
      <c r="J359">
        <f t="shared" si="33"/>
        <v>10.599674602506889</v>
      </c>
      <c r="K359">
        <f t="shared" si="33"/>
        <v>31.834793238125279</v>
      </c>
      <c r="L359" s="84">
        <f t="shared" si="34"/>
        <v>-54.050634720788878</v>
      </c>
      <c r="M359" s="84">
        <f t="shared" si="30"/>
        <v>-4.1119776354478956</v>
      </c>
      <c r="N359" s="18">
        <f t="shared" si="32"/>
        <v>8.4168263702798569</v>
      </c>
      <c r="O359" s="85">
        <f t="shared" si="31"/>
        <v>-620.66392905017096</v>
      </c>
      <c r="P359">
        <v>0</v>
      </c>
      <c r="R359" s="2">
        <v>5.5080546091694398E-19</v>
      </c>
      <c r="T359" s="2"/>
      <c r="U359" s="2"/>
    </row>
    <row r="360" spans="1:21" x14ac:dyDescent="0.2">
      <c r="A360">
        <v>202</v>
      </c>
      <c r="B360">
        <v>10.599674647558341</v>
      </c>
      <c r="C360">
        <v>31.834793373431665</v>
      </c>
      <c r="D360">
        <v>42.304190012504172</v>
      </c>
      <c r="E360">
        <v>25.359459952999789</v>
      </c>
      <c r="F360">
        <v>8.4493109752494693</v>
      </c>
      <c r="G360">
        <v>71.53886151332955</v>
      </c>
      <c r="J360">
        <f t="shared" si="33"/>
        <v>10.599674647558341</v>
      </c>
      <c r="K360">
        <f t="shared" si="33"/>
        <v>31.834793373431665</v>
      </c>
      <c r="L360" s="84">
        <f t="shared" si="34"/>
        <v>-54.50517321843531</v>
      </c>
      <c r="M360" s="84">
        <f t="shared" si="30"/>
        <v>-4.248339184741825</v>
      </c>
      <c r="N360" s="18">
        <f t="shared" si="32"/>
        <v>8.4493109752494693</v>
      </c>
      <c r="O360" s="85">
        <f t="shared" si="31"/>
        <v>-626.38386087896902</v>
      </c>
      <c r="P360">
        <v>0</v>
      </c>
      <c r="R360" s="2">
        <v>5.0676548786396398E-19</v>
      </c>
      <c r="T360" s="2"/>
      <c r="U360" s="2"/>
    </row>
    <row r="361" spans="1:21" x14ac:dyDescent="0.2">
      <c r="A361">
        <v>203</v>
      </c>
      <c r="B361">
        <v>10.599674689007678</v>
      </c>
      <c r="C361">
        <v>31.834793497919549</v>
      </c>
      <c r="D361">
        <v>42.466643681476945</v>
      </c>
      <c r="E361">
        <v>25.456843623773658</v>
      </c>
      <c r="F361">
        <v>8.4817574437391272</v>
      </c>
      <c r="G361">
        <v>71.538861793077601</v>
      </c>
      <c r="J361">
        <f t="shared" si="33"/>
        <v>10.599674689007678</v>
      </c>
      <c r="K361">
        <f t="shared" si="33"/>
        <v>31.834793497919549</v>
      </c>
      <c r="L361" s="84">
        <f t="shared" si="34"/>
        <v>-54.959711716081742</v>
      </c>
      <c r="M361" s="84">
        <f t="shared" si="30"/>
        <v>-4.3847007340357544</v>
      </c>
      <c r="N361" s="18">
        <f t="shared" si="32"/>
        <v>8.4817574437391272</v>
      </c>
      <c r="O361" s="85">
        <f t="shared" si="31"/>
        <v>-632.10379270776707</v>
      </c>
      <c r="P361">
        <v>0</v>
      </c>
      <c r="R361" s="2">
        <v>4.6624675663614404E-19</v>
      </c>
      <c r="T361" s="2"/>
      <c r="U361" s="2"/>
    </row>
    <row r="362" spans="1:21" x14ac:dyDescent="0.2">
      <c r="A362">
        <v>204</v>
      </c>
      <c r="B362">
        <v>10.599674727142908</v>
      </c>
      <c r="C362">
        <v>31.834793612453932</v>
      </c>
      <c r="D362">
        <v>42.62890710503676</v>
      </c>
      <c r="E362">
        <v>25.554113250975728</v>
      </c>
      <c r="F362">
        <v>8.5141659149841811</v>
      </c>
      <c r="G362">
        <v>71.538862050458235</v>
      </c>
      <c r="J362">
        <f t="shared" si="33"/>
        <v>10.599674727142908</v>
      </c>
      <c r="K362">
        <f t="shared" si="33"/>
        <v>31.834793612453932</v>
      </c>
      <c r="L362" s="84">
        <f t="shared" si="34"/>
        <v>-55.414250213728174</v>
      </c>
      <c r="M362" s="84">
        <f t="shared" si="30"/>
        <v>-4.5210622833296839</v>
      </c>
      <c r="N362" s="18">
        <f t="shared" si="32"/>
        <v>8.5141659149841811</v>
      </c>
      <c r="O362" s="85">
        <f t="shared" si="31"/>
        <v>-637.82372453656512</v>
      </c>
      <c r="P362">
        <v>0</v>
      </c>
      <c r="R362" s="2">
        <v>4.2896772428212202E-19</v>
      </c>
      <c r="T362" s="2"/>
      <c r="U362" s="2"/>
    </row>
    <row r="363" spans="1:21" x14ac:dyDescent="0.2">
      <c r="A363">
        <v>205</v>
      </c>
      <c r="B363">
        <v>10.599674762229014</v>
      </c>
      <c r="C363">
        <v>31.834793717830649</v>
      </c>
      <c r="D363">
        <v>42.790980973649503</v>
      </c>
      <c r="E363">
        <v>25.651269248509251</v>
      </c>
      <c r="F363">
        <v>8.5465365268896694</v>
      </c>
      <c r="G363">
        <v>71.538862287259846</v>
      </c>
      <c r="J363">
        <f t="shared" si="33"/>
        <v>10.599674762229014</v>
      </c>
      <c r="K363">
        <f t="shared" si="33"/>
        <v>31.834793717830649</v>
      </c>
      <c r="L363" s="84">
        <f t="shared" si="34"/>
        <v>-55.868788711374606</v>
      </c>
      <c r="M363" s="84">
        <f t="shared" si="30"/>
        <v>-4.6574238326236133</v>
      </c>
      <c r="N363" s="18">
        <f t="shared" si="32"/>
        <v>8.5465365268896694</v>
      </c>
      <c r="O363" s="85">
        <f t="shared" si="31"/>
        <v>-643.54365636536318</v>
      </c>
      <c r="P363">
        <v>0</v>
      </c>
      <c r="R363" s="2">
        <v>3.9466935878201798E-19</v>
      </c>
      <c r="T363" s="2"/>
      <c r="U363" s="2"/>
    </row>
    <row r="364" spans="1:21" x14ac:dyDescent="0.2">
      <c r="A364">
        <v>206</v>
      </c>
      <c r="B364">
        <v>10.59967479450979</v>
      </c>
      <c r="C364">
        <v>31.834793814781911</v>
      </c>
      <c r="D364">
        <v>42.95286597130189</v>
      </c>
      <c r="E364">
        <v>25.748312026393513</v>
      </c>
      <c r="F364">
        <v>8.5788694160665635</v>
      </c>
      <c r="G364">
        <v>71.538862505127852</v>
      </c>
      <c r="J364">
        <f t="shared" si="33"/>
        <v>10.59967479450979</v>
      </c>
      <c r="K364">
        <f t="shared" si="33"/>
        <v>31.834793814781911</v>
      </c>
      <c r="L364" s="84">
        <f t="shared" si="34"/>
        <v>-56.323327209021038</v>
      </c>
      <c r="M364" s="84">
        <f t="shared" si="30"/>
        <v>-4.7937853819175427</v>
      </c>
      <c r="N364" s="18">
        <f t="shared" si="32"/>
        <v>8.5788694160665635</v>
      </c>
      <c r="O364" s="85">
        <f t="shared" si="31"/>
        <v>-649.26358819416123</v>
      </c>
      <c r="P364">
        <v>0</v>
      </c>
      <c r="R364" s="2">
        <v>3.63113339172732E-19</v>
      </c>
      <c r="T364" s="2"/>
      <c r="U364" s="2"/>
    </row>
    <row r="365" spans="1:21" x14ac:dyDescent="0.2">
      <c r="A365">
        <v>207</v>
      </c>
      <c r="B365">
        <v>10.599674824209536</v>
      </c>
      <c r="C365">
        <v>31.834793903981378</v>
      </c>
      <c r="D365">
        <v>43.114562775676724</v>
      </c>
      <c r="E365">
        <v>25.845241990868889</v>
      </c>
      <c r="F365">
        <v>8.6111647178667674</v>
      </c>
      <c r="G365">
        <v>71.538862705576094</v>
      </c>
      <c r="J365">
        <f t="shared" si="33"/>
        <v>10.599674824209536</v>
      </c>
      <c r="K365">
        <f t="shared" si="33"/>
        <v>31.834793903981378</v>
      </c>
      <c r="L365" s="84">
        <f t="shared" si="34"/>
        <v>-56.77786570666747</v>
      </c>
      <c r="M365" s="84">
        <f t="shared" si="30"/>
        <v>-4.9301469312114721</v>
      </c>
      <c r="N365" s="18">
        <f t="shared" si="32"/>
        <v>8.6111647178667674</v>
      </c>
      <c r="O365" s="85">
        <f t="shared" si="31"/>
        <v>-654.98352002295928</v>
      </c>
      <c r="P365">
        <v>0</v>
      </c>
      <c r="R365" s="2">
        <v>3.3408039958327501E-19</v>
      </c>
      <c r="T365" s="2"/>
      <c r="U365" s="2"/>
    </row>
    <row r="366" spans="1:21" x14ac:dyDescent="0.2">
      <c r="A366">
        <v>208</v>
      </c>
      <c r="B366">
        <v>10.599674851534623</v>
      </c>
      <c r="C366">
        <v>31.834793986048851</v>
      </c>
      <c r="D366">
        <v>43.276072058322114</v>
      </c>
      <c r="E366">
        <v>25.942059544498278</v>
      </c>
      <c r="F366">
        <v>8.6434225664169233</v>
      </c>
      <c r="G366">
        <v>71.538862889997375</v>
      </c>
      <c r="J366">
        <f t="shared" si="33"/>
        <v>10.599674851534623</v>
      </c>
      <c r="K366">
        <f t="shared" si="33"/>
        <v>31.834793986048851</v>
      </c>
      <c r="L366" s="84">
        <f t="shared" si="34"/>
        <v>-57.232404204313902</v>
      </c>
      <c r="M366" s="84">
        <f t="shared" si="30"/>
        <v>-5.0665084805054015</v>
      </c>
      <c r="N366" s="18">
        <f t="shared" si="32"/>
        <v>8.6434225664169233</v>
      </c>
      <c r="O366" s="85">
        <f t="shared" si="31"/>
        <v>-660.70345185175734</v>
      </c>
      <c r="P366">
        <v>0</v>
      </c>
      <c r="R366" s="2">
        <v>3.0736880567372501E-19</v>
      </c>
      <c r="T366" s="2"/>
      <c r="U366" s="2"/>
    </row>
    <row r="367" spans="1:21" x14ac:dyDescent="0.2">
      <c r="A367">
        <v>209</v>
      </c>
      <c r="B367">
        <v>10.599674876674916</v>
      </c>
      <c r="C367">
        <v>31.834794061554568</v>
      </c>
      <c r="D367">
        <v>43.437394484814924</v>
      </c>
      <c r="E367">
        <v>26.038765086265087</v>
      </c>
      <c r="F367">
        <v>8.6756430946510452</v>
      </c>
      <c r="G367">
        <v>71.538863059673147</v>
      </c>
      <c r="J367">
        <f t="shared" si="33"/>
        <v>10.599674876674916</v>
      </c>
      <c r="K367">
        <f t="shared" si="33"/>
        <v>31.834794061554568</v>
      </c>
      <c r="L367" s="84">
        <f t="shared" si="34"/>
        <v>-57.686942701960334</v>
      </c>
      <c r="M367" s="84">
        <f t="shared" ref="M367:M430" si="35">M366-$E$8*10^-3*$I$159</f>
        <v>-5.2028700297993309</v>
      </c>
      <c r="N367" s="18">
        <f t="shared" si="32"/>
        <v>8.6756430946510452</v>
      </c>
      <c r="O367" s="85">
        <f t="shared" ref="O367:O430" si="36">O366-($E$11*10^-3*$R$159)</f>
        <v>-666.42338368055539</v>
      </c>
      <c r="P367">
        <v>0</v>
      </c>
      <c r="R367" s="2">
        <v>2.8279295289139601E-19</v>
      </c>
      <c r="T367" s="2"/>
      <c r="U367" s="2"/>
    </row>
    <row r="368" spans="1:21" x14ac:dyDescent="0.2">
      <c r="A368">
        <v>210</v>
      </c>
      <c r="B368">
        <v>10.599674899805102</v>
      </c>
      <c r="C368">
        <v>31.834794131023184</v>
      </c>
      <c r="D368">
        <v>43.598530714918574</v>
      </c>
      <c r="E368">
        <v>26.135359011667823</v>
      </c>
      <c r="F368">
        <v>8.7078264343420475</v>
      </c>
      <c r="G368">
        <v>71.538863215782399</v>
      </c>
      <c r="J368">
        <f t="shared" si="33"/>
        <v>10.599674899805102</v>
      </c>
      <c r="K368">
        <f t="shared" si="33"/>
        <v>31.834794131023184</v>
      </c>
      <c r="L368" s="84">
        <f t="shared" si="34"/>
        <v>-58.141481199606766</v>
      </c>
      <c r="M368" s="84">
        <f t="shared" si="35"/>
        <v>-5.3392315790932603</v>
      </c>
      <c r="N368" s="18">
        <f t="shared" si="32"/>
        <v>8.7078264343420475</v>
      </c>
      <c r="O368" s="85">
        <f t="shared" si="36"/>
        <v>-672.14331550935344</v>
      </c>
      <c r="P368">
        <v>0</v>
      </c>
      <c r="R368" s="2">
        <v>2.6018207680426199E-19</v>
      </c>
      <c r="T368" s="2"/>
      <c r="U368" s="2"/>
    </row>
    <row r="369" spans="1:21" x14ac:dyDescent="0.2">
      <c r="A369">
        <v>211</v>
      </c>
      <c r="B369">
        <v>10.599674921085901</v>
      </c>
      <c r="C369">
        <v>31.834794194937395</v>
      </c>
      <c r="D369">
        <v>43.759481402735489</v>
      </c>
      <c r="E369">
        <v>26.231841712811477</v>
      </c>
      <c r="F369">
        <v>8.7399727161321827</v>
      </c>
      <c r="G369">
        <v>71.538863359409845</v>
      </c>
      <c r="J369">
        <f t="shared" si="33"/>
        <v>10.599674921085901</v>
      </c>
      <c r="K369">
        <f t="shared" si="33"/>
        <v>31.834794194937395</v>
      </c>
      <c r="L369" s="84">
        <f t="shared" si="34"/>
        <v>-58.596019697253197</v>
      </c>
      <c r="M369" s="84">
        <f t="shared" si="35"/>
        <v>-5.4755931283871897</v>
      </c>
      <c r="N369" s="18">
        <f t="shared" ref="N369:N432" si="37">F369</f>
        <v>8.7399727161321827</v>
      </c>
      <c r="O369" s="85">
        <f t="shared" si="36"/>
        <v>-677.8632473381515</v>
      </c>
      <c r="P369">
        <v>0</v>
      </c>
      <c r="R369" s="2">
        <v>2.39379066550419E-19</v>
      </c>
      <c r="T369" s="2"/>
      <c r="U369" s="2"/>
    </row>
    <row r="370" spans="1:21" x14ac:dyDescent="0.2">
      <c r="A370">
        <v>212</v>
      </c>
      <c r="B370">
        <v>10.599674940665182</v>
      </c>
      <c r="C370">
        <v>31.834794253741308</v>
      </c>
      <c r="D370">
        <v>43.920247196854277</v>
      </c>
      <c r="E370">
        <v>26.328213578495767</v>
      </c>
      <c r="F370">
        <v>8.7720820695624475</v>
      </c>
      <c r="G370">
        <v>71.538863491553471</v>
      </c>
      <c r="J370">
        <f t="shared" si="33"/>
        <v>10.599674940665182</v>
      </c>
      <c r="K370">
        <f t="shared" si="33"/>
        <v>31.834794253741308</v>
      </c>
      <c r="L370" s="84">
        <f t="shared" si="34"/>
        <v>-59.050558194899629</v>
      </c>
      <c r="M370" s="84">
        <f t="shared" si="35"/>
        <v>-5.6119546776811191</v>
      </c>
      <c r="N370" s="18">
        <f t="shared" si="37"/>
        <v>8.7720820695624475</v>
      </c>
      <c r="O370" s="85">
        <f t="shared" si="36"/>
        <v>-683.58317916694955</v>
      </c>
      <c r="P370">
        <v>0</v>
      </c>
      <c r="R370" s="2">
        <v>2.2023937315889401E-19</v>
      </c>
      <c r="T370" s="2"/>
      <c r="U370" s="2"/>
    </row>
    <row r="371" spans="1:21" x14ac:dyDescent="0.2">
      <c r="A371">
        <v>213</v>
      </c>
      <c r="B371">
        <v>10.599674958678989</v>
      </c>
      <c r="C371">
        <v>31.83479430784352</v>
      </c>
      <c r="D371">
        <v>44.080828740491953</v>
      </c>
      <c r="E371">
        <v>26.424474994300368</v>
      </c>
      <c r="F371">
        <v>8.8041546231009811</v>
      </c>
      <c r="G371">
        <v>71.538863613131468</v>
      </c>
      <c r="J371">
        <f t="shared" si="33"/>
        <v>10.599674958678989</v>
      </c>
      <c r="K371">
        <f t="shared" si="33"/>
        <v>31.83479430784352</v>
      </c>
      <c r="L371" s="84">
        <f t="shared" si="34"/>
        <v>-59.505096692546061</v>
      </c>
      <c r="M371" s="84">
        <f t="shared" si="35"/>
        <v>-5.7483162269750485</v>
      </c>
      <c r="N371" s="18">
        <f t="shared" si="37"/>
        <v>8.8041546231009811</v>
      </c>
      <c r="O371" s="85">
        <f t="shared" si="36"/>
        <v>-689.3031109957476</v>
      </c>
      <c r="P371">
        <v>0</v>
      </c>
      <c r="R371" s="2">
        <v>2.0263000515630399E-19</v>
      </c>
      <c r="T371" s="2"/>
      <c r="U371" s="2"/>
    </row>
    <row r="372" spans="1:21" x14ac:dyDescent="0.2">
      <c r="A372">
        <v>214</v>
      </c>
      <c r="B372">
        <v>10.599674975252492</v>
      </c>
      <c r="C372">
        <v>31.834794357619959</v>
      </c>
      <c r="D372">
        <v>44.241226671631225</v>
      </c>
      <c r="E372">
        <v>26.520626342667235</v>
      </c>
      <c r="F372">
        <v>8.8361905041704869</v>
      </c>
      <c r="G372">
        <v>71.53886372498863</v>
      </c>
      <c r="J372">
        <f t="shared" si="33"/>
        <v>10.599674975252492</v>
      </c>
      <c r="K372">
        <f t="shared" si="33"/>
        <v>31.834794357619959</v>
      </c>
      <c r="L372" s="84">
        <f t="shared" si="34"/>
        <v>-59.959635190192493</v>
      </c>
      <c r="M372" s="84">
        <f t="shared" si="35"/>
        <v>-5.8846777762689779</v>
      </c>
      <c r="N372" s="18">
        <f t="shared" si="37"/>
        <v>8.8361905041704869</v>
      </c>
      <c r="O372" s="85">
        <f t="shared" si="36"/>
        <v>-695.02304282454566</v>
      </c>
      <c r="P372">
        <v>0</v>
      </c>
      <c r="R372" s="2">
        <v>1.8642860448036799E-19</v>
      </c>
      <c r="T372" s="2"/>
      <c r="U372" s="2"/>
    </row>
    <row r="373" spans="1:21" x14ac:dyDescent="0.2">
      <c r="A373">
        <v>215</v>
      </c>
      <c r="B373">
        <v>10.599674990500851</v>
      </c>
      <c r="C373">
        <v>31.834794403416492</v>
      </c>
      <c r="D373">
        <v>44.401441623153175</v>
      </c>
      <c r="E373">
        <v>26.61666800298012</v>
      </c>
      <c r="F373">
        <v>8.8681898391747342</v>
      </c>
      <c r="G373">
        <v>71.53886382790219</v>
      </c>
      <c r="J373">
        <f t="shared" si="33"/>
        <v>10.599674990500851</v>
      </c>
      <c r="K373">
        <f t="shared" si="33"/>
        <v>31.834794403416492</v>
      </c>
      <c r="L373" s="84">
        <f t="shared" si="34"/>
        <v>-60.414173687838925</v>
      </c>
      <c r="M373" s="84">
        <f t="shared" si="35"/>
        <v>-6.0210393255629073</v>
      </c>
      <c r="N373" s="18">
        <f t="shared" si="37"/>
        <v>8.8681898391747342</v>
      </c>
      <c r="O373" s="85">
        <f t="shared" si="36"/>
        <v>-700.74297465334371</v>
      </c>
      <c r="P373">
        <v>0</v>
      </c>
      <c r="R373" s="2">
        <v>1.7152259627930199E-19</v>
      </c>
      <c r="T373" s="2"/>
      <c r="U373" s="2"/>
    </row>
    <row r="374" spans="1:21" x14ac:dyDescent="0.2">
      <c r="A374">
        <v>216</v>
      </c>
      <c r="B374">
        <v>10.599675004530019</v>
      </c>
      <c r="C374">
        <v>31.834794445551335</v>
      </c>
      <c r="D374">
        <v>44.561474222965359</v>
      </c>
      <c r="E374">
        <v>26.712600351641374</v>
      </c>
      <c r="F374">
        <v>8.9001527535241429</v>
      </c>
      <c r="G374">
        <v>71.53886392258724</v>
      </c>
      <c r="J374">
        <f t="shared" ref="J374:K409" si="38">B374</f>
        <v>10.599675004530019</v>
      </c>
      <c r="K374">
        <f t="shared" si="38"/>
        <v>31.834794445551335</v>
      </c>
      <c r="L374" s="84">
        <f t="shared" si="34"/>
        <v>-60.868712185485357</v>
      </c>
      <c r="M374" s="84">
        <f t="shared" si="35"/>
        <v>-6.1574008748568367</v>
      </c>
      <c r="N374" s="18">
        <f t="shared" si="37"/>
        <v>8.9001527535241429</v>
      </c>
      <c r="O374" s="85">
        <f t="shared" si="36"/>
        <v>-706.46290648214176</v>
      </c>
      <c r="P374">
        <v>0</v>
      </c>
      <c r="R374" s="2">
        <v>1.5780840668949199E-19</v>
      </c>
      <c r="T374" s="2"/>
      <c r="U374" s="2"/>
    </row>
    <row r="375" spans="1:21" x14ac:dyDescent="0.2">
      <c r="A375">
        <v>217</v>
      </c>
      <c r="B375">
        <v>10.599675017437475</v>
      </c>
      <c r="C375">
        <v>31.834794484317264</v>
      </c>
      <c r="D375">
        <v>44.721325094125589</v>
      </c>
      <c r="E375">
        <v>26.808423762146145</v>
      </c>
      <c r="F375">
        <v>8.9320793716605049</v>
      </c>
      <c r="G375">
        <v>71.538864009701683</v>
      </c>
      <c r="J375">
        <f t="shared" si="38"/>
        <v>10.599675017437475</v>
      </c>
      <c r="K375">
        <f t="shared" si="38"/>
        <v>31.834794484317264</v>
      </c>
      <c r="L375" s="84">
        <f t="shared" si="34"/>
        <v>-61.323250683131789</v>
      </c>
      <c r="M375" s="84">
        <f t="shared" si="35"/>
        <v>-6.2937624241507661</v>
      </c>
      <c r="N375" s="18">
        <f t="shared" si="37"/>
        <v>8.9320793716605049</v>
      </c>
      <c r="O375" s="85">
        <f t="shared" si="36"/>
        <v>-712.18283831093981</v>
      </c>
      <c r="P375">
        <v>0</v>
      </c>
      <c r="R375" s="2">
        <v>1.4519074315622E-19</v>
      </c>
      <c r="T375" s="2"/>
      <c r="U375" s="2"/>
    </row>
    <row r="376" spans="1:21" x14ac:dyDescent="0.2">
      <c r="A376">
        <v>218</v>
      </c>
      <c r="B376">
        <v>10.599675029312909</v>
      </c>
      <c r="C376">
        <v>31.834794519983639</v>
      </c>
      <c r="D376">
        <v>44.8809948549615</v>
      </c>
      <c r="E376">
        <v>26.904138605154046</v>
      </c>
      <c r="F376">
        <v>8.9639698170808639</v>
      </c>
      <c r="G376">
        <v>71.538864089850847</v>
      </c>
      <c r="J376">
        <f t="shared" si="38"/>
        <v>10.599675029312909</v>
      </c>
      <c r="K376">
        <f t="shared" si="38"/>
        <v>31.834794519983639</v>
      </c>
      <c r="L376" s="84">
        <f t="shared" si="34"/>
        <v>-61.777789180778221</v>
      </c>
      <c r="M376" s="84">
        <f t="shared" si="35"/>
        <v>-6.4301239734446956</v>
      </c>
      <c r="N376" s="18">
        <f t="shared" si="37"/>
        <v>8.9639698170808639</v>
      </c>
      <c r="O376" s="85">
        <f t="shared" si="36"/>
        <v>-717.90277013973787</v>
      </c>
      <c r="P376">
        <v>0</v>
      </c>
      <c r="R376" s="2">
        <v>1.3358193229676099E-19</v>
      </c>
      <c r="T376" s="2"/>
      <c r="U376" s="2"/>
    </row>
    <row r="377" spans="1:21" x14ac:dyDescent="0.2">
      <c r="A377">
        <v>219</v>
      </c>
      <c r="B377">
        <v>10.599675040238836</v>
      </c>
      <c r="C377">
        <v>31.834794552798289</v>
      </c>
      <c r="D377">
        <v>45.040484119186026</v>
      </c>
      <c r="E377">
        <v>26.999745248558391</v>
      </c>
      <c r="F377">
        <v>8.9958242123605849</v>
      </c>
      <c r="G377">
        <v>71.53886416359164</v>
      </c>
      <c r="J377">
        <f t="shared" si="38"/>
        <v>10.599675040238836</v>
      </c>
      <c r="K377">
        <f t="shared" si="38"/>
        <v>31.834794552798289</v>
      </c>
      <c r="L377" s="84">
        <f t="shared" si="34"/>
        <v>-62.232327678424653</v>
      </c>
      <c r="M377" s="84">
        <f t="shared" si="35"/>
        <v>-6.566485522738625</v>
      </c>
      <c r="N377" s="18">
        <f t="shared" si="37"/>
        <v>8.9958242123605849</v>
      </c>
      <c r="O377" s="85">
        <f t="shared" si="36"/>
        <v>-723.62270196853592</v>
      </c>
      <c r="P377">
        <v>0</v>
      </c>
      <c r="R377" s="2">
        <v>1.2290131070502701E-19</v>
      </c>
      <c r="T377" s="2"/>
      <c r="U377" s="2"/>
    </row>
    <row r="378" spans="1:21" x14ac:dyDescent="0.2">
      <c r="A378">
        <v>220</v>
      </c>
      <c r="B378">
        <v>10.599675050291173</v>
      </c>
      <c r="C378">
        <v>31.834794582989225</v>
      </c>
      <c r="D378">
        <v>45.199793496009008</v>
      </c>
      <c r="E378">
        <v>27.095244057553096</v>
      </c>
      <c r="F378">
        <v>9.0276426791756386</v>
      </c>
      <c r="G378">
        <v>71.538864231436435</v>
      </c>
      <c r="J378">
        <f t="shared" si="38"/>
        <v>10.599675050291173</v>
      </c>
      <c r="K378">
        <f t="shared" si="38"/>
        <v>31.834794582989225</v>
      </c>
      <c r="L378" s="84">
        <f t="shared" si="34"/>
        <v>-62.686866176071085</v>
      </c>
      <c r="M378" s="84">
        <f t="shared" si="35"/>
        <v>-6.7028470720325544</v>
      </c>
      <c r="N378" s="18">
        <f t="shared" si="37"/>
        <v>9.0276426791756386</v>
      </c>
      <c r="O378" s="85">
        <f t="shared" si="36"/>
        <v>-729.34263379733397</v>
      </c>
      <c r="P378">
        <v>0</v>
      </c>
      <c r="R378" s="2">
        <v>1.13074664464783E-19</v>
      </c>
      <c r="T378" s="2"/>
      <c r="U378" s="2"/>
    </row>
    <row r="379" spans="1:21" x14ac:dyDescent="0.2">
      <c r="A379">
        <v>221</v>
      </c>
      <c r="B379">
        <v>10.59967505953977</v>
      </c>
      <c r="C379">
        <v>31.834794610766227</v>
      </c>
      <c r="D379">
        <v>45.358923590244999</v>
      </c>
      <c r="E379">
        <v>27.190635394697289</v>
      </c>
      <c r="F379">
        <v>9.0594253383241359</v>
      </c>
      <c r="G379">
        <v>71.538864293856662</v>
      </c>
      <c r="J379">
        <f t="shared" si="38"/>
        <v>10.59967505953977</v>
      </c>
      <c r="K379">
        <f t="shared" si="38"/>
        <v>31.834794610766227</v>
      </c>
      <c r="L379" s="84">
        <f t="shared" si="34"/>
        <v>-63.141404673717517</v>
      </c>
      <c r="M379" s="84">
        <f t="shared" si="35"/>
        <v>-6.8392086213264838</v>
      </c>
      <c r="N379" s="18">
        <f t="shared" si="37"/>
        <v>9.0594253383241359</v>
      </c>
      <c r="O379" s="85">
        <f t="shared" si="36"/>
        <v>-735.06256562613203</v>
      </c>
      <c r="P379">
        <v>0</v>
      </c>
      <c r="R379" s="2">
        <v>1.04033713476909E-19</v>
      </c>
      <c r="T379" s="2"/>
      <c r="U379" s="2"/>
    </row>
    <row r="380" spans="1:21" x14ac:dyDescent="0.2">
      <c r="A380">
        <v>222</v>
      </c>
      <c r="B380">
        <v>10.59967506804889</v>
      </c>
      <c r="C380">
        <v>31.834794636322304</v>
      </c>
      <c r="D380">
        <v>45.517875002417419</v>
      </c>
      <c r="E380">
        <v>27.285919619977761</v>
      </c>
      <c r="F380">
        <v>9.0911723097471295</v>
      </c>
      <c r="G380">
        <v>71.538864351286051</v>
      </c>
      <c r="J380">
        <f t="shared" si="38"/>
        <v>10.59967506804889</v>
      </c>
      <c r="K380">
        <f t="shared" si="38"/>
        <v>31.834794636322304</v>
      </c>
      <c r="L380" s="84">
        <f t="shared" si="34"/>
        <v>-63.595943171363949</v>
      </c>
      <c r="M380" s="84">
        <f t="shared" si="35"/>
        <v>-6.9755701706204132</v>
      </c>
      <c r="N380" s="18">
        <f t="shared" si="37"/>
        <v>9.0911723097471295</v>
      </c>
      <c r="O380" s="85">
        <f t="shared" si="36"/>
        <v>-740.78249745493008</v>
      </c>
      <c r="P380">
        <v>0</v>
      </c>
      <c r="R380" s="2">
        <v>9.5715637017577305E-20</v>
      </c>
      <c r="T380" s="2"/>
      <c r="U380" s="2"/>
    </row>
    <row r="381" spans="1:21" x14ac:dyDescent="0.2">
      <c r="A381">
        <v>223</v>
      </c>
      <c r="B381">
        <v>10.599675075877659</v>
      </c>
      <c r="C381">
        <v>31.834794659835026</v>
      </c>
      <c r="D381">
        <v>45.676648328859208</v>
      </c>
      <c r="E381">
        <v>27.381097090869297</v>
      </c>
      <c r="F381">
        <v>9.1228837125487185</v>
      </c>
      <c r="G381">
        <v>71.538864404123629</v>
      </c>
      <c r="J381">
        <f t="shared" si="38"/>
        <v>10.599675075877659</v>
      </c>
      <c r="K381">
        <f t="shared" si="38"/>
        <v>31.834794659835026</v>
      </c>
      <c r="L381" s="84">
        <f t="shared" si="34"/>
        <v>-64.050481669010381</v>
      </c>
      <c r="M381" s="84">
        <f t="shared" si="35"/>
        <v>-7.1119317199143426</v>
      </c>
      <c r="N381" s="18">
        <f t="shared" si="37"/>
        <v>9.1228837125487185</v>
      </c>
      <c r="O381" s="85">
        <f t="shared" si="36"/>
        <v>-746.50242928372813</v>
      </c>
      <c r="P381">
        <v>0</v>
      </c>
      <c r="R381" s="2">
        <v>8.8062637230709796E-20</v>
      </c>
      <c r="T381" s="2"/>
      <c r="U381" s="2"/>
    </row>
    <row r="382" spans="1:21" x14ac:dyDescent="0.2">
      <c r="A382">
        <v>224</v>
      </c>
      <c r="B382">
        <v>10.599675083080474</v>
      </c>
      <c r="C382">
        <v>31.834794681467777</v>
      </c>
      <c r="D382">
        <v>45.835244161810046</v>
      </c>
      <c r="E382">
        <v>27.476168162392963</v>
      </c>
      <c r="F382">
        <v>9.1545596650154675</v>
      </c>
      <c r="G382">
        <v>71.538864452736547</v>
      </c>
      <c r="J382">
        <f t="shared" si="38"/>
        <v>10.599675083080474</v>
      </c>
      <c r="K382">
        <f t="shared" si="38"/>
        <v>31.834794681467777</v>
      </c>
      <c r="L382" s="84">
        <f t="shared" si="34"/>
        <v>-64.505020166656806</v>
      </c>
      <c r="M382" s="84">
        <f t="shared" si="35"/>
        <v>-7.248293269208272</v>
      </c>
      <c r="N382" s="18">
        <f t="shared" si="37"/>
        <v>9.1545596650154675</v>
      </c>
      <c r="O382" s="85">
        <f t="shared" si="36"/>
        <v>-752.22236111252619</v>
      </c>
      <c r="P382">
        <v>0</v>
      </c>
      <c r="R382" s="2">
        <v>8.1021537521642798E-20</v>
      </c>
      <c r="T382" s="2"/>
      <c r="U382" s="2"/>
    </row>
    <row r="383" spans="1:21" x14ac:dyDescent="0.2">
      <c r="A383">
        <v>225</v>
      </c>
      <c r="B383">
        <v>10.599675089707382</v>
      </c>
      <c r="C383">
        <v>31.834794701370868</v>
      </c>
      <c r="D383">
        <v>45.993663089510363</v>
      </c>
      <c r="E383">
        <v>27.571133187172443</v>
      </c>
      <c r="F383">
        <v>9.1862002846351771</v>
      </c>
      <c r="G383">
        <v>71.538864497462598</v>
      </c>
      <c r="J383">
        <f t="shared" si="38"/>
        <v>10.599675089707382</v>
      </c>
      <c r="K383">
        <f t="shared" si="38"/>
        <v>31.834794701370868</v>
      </c>
      <c r="L383" s="84">
        <f t="shared" si="34"/>
        <v>-64.959558664303231</v>
      </c>
      <c r="M383" s="84">
        <f t="shared" si="35"/>
        <v>-7.3846548185022014</v>
      </c>
      <c r="N383" s="18">
        <f t="shared" si="37"/>
        <v>9.1862002846351771</v>
      </c>
      <c r="O383" s="85">
        <f t="shared" si="36"/>
        <v>-757.94229294132424</v>
      </c>
      <c r="P383">
        <v>0</v>
      </c>
      <c r="R383" s="2">
        <v>7.4543413061467599E-20</v>
      </c>
      <c r="T383" s="2"/>
      <c r="U383" s="2"/>
    </row>
    <row r="384" spans="1:21" x14ac:dyDescent="0.2">
      <c r="A384">
        <v>226</v>
      </c>
      <c r="B384">
        <v>10.599675095804434</v>
      </c>
      <c r="C384">
        <v>31.834794719682595</v>
      </c>
      <c r="D384">
        <v>46.151905696292118</v>
      </c>
      <c r="E384">
        <v>27.665992515488483</v>
      </c>
      <c r="F384">
        <v>9.2178056881150212</v>
      </c>
      <c r="G384">
        <v>71.538864538612543</v>
      </c>
      <c r="J384">
        <f t="shared" si="38"/>
        <v>10.599675095804434</v>
      </c>
      <c r="K384">
        <f t="shared" si="38"/>
        <v>31.834794719682595</v>
      </c>
      <c r="L384" s="84">
        <f t="shared" si="34"/>
        <v>-65.414097161949655</v>
      </c>
      <c r="M384" s="84">
        <f t="shared" si="35"/>
        <v>-7.5210163677961308</v>
      </c>
      <c r="N384" s="18">
        <f t="shared" si="37"/>
        <v>9.2178056881150212</v>
      </c>
      <c r="O384" s="85">
        <f t="shared" si="36"/>
        <v>-763.66222477012229</v>
      </c>
      <c r="P384">
        <v>0</v>
      </c>
      <c r="R384" s="2">
        <v>6.8583250834609801E-20</v>
      </c>
      <c r="T384" s="2"/>
      <c r="U384" s="2"/>
    </row>
    <row r="385" spans="1:21" x14ac:dyDescent="0.2">
      <c r="A385">
        <v>227</v>
      </c>
      <c r="B385">
        <v>10.599675101413991</v>
      </c>
      <c r="C385">
        <v>31.834794736530199</v>
      </c>
      <c r="D385">
        <v>46.309972562666587</v>
      </c>
      <c r="E385">
        <v>27.760746495331489</v>
      </c>
      <c r="F385">
        <v>9.2493759913990772</v>
      </c>
      <c r="G385">
        <v>71.538864576472321</v>
      </c>
      <c r="J385">
        <f t="shared" si="38"/>
        <v>10.599675101413991</v>
      </c>
      <c r="K385">
        <f t="shared" si="38"/>
        <v>31.834794736530199</v>
      </c>
      <c r="L385" s="84">
        <f t="shared" si="34"/>
        <v>-65.86863565959608</v>
      </c>
      <c r="M385" s="84">
        <f t="shared" si="35"/>
        <v>-7.6573779170900602</v>
      </c>
      <c r="N385" s="18">
        <f t="shared" si="37"/>
        <v>9.2493759913990772</v>
      </c>
      <c r="O385" s="85">
        <f t="shared" si="36"/>
        <v>-769.38215659892035</v>
      </c>
      <c r="P385">
        <v>0</v>
      </c>
      <c r="R385" s="2">
        <v>6.3099636867504595E-20</v>
      </c>
      <c r="T385" s="2"/>
      <c r="U385" s="2"/>
    </row>
    <row r="386" spans="1:21" x14ac:dyDescent="0.2">
      <c r="A386">
        <v>228</v>
      </c>
      <c r="B386">
        <v>10.599675106575033</v>
      </c>
      <c r="C386">
        <v>31.834794752030742</v>
      </c>
      <c r="D386">
        <v>46.467864265409162</v>
      </c>
      <c r="E386">
        <v>27.855395472452376</v>
      </c>
      <c r="F386">
        <v>9.2809113096852638</v>
      </c>
      <c r="G386">
        <v>71.538864611305002</v>
      </c>
      <c r="J386">
        <f t="shared" si="38"/>
        <v>10.599675106575033</v>
      </c>
      <c r="K386">
        <f t="shared" si="38"/>
        <v>31.834794752030742</v>
      </c>
      <c r="L386" s="84">
        <f t="shared" si="34"/>
        <v>-66.323174157242505</v>
      </c>
      <c r="M386" s="84">
        <f t="shared" si="35"/>
        <v>-7.7937394663839896</v>
      </c>
      <c r="N386" s="18">
        <f t="shared" si="37"/>
        <v>9.2809113096852638</v>
      </c>
      <c r="O386" s="85">
        <f t="shared" si="36"/>
        <v>-775.1020884277184</v>
      </c>
      <c r="P386">
        <v>0</v>
      </c>
      <c r="R386" s="2">
        <v>5.8054468465086095E-20</v>
      </c>
      <c r="T386" s="2"/>
      <c r="U386" s="2"/>
    </row>
    <row r="387" spans="1:21" x14ac:dyDescent="0.2">
      <c r="A387">
        <v>229</v>
      </c>
      <c r="B387">
        <v>10.599675111323421</v>
      </c>
      <c r="C387">
        <v>31.834794766291932</v>
      </c>
      <c r="D387">
        <v>46.625581377641332</v>
      </c>
      <c r="E387">
        <v>27.949939790411715</v>
      </c>
      <c r="F387">
        <v>9.3124117574417156</v>
      </c>
      <c r="G387">
        <v>71.538864643352611</v>
      </c>
      <c r="J387">
        <f t="shared" si="38"/>
        <v>10.599675111323421</v>
      </c>
      <c r="K387">
        <f t="shared" si="38"/>
        <v>31.834794766291932</v>
      </c>
      <c r="L387" s="84">
        <f t="shared" si="34"/>
        <v>-66.77771265488893</v>
      </c>
      <c r="M387" s="84">
        <f t="shared" si="35"/>
        <v>-7.930101015677919</v>
      </c>
      <c r="N387" s="18">
        <f t="shared" si="37"/>
        <v>9.3124117574417156</v>
      </c>
      <c r="O387" s="85">
        <f t="shared" si="36"/>
        <v>-780.82202025651645</v>
      </c>
      <c r="P387">
        <v>0</v>
      </c>
      <c r="R387" s="2">
        <v>5.3412689455576701E-20</v>
      </c>
      <c r="T387" s="2"/>
      <c r="U387" s="2"/>
    </row>
    <row r="388" spans="1:21" x14ac:dyDescent="0.2">
      <c r="A388">
        <v>230</v>
      </c>
      <c r="B388">
        <v>10.599675115692149</v>
      </c>
      <c r="C388">
        <v>31.834794779412857</v>
      </c>
      <c r="D388">
        <v>46.783124468909939</v>
      </c>
      <c r="E388">
        <v>28.044379790627229</v>
      </c>
      <c r="F388">
        <v>9.3438774484226119</v>
      </c>
      <c r="G388">
        <v>71.538864672837832</v>
      </c>
      <c r="J388">
        <f t="shared" si="38"/>
        <v>10.599675115692149</v>
      </c>
      <c r="K388">
        <f t="shared" si="38"/>
        <v>31.834794779412857</v>
      </c>
      <c r="L388" s="84">
        <f t="shared" si="34"/>
        <v>-67.232251152535355</v>
      </c>
      <c r="M388" s="84">
        <f t="shared" si="35"/>
        <v>-8.0664625649718484</v>
      </c>
      <c r="N388" s="18">
        <f t="shared" si="37"/>
        <v>9.3438774484226119</v>
      </c>
      <c r="O388" s="85">
        <f t="shared" si="36"/>
        <v>-786.54195208531451</v>
      </c>
      <c r="P388">
        <v>0</v>
      </c>
      <c r="R388" s="2">
        <v>4.9142046603933902E-20</v>
      </c>
      <c r="T388" s="2"/>
      <c r="U388" s="2"/>
    </row>
    <row r="389" spans="1:21" x14ac:dyDescent="0.2">
      <c r="A389">
        <v>231</v>
      </c>
      <c r="B389">
        <v>10.599675119711572</v>
      </c>
      <c r="C389">
        <v>31.834794791484693</v>
      </c>
      <c r="D389">
        <v>46.940494105263753</v>
      </c>
      <c r="E389">
        <v>28.138715812419704</v>
      </c>
      <c r="F389">
        <v>9.375308495683468</v>
      </c>
      <c r="G389">
        <v>71.538864699965558</v>
      </c>
      <c r="J389">
        <f t="shared" si="38"/>
        <v>10.599675119711572</v>
      </c>
      <c r="K389">
        <f t="shared" si="38"/>
        <v>31.834794791484693</v>
      </c>
      <c r="L389" s="84">
        <f t="shared" si="34"/>
        <v>-67.68678965018178</v>
      </c>
      <c r="M389" s="84">
        <f t="shared" si="35"/>
        <v>-8.202824114265777</v>
      </c>
      <c r="N389" s="18">
        <f t="shared" si="37"/>
        <v>9.375308495683468</v>
      </c>
      <c r="O389" s="85">
        <f t="shared" si="36"/>
        <v>-792.26188391411256</v>
      </c>
      <c r="P389">
        <v>0</v>
      </c>
      <c r="R389" s="2">
        <v>4.5212865501403299E-20</v>
      </c>
      <c r="T389" s="2"/>
      <c r="U389" s="2"/>
    </row>
    <row r="390" spans="1:21" x14ac:dyDescent="0.2">
      <c r="A390">
        <v>232</v>
      </c>
      <c r="B390">
        <v>10.59967512340962</v>
      </c>
      <c r="C390">
        <v>31.834794802591318</v>
      </c>
      <c r="D390">
        <v>47.09769084932752</v>
      </c>
      <c r="E390">
        <v>28.232948193057386</v>
      </c>
      <c r="F390">
        <v>9.4067050115959319</v>
      </c>
      <c r="G390">
        <v>71.538864724924267</v>
      </c>
      <c r="J390">
        <f t="shared" si="38"/>
        <v>10.59967512340962</v>
      </c>
      <c r="K390">
        <f t="shared" si="38"/>
        <v>31.834794802591318</v>
      </c>
      <c r="L390" s="84">
        <f t="shared" si="34"/>
        <v>-68.141328147828204</v>
      </c>
      <c r="M390" s="84">
        <f t="shared" si="35"/>
        <v>-8.3391856635597055</v>
      </c>
      <c r="N390" s="18">
        <f t="shared" si="37"/>
        <v>9.4067050115959319</v>
      </c>
      <c r="O390" s="85">
        <f t="shared" si="36"/>
        <v>-797.98181574291061</v>
      </c>
      <c r="P390">
        <v>0</v>
      </c>
      <c r="R390" s="2">
        <v>4.1597844373952897E-20</v>
      </c>
      <c r="T390" s="2"/>
      <c r="U390" s="2"/>
    </row>
    <row r="391" spans="1:21" x14ac:dyDescent="0.2">
      <c r="A391">
        <v>233</v>
      </c>
      <c r="B391">
        <v>10.599675126811988</v>
      </c>
      <c r="C391">
        <v>31.834794812809907</v>
      </c>
      <c r="D391">
        <v>47.254715260373558</v>
      </c>
      <c r="E391">
        <v>28.327077267798881</v>
      </c>
      <c r="F391">
        <v>9.438067107862075</v>
      </c>
      <c r="G391">
        <v>71.538864747887388</v>
      </c>
      <c r="J391">
        <f t="shared" si="38"/>
        <v>10.599675126811988</v>
      </c>
      <c r="K391">
        <f t="shared" si="38"/>
        <v>31.834794812809907</v>
      </c>
      <c r="L391" s="84">
        <f t="shared" si="34"/>
        <v>-68.595866645474629</v>
      </c>
      <c r="M391" s="84">
        <f t="shared" si="35"/>
        <v>-8.475547212853634</v>
      </c>
      <c r="N391" s="18">
        <f t="shared" si="37"/>
        <v>9.438067107862075</v>
      </c>
      <c r="O391" s="85">
        <f t="shared" si="36"/>
        <v>-803.70174757170867</v>
      </c>
      <c r="P391">
        <v>0</v>
      </c>
      <c r="R391" s="2">
        <v>3.8271864376875203E-20</v>
      </c>
      <c r="T391" s="2"/>
      <c r="U391" s="2"/>
    </row>
    <row r="392" spans="1:21" x14ac:dyDescent="0.2">
      <c r="A392">
        <v>234</v>
      </c>
      <c r="B392">
        <v>10.599675129942318</v>
      </c>
      <c r="C392">
        <v>31.83479482221146</v>
      </c>
      <c r="D392">
        <v>47.411567894390949</v>
      </c>
      <c r="E392">
        <v>28.421103369934649</v>
      </c>
      <c r="F392">
        <v>9.4693948955282199</v>
      </c>
      <c r="G392">
        <v>71.538864769014481</v>
      </c>
      <c r="J392">
        <f t="shared" si="38"/>
        <v>10.599675129942318</v>
      </c>
      <c r="K392">
        <f t="shared" si="38"/>
        <v>31.83479482221146</v>
      </c>
      <c r="L392" s="84">
        <f t="shared" si="34"/>
        <v>-69.050405143121054</v>
      </c>
      <c r="M392" s="84">
        <f t="shared" si="35"/>
        <v>-8.6119087621475625</v>
      </c>
      <c r="N392" s="18">
        <f t="shared" si="37"/>
        <v>9.4693948955282199</v>
      </c>
      <c r="O392" s="85">
        <f t="shared" si="36"/>
        <v>-809.42167940050672</v>
      </c>
      <c r="P392">
        <v>0</v>
      </c>
      <c r="R392" s="2">
        <v>3.5211815057395001E-20</v>
      </c>
      <c r="T392" s="2"/>
      <c r="U392" s="2"/>
    </row>
    <row r="393" spans="1:21" x14ac:dyDescent="0.2">
      <c r="A393">
        <v>235</v>
      </c>
      <c r="B393">
        <v>10.599675132822361</v>
      </c>
      <c r="C393">
        <v>31.834794830861309</v>
      </c>
      <c r="D393">
        <v>47.568249304152459</v>
      </c>
      <c r="E393">
        <v>28.515026830827107</v>
      </c>
      <c r="F393">
        <v>9.5006884849982978</v>
      </c>
      <c r="G393">
        <v>71.538864788452344</v>
      </c>
      <c r="J393">
        <f t="shared" si="38"/>
        <v>10.599675132822361</v>
      </c>
      <c r="K393">
        <f t="shared" si="38"/>
        <v>31.834794830861309</v>
      </c>
      <c r="L393" s="84">
        <f t="shared" si="34"/>
        <v>-69.504943640767479</v>
      </c>
      <c r="M393" s="84">
        <f t="shared" si="35"/>
        <v>-8.748270311441491</v>
      </c>
      <c r="N393" s="18">
        <f t="shared" si="37"/>
        <v>9.5006884849982978</v>
      </c>
      <c r="O393" s="85">
        <f t="shared" si="36"/>
        <v>-815.14161122930477</v>
      </c>
      <c r="P393">
        <v>0</v>
      </c>
      <c r="R393" s="2">
        <v>3.2396433772517002E-20</v>
      </c>
      <c r="T393" s="2"/>
      <c r="U393" s="2"/>
    </row>
    <row r="394" spans="1:21" x14ac:dyDescent="0.2">
      <c r="A394">
        <v>236</v>
      </c>
      <c r="B394">
        <v>10.599675135472127</v>
      </c>
      <c r="C394">
        <v>31.834794838819555</v>
      </c>
      <c r="D394">
        <v>47.724760039279225</v>
      </c>
      <c r="E394">
        <v>28.60884797994942</v>
      </c>
      <c r="F394">
        <v>9.5319479860467773</v>
      </c>
      <c r="G394">
        <v>71.538864806336036</v>
      </c>
      <c r="J394">
        <f t="shared" si="38"/>
        <v>10.599675135472127</v>
      </c>
      <c r="K394">
        <f t="shared" si="38"/>
        <v>31.834794838819555</v>
      </c>
      <c r="L394" s="84">
        <f t="shared" si="34"/>
        <v>-69.959482138413904</v>
      </c>
      <c r="M394" s="84">
        <f t="shared" si="35"/>
        <v>-8.8846318607354196</v>
      </c>
      <c r="N394" s="18">
        <f t="shared" si="37"/>
        <v>9.5319479860467773</v>
      </c>
      <c r="O394" s="85">
        <f t="shared" si="36"/>
        <v>-820.86154305810282</v>
      </c>
      <c r="P394">
        <v>0</v>
      </c>
      <c r="R394" s="2">
        <v>2.9806157946312999E-20</v>
      </c>
      <c r="T394" s="2"/>
      <c r="U394" s="2"/>
    </row>
    <row r="395" spans="1:21" x14ac:dyDescent="0.2">
      <c r="A395">
        <v>237</v>
      </c>
      <c r="B395">
        <v>10.599675137910031</v>
      </c>
      <c r="C395">
        <v>31.834794846141492</v>
      </c>
      <c r="D395">
        <v>47.881100646303352</v>
      </c>
      <c r="E395">
        <v>28.702567144923009</v>
      </c>
      <c r="F395">
        <v>9.5631735078311593</v>
      </c>
      <c r="G395">
        <v>71.538864822789833</v>
      </c>
      <c r="J395">
        <f t="shared" si="38"/>
        <v>10.599675137910031</v>
      </c>
      <c r="K395">
        <f t="shared" si="38"/>
        <v>31.834794846141492</v>
      </c>
      <c r="L395" s="84">
        <f t="shared" si="34"/>
        <v>-70.414020636060329</v>
      </c>
      <c r="M395" s="84">
        <f t="shared" si="35"/>
        <v>-9.0209934100293481</v>
      </c>
      <c r="N395" s="18">
        <f t="shared" si="37"/>
        <v>9.5631735078311593</v>
      </c>
      <c r="O395" s="85">
        <f t="shared" si="36"/>
        <v>-826.58147488690088</v>
      </c>
      <c r="P395">
        <v>0</v>
      </c>
      <c r="R395" s="2">
        <v>2.7422989140064698E-20</v>
      </c>
      <c r="T395" s="2"/>
      <c r="U395" s="2"/>
    </row>
    <row r="396" spans="1:21" x14ac:dyDescent="0.2">
      <c r="A396">
        <v>238</v>
      </c>
      <c r="B396">
        <v>10.59967514015301</v>
      </c>
      <c r="C396">
        <v>31.834794852878002</v>
      </c>
      <c r="D396">
        <v>48.037271668728387</v>
      </c>
      <c r="E396">
        <v>28.796184651553819</v>
      </c>
      <c r="F396">
        <v>9.5943651589040613</v>
      </c>
      <c r="G396">
        <v>71.53886483792806</v>
      </c>
      <c r="J396">
        <f t="shared" si="38"/>
        <v>10.59967514015301</v>
      </c>
      <c r="K396">
        <f t="shared" si="38"/>
        <v>31.834794852878002</v>
      </c>
      <c r="L396" s="84">
        <f t="shared" si="34"/>
        <v>-70.868559133706754</v>
      </c>
      <c r="M396" s="84">
        <f t="shared" si="35"/>
        <v>-9.1573549593232766</v>
      </c>
      <c r="N396" s="18">
        <f t="shared" si="37"/>
        <v>9.5943651589040613</v>
      </c>
      <c r="O396" s="85">
        <f t="shared" si="36"/>
        <v>-832.30140671569893</v>
      </c>
      <c r="P396">
        <v>0</v>
      </c>
      <c r="R396" s="2">
        <v>2.5230367990757101E-20</v>
      </c>
      <c r="T396" s="2"/>
      <c r="U396" s="2"/>
    </row>
    <row r="397" spans="1:21" x14ac:dyDescent="0.2">
      <c r="A397">
        <v>239</v>
      </c>
      <c r="B397">
        <v>10.599675142216652</v>
      </c>
      <c r="C397">
        <v>31.834794859075888</v>
      </c>
      <c r="D397">
        <v>48.193273647087857</v>
      </c>
      <c r="E397">
        <v>28.8897008238674</v>
      </c>
      <c r="F397">
        <v>9.6255230472249043</v>
      </c>
      <c r="G397">
        <v>71.538864851855891</v>
      </c>
      <c r="J397">
        <f t="shared" si="38"/>
        <v>10.599675142216652</v>
      </c>
      <c r="K397">
        <f t="shared" si="38"/>
        <v>31.834794859075888</v>
      </c>
      <c r="L397" s="84">
        <f t="shared" si="34"/>
        <v>-71.323097631353178</v>
      </c>
      <c r="M397" s="84">
        <f t="shared" si="35"/>
        <v>-9.2937165086172051</v>
      </c>
      <c r="N397" s="18">
        <f t="shared" si="37"/>
        <v>9.6255230472249043</v>
      </c>
      <c r="O397" s="85">
        <f t="shared" si="36"/>
        <v>-838.02133854449698</v>
      </c>
      <c r="P397">
        <v>0</v>
      </c>
      <c r="R397" s="2">
        <v>2.3213059148938501E-20</v>
      </c>
      <c r="T397" s="2"/>
      <c r="U397" s="2"/>
    </row>
    <row r="398" spans="1:21" x14ac:dyDescent="0.2">
      <c r="A398">
        <v>240</v>
      </c>
      <c r="B398">
        <v>10.599675144115293</v>
      </c>
      <c r="C398">
        <v>31.834794864778221</v>
      </c>
      <c r="D398">
        <v>48.349107119001872</v>
      </c>
      <c r="E398">
        <v>28.983115984142835</v>
      </c>
      <c r="F398">
        <v>9.6566472801712191</v>
      </c>
      <c r="G398">
        <v>71.538864864670117</v>
      </c>
      <c r="J398">
        <f t="shared" si="38"/>
        <v>10.599675144115293</v>
      </c>
      <c r="K398">
        <f t="shared" si="38"/>
        <v>31.834794864778221</v>
      </c>
      <c r="L398" s="84">
        <f t="shared" si="34"/>
        <v>-71.777636128999603</v>
      </c>
      <c r="M398" s="84">
        <f t="shared" si="35"/>
        <v>-9.4300780579111336</v>
      </c>
      <c r="N398" s="18">
        <f t="shared" si="37"/>
        <v>9.6566472801712191</v>
      </c>
      <c r="O398" s="85">
        <f t="shared" si="36"/>
        <v>-843.74127037329504</v>
      </c>
      <c r="P398">
        <v>0</v>
      </c>
      <c r="R398" s="2">
        <v>2.1357045416441001E-20</v>
      </c>
      <c r="T398" s="2"/>
      <c r="U398" s="2"/>
    </row>
    <row r="399" spans="1:21" x14ac:dyDescent="0.2">
      <c r="A399">
        <v>241</v>
      </c>
      <c r="B399">
        <v>10.599675145862127</v>
      </c>
      <c r="C399">
        <v>31.83479487002462</v>
      </c>
      <c r="D399">
        <v>48.504772619231872</v>
      </c>
      <c r="E399">
        <v>29.076430452945559</v>
      </c>
      <c r="F399">
        <v>9.6877379645495818</v>
      </c>
      <c r="G399">
        <v>71.538864876459769</v>
      </c>
      <c r="J399">
        <f t="shared" si="38"/>
        <v>10.599675145862127</v>
      </c>
      <c r="K399">
        <f t="shared" si="38"/>
        <v>31.83479487002462</v>
      </c>
      <c r="L399" s="84">
        <f t="shared" si="34"/>
        <v>-72.232174626646028</v>
      </c>
      <c r="M399" s="84">
        <f t="shared" si="35"/>
        <v>-9.5664396072050621</v>
      </c>
      <c r="N399" s="18">
        <f t="shared" si="37"/>
        <v>9.6877379645495818</v>
      </c>
      <c r="O399" s="85">
        <f t="shared" si="36"/>
        <v>-849.46120220209309</v>
      </c>
      <c r="P399">
        <v>0</v>
      </c>
      <c r="R399" s="2">
        <v>1.9649430348381299E-20</v>
      </c>
      <c r="T399" s="2"/>
      <c r="U399" s="2"/>
    </row>
    <row r="400" spans="1:21" x14ac:dyDescent="0.2">
      <c r="A400">
        <v>242</v>
      </c>
      <c r="B400">
        <v>10.599675147469293</v>
      </c>
      <c r="C400">
        <v>31.834794874851539</v>
      </c>
      <c r="D400">
        <v>48.660270679733578</v>
      </c>
      <c r="E400">
        <v>29.169644549159116</v>
      </c>
      <c r="F400">
        <v>9.71879520660619</v>
      </c>
      <c r="G400">
        <v>71.538864887306772</v>
      </c>
      <c r="J400">
        <f t="shared" si="38"/>
        <v>10.599675147469293</v>
      </c>
      <c r="K400">
        <f t="shared" si="38"/>
        <v>31.834794874851539</v>
      </c>
      <c r="L400" s="84">
        <f t="shared" si="34"/>
        <v>-72.686713124292453</v>
      </c>
      <c r="M400" s="84">
        <f t="shared" si="35"/>
        <v>-9.7028011564989907</v>
      </c>
      <c r="N400" s="18">
        <f t="shared" si="37"/>
        <v>9.71879520660619</v>
      </c>
      <c r="O400" s="85">
        <f t="shared" si="36"/>
        <v>-855.18113403089114</v>
      </c>
      <c r="P400">
        <v>0</v>
      </c>
      <c r="R400" s="2">
        <v>1.80783486426762E-20</v>
      </c>
      <c r="T400" s="2"/>
      <c r="U400" s="2"/>
    </row>
    <row r="401" spans="1:20" x14ac:dyDescent="0.2">
      <c r="A401">
        <v>243</v>
      </c>
      <c r="B401">
        <v>10.599675148947956</v>
      </c>
      <c r="C401">
        <v>31.83479487929252</v>
      </c>
      <c r="D401">
        <v>48.815601829708257</v>
      </c>
      <c r="E401">
        <v>29.262758590015871</v>
      </c>
      <c r="F401">
        <v>9.7498191120371001</v>
      </c>
      <c r="G401">
        <v>71.538864897286501</v>
      </c>
      <c r="J401">
        <f t="shared" si="38"/>
        <v>10.599675148947956</v>
      </c>
      <c r="K401">
        <f t="shared" si="38"/>
        <v>31.83479487929252</v>
      </c>
      <c r="L401" s="84">
        <f t="shared" si="34"/>
        <v>-73.141251621938878</v>
      </c>
      <c r="M401" s="84">
        <f t="shared" si="35"/>
        <v>-9.8391627057929192</v>
      </c>
      <c r="N401" s="18">
        <f t="shared" si="37"/>
        <v>9.7498191120371001</v>
      </c>
      <c r="O401" s="85">
        <f t="shared" si="36"/>
        <v>-860.9010658596892</v>
      </c>
      <c r="P401">
        <v>0</v>
      </c>
      <c r="R401" s="2">
        <v>1.6632883694415799E-20</v>
      </c>
      <c r="T401" s="2"/>
    </row>
    <row r="402" spans="1:20" x14ac:dyDescent="0.2">
      <c r="A402">
        <v>244</v>
      </c>
      <c r="B402">
        <v>10.599675150308391</v>
      </c>
      <c r="C402">
        <v>31.834794883378418</v>
      </c>
      <c r="D402">
        <v>48.970766595652272</v>
      </c>
      <c r="E402">
        <v>29.355772891126726</v>
      </c>
      <c r="F402">
        <v>9.7808097859981249</v>
      </c>
      <c r="G402">
        <v>71.538864906468291</v>
      </c>
      <c r="J402">
        <f t="shared" si="38"/>
        <v>10.599675150308391</v>
      </c>
      <c r="K402">
        <f t="shared" si="38"/>
        <v>31.834794883378418</v>
      </c>
      <c r="L402" s="84">
        <f t="shared" ref="L402:L465" si="39">L401-$E$7*10^-3*$I$159</f>
        <v>-73.595790119585303</v>
      </c>
      <c r="M402" s="84">
        <f t="shared" si="35"/>
        <v>-9.9755242550868477</v>
      </c>
      <c r="N402" s="18">
        <f t="shared" si="37"/>
        <v>9.7808097859981249</v>
      </c>
      <c r="O402" s="85">
        <f t="shared" si="36"/>
        <v>-866.62099768848725</v>
      </c>
      <c r="P402">
        <v>0</v>
      </c>
      <c r="R402" s="2">
        <v>1.53029917422264E-20</v>
      </c>
      <c r="T402" s="2"/>
    </row>
    <row r="403" spans="1:20" x14ac:dyDescent="0.2">
      <c r="A403">
        <v>245</v>
      </c>
      <c r="B403">
        <v>10.599675151560053</v>
      </c>
      <c r="C403">
        <v>31.834794887137626</v>
      </c>
      <c r="D403">
        <v>49.125765501405077</v>
      </c>
      <c r="E403">
        <v>29.448687766509881</v>
      </c>
      <c r="F403">
        <v>9.8117673331144211</v>
      </c>
      <c r="G403">
        <v>71.538864914915948</v>
      </c>
      <c r="J403">
        <f t="shared" si="38"/>
        <v>10.599675151560053</v>
      </c>
      <c r="K403">
        <f t="shared" si="38"/>
        <v>31.834794887137626</v>
      </c>
      <c r="L403" s="84">
        <f t="shared" si="39"/>
        <v>-74.050328617231727</v>
      </c>
      <c r="M403" s="84">
        <f t="shared" si="35"/>
        <v>-10.111885804380776</v>
      </c>
      <c r="N403" s="18">
        <f t="shared" si="37"/>
        <v>9.8117673331144211</v>
      </c>
      <c r="O403" s="85">
        <f t="shared" si="36"/>
        <v>-872.3409295172853</v>
      </c>
      <c r="P403">
        <v>0</v>
      </c>
      <c r="R403" s="2">
        <v>1.4079432079554101E-20</v>
      </c>
      <c r="T403" s="2"/>
    </row>
    <row r="404" spans="1:20" x14ac:dyDescent="0.2">
      <c r="A404">
        <v>246</v>
      </c>
      <c r="B404">
        <v>10.599675152711637</v>
      </c>
      <c r="C404">
        <v>31.834794890596264</v>
      </c>
      <c r="D404">
        <v>49.280599068195635</v>
      </c>
      <c r="E404">
        <v>29.541503528618662</v>
      </c>
      <c r="F404">
        <v>9.8426918574897559</v>
      </c>
      <c r="G404">
        <v>71.538864922688163</v>
      </c>
      <c r="J404">
        <f t="shared" si="38"/>
        <v>10.599675152711637</v>
      </c>
      <c r="K404">
        <f t="shared" si="38"/>
        <v>31.834794890596264</v>
      </c>
      <c r="L404" s="84">
        <f t="shared" si="39"/>
        <v>-74.504867114878152</v>
      </c>
      <c r="M404" s="84">
        <f t="shared" si="35"/>
        <v>-10.248247353674705</v>
      </c>
      <c r="N404" s="18">
        <f t="shared" si="37"/>
        <v>9.8426918574897559</v>
      </c>
      <c r="O404" s="85">
        <f t="shared" si="36"/>
        <v>-878.06086134608336</v>
      </c>
      <c r="P404">
        <v>0</v>
      </c>
      <c r="R404" s="2">
        <v>1.29537028459466E-20</v>
      </c>
      <c r="T404" s="2"/>
    </row>
    <row r="405" spans="1:20" x14ac:dyDescent="0.2">
      <c r="A405">
        <v>247</v>
      </c>
      <c r="B405">
        <v>10.599675153771145</v>
      </c>
      <c r="C405">
        <v>31.834794893778366</v>
      </c>
      <c r="D405">
        <v>49.435267814687322</v>
      </c>
      <c r="E405">
        <v>29.634220488368449</v>
      </c>
      <c r="F405">
        <v>9.8735834627154802</v>
      </c>
      <c r="G405">
        <v>71.538864929838951</v>
      </c>
      <c r="J405">
        <f t="shared" si="38"/>
        <v>10.599675153771145</v>
      </c>
      <c r="K405">
        <f t="shared" si="38"/>
        <v>31.834794893778366</v>
      </c>
      <c r="L405" s="84">
        <f t="shared" si="39"/>
        <v>-74.959405612524577</v>
      </c>
      <c r="M405" s="84">
        <f t="shared" si="35"/>
        <v>-10.384608902968633</v>
      </c>
      <c r="N405" s="18">
        <f t="shared" si="37"/>
        <v>9.8735834627154802</v>
      </c>
      <c r="O405" s="85">
        <f t="shared" si="36"/>
        <v>-883.78079317488141</v>
      </c>
      <c r="P405">
        <v>0</v>
      </c>
      <c r="R405" s="2">
        <v>1.19179819521812E-20</v>
      </c>
      <c r="T405" s="2"/>
    </row>
    <row r="406" spans="1:20" x14ac:dyDescent="0.2">
      <c r="A406">
        <v>248</v>
      </c>
      <c r="B406">
        <v>10.59967515474594</v>
      </c>
      <c r="C406">
        <v>31.83479489670604</v>
      </c>
      <c r="D406">
        <v>49.589772257021444</v>
      </c>
      <c r="E406">
        <v>29.726838955162744</v>
      </c>
      <c r="F406">
        <v>9.9044422518792157</v>
      </c>
      <c r="G406">
        <v>71.538864936417994</v>
      </c>
      <c r="J406">
        <f t="shared" si="38"/>
        <v>10.59967515474594</v>
      </c>
      <c r="K406">
        <f t="shared" si="38"/>
        <v>31.83479489670604</v>
      </c>
      <c r="L406" s="84">
        <f t="shared" si="39"/>
        <v>-75.413944110171002</v>
      </c>
      <c r="M406" s="84">
        <f t="shared" si="35"/>
        <v>-10.520970452262562</v>
      </c>
      <c r="N406" s="18">
        <f t="shared" si="37"/>
        <v>9.9044422518792157</v>
      </c>
      <c r="O406" s="85">
        <f t="shared" si="36"/>
        <v>-889.50072500367946</v>
      </c>
      <c r="P406">
        <v>0</v>
      </c>
      <c r="R406" s="2">
        <v>1.0965072728757401E-20</v>
      </c>
      <c r="T406" s="2"/>
    </row>
    <row r="407" spans="1:20" x14ac:dyDescent="0.2">
      <c r="A407">
        <v>249</v>
      </c>
      <c r="B407">
        <v>10.599675155642794</v>
      </c>
      <c r="C407">
        <v>31.834794899399629</v>
      </c>
      <c r="D407">
        <v>49.744112908859307</v>
      </c>
      <c r="E407">
        <v>29.819359236918412</v>
      </c>
      <c r="F407">
        <v>9.9352683275732634</v>
      </c>
      <c r="G407">
        <v>71.538864942471008</v>
      </c>
      <c r="J407">
        <f t="shared" si="38"/>
        <v>10.599675155642794</v>
      </c>
      <c r="K407">
        <f t="shared" si="38"/>
        <v>31.834794899399629</v>
      </c>
      <c r="L407" s="84">
        <f t="shared" si="39"/>
        <v>-75.868482607817427</v>
      </c>
      <c r="M407" s="84">
        <f t="shared" si="35"/>
        <v>-10.65733200155649</v>
      </c>
      <c r="N407" s="18">
        <f t="shared" si="37"/>
        <v>9.9352683275732634</v>
      </c>
      <c r="O407" s="85">
        <f t="shared" si="36"/>
        <v>-895.22065683247752</v>
      </c>
      <c r="P407">
        <v>0</v>
      </c>
      <c r="R407" s="2">
        <v>1.0088353920097501E-20</v>
      </c>
      <c r="T407" s="2"/>
    </row>
    <row r="408" spans="1:20" x14ac:dyDescent="0.2">
      <c r="A408">
        <v>250</v>
      </c>
      <c r="B408">
        <v>10.59967515646794</v>
      </c>
      <c r="C408">
        <v>31.834794901877853</v>
      </c>
      <c r="D408">
        <v>49.89829028142298</v>
      </c>
      <c r="E408">
        <v>29.911781640090094</v>
      </c>
      <c r="F408">
        <v>9.966061791902737</v>
      </c>
      <c r="G408">
        <v>71.538864948040043</v>
      </c>
      <c r="J408">
        <f t="shared" si="38"/>
        <v>10.59967515646794</v>
      </c>
      <c r="K408">
        <f t="shared" si="38"/>
        <v>31.834794901877853</v>
      </c>
      <c r="L408" s="84">
        <f t="shared" si="39"/>
        <v>-76.323021105463852</v>
      </c>
      <c r="M408" s="84">
        <f t="shared" si="35"/>
        <v>-10.793693550850419</v>
      </c>
      <c r="N408" s="18">
        <f t="shared" si="37"/>
        <v>9.966061791902737</v>
      </c>
      <c r="O408" s="85">
        <f t="shared" si="36"/>
        <v>-900.94058866127557</v>
      </c>
      <c r="P408">
        <v>0</v>
      </c>
      <c r="R408" s="2">
        <v>9.2817336769895806E-21</v>
      </c>
      <c r="T408" s="2"/>
    </row>
    <row r="409" spans="1:20" x14ac:dyDescent="0.2">
      <c r="A409">
        <v>251</v>
      </c>
      <c r="B409">
        <v>10.599675157227111</v>
      </c>
      <c r="C409">
        <v>31.834794904157928</v>
      </c>
      <c r="D409">
        <v>50.052304883534731</v>
      </c>
      <c r="E409">
        <v>30.00410646969387</v>
      </c>
      <c r="F409">
        <v>9.9968227464934483</v>
      </c>
      <c r="G409">
        <v>71.538864953163809</v>
      </c>
      <c r="J409">
        <f t="shared" si="38"/>
        <v>10.599675157227111</v>
      </c>
      <c r="K409">
        <f t="shared" si="38"/>
        <v>31.834794904157928</v>
      </c>
      <c r="L409" s="84">
        <f t="shared" si="39"/>
        <v>-76.777559603110276</v>
      </c>
      <c r="M409" s="84">
        <f t="shared" si="35"/>
        <v>-10.930055100144347</v>
      </c>
      <c r="N409" s="18">
        <f t="shared" si="37"/>
        <v>9.9968227464934483</v>
      </c>
      <c r="O409" s="85">
        <f t="shared" si="36"/>
        <v>-906.66052049007362</v>
      </c>
      <c r="P409">
        <v>0</v>
      </c>
    </row>
    <row r="410" spans="1:20" x14ac:dyDescent="0.2">
      <c r="A410">
        <v>252</v>
      </c>
      <c r="B410">
        <v>10.599675157925581</v>
      </c>
      <c r="C410">
        <v>31.834794906255699</v>
      </c>
      <c r="D410">
        <v>50.206157221655239</v>
      </c>
      <c r="E410">
        <v>30.096334029330144</v>
      </c>
      <c r="F410">
        <v>10.027551292499535</v>
      </c>
      <c r="G410">
        <v>71.538864957877905</v>
      </c>
      <c r="J410">
        <f t="shared" ref="J410:K473" si="40">B410</f>
        <v>10.599675157925581</v>
      </c>
      <c r="K410">
        <f t="shared" si="40"/>
        <v>31.834794906255699</v>
      </c>
      <c r="L410" s="84">
        <f t="shared" si="39"/>
        <v>-77.232098100756701</v>
      </c>
      <c r="M410" s="84">
        <f t="shared" si="35"/>
        <v>-11.066416649438276</v>
      </c>
      <c r="N410" s="18">
        <f t="shared" si="37"/>
        <v>10.027551292499535</v>
      </c>
      <c r="O410" s="85">
        <f t="shared" si="36"/>
        <v>-912.38045231887168</v>
      </c>
      <c r="P410">
        <v>0</v>
      </c>
    </row>
    <row r="411" spans="1:20" x14ac:dyDescent="0.2">
      <c r="A411">
        <v>253</v>
      </c>
      <c r="B411">
        <v>10.599675158568205</v>
      </c>
      <c r="C411">
        <v>31.834794908185742</v>
      </c>
      <c r="D411">
        <v>50.359847799920587</v>
      </c>
      <c r="E411">
        <v>30.188464621205831</v>
      </c>
      <c r="F411">
        <v>10.058247530610842</v>
      </c>
      <c r="G411">
        <v>71.538864962215072</v>
      </c>
      <c r="J411">
        <f t="shared" si="40"/>
        <v>10.599675158568205</v>
      </c>
      <c r="K411">
        <f t="shared" si="40"/>
        <v>31.834794908185742</v>
      </c>
      <c r="L411" s="84">
        <f t="shared" si="39"/>
        <v>-77.686636598403126</v>
      </c>
      <c r="M411" s="84">
        <f t="shared" si="35"/>
        <v>-11.202778198732204</v>
      </c>
      <c r="N411" s="18">
        <f t="shared" si="37"/>
        <v>10.058247530610842</v>
      </c>
      <c r="O411" s="85">
        <f t="shared" si="36"/>
        <v>-918.10038414766973</v>
      </c>
      <c r="P411">
        <v>0</v>
      </c>
    </row>
    <row r="412" spans="1:20" x14ac:dyDescent="0.2">
      <c r="A412">
        <v>254</v>
      </c>
      <c r="B412">
        <v>10.599675159159448</v>
      </c>
      <c r="C412">
        <v>31.834794909961467</v>
      </c>
      <c r="D412">
        <v>50.513377120178077</v>
      </c>
      <c r="E412">
        <v>30.280498546155826</v>
      </c>
      <c r="F412">
        <v>10.08891156106009</v>
      </c>
      <c r="G412">
        <v>71.538864966205466</v>
      </c>
      <c r="J412">
        <f t="shared" si="40"/>
        <v>10.599675159159448</v>
      </c>
      <c r="K412">
        <f t="shared" si="40"/>
        <v>31.834794909961467</v>
      </c>
      <c r="L412" s="84">
        <f t="shared" si="39"/>
        <v>-78.141175096049551</v>
      </c>
      <c r="M412" s="84">
        <f t="shared" si="35"/>
        <v>-11.339139748026133</v>
      </c>
      <c r="N412" s="18">
        <f t="shared" si="37"/>
        <v>10.08891156106009</v>
      </c>
      <c r="O412" s="85">
        <f t="shared" si="36"/>
        <v>-923.82031597646778</v>
      </c>
      <c r="P412">
        <v>0</v>
      </c>
    </row>
    <row r="413" spans="1:20" x14ac:dyDescent="0.2">
      <c r="A413">
        <v>255</v>
      </c>
      <c r="B413">
        <v>10.599675159703418</v>
      </c>
      <c r="C413">
        <v>31.83479491159521</v>
      </c>
      <c r="D413">
        <v>50.666745682020945</v>
      </c>
      <c r="E413">
        <v>30.372436103663812</v>
      </c>
      <c r="F413">
        <v>10.119543483629798</v>
      </c>
      <c r="G413">
        <v>71.538864969876798</v>
      </c>
      <c r="J413">
        <f t="shared" si="40"/>
        <v>10.599675159703418</v>
      </c>
      <c r="K413">
        <f t="shared" si="40"/>
        <v>31.83479491159521</v>
      </c>
      <c r="L413" s="84">
        <f t="shared" si="39"/>
        <v>-78.595713593695976</v>
      </c>
      <c r="M413" s="84">
        <f t="shared" si="35"/>
        <v>-11.475501297320061</v>
      </c>
      <c r="N413" s="18">
        <f t="shared" si="37"/>
        <v>10.119543483629798</v>
      </c>
      <c r="O413" s="85">
        <f t="shared" si="36"/>
        <v>-929.54024780526584</v>
      </c>
      <c r="P413">
        <v>0</v>
      </c>
    </row>
    <row r="414" spans="1:20" x14ac:dyDescent="0.2">
      <c r="A414">
        <v>256</v>
      </c>
      <c r="B414">
        <v>10.599675160203894</v>
      </c>
      <c r="C414">
        <v>31.834794913098328</v>
      </c>
      <c r="D414">
        <v>50.819953982821964</v>
      </c>
      <c r="E414">
        <v>30.464277591882407</v>
      </c>
      <c r="F414">
        <v>10.150143397658994</v>
      </c>
      <c r="G414">
        <v>71.53886497325459</v>
      </c>
      <c r="J414">
        <f t="shared" si="40"/>
        <v>10.599675160203894</v>
      </c>
      <c r="K414">
        <f t="shared" si="40"/>
        <v>31.834794913098328</v>
      </c>
      <c r="L414" s="84">
        <f t="shared" si="39"/>
        <v>-79.050252091342401</v>
      </c>
      <c r="M414" s="84">
        <f t="shared" si="35"/>
        <v>-11.61186284661399</v>
      </c>
      <c r="N414" s="18">
        <f t="shared" si="37"/>
        <v>10.150143397658994</v>
      </c>
      <c r="O414" s="85">
        <f t="shared" si="36"/>
        <v>-935.26017963406389</v>
      </c>
      <c r="P414">
        <v>0</v>
      </c>
    </row>
    <row r="415" spans="1:20" x14ac:dyDescent="0.2">
      <c r="A415">
        <v>257</v>
      </c>
      <c r="B415">
        <v>10.599675160664354</v>
      </c>
      <c r="C415">
        <v>31.834794914481265</v>
      </c>
      <c r="D415">
        <v>50.97300251776602</v>
      </c>
      <c r="E415">
        <v>30.556023307652687</v>
      </c>
      <c r="F415">
        <v>10.180711402049727</v>
      </c>
      <c r="G415">
        <v>71.538864976362305</v>
      </c>
      <c r="J415">
        <f t="shared" si="40"/>
        <v>10.599675160664354</v>
      </c>
      <c r="K415">
        <f t="shared" si="40"/>
        <v>31.834794914481265</v>
      </c>
      <c r="L415" s="84">
        <f t="shared" si="39"/>
        <v>-79.504790588988826</v>
      </c>
      <c r="M415" s="84">
        <f t="shared" si="35"/>
        <v>-11.748224395907918</v>
      </c>
      <c r="N415" s="18">
        <f t="shared" si="37"/>
        <v>10.180711402049727</v>
      </c>
      <c r="O415" s="85">
        <f t="shared" si="36"/>
        <v>-940.98011146286194</v>
      </c>
      <c r="P415">
        <v>0</v>
      </c>
    </row>
    <row r="416" spans="1:20" x14ac:dyDescent="0.2">
      <c r="A416">
        <v>258</v>
      </c>
      <c r="B416">
        <v>10.599675161087998</v>
      </c>
      <c r="C416">
        <v>31.834794915753626</v>
      </c>
      <c r="D416">
        <v>51.125891779881663</v>
      </c>
      <c r="E416">
        <v>30.647673546523098</v>
      </c>
      <c r="F416">
        <v>10.211247595273369</v>
      </c>
      <c r="G416">
        <v>71.538864979221543</v>
      </c>
      <c r="J416">
        <f t="shared" si="40"/>
        <v>10.599675161087998</v>
      </c>
      <c r="K416">
        <f t="shared" si="40"/>
        <v>31.834794915753626</v>
      </c>
      <c r="L416" s="84">
        <f t="shared" si="39"/>
        <v>-79.95932908663525</v>
      </c>
      <c r="M416" s="84">
        <f t="shared" si="35"/>
        <v>-11.884585945201847</v>
      </c>
      <c r="N416" s="18">
        <f t="shared" si="37"/>
        <v>10.211247595273369</v>
      </c>
      <c r="O416" s="85">
        <f t="shared" si="36"/>
        <v>-946.70004329165999</v>
      </c>
      <c r="P416">
        <v>0</v>
      </c>
    </row>
    <row r="417" spans="1:16" x14ac:dyDescent="0.2">
      <c r="A417">
        <v>259</v>
      </c>
      <c r="B417">
        <v>10.599675161477769</v>
      </c>
      <c r="C417">
        <v>31.834794916924256</v>
      </c>
      <c r="D417">
        <v>51.278622260071685</v>
      </c>
      <c r="E417">
        <v>30.739228602767795</v>
      </c>
      <c r="F417">
        <v>10.241752075376716</v>
      </c>
      <c r="G417">
        <v>71.538864981852171</v>
      </c>
      <c r="J417">
        <f t="shared" si="40"/>
        <v>10.599675161477769</v>
      </c>
      <c r="K417">
        <f t="shared" si="40"/>
        <v>31.834794916924256</v>
      </c>
      <c r="L417" s="84">
        <f t="shared" si="39"/>
        <v>-80.413867584281675</v>
      </c>
      <c r="M417" s="84">
        <f t="shared" si="35"/>
        <v>-12.020947494495775</v>
      </c>
      <c r="N417" s="18">
        <f t="shared" si="37"/>
        <v>10.241752075376716</v>
      </c>
      <c r="O417" s="85">
        <f t="shared" si="36"/>
        <v>-952.41997512045805</v>
      </c>
      <c r="P417">
        <v>0</v>
      </c>
    </row>
    <row r="418" spans="1:16" x14ac:dyDescent="0.2">
      <c r="A418">
        <v>260</v>
      </c>
      <c r="B418">
        <v>10.599675161836377</v>
      </c>
      <c r="C418">
        <v>31.834794918001286</v>
      </c>
      <c r="D418">
        <v>51.431194447142758</v>
      </c>
      <c r="E418">
        <v>30.830688769404407</v>
      </c>
      <c r="F418">
        <v>10.272224939987915</v>
      </c>
      <c r="G418">
        <v>71.538864984272465</v>
      </c>
      <c r="J418">
        <f t="shared" si="40"/>
        <v>10.599675161836377</v>
      </c>
      <c r="K418">
        <f t="shared" si="40"/>
        <v>31.834794918001286</v>
      </c>
      <c r="L418" s="84">
        <f t="shared" si="39"/>
        <v>-80.8684060819281</v>
      </c>
      <c r="M418" s="84">
        <f t="shared" si="35"/>
        <v>-12.157309043789704</v>
      </c>
      <c r="N418" s="18">
        <f t="shared" si="37"/>
        <v>10.272224939987915</v>
      </c>
      <c r="O418" s="85">
        <f t="shared" si="36"/>
        <v>-958.1399069492561</v>
      </c>
      <c r="P418">
        <v>0</v>
      </c>
    </row>
    <row r="419" spans="1:16" x14ac:dyDescent="0.2">
      <c r="A419">
        <v>261</v>
      </c>
      <c r="B419">
        <v>10.599675162166312</v>
      </c>
      <c r="C419">
        <v>31.834794918992202</v>
      </c>
      <c r="D419">
        <v>51.583608827834169</v>
      </c>
      <c r="E419">
        <v>30.922054338211247</v>
      </c>
      <c r="F419">
        <v>10.302666286322193</v>
      </c>
      <c r="G419">
        <v>71.538864986499249</v>
      </c>
      <c r="J419">
        <f t="shared" si="40"/>
        <v>10.599675162166312</v>
      </c>
      <c r="K419">
        <f t="shared" si="40"/>
        <v>31.834794918992202</v>
      </c>
      <c r="L419" s="84">
        <f t="shared" si="39"/>
        <v>-81.322944579574525</v>
      </c>
      <c r="M419" s="84">
        <f t="shared" si="35"/>
        <v>-12.293670593083633</v>
      </c>
      <c r="N419" s="18">
        <f t="shared" si="37"/>
        <v>10.302666286322193</v>
      </c>
      <c r="O419" s="85">
        <f t="shared" si="36"/>
        <v>-963.85983877805415</v>
      </c>
      <c r="P419">
        <v>0</v>
      </c>
    </row>
    <row r="420" spans="1:16" x14ac:dyDescent="0.2">
      <c r="A420">
        <v>262</v>
      </c>
      <c r="B420">
        <v>10.599675162469866</v>
      </c>
      <c r="C420">
        <v>31.834794919903889</v>
      </c>
      <c r="D420">
        <v>51.735865886845659</v>
      </c>
      <c r="E420">
        <v>31.013325599744022</v>
      </c>
      <c r="F420">
        <v>10.33307621118743</v>
      </c>
      <c r="G420">
        <v>71.538864988547985</v>
      </c>
      <c r="J420">
        <f t="shared" si="40"/>
        <v>10.599675162469866</v>
      </c>
      <c r="K420">
        <f t="shared" si="40"/>
        <v>31.834794919903889</v>
      </c>
      <c r="L420" s="84">
        <f t="shared" si="39"/>
        <v>-81.77748307722095</v>
      </c>
      <c r="M420" s="84">
        <f t="shared" si="35"/>
        <v>-12.430032142377561</v>
      </c>
      <c r="N420" s="18">
        <f t="shared" si="37"/>
        <v>10.33307621118743</v>
      </c>
      <c r="O420" s="85">
        <f t="shared" si="36"/>
        <v>-969.57977060685221</v>
      </c>
      <c r="P420">
        <v>0</v>
      </c>
    </row>
    <row r="421" spans="1:16" x14ac:dyDescent="0.2">
      <c r="A421">
        <v>263</v>
      </c>
      <c r="B421">
        <v>10.599675162749151</v>
      </c>
      <c r="C421">
        <v>31.834794920742681</v>
      </c>
      <c r="D421">
        <v>51.887966106864432</v>
      </c>
      <c r="E421">
        <v>31.104502843352005</v>
      </c>
      <c r="F421">
        <v>10.363454810989545</v>
      </c>
      <c r="G421">
        <v>71.538864990432913</v>
      </c>
      <c r="J421">
        <f t="shared" si="40"/>
        <v>10.599675162749151</v>
      </c>
      <c r="K421">
        <f t="shared" si="40"/>
        <v>31.834794920742681</v>
      </c>
      <c r="L421" s="84">
        <f t="shared" si="39"/>
        <v>-82.232021574867375</v>
      </c>
      <c r="M421" s="84">
        <f t="shared" si="35"/>
        <v>-12.56639369167149</v>
      </c>
      <c r="N421" s="18">
        <f t="shared" si="37"/>
        <v>10.363454810989545</v>
      </c>
      <c r="O421" s="85">
        <f t="shared" si="36"/>
        <v>-975.29970243565026</v>
      </c>
      <c r="P421">
        <v>0</v>
      </c>
    </row>
    <row r="422" spans="1:16" x14ac:dyDescent="0.2">
      <c r="A422">
        <v>264</v>
      </c>
      <c r="B422">
        <v>10.599675163006104</v>
      </c>
      <c r="C422">
        <v>31.834794921514408</v>
      </c>
      <c r="D422">
        <v>52.039909968591338</v>
      </c>
      <c r="E422">
        <v>31.195586357193747</v>
      </c>
      <c r="F422">
        <v>10.393802181737724</v>
      </c>
      <c r="G422">
        <v>71.538864992167134</v>
      </c>
      <c r="J422">
        <f t="shared" si="40"/>
        <v>10.599675163006104</v>
      </c>
      <c r="K422">
        <f t="shared" si="40"/>
        <v>31.834794921514408</v>
      </c>
      <c r="L422" s="84">
        <f t="shared" si="39"/>
        <v>-82.686560072513799</v>
      </c>
      <c r="M422" s="84">
        <f t="shared" si="35"/>
        <v>-12.702755240965418</v>
      </c>
      <c r="N422" s="18">
        <f t="shared" si="37"/>
        <v>10.393802181737724</v>
      </c>
      <c r="O422" s="85">
        <f t="shared" si="36"/>
        <v>-981.01963426444831</v>
      </c>
      <c r="P422">
        <v>0</v>
      </c>
    </row>
    <row r="423" spans="1:16" x14ac:dyDescent="0.2">
      <c r="A423">
        <v>265</v>
      </c>
      <c r="B423">
        <v>10.599675163242512</v>
      </c>
      <c r="C423">
        <v>31.834794922224432</v>
      </c>
      <c r="D423">
        <v>52.191697950766262</v>
      </c>
      <c r="E423">
        <v>31.286576428252282</v>
      </c>
      <c r="F423">
        <v>10.424118419049501</v>
      </c>
      <c r="G423">
        <v>71.538864993762687</v>
      </c>
      <c r="J423">
        <f t="shared" si="40"/>
        <v>10.599675163242512</v>
      </c>
      <c r="K423">
        <f t="shared" si="40"/>
        <v>31.834794922224432</v>
      </c>
      <c r="L423" s="84">
        <f t="shared" si="39"/>
        <v>-83.141098570160224</v>
      </c>
      <c r="M423" s="84">
        <f t="shared" si="35"/>
        <v>-12.839116790259347</v>
      </c>
      <c r="N423" s="18">
        <f t="shared" si="37"/>
        <v>10.424118419049501</v>
      </c>
      <c r="O423" s="85">
        <f t="shared" si="36"/>
        <v>-986.73956609324637</v>
      </c>
      <c r="P423">
        <v>0</v>
      </c>
    </row>
    <row r="424" spans="1:16" x14ac:dyDescent="0.2">
      <c r="A424">
        <v>266</v>
      </c>
      <c r="B424">
        <v>10.599675163460018</v>
      </c>
      <c r="C424">
        <v>31.834794922877684</v>
      </c>
      <c r="D424">
        <v>52.343330530192759</v>
      </c>
      <c r="E424">
        <v>31.377473342349909</v>
      </c>
      <c r="F424">
        <v>10.454403618155665</v>
      </c>
      <c r="G424">
        <v>71.538864995230668</v>
      </c>
      <c r="J424">
        <f t="shared" si="40"/>
        <v>10.599675163460018</v>
      </c>
      <c r="K424">
        <f t="shared" si="40"/>
        <v>31.834794922877684</v>
      </c>
      <c r="L424" s="84">
        <f t="shared" si="39"/>
        <v>-83.595637067806649</v>
      </c>
      <c r="M424" s="84">
        <f t="shared" si="35"/>
        <v>-12.975478339553275</v>
      </c>
      <c r="N424" s="18">
        <f t="shared" si="37"/>
        <v>10.454403618155665</v>
      </c>
      <c r="O424" s="85">
        <f t="shared" si="36"/>
        <v>-992.45949792204442</v>
      </c>
      <c r="P424">
        <v>0</v>
      </c>
    </row>
    <row r="425" spans="1:16" x14ac:dyDescent="0.2">
      <c r="A425">
        <v>267</v>
      </c>
      <c r="B425">
        <v>10.599675163660134</v>
      </c>
      <c r="C425">
        <v>31.834794923478704</v>
      </c>
      <c r="D425">
        <v>52.494808181761961</v>
      </c>
      <c r="E425">
        <v>31.468277384162509</v>
      </c>
      <c r="F425">
        <v>10.484657873905045</v>
      </c>
      <c r="G425">
        <v>71.538864996581282</v>
      </c>
      <c r="J425">
        <f t="shared" si="40"/>
        <v>10.599675163660134</v>
      </c>
      <c r="K425">
        <f t="shared" si="40"/>
        <v>31.834794923478704</v>
      </c>
      <c r="L425" s="84">
        <f t="shared" si="39"/>
        <v>-84.050175565453074</v>
      </c>
      <c r="M425" s="84">
        <f t="shared" si="35"/>
        <v>-13.111839888847204</v>
      </c>
      <c r="N425" s="18">
        <f t="shared" si="37"/>
        <v>10.484657873905045</v>
      </c>
      <c r="O425" s="85">
        <f t="shared" si="36"/>
        <v>-998.17942975084247</v>
      </c>
      <c r="P425">
        <v>0</v>
      </c>
    </row>
    <row r="426" spans="1:16" x14ac:dyDescent="0.2">
      <c r="A426">
        <v>268</v>
      </c>
      <c r="B426">
        <v>10.59967516384425</v>
      </c>
      <c r="C426">
        <v>31.834794924031669</v>
      </c>
      <c r="D426">
        <v>52.646131378475744</v>
      </c>
      <c r="E426">
        <v>31.558988837233443</v>
      </c>
      <c r="F426">
        <v>10.514881280769133</v>
      </c>
      <c r="G426">
        <v>71.538864997823907</v>
      </c>
      <c r="J426">
        <f t="shared" si="40"/>
        <v>10.59967516384425</v>
      </c>
      <c r="K426">
        <f t="shared" si="40"/>
        <v>31.834794924031669</v>
      </c>
      <c r="L426" s="84">
        <f t="shared" si="39"/>
        <v>-84.504714063099499</v>
      </c>
      <c r="M426" s="84">
        <f t="shared" si="35"/>
        <v>-13.248201438141132</v>
      </c>
      <c r="N426" s="18">
        <f t="shared" si="37"/>
        <v>10.514881280769133</v>
      </c>
      <c r="O426" s="85">
        <f t="shared" si="36"/>
        <v>-1003.8993615796405</v>
      </c>
      <c r="P426">
        <v>0</v>
      </c>
    </row>
    <row r="427" spans="1:16" x14ac:dyDescent="0.2">
      <c r="A427">
        <v>269</v>
      </c>
      <c r="B427">
        <v>10.599675164013643</v>
      </c>
      <c r="C427">
        <v>31.834794924540422</v>
      </c>
      <c r="D427">
        <v>52.797300591469252</v>
      </c>
      <c r="E427">
        <v>31.649607983987046</v>
      </c>
      <c r="F427">
        <v>10.545073932846584</v>
      </c>
      <c r="G427">
        <v>71.538864998967171</v>
      </c>
      <c r="J427">
        <f t="shared" si="40"/>
        <v>10.599675164013643</v>
      </c>
      <c r="K427">
        <f t="shared" si="40"/>
        <v>31.834794924540422</v>
      </c>
      <c r="L427" s="84">
        <f t="shared" si="39"/>
        <v>-84.959252560745924</v>
      </c>
      <c r="M427" s="84">
        <f t="shared" si="35"/>
        <v>-13.384562987435061</v>
      </c>
      <c r="N427" s="18">
        <f t="shared" si="37"/>
        <v>10.545073932846584</v>
      </c>
      <c r="O427" s="85">
        <f t="shared" si="36"/>
        <v>-1009.6192934084386</v>
      </c>
      <c r="P427">
        <v>0</v>
      </c>
    </row>
    <row r="428" spans="1:16" x14ac:dyDescent="0.2">
      <c r="A428">
        <v>270</v>
      </c>
      <c r="B428">
        <v>10.599675164169494</v>
      </c>
      <c r="C428">
        <v>31.834794925008499</v>
      </c>
      <c r="D428">
        <v>52.948316290032722</v>
      </c>
      <c r="E428">
        <v>31.740135105741714</v>
      </c>
      <c r="F428">
        <v>10.575235923867572</v>
      </c>
      <c r="G428">
        <v>71.53886500001903</v>
      </c>
      <c r="J428">
        <f t="shared" si="40"/>
        <v>10.599675164169494</v>
      </c>
      <c r="K428">
        <f t="shared" si="40"/>
        <v>31.834794925008499</v>
      </c>
      <c r="L428" s="84">
        <f t="shared" si="39"/>
        <v>-85.413791058392349</v>
      </c>
      <c r="M428" s="84">
        <f t="shared" si="35"/>
        <v>-13.520924536728989</v>
      </c>
      <c r="N428" s="18">
        <f t="shared" si="37"/>
        <v>10.575235923867572</v>
      </c>
      <c r="O428" s="85">
        <f t="shared" si="36"/>
        <v>-1015.3392252372366</v>
      </c>
      <c r="P428">
        <v>0</v>
      </c>
    </row>
    <row r="429" spans="1:16" x14ac:dyDescent="0.2">
      <c r="A429">
        <v>271</v>
      </c>
      <c r="B429">
        <v>10.599675164312883</v>
      </c>
      <c r="C429">
        <v>31.834794925439148</v>
      </c>
      <c r="D429">
        <v>53.09917894163268</v>
      </c>
      <c r="E429">
        <v>31.830570482722617</v>
      </c>
      <c r="F429">
        <v>10.605367347198026</v>
      </c>
      <c r="G429">
        <v>71.538865000986789</v>
      </c>
      <c r="J429">
        <f t="shared" si="40"/>
        <v>10.599675164312883</v>
      </c>
      <c r="K429">
        <f t="shared" si="40"/>
        <v>31.834794925439148</v>
      </c>
      <c r="L429" s="84">
        <f t="shared" si="39"/>
        <v>-85.868329556038773</v>
      </c>
      <c r="M429" s="84">
        <f t="shared" si="35"/>
        <v>-13.657286086022918</v>
      </c>
      <c r="N429" s="18">
        <f t="shared" si="37"/>
        <v>10.605367347198026</v>
      </c>
      <c r="O429" s="85">
        <f t="shared" si="36"/>
        <v>-1021.0591570660347</v>
      </c>
      <c r="P429">
        <v>0</v>
      </c>
    </row>
    <row r="430" spans="1:16" x14ac:dyDescent="0.2">
      <c r="A430">
        <v>272</v>
      </c>
      <c r="B430">
        <v>10.599675164444808</v>
      </c>
      <c r="C430">
        <v>31.834794925835364</v>
      </c>
      <c r="D430">
        <v>53.249889011932538</v>
      </c>
      <c r="E430">
        <v>31.920914394074032</v>
      </c>
      <c r="F430">
        <v>10.635468295843747</v>
      </c>
      <c r="G430">
        <v>71.53886500187717</v>
      </c>
      <c r="J430">
        <f t="shared" si="40"/>
        <v>10.599675164444808</v>
      </c>
      <c r="K430">
        <f t="shared" si="40"/>
        <v>31.834794925835364</v>
      </c>
      <c r="L430" s="84">
        <f t="shared" si="39"/>
        <v>-86.322868053685198</v>
      </c>
      <c r="M430" s="84">
        <f t="shared" si="35"/>
        <v>-13.793647635316846</v>
      </c>
      <c r="N430" s="18">
        <f t="shared" si="37"/>
        <v>10.635468295843747</v>
      </c>
      <c r="O430" s="85">
        <f t="shared" si="36"/>
        <v>-1026.7790888948327</v>
      </c>
      <c r="P430">
        <v>0</v>
      </c>
    </row>
    <row r="431" spans="1:16" x14ac:dyDescent="0.2">
      <c r="A431">
        <v>273</v>
      </c>
      <c r="B431">
        <v>10.599675164566184</v>
      </c>
      <c r="C431">
        <v>31.834794926199901</v>
      </c>
      <c r="D431">
        <v>53.400446964812581</v>
      </c>
      <c r="E431">
        <v>32.011167117871331</v>
      </c>
      <c r="F431">
        <v>10.665538862454392</v>
      </c>
      <c r="G431">
        <v>71.538865002696355</v>
      </c>
      <c r="J431">
        <f t="shared" si="40"/>
        <v>10.599675164566184</v>
      </c>
      <c r="K431">
        <f t="shared" si="40"/>
        <v>31.834794926199901</v>
      </c>
      <c r="L431" s="84">
        <f t="shared" si="39"/>
        <v>-86.777406551331623</v>
      </c>
      <c r="M431" s="84">
        <f t="shared" ref="M431:M494" si="41">M430-$E$8*10^-3*$I$159</f>
        <v>-13.930009184610775</v>
      </c>
      <c r="N431" s="18">
        <f t="shared" si="37"/>
        <v>10.665538862454392</v>
      </c>
      <c r="O431" s="85">
        <f t="shared" ref="O431:O494" si="42">O430-($E$11*10^-3*$R$159)</f>
        <v>-1032.4990207236308</v>
      </c>
      <c r="P431">
        <v>0</v>
      </c>
    </row>
    <row r="432" spans="1:16" x14ac:dyDescent="0.2">
      <c r="A432">
        <v>274</v>
      </c>
      <c r="B432">
        <v>10.599675164677855</v>
      </c>
      <c r="C432">
        <v>31.834794926535292</v>
      </c>
      <c r="D432">
        <v>53.550853262389367</v>
      </c>
      <c r="E432">
        <v>32.10132893113262</v>
      </c>
      <c r="F432">
        <v>10.695579139327357</v>
      </c>
      <c r="G432">
        <v>71.538865003450042</v>
      </c>
      <c r="J432">
        <f t="shared" si="40"/>
        <v>10.599675164677855</v>
      </c>
      <c r="K432">
        <f t="shared" si="40"/>
        <v>31.834794926535292</v>
      </c>
      <c r="L432" s="84">
        <f t="shared" si="39"/>
        <v>-87.231945048978048</v>
      </c>
      <c r="M432" s="84">
        <f t="shared" si="41"/>
        <v>-14.066370733904703</v>
      </c>
      <c r="N432" s="18">
        <f t="shared" si="37"/>
        <v>10.695579139327357</v>
      </c>
      <c r="O432" s="85">
        <f t="shared" si="42"/>
        <v>-1038.2189525524288</v>
      </c>
      <c r="P432">
        <v>0</v>
      </c>
    </row>
    <row r="433" spans="1:16" x14ac:dyDescent="0.2">
      <c r="A433">
        <v>275</v>
      </c>
      <c r="B433">
        <v>10.599675164780598</v>
      </c>
      <c r="C433">
        <v>31.834794926843866</v>
      </c>
      <c r="D433">
        <v>53.701108365034592</v>
      </c>
      <c r="E433">
        <v>32.191400109830035</v>
      </c>
      <c r="F433">
        <v>10.725589218411541</v>
      </c>
      <c r="G433">
        <v>71.538865004143474</v>
      </c>
      <c r="J433">
        <f t="shared" si="40"/>
        <v>10.599675164780598</v>
      </c>
      <c r="K433">
        <f t="shared" si="40"/>
        <v>31.834794926843866</v>
      </c>
      <c r="L433" s="84">
        <f t="shared" si="39"/>
        <v>-87.686483546624473</v>
      </c>
      <c r="M433" s="84">
        <f t="shared" si="41"/>
        <v>-14.202732283198632</v>
      </c>
      <c r="N433" s="18">
        <f t="shared" ref="N433:N496" si="43">F433</f>
        <v>10.725589218411541</v>
      </c>
      <c r="O433" s="85">
        <f t="shared" si="42"/>
        <v>-1043.9388843812269</v>
      </c>
      <c r="P433">
        <v>0</v>
      </c>
    </row>
    <row r="434" spans="1:16" x14ac:dyDescent="0.2">
      <c r="A434">
        <v>276</v>
      </c>
      <c r="B434">
        <v>10.599675164875125</v>
      </c>
      <c r="C434">
        <v>31.834794927127767</v>
      </c>
      <c r="D434">
        <v>53.851212731393431</v>
      </c>
      <c r="E434">
        <v>32.281380928900731</v>
      </c>
      <c r="F434">
        <v>10.755569191311004</v>
      </c>
      <c r="G434">
        <v>71.538865004781456</v>
      </c>
      <c r="J434">
        <f t="shared" si="40"/>
        <v>10.599675164875125</v>
      </c>
      <c r="K434">
        <f t="shared" si="40"/>
        <v>31.834794927127767</v>
      </c>
      <c r="L434" s="84">
        <f t="shared" si="39"/>
        <v>-88.141022044270898</v>
      </c>
      <c r="M434" s="84">
        <f t="shared" si="41"/>
        <v>-14.33909383249256</v>
      </c>
      <c r="N434" s="18">
        <f t="shared" si="43"/>
        <v>10.755569191311004</v>
      </c>
      <c r="O434" s="85">
        <f t="shared" si="42"/>
        <v>-1049.658816210025</v>
      </c>
      <c r="P434">
        <v>0</v>
      </c>
    </row>
    <row r="435" spans="1:16" x14ac:dyDescent="0.2">
      <c r="A435">
        <v>277</v>
      </c>
      <c r="B435">
        <v>10.599675164962095</v>
      </c>
      <c r="C435">
        <v>31.83479492738897</v>
      </c>
      <c r="D435">
        <v>54.001166818402318</v>
      </c>
      <c r="E435">
        <v>32.371271662257556</v>
      </c>
      <c r="F435">
        <v>10.785519149288527</v>
      </c>
      <c r="G435">
        <v>71.538865005368436</v>
      </c>
      <c r="J435">
        <f t="shared" si="40"/>
        <v>10.599675164962095</v>
      </c>
      <c r="K435">
        <f t="shared" si="40"/>
        <v>31.83479492738897</v>
      </c>
      <c r="L435" s="84">
        <f t="shared" si="39"/>
        <v>-88.595560541917322</v>
      </c>
      <c r="M435" s="84">
        <f t="shared" si="41"/>
        <v>-14.475455381786489</v>
      </c>
      <c r="N435" s="18">
        <f t="shared" si="43"/>
        <v>10.785519149288527</v>
      </c>
      <c r="O435" s="85">
        <f t="shared" si="42"/>
        <v>-1055.378748038823</v>
      </c>
      <c r="P435">
        <v>0</v>
      </c>
    </row>
    <row r="436" spans="1:16" x14ac:dyDescent="0.2">
      <c r="A436">
        <v>278</v>
      </c>
      <c r="B436">
        <v>10.599675165042111</v>
      </c>
      <c r="C436">
        <v>31.834794927629289</v>
      </c>
      <c r="D436">
        <v>54.15097108130626</v>
      </c>
      <c r="E436">
        <v>32.461072582799432</v>
      </c>
      <c r="F436">
        <v>10.815439183269069</v>
      </c>
      <c r="G436">
        <v>71.538865005908477</v>
      </c>
      <c r="J436">
        <f t="shared" si="40"/>
        <v>10.599675165042111</v>
      </c>
      <c r="K436">
        <f t="shared" si="40"/>
        <v>31.834794927629289</v>
      </c>
      <c r="L436" s="84">
        <f t="shared" si="39"/>
        <v>-89.050099039563747</v>
      </c>
      <c r="M436" s="84">
        <f t="shared" si="41"/>
        <v>-14.611816931080417</v>
      </c>
      <c r="N436" s="18">
        <f t="shared" si="43"/>
        <v>10.815439183269069</v>
      </c>
      <c r="O436" s="85">
        <f t="shared" si="42"/>
        <v>-1061.0986798676211</v>
      </c>
      <c r="P436">
        <v>0</v>
      </c>
    </row>
    <row r="437" spans="1:16" x14ac:dyDescent="0.2">
      <c r="A437">
        <v>279</v>
      </c>
      <c r="B437">
        <v>10.599675165115729</v>
      </c>
      <c r="C437">
        <v>31.834794927850393</v>
      </c>
      <c r="D437">
        <v>54.300625973675665</v>
      </c>
      <c r="E437">
        <v>32.55078396242142</v>
      </c>
      <c r="F437">
        <v>10.845329383843122</v>
      </c>
      <c r="G437">
        <v>71.538865006405345</v>
      </c>
      <c r="J437">
        <f t="shared" si="40"/>
        <v>10.599675165115729</v>
      </c>
      <c r="K437">
        <f t="shared" si="40"/>
        <v>31.834794927850393</v>
      </c>
      <c r="L437" s="84">
        <f t="shared" si="39"/>
        <v>-89.504637537210172</v>
      </c>
      <c r="M437" s="84">
        <f t="shared" si="41"/>
        <v>-14.748178480374346</v>
      </c>
      <c r="N437" s="18">
        <f t="shared" si="43"/>
        <v>10.845329383843122</v>
      </c>
      <c r="O437" s="85">
        <f t="shared" si="42"/>
        <v>-1066.8186116964191</v>
      </c>
      <c r="P437">
        <v>0</v>
      </c>
    </row>
    <row r="438" spans="1:16" x14ac:dyDescent="0.2">
      <c r="A438">
        <v>280</v>
      </c>
      <c r="B438">
        <v>10.599675165183461</v>
      </c>
      <c r="C438">
        <v>31.834794928053817</v>
      </c>
      <c r="D438">
        <v>54.450131947422705</v>
      </c>
      <c r="E438">
        <v>32.640406072024547</v>
      </c>
      <c r="F438">
        <v>10.875189841269982</v>
      </c>
      <c r="G438">
        <v>71.53886500686248</v>
      </c>
      <c r="J438">
        <f t="shared" si="40"/>
        <v>10.599675165183461</v>
      </c>
      <c r="K438">
        <f t="shared" si="40"/>
        <v>31.834794928053817</v>
      </c>
      <c r="L438" s="84">
        <f t="shared" si="39"/>
        <v>-89.959176034856597</v>
      </c>
      <c r="M438" s="84">
        <f t="shared" si="41"/>
        <v>-14.884540029668274</v>
      </c>
      <c r="N438" s="18">
        <f t="shared" si="43"/>
        <v>10.875189841269982</v>
      </c>
      <c r="O438" s="85">
        <f t="shared" si="42"/>
        <v>-1072.5385435252172</v>
      </c>
      <c r="P438">
        <v>0</v>
      </c>
    </row>
    <row r="439" spans="1:16" x14ac:dyDescent="0.2">
      <c r="A439">
        <v>281</v>
      </c>
      <c r="B439">
        <v>10.599675165245777</v>
      </c>
      <c r="C439">
        <v>31.834794928240978</v>
      </c>
      <c r="D439">
        <v>54.599489452817203</v>
      </c>
      <c r="E439">
        <v>32.729939181525339</v>
      </c>
      <c r="F439">
        <v>10.905020645480928</v>
      </c>
      <c r="G439">
        <v>71.538865007283064</v>
      </c>
      <c r="J439">
        <f t="shared" si="40"/>
        <v>10.599675165245777</v>
      </c>
      <c r="K439">
        <f t="shared" si="40"/>
        <v>31.834794928240978</v>
      </c>
      <c r="L439" s="84">
        <f t="shared" si="39"/>
        <v>-90.413714532503022</v>
      </c>
      <c r="M439" s="84">
        <f t="shared" si="41"/>
        <v>-15.020901578962203</v>
      </c>
      <c r="N439" s="18">
        <f t="shared" si="43"/>
        <v>10.905020645480928</v>
      </c>
      <c r="O439" s="85">
        <f t="shared" si="42"/>
        <v>-1078.2584753540152</v>
      </c>
      <c r="P439">
        <v>0</v>
      </c>
    </row>
    <row r="440" spans="1:16" x14ac:dyDescent="0.2">
      <c r="A440">
        <v>282</v>
      </c>
      <c r="B440">
        <v>10.599675165303111</v>
      </c>
      <c r="C440">
        <v>31.834794928413174</v>
      </c>
      <c r="D440">
        <v>54.748698938502137</v>
      </c>
      <c r="E440">
        <v>32.819383559865081</v>
      </c>
      <c r="F440">
        <v>10.934821886082306</v>
      </c>
      <c r="G440">
        <v>71.538865007670026</v>
      </c>
      <c r="J440">
        <f t="shared" si="40"/>
        <v>10.599675165303111</v>
      </c>
      <c r="K440">
        <f t="shared" si="40"/>
        <v>31.834794928413174</v>
      </c>
      <c r="L440" s="84">
        <f t="shared" si="39"/>
        <v>-90.868253030149447</v>
      </c>
      <c r="M440" s="84">
        <f t="shared" si="41"/>
        <v>-15.157263128256131</v>
      </c>
      <c r="N440" s="18">
        <f t="shared" si="43"/>
        <v>10.934821886082306</v>
      </c>
      <c r="O440" s="85">
        <f t="shared" si="42"/>
        <v>-1083.9784071828133</v>
      </c>
      <c r="P440">
        <v>0</v>
      </c>
    </row>
    <row r="441" spans="1:16" x14ac:dyDescent="0.2">
      <c r="A441">
        <v>283</v>
      </c>
      <c r="B441">
        <v>10.599675165355862</v>
      </c>
      <c r="C441">
        <v>31.834794928571601</v>
      </c>
      <c r="D441">
        <v>54.897760851508671</v>
      </c>
      <c r="E441">
        <v>32.908739475018862</v>
      </c>
      <c r="F441">
        <v>10.964593652358543</v>
      </c>
      <c r="G441">
        <v>71.538865008026036</v>
      </c>
      <c r="J441">
        <f t="shared" si="40"/>
        <v>10.599675165355862</v>
      </c>
      <c r="K441">
        <f t="shared" si="40"/>
        <v>31.834794928571601</v>
      </c>
      <c r="L441" s="84">
        <f t="shared" si="39"/>
        <v>-91.322791527795872</v>
      </c>
      <c r="M441" s="84">
        <f t="shared" si="41"/>
        <v>-15.29362467755006</v>
      </c>
      <c r="N441" s="18">
        <f t="shared" si="43"/>
        <v>10.964593652358543</v>
      </c>
      <c r="O441" s="85">
        <f t="shared" si="42"/>
        <v>-1089.6983390116113</v>
      </c>
      <c r="P441">
        <v>0</v>
      </c>
    </row>
    <row r="442" spans="1:16" x14ac:dyDescent="0.2">
      <c r="A442">
        <v>284</v>
      </c>
      <c r="B442">
        <v>10.599675165404394</v>
      </c>
      <c r="C442">
        <v>31.834794928717361</v>
      </c>
      <c r="D442">
        <v>55.046675637270816</v>
      </c>
      <c r="E442">
        <v>32.998007194004344</v>
      </c>
      <c r="F442">
        <v>10.99433603327507</v>
      </c>
      <c r="G442">
        <v>71.538865008353582</v>
      </c>
      <c r="J442">
        <f t="shared" si="40"/>
        <v>10.599675165404394</v>
      </c>
      <c r="K442">
        <f t="shared" si="40"/>
        <v>31.834794928717361</v>
      </c>
      <c r="L442" s="84">
        <f t="shared" si="39"/>
        <v>-91.777330025442296</v>
      </c>
      <c r="M442" s="84">
        <f t="shared" si="41"/>
        <v>-15.429986226843988</v>
      </c>
      <c r="N442" s="18">
        <f t="shared" si="43"/>
        <v>10.99433603327507</v>
      </c>
      <c r="O442" s="85">
        <f t="shared" si="42"/>
        <v>-1095.4182708404094</v>
      </c>
      <c r="P442">
        <v>0</v>
      </c>
    </row>
    <row r="443" spans="1:16" x14ac:dyDescent="0.2">
      <c r="A443">
        <v>285</v>
      </c>
      <c r="B443">
        <v>10.599675165449046</v>
      </c>
      <c r="C443">
        <v>31.834794928851466</v>
      </c>
      <c r="D443">
        <v>55.195443739639686</v>
      </c>
      <c r="E443">
        <v>33.087186982890316</v>
      </c>
      <c r="F443">
        <v>11.024049117481169</v>
      </c>
      <c r="G443">
        <v>71.538865008654938</v>
      </c>
      <c r="J443">
        <f t="shared" si="40"/>
        <v>10.599675165449046</v>
      </c>
      <c r="K443">
        <f t="shared" si="40"/>
        <v>31.834794928851466</v>
      </c>
      <c r="L443" s="84">
        <f t="shared" si="39"/>
        <v>-92.231868523088721</v>
      </c>
      <c r="M443" s="84">
        <f t="shared" si="41"/>
        <v>-15.566347776137917</v>
      </c>
      <c r="N443" s="18">
        <f t="shared" si="43"/>
        <v>11.024049117481169</v>
      </c>
      <c r="O443" s="85">
        <f t="shared" si="42"/>
        <v>-1101.1382026692074</v>
      </c>
      <c r="P443">
        <v>0</v>
      </c>
    </row>
    <row r="444" spans="1:16" x14ac:dyDescent="0.2">
      <c r="A444">
        <v>286</v>
      </c>
      <c r="B444">
        <v>10.599675165490128</v>
      </c>
      <c r="C444">
        <v>31.834794928974848</v>
      </c>
      <c r="D444">
        <v>55.344065600897387</v>
      </c>
      <c r="E444">
        <v>33.176279106805012</v>
      </c>
      <c r="F444">
        <v>11.053732993312748</v>
      </c>
      <c r="G444">
        <v>71.538865008932206</v>
      </c>
      <c r="J444">
        <f t="shared" si="40"/>
        <v>10.599675165490128</v>
      </c>
      <c r="K444">
        <f t="shared" si="40"/>
        <v>31.834794928974848</v>
      </c>
      <c r="L444" s="84">
        <f t="shared" si="39"/>
        <v>-92.686407020735146</v>
      </c>
      <c r="M444" s="84">
        <f t="shared" si="41"/>
        <v>-15.702709325431845</v>
      </c>
      <c r="N444" s="18">
        <f t="shared" si="43"/>
        <v>11.053732993312748</v>
      </c>
      <c r="O444" s="85">
        <f t="shared" si="42"/>
        <v>-1106.8581344980055</v>
      </c>
      <c r="P444">
        <v>0</v>
      </c>
    </row>
    <row r="445" spans="1:16" x14ac:dyDescent="0.2">
      <c r="A445">
        <v>287</v>
      </c>
      <c r="B445">
        <v>10.599675165527925</v>
      </c>
      <c r="C445">
        <v>31.834794929088368</v>
      </c>
      <c r="D445">
        <v>55.492541661770524</v>
      </c>
      <c r="E445">
        <v>33.265283829944224</v>
      </c>
      <c r="F445">
        <v>11.083387748795039</v>
      </c>
      <c r="G445">
        <v>71.538865009187305</v>
      </c>
      <c r="J445">
        <f t="shared" si="40"/>
        <v>10.599675165527925</v>
      </c>
      <c r="K445">
        <f t="shared" si="40"/>
        <v>31.834794929088368</v>
      </c>
      <c r="L445" s="84">
        <f t="shared" si="39"/>
        <v>-93.140945518381571</v>
      </c>
      <c r="M445" s="84">
        <f t="shared" si="41"/>
        <v>-15.839070874725774</v>
      </c>
      <c r="N445" s="18">
        <f t="shared" si="43"/>
        <v>11.083387748795039</v>
      </c>
      <c r="O445" s="85">
        <f t="shared" si="42"/>
        <v>-1112.5780663268035</v>
      </c>
      <c r="P445">
        <v>0</v>
      </c>
    </row>
    <row r="446" spans="1:16" x14ac:dyDescent="0.2">
      <c r="A446">
        <v>288</v>
      </c>
      <c r="B446">
        <v>10.599675165562699</v>
      </c>
      <c r="C446">
        <v>31.83479492919281</v>
      </c>
      <c r="D446">
        <v>55.640872361443364</v>
      </c>
      <c r="E446">
        <v>33.354201415579169</v>
      </c>
      <c r="F446">
        <v>11.113013471645228</v>
      </c>
      <c r="G446">
        <v>71.538865009422011</v>
      </c>
      <c r="J446">
        <f t="shared" si="40"/>
        <v>10.599675165562699</v>
      </c>
      <c r="K446">
        <f t="shared" si="40"/>
        <v>31.83479492919281</v>
      </c>
      <c r="L446" s="84">
        <f t="shared" si="39"/>
        <v>-93.595484016027996</v>
      </c>
      <c r="M446" s="84">
        <f t="shared" si="41"/>
        <v>-15.975432424019703</v>
      </c>
      <c r="N446" s="18">
        <f t="shared" si="43"/>
        <v>11.113013471645228</v>
      </c>
      <c r="O446" s="85">
        <f t="shared" si="42"/>
        <v>-1118.2979981556016</v>
      </c>
      <c r="P446">
        <v>0</v>
      </c>
    </row>
    <row r="447" spans="1:16" x14ac:dyDescent="0.2">
      <c r="A447">
        <v>289</v>
      </c>
      <c r="B447">
        <v>10.599675165594693</v>
      </c>
      <c r="C447">
        <v>31.834794929288901</v>
      </c>
      <c r="D447">
        <v>55.789058137570677</v>
      </c>
      <c r="E447">
        <v>33.44303212606421</v>
      </c>
      <c r="F447">
        <v>11.142610249275016</v>
      </c>
      <c r="G447">
        <v>71.538865009637945</v>
      </c>
      <c r="J447">
        <f t="shared" si="40"/>
        <v>10.599675165594693</v>
      </c>
      <c r="K447">
        <f t="shared" si="40"/>
        <v>31.834794929288901</v>
      </c>
      <c r="L447" s="84">
        <f t="shared" si="39"/>
        <v>-94.050022513674421</v>
      </c>
      <c r="M447" s="84">
        <f t="shared" si="41"/>
        <v>-16.111793973313631</v>
      </c>
      <c r="N447" s="18">
        <f t="shared" si="43"/>
        <v>11.142610249275016</v>
      </c>
      <c r="O447" s="85">
        <f t="shared" si="42"/>
        <v>-1124.0179299843996</v>
      </c>
      <c r="P447">
        <v>0</v>
      </c>
    </row>
    <row r="448" spans="1:16" x14ac:dyDescent="0.2">
      <c r="A448">
        <v>290</v>
      </c>
      <c r="B448">
        <v>10.599675165624129</v>
      </c>
      <c r="C448">
        <v>31.83479492937731</v>
      </c>
      <c r="D448">
        <v>55.937099426290224</v>
      </c>
      <c r="E448">
        <v>33.531776222844321</v>
      </c>
      <c r="F448">
        <v>11.172178168793115</v>
      </c>
      <c r="G448">
        <v>71.538865009836613</v>
      </c>
      <c r="J448">
        <f t="shared" si="40"/>
        <v>10.599675165624129</v>
      </c>
      <c r="K448">
        <f t="shared" si="40"/>
        <v>31.83479492937731</v>
      </c>
      <c r="L448" s="84">
        <f t="shared" si="39"/>
        <v>-94.504561011320845</v>
      </c>
      <c r="M448" s="84">
        <f t="shared" si="41"/>
        <v>-16.248155522607561</v>
      </c>
      <c r="N448" s="18">
        <f t="shared" si="43"/>
        <v>11.172178168793115</v>
      </c>
      <c r="O448" s="85">
        <f t="shared" si="42"/>
        <v>-1129.7378618131977</v>
      </c>
      <c r="P448">
        <v>0</v>
      </c>
    </row>
    <row r="449" spans="1:16" x14ac:dyDescent="0.2">
      <c r="A449">
        <v>291</v>
      </c>
      <c r="B449">
        <v>10.599675165651211</v>
      </c>
      <c r="C449">
        <v>31.834794929458649</v>
      </c>
      <c r="D449">
        <v>56.084996662234921</v>
      </c>
      <c r="E449">
        <v>33.6204339664624</v>
      </c>
      <c r="F449">
        <v>11.201717317007683</v>
      </c>
      <c r="G449">
        <v>71.538865010019393</v>
      </c>
      <c r="J449">
        <f t="shared" si="40"/>
        <v>10.599675165651211</v>
      </c>
      <c r="K449">
        <f t="shared" si="40"/>
        <v>31.834794929458649</v>
      </c>
      <c r="L449" s="84">
        <f t="shared" si="39"/>
        <v>-94.95909950896727</v>
      </c>
      <c r="M449" s="84">
        <f t="shared" si="41"/>
        <v>-16.384517071901492</v>
      </c>
      <c r="N449" s="18">
        <f t="shared" si="43"/>
        <v>11.201717317007683</v>
      </c>
      <c r="O449" s="85">
        <f t="shared" si="42"/>
        <v>-1135.4577936419957</v>
      </c>
      <c r="P449">
        <v>0</v>
      </c>
    </row>
    <row r="450" spans="1:16" x14ac:dyDescent="0.2">
      <c r="A450">
        <v>292</v>
      </c>
      <c r="B450">
        <v>10.599675165676128</v>
      </c>
      <c r="C450">
        <v>31.834794929533484</v>
      </c>
      <c r="D450">
        <v>56.232750278544735</v>
      </c>
      <c r="E450">
        <v>33.70900561656638</v>
      </c>
      <c r="F450">
        <v>11.231227780428689</v>
      </c>
      <c r="G450">
        <v>71.538865010187564</v>
      </c>
      <c r="J450">
        <f t="shared" si="40"/>
        <v>10.599675165676128</v>
      </c>
      <c r="K450">
        <f t="shared" si="40"/>
        <v>31.834794929533484</v>
      </c>
      <c r="L450" s="84">
        <f t="shared" si="39"/>
        <v>-95.413638006613695</v>
      </c>
      <c r="M450" s="84">
        <f t="shared" si="41"/>
        <v>-16.520878621195422</v>
      </c>
      <c r="N450" s="18">
        <f t="shared" si="43"/>
        <v>11.231227780428689</v>
      </c>
      <c r="O450" s="85">
        <f t="shared" si="42"/>
        <v>-1141.1777254707938</v>
      </c>
      <c r="P450">
        <v>0</v>
      </c>
    </row>
    <row r="451" spans="1:16" x14ac:dyDescent="0.2">
      <c r="A451">
        <v>293</v>
      </c>
      <c r="B451">
        <v>10.599675165699054</v>
      </c>
      <c r="C451">
        <v>31.834794929602335</v>
      </c>
      <c r="D451">
        <v>56.38036070687825</v>
      </c>
      <c r="E451">
        <v>33.797491431916171</v>
      </c>
      <c r="F451">
        <v>11.260709645270234</v>
      </c>
      <c r="G451">
        <v>71.538865010342292</v>
      </c>
      <c r="J451">
        <f t="shared" si="40"/>
        <v>10.599675165699054</v>
      </c>
      <c r="K451">
        <f t="shared" si="40"/>
        <v>31.834794929602335</v>
      </c>
      <c r="L451" s="84">
        <f t="shared" si="39"/>
        <v>-95.86817650426012</v>
      </c>
      <c r="M451" s="84">
        <f t="shared" si="41"/>
        <v>-16.657240170489352</v>
      </c>
      <c r="N451" s="18">
        <f t="shared" si="43"/>
        <v>11.260709645270234</v>
      </c>
      <c r="O451" s="85">
        <f t="shared" si="42"/>
        <v>-1146.8976572995919</v>
      </c>
      <c r="P451">
        <v>0</v>
      </c>
    </row>
    <row r="452" spans="1:16" x14ac:dyDescent="0.2">
      <c r="A452">
        <v>294</v>
      </c>
      <c r="B452">
        <v>10.599675165720146</v>
      </c>
      <c r="C452">
        <v>31.834794929665684</v>
      </c>
      <c r="D452">
        <v>56.527828377423951</v>
      </c>
      <c r="E452">
        <v>33.885891670390436</v>
      </c>
      <c r="F452">
        <v>11.290162997452795</v>
      </c>
      <c r="G452">
        <v>71.538865010484642</v>
      </c>
      <c r="J452">
        <f t="shared" si="40"/>
        <v>10.599675165720146</v>
      </c>
      <c r="K452">
        <f t="shared" si="40"/>
        <v>31.834794929665684</v>
      </c>
      <c r="L452" s="84">
        <f t="shared" si="39"/>
        <v>-96.322715001906545</v>
      </c>
      <c r="M452" s="84">
        <f t="shared" si="41"/>
        <v>-16.793601719783283</v>
      </c>
      <c r="N452" s="18">
        <f t="shared" si="43"/>
        <v>11.290162997452795</v>
      </c>
      <c r="O452" s="85">
        <f t="shared" si="42"/>
        <v>-1152.6175891283899</v>
      </c>
      <c r="P452">
        <v>0</v>
      </c>
    </row>
    <row r="453" spans="1:16" x14ac:dyDescent="0.2">
      <c r="A453">
        <v>295</v>
      </c>
      <c r="B453">
        <v>10.599675165739551</v>
      </c>
      <c r="C453">
        <v>31.834794929723966</v>
      </c>
      <c r="D453">
        <v>56.675153718911254</v>
      </c>
      <c r="E453">
        <v>33.974206588993177</v>
      </c>
      <c r="F453">
        <v>11.319587922605436</v>
      </c>
      <c r="G453">
        <v>71.538865010615609</v>
      </c>
      <c r="J453">
        <f t="shared" si="40"/>
        <v>10.599675165739551</v>
      </c>
      <c r="K453">
        <f t="shared" si="40"/>
        <v>31.834794929723966</v>
      </c>
      <c r="L453" s="84">
        <f t="shared" si="39"/>
        <v>-96.77725349955297</v>
      </c>
      <c r="M453" s="84">
        <f t="shared" si="41"/>
        <v>-16.929963269077213</v>
      </c>
      <c r="N453" s="18">
        <f t="shared" si="43"/>
        <v>11.319587922605436</v>
      </c>
      <c r="O453" s="85">
        <f t="shared" si="42"/>
        <v>-1158.337520957188</v>
      </c>
      <c r="P453">
        <v>0</v>
      </c>
    </row>
    <row r="454" spans="1:16" x14ac:dyDescent="0.2">
      <c r="A454">
        <v>296</v>
      </c>
      <c r="B454">
        <v>10.599675165757406</v>
      </c>
      <c r="C454">
        <v>31.834794929777587</v>
      </c>
      <c r="D454">
        <v>56.822337158621231</v>
      </c>
      <c r="E454">
        <v>34.062436443860193</v>
      </c>
      <c r="F454">
        <v>11.348984506067946</v>
      </c>
      <c r="G454">
        <v>71.538865010736103</v>
      </c>
      <c r="J454">
        <f t="shared" si="40"/>
        <v>10.599675165757406</v>
      </c>
      <c r="K454">
        <f t="shared" si="40"/>
        <v>31.834794929777587</v>
      </c>
      <c r="L454" s="84">
        <f t="shared" si="39"/>
        <v>-97.231791997199394</v>
      </c>
      <c r="M454" s="84">
        <f t="shared" si="41"/>
        <v>-17.066324818371143</v>
      </c>
      <c r="N454" s="18">
        <f t="shared" si="43"/>
        <v>11.348984506067946</v>
      </c>
      <c r="O454" s="85">
        <f t="shared" si="42"/>
        <v>-1164.057452785986</v>
      </c>
      <c r="P454">
        <v>0</v>
      </c>
    </row>
    <row r="455" spans="1:16" x14ac:dyDescent="0.2">
      <c r="A455">
        <v>297</v>
      </c>
      <c r="B455">
        <v>10.599675165773832</v>
      </c>
      <c r="C455">
        <v>31.834794929826923</v>
      </c>
      <c r="D455">
        <v>56.969379122397122</v>
      </c>
      <c r="E455">
        <v>34.15058149026536</v>
      </c>
      <c r="F455">
        <v>11.37835283289294</v>
      </c>
      <c r="G455">
        <v>71.538865010846962</v>
      </c>
      <c r="J455">
        <f t="shared" si="40"/>
        <v>10.599675165773832</v>
      </c>
      <c r="K455">
        <f t="shared" si="40"/>
        <v>31.834794929826923</v>
      </c>
      <c r="L455" s="84">
        <f t="shared" si="39"/>
        <v>-97.686330494845819</v>
      </c>
      <c r="M455" s="84">
        <f t="shared" si="41"/>
        <v>-17.202686367665073</v>
      </c>
      <c r="N455" s="18">
        <f t="shared" si="43"/>
        <v>11.37835283289294</v>
      </c>
      <c r="O455" s="85">
        <f t="shared" si="42"/>
        <v>-1169.7773846147841</v>
      </c>
      <c r="P455">
        <v>0</v>
      </c>
    </row>
    <row r="456" spans="1:16" x14ac:dyDescent="0.2">
      <c r="A456">
        <v>298</v>
      </c>
      <c r="B456">
        <v>10.599675165788945</v>
      </c>
      <c r="C456">
        <v>31.834794929872313</v>
      </c>
      <c r="D456">
        <v>57.116280034654558</v>
      </c>
      <c r="E456">
        <v>34.238641982626767</v>
      </c>
      <c r="F456">
        <v>11.407692987847899</v>
      </c>
      <c r="G456">
        <v>71.538865010948967</v>
      </c>
      <c r="J456">
        <f t="shared" si="40"/>
        <v>10.599675165788945</v>
      </c>
      <c r="K456">
        <f t="shared" si="40"/>
        <v>31.834794929872313</v>
      </c>
      <c r="L456" s="84">
        <f t="shared" si="39"/>
        <v>-98.140868992492244</v>
      </c>
      <c r="M456" s="84">
        <f t="shared" si="41"/>
        <v>-17.339047916959004</v>
      </c>
      <c r="N456" s="18">
        <f t="shared" si="43"/>
        <v>11.407692987847899</v>
      </c>
      <c r="O456" s="85">
        <f t="shared" si="42"/>
        <v>-1175.4973164435821</v>
      </c>
      <c r="P456">
        <v>0</v>
      </c>
    </row>
    <row r="457" spans="1:16" x14ac:dyDescent="0.2">
      <c r="A457">
        <v>299</v>
      </c>
      <c r="B457">
        <v>10.59967516580285</v>
      </c>
      <c r="C457">
        <v>31.834794929914075</v>
      </c>
      <c r="D457">
        <v>57.263040318391575</v>
      </c>
      <c r="E457">
        <v>34.326618174512717</v>
      </c>
      <c r="F457">
        <v>11.437005055417172</v>
      </c>
      <c r="G457">
        <v>71.538865011042816</v>
      </c>
      <c r="J457">
        <f t="shared" si="40"/>
        <v>10.59967516580285</v>
      </c>
      <c r="K457">
        <f t="shared" si="40"/>
        <v>31.834794929914075</v>
      </c>
      <c r="L457" s="84">
        <f t="shared" si="39"/>
        <v>-98.595407490138669</v>
      </c>
      <c r="M457" s="84">
        <f t="shared" si="41"/>
        <v>-17.475409466252934</v>
      </c>
      <c r="N457" s="18">
        <f t="shared" si="43"/>
        <v>11.437005055417172</v>
      </c>
      <c r="O457" s="85">
        <f t="shared" si="42"/>
        <v>-1181.2172482723802</v>
      </c>
      <c r="P457">
        <v>0</v>
      </c>
    </row>
    <row r="458" spans="1:16" x14ac:dyDescent="0.2">
      <c r="A458">
        <v>300</v>
      </c>
      <c r="B458">
        <v>10.599675165815643</v>
      </c>
      <c r="C458">
        <v>31.834794929952498</v>
      </c>
      <c r="D458">
        <v>57.409660395198365</v>
      </c>
      <c r="E458">
        <v>34.414510318647579</v>
      </c>
      <c r="F458">
        <v>11.466289119803925</v>
      </c>
      <c r="G458">
        <v>71.538865011129161</v>
      </c>
      <c r="J458">
        <f t="shared" si="40"/>
        <v>10.599675165815643</v>
      </c>
      <c r="K458">
        <f t="shared" si="40"/>
        <v>31.834794929952498</v>
      </c>
      <c r="L458" s="84">
        <f t="shared" si="39"/>
        <v>-99.049945987785094</v>
      </c>
      <c r="M458" s="84">
        <f t="shared" si="41"/>
        <v>-17.611771015546864</v>
      </c>
      <c r="N458" s="18">
        <f t="shared" si="43"/>
        <v>11.466289119803925</v>
      </c>
      <c r="O458" s="85">
        <f t="shared" si="42"/>
        <v>-1186.9371801011782</v>
      </c>
      <c r="P458">
        <v>0</v>
      </c>
    </row>
    <row r="459" spans="1:16" x14ac:dyDescent="0.2">
      <c r="A459">
        <v>301</v>
      </c>
      <c r="B459">
        <v>10.599675165827414</v>
      </c>
      <c r="C459">
        <v>31.834794929987847</v>
      </c>
      <c r="D459">
        <v>57.556140685266833</v>
      </c>
      <c r="E459">
        <v>34.502318666917503</v>
      </c>
      <c r="F459">
        <v>11.495545264932041</v>
      </c>
      <c r="G459">
        <v>71.5388650112086</v>
      </c>
      <c r="J459">
        <f t="shared" si="40"/>
        <v>10.599675165827414</v>
      </c>
      <c r="K459">
        <f t="shared" si="40"/>
        <v>31.834794929987847</v>
      </c>
      <c r="L459" s="84">
        <f t="shared" si="39"/>
        <v>-99.504484485431519</v>
      </c>
      <c r="M459" s="84">
        <f t="shared" si="41"/>
        <v>-17.748132564840795</v>
      </c>
      <c r="N459" s="18">
        <f t="shared" si="43"/>
        <v>11.495545264932041</v>
      </c>
      <c r="O459" s="85">
        <f t="shared" si="42"/>
        <v>-1192.6571119299763</v>
      </c>
      <c r="P459">
        <v>0</v>
      </c>
    </row>
    <row r="460" spans="1:16" x14ac:dyDescent="0.2">
      <c r="A460">
        <v>302</v>
      </c>
      <c r="B460">
        <v>10.599675165838242</v>
      </c>
      <c r="C460">
        <v>31.834794930020372</v>
      </c>
      <c r="D460">
        <v>57.702481607399911</v>
      </c>
      <c r="E460">
        <v>34.590043470376024</v>
      </c>
      <c r="F460">
        <v>11.524773574447995</v>
      </c>
      <c r="G460">
        <v>71.538865011281686</v>
      </c>
      <c r="J460">
        <f t="shared" si="40"/>
        <v>10.599675165838242</v>
      </c>
      <c r="K460">
        <f t="shared" si="40"/>
        <v>31.834794930020372</v>
      </c>
      <c r="L460" s="84">
        <f t="shared" si="39"/>
        <v>-99.959022983077944</v>
      </c>
      <c r="M460" s="84">
        <f t="shared" si="41"/>
        <v>-17.884494114134725</v>
      </c>
      <c r="N460" s="18">
        <f t="shared" si="43"/>
        <v>11.524773574447995</v>
      </c>
      <c r="O460" s="85">
        <f t="shared" si="42"/>
        <v>-1198.3770437587743</v>
      </c>
      <c r="P460">
        <v>0</v>
      </c>
    </row>
    <row r="461" spans="1:16" x14ac:dyDescent="0.2">
      <c r="A461">
        <v>303</v>
      </c>
      <c r="B461">
        <v>10.599675165848206</v>
      </c>
      <c r="C461">
        <v>31.834794930050297</v>
      </c>
      <c r="D461">
        <v>57.84868357902068</v>
      </c>
      <c r="E461">
        <v>34.677684979249513</v>
      </c>
      <c r="F461">
        <v>11.553974131722661</v>
      </c>
      <c r="G461">
        <v>71.538865011348932</v>
      </c>
      <c r="J461">
        <f t="shared" si="40"/>
        <v>10.599675165848206</v>
      </c>
      <c r="K461">
        <f t="shared" si="40"/>
        <v>31.834794930050297</v>
      </c>
      <c r="L461" s="84">
        <f t="shared" si="39"/>
        <v>-100.41356148072437</v>
      </c>
      <c r="M461" s="84">
        <f t="shared" si="41"/>
        <v>-18.020855663428655</v>
      </c>
      <c r="N461" s="18">
        <f t="shared" si="43"/>
        <v>11.553974131722661</v>
      </c>
      <c r="O461" s="85">
        <f t="shared" si="42"/>
        <v>-1204.0969755875724</v>
      </c>
      <c r="P461">
        <v>0</v>
      </c>
    </row>
    <row r="462" spans="1:16" x14ac:dyDescent="0.2">
      <c r="A462">
        <v>304</v>
      </c>
      <c r="B462">
        <v>10.599675165857372</v>
      </c>
      <c r="C462">
        <v>31.834794930077827</v>
      </c>
      <c r="D462">
        <v>57.994747016181279</v>
      </c>
      <c r="E462">
        <v>34.765243442942513</v>
      </c>
      <c r="F462">
        <v>11.583147019853103</v>
      </c>
      <c r="G462">
        <v>71.538865011410792</v>
      </c>
      <c r="J462">
        <f t="shared" si="40"/>
        <v>10.599675165857372</v>
      </c>
      <c r="K462">
        <f t="shared" si="40"/>
        <v>31.834794930077827</v>
      </c>
      <c r="L462" s="84">
        <f t="shared" si="39"/>
        <v>-100.86809997837079</v>
      </c>
      <c r="M462" s="84">
        <f t="shared" si="41"/>
        <v>-18.157217212722585</v>
      </c>
      <c r="N462" s="18">
        <f t="shared" si="43"/>
        <v>11.583147019853103</v>
      </c>
      <c r="O462" s="85">
        <f t="shared" si="42"/>
        <v>-1209.8169074163704</v>
      </c>
      <c r="P462">
        <v>0</v>
      </c>
    </row>
    <row r="463" spans="1:16" x14ac:dyDescent="0.2">
      <c r="A463">
        <v>305</v>
      </c>
      <c r="B463">
        <v>10.599675165865806</v>
      </c>
      <c r="C463">
        <v>31.834794930103158</v>
      </c>
      <c r="D463">
        <v>58.140672333571615</v>
      </c>
      <c r="E463">
        <v>34.852719110042983</v>
      </c>
      <c r="F463">
        <v>11.612292321664306</v>
      </c>
      <c r="G463">
        <v>71.538865011467706</v>
      </c>
      <c r="J463">
        <f t="shared" si="40"/>
        <v>10.599675165865806</v>
      </c>
      <c r="K463">
        <f t="shared" si="40"/>
        <v>31.834794930103158</v>
      </c>
      <c r="L463" s="84">
        <f t="shared" si="39"/>
        <v>-101.32263847601722</v>
      </c>
      <c r="M463" s="84">
        <f t="shared" si="41"/>
        <v>-18.293578762016516</v>
      </c>
      <c r="N463" s="18">
        <f t="shared" si="43"/>
        <v>11.612292321664306</v>
      </c>
      <c r="O463" s="85">
        <f t="shared" si="42"/>
        <v>-1215.5368392451685</v>
      </c>
      <c r="P463">
        <v>0</v>
      </c>
    </row>
    <row r="464" spans="1:16" x14ac:dyDescent="0.2">
      <c r="A464">
        <v>306</v>
      </c>
      <c r="B464">
        <v>10.599675165873565</v>
      </c>
      <c r="C464">
        <v>31.834794930126463</v>
      </c>
      <c r="D464">
        <v>58.286459944527898</v>
      </c>
      <c r="E464">
        <v>34.940112228327401</v>
      </c>
      <c r="F464">
        <v>11.641410119710887</v>
      </c>
      <c r="G464">
        <v>71.538865011520073</v>
      </c>
      <c r="J464">
        <f t="shared" si="40"/>
        <v>10.599675165873565</v>
      </c>
      <c r="K464">
        <f t="shared" si="40"/>
        <v>31.834794930126463</v>
      </c>
      <c r="L464" s="84">
        <f t="shared" si="39"/>
        <v>-101.77717697366364</v>
      </c>
      <c r="M464" s="84">
        <f t="shared" si="41"/>
        <v>-18.429940311310446</v>
      </c>
      <c r="N464" s="18">
        <f t="shared" si="43"/>
        <v>11.641410119710887</v>
      </c>
      <c r="O464" s="85">
        <f t="shared" si="42"/>
        <v>-1221.2567710739665</v>
      </c>
      <c r="P464">
        <v>0</v>
      </c>
    </row>
    <row r="465" spans="1:16" x14ac:dyDescent="0.2">
      <c r="A465">
        <v>307</v>
      </c>
      <c r="B465">
        <v>10.599675165880704</v>
      </c>
      <c r="C465">
        <v>31.834794930147904</v>
      </c>
      <c r="D465">
        <v>58.432110261040982</v>
      </c>
      <c r="E465">
        <v>35.027423044765762</v>
      </c>
      <c r="F465">
        <v>11.670500496278759</v>
      </c>
      <c r="G465">
        <v>71.538865011568248</v>
      </c>
      <c r="J465">
        <f t="shared" si="40"/>
        <v>10.599675165880704</v>
      </c>
      <c r="K465">
        <f t="shared" si="40"/>
        <v>31.834794930147904</v>
      </c>
      <c r="L465" s="84">
        <f t="shared" si="39"/>
        <v>-102.23171547131007</v>
      </c>
      <c r="M465" s="84">
        <f t="shared" si="41"/>
        <v>-18.566301860604376</v>
      </c>
      <c r="N465" s="18">
        <f t="shared" si="43"/>
        <v>11.670500496278759</v>
      </c>
      <c r="O465" s="85">
        <f t="shared" si="42"/>
        <v>-1226.9767029027646</v>
      </c>
      <c r="P465">
        <v>0</v>
      </c>
    </row>
    <row r="466" spans="1:16" x14ac:dyDescent="0.2">
      <c r="A466">
        <v>308</v>
      </c>
      <c r="B466">
        <v>10.599675165887273</v>
      </c>
      <c r="C466">
        <v>31.834794930167632</v>
      </c>
      <c r="D466">
        <v>58.577623693764529</v>
      </c>
      <c r="E466">
        <v>35.114651805526471</v>
      </c>
      <c r="F466">
        <v>11.699563533386758</v>
      </c>
      <c r="G466">
        <v>71.538865011612572</v>
      </c>
      <c r="J466">
        <f t="shared" si="40"/>
        <v>10.599675165887273</v>
      </c>
      <c r="K466">
        <f t="shared" si="40"/>
        <v>31.834794930167632</v>
      </c>
      <c r="L466" s="84">
        <f t="shared" ref="L466:L529" si="44">L465-$E$7*10^-3*$I$159</f>
        <v>-102.68625396895649</v>
      </c>
      <c r="M466" s="84">
        <f t="shared" si="41"/>
        <v>-18.702663409898307</v>
      </c>
      <c r="N466" s="18">
        <f t="shared" si="43"/>
        <v>11.699563533386758</v>
      </c>
      <c r="O466" s="85">
        <f t="shared" si="42"/>
        <v>-1232.6966347315627</v>
      </c>
      <c r="P466">
        <v>0</v>
      </c>
    </row>
    <row r="467" spans="1:16" x14ac:dyDescent="0.2">
      <c r="A467">
        <v>309</v>
      </c>
      <c r="B467">
        <v>10.599675165893316</v>
      </c>
      <c r="C467">
        <v>31.834794930185783</v>
      </c>
      <c r="D467">
        <v>58.723000652023003</v>
      </c>
      <c r="E467">
        <v>35.201798755981144</v>
      </c>
      <c r="F467">
        <v>11.728599312788246</v>
      </c>
      <c r="G467">
        <v>71.538865011653357</v>
      </c>
      <c r="J467">
        <f t="shared" si="40"/>
        <v>10.599675165893316</v>
      </c>
      <c r="K467">
        <f t="shared" si="40"/>
        <v>31.834794930185783</v>
      </c>
      <c r="L467" s="84">
        <f t="shared" si="44"/>
        <v>-103.14079246660292</v>
      </c>
      <c r="M467" s="84">
        <f t="shared" si="41"/>
        <v>-18.839024959192237</v>
      </c>
      <c r="N467" s="18">
        <f t="shared" si="43"/>
        <v>11.728599312788246</v>
      </c>
      <c r="O467" s="85">
        <f t="shared" si="42"/>
        <v>-1238.4165665603607</v>
      </c>
      <c r="P467">
        <v>0</v>
      </c>
    </row>
    <row r="468" spans="1:16" x14ac:dyDescent="0.2">
      <c r="A468">
        <v>310</v>
      </c>
      <c r="B468">
        <v>10.599675165898876</v>
      </c>
      <c r="C468">
        <v>31.834794930202481</v>
      </c>
      <c r="D468">
        <v>58.868241543819508</v>
      </c>
      <c r="E468">
        <v>35.288864140709293</v>
      </c>
      <c r="F468">
        <v>11.75760791597267</v>
      </c>
      <c r="G468">
        <v>71.538865011690888</v>
      </c>
      <c r="J468">
        <f t="shared" si="40"/>
        <v>10.599675165898876</v>
      </c>
      <c r="K468">
        <f t="shared" si="40"/>
        <v>31.834794930202481</v>
      </c>
      <c r="L468" s="84">
        <f t="shared" si="44"/>
        <v>-103.59533096424934</v>
      </c>
      <c r="M468" s="84">
        <f t="shared" si="41"/>
        <v>-18.975386508486167</v>
      </c>
      <c r="N468" s="18">
        <f t="shared" si="43"/>
        <v>11.75760791597267</v>
      </c>
      <c r="O468" s="85">
        <f t="shared" si="42"/>
        <v>-1244.1364983891588</v>
      </c>
      <c r="P468">
        <v>0</v>
      </c>
    </row>
    <row r="469" spans="1:16" x14ac:dyDescent="0.2">
      <c r="A469">
        <v>311</v>
      </c>
      <c r="B469">
        <v>10.599675165903992</v>
      </c>
      <c r="C469">
        <v>31.834794930217843</v>
      </c>
      <c r="D469">
        <v>59.013346775843445</v>
      </c>
      <c r="E469">
        <v>35.375848203502933</v>
      </c>
      <c r="F469">
        <v>11.786589424167097</v>
      </c>
      <c r="G469">
        <v>71.538865011725406</v>
      </c>
      <c r="J469">
        <f t="shared" si="40"/>
        <v>10.599675165903992</v>
      </c>
      <c r="K469">
        <f t="shared" si="40"/>
        <v>31.834794930217843</v>
      </c>
      <c r="L469" s="84">
        <f t="shared" si="44"/>
        <v>-104.04986946189577</v>
      </c>
      <c r="M469" s="84">
        <f t="shared" si="41"/>
        <v>-19.111748057780098</v>
      </c>
      <c r="N469" s="18">
        <f t="shared" si="43"/>
        <v>11.786589424167097</v>
      </c>
      <c r="O469" s="85">
        <f t="shared" si="42"/>
        <v>-1249.8564302179568</v>
      </c>
      <c r="P469">
        <v>0</v>
      </c>
    </row>
    <row r="470" spans="1:16" x14ac:dyDescent="0.2">
      <c r="A470">
        <v>312</v>
      </c>
      <c r="B470">
        <v>10.599675165908698</v>
      </c>
      <c r="C470">
        <v>31.834794930231979</v>
      </c>
      <c r="D470">
        <v>59.15831675347804</v>
      </c>
      <c r="E470">
        <v>35.462751187371083</v>
      </c>
      <c r="F470">
        <v>11.815543918337712</v>
      </c>
      <c r="G470">
        <v>71.538865011757167</v>
      </c>
      <c r="J470">
        <f t="shared" si="40"/>
        <v>10.599675165908698</v>
      </c>
      <c r="K470">
        <f t="shared" si="40"/>
        <v>31.834794930231979</v>
      </c>
      <c r="L470" s="84">
        <f t="shared" si="44"/>
        <v>-104.50440795954219</v>
      </c>
      <c r="M470" s="84">
        <f t="shared" si="41"/>
        <v>-19.248109607074028</v>
      </c>
      <c r="N470" s="18">
        <f t="shared" si="43"/>
        <v>11.815543918337712</v>
      </c>
      <c r="O470" s="85">
        <f t="shared" si="42"/>
        <v>-1255.5763620467549</v>
      </c>
      <c r="P470">
        <v>0</v>
      </c>
    </row>
    <row r="471" spans="1:16" x14ac:dyDescent="0.2">
      <c r="A471">
        <v>313</v>
      </c>
      <c r="B471">
        <v>10.599675165913029</v>
      </c>
      <c r="C471">
        <v>31.834794930244982</v>
      </c>
      <c r="D471">
        <v>59.30315188080769</v>
      </c>
      <c r="E471">
        <v>35.549573334544171</v>
      </c>
      <c r="F471">
        <v>11.84447147919129</v>
      </c>
      <c r="G471">
        <v>71.538865011786385</v>
      </c>
      <c r="J471">
        <f t="shared" si="40"/>
        <v>10.599675165913029</v>
      </c>
      <c r="K471">
        <f t="shared" si="40"/>
        <v>31.834794930244982</v>
      </c>
      <c r="L471" s="84">
        <f t="shared" si="44"/>
        <v>-104.95894645718862</v>
      </c>
      <c r="M471" s="84">
        <f t="shared" si="41"/>
        <v>-19.384471156367958</v>
      </c>
      <c r="N471" s="18">
        <f t="shared" si="43"/>
        <v>11.84447147919129</v>
      </c>
      <c r="O471" s="85">
        <f t="shared" si="42"/>
        <v>-1261.2962938755529</v>
      </c>
      <c r="P471">
        <v>0</v>
      </c>
    </row>
    <row r="472" spans="1:16" x14ac:dyDescent="0.2">
      <c r="A472">
        <v>314</v>
      </c>
      <c r="B472">
        <v>10.599675165917013</v>
      </c>
      <c r="C472">
        <v>31.834794930256948</v>
      </c>
      <c r="D472">
        <v>59.447852560625201</v>
      </c>
      <c r="E472">
        <v>35.636314886478374</v>
      </c>
      <c r="F472">
        <v>11.87337218717664</v>
      </c>
      <c r="G472">
        <v>71.538865011813272</v>
      </c>
      <c r="J472">
        <f t="shared" si="40"/>
        <v>10.599675165917013</v>
      </c>
      <c r="K472">
        <f t="shared" si="40"/>
        <v>31.834794930256948</v>
      </c>
      <c r="L472" s="84">
        <f t="shared" si="44"/>
        <v>-105.41348495483504</v>
      </c>
      <c r="M472" s="84">
        <f t="shared" si="41"/>
        <v>-19.520832705661888</v>
      </c>
      <c r="N472" s="18">
        <f t="shared" si="43"/>
        <v>11.87337218717664</v>
      </c>
      <c r="O472" s="85">
        <f t="shared" si="42"/>
        <v>-1267.016225704351</v>
      </c>
      <c r="P472">
        <v>0</v>
      </c>
    </row>
    <row r="473" spans="1:16" x14ac:dyDescent="0.2">
      <c r="A473">
        <v>315</v>
      </c>
      <c r="B473">
        <v>10.599675165920678</v>
      </c>
      <c r="C473">
        <v>31.834794930267957</v>
      </c>
      <c r="D473">
        <v>59.592419194438868</v>
      </c>
      <c r="E473">
        <v>35.722976083859862</v>
      </c>
      <c r="F473">
        <v>11.902246122486018</v>
      </c>
      <c r="G473">
        <v>71.538865011838013</v>
      </c>
      <c r="J473">
        <f t="shared" si="40"/>
        <v>10.599675165920678</v>
      </c>
      <c r="K473">
        <f t="shared" si="40"/>
        <v>31.834794930267957</v>
      </c>
      <c r="L473" s="84">
        <f t="shared" si="44"/>
        <v>-105.86802345248147</v>
      </c>
      <c r="M473" s="84">
        <f t="shared" si="41"/>
        <v>-19.657194254955819</v>
      </c>
      <c r="N473" s="18">
        <f t="shared" si="43"/>
        <v>11.902246122486018</v>
      </c>
      <c r="O473" s="85">
        <f t="shared" si="42"/>
        <v>-1272.736157533149</v>
      </c>
      <c r="P473">
        <v>0</v>
      </c>
    </row>
    <row r="474" spans="1:16" x14ac:dyDescent="0.2">
      <c r="A474">
        <v>316</v>
      </c>
      <c r="B474">
        <v>10.599675165924049</v>
      </c>
      <c r="C474">
        <v>31.834794930278086</v>
      </c>
      <c r="D474">
        <v>59.736852182479403</v>
      </c>
      <c r="E474">
        <v>35.809557166608954</v>
      </c>
      <c r="F474">
        <v>11.931093365056512</v>
      </c>
      <c r="G474">
        <v>71.538865011860779</v>
      </c>
      <c r="J474">
        <f t="shared" ref="J474:K537" si="45">B474</f>
        <v>10.599675165924049</v>
      </c>
      <c r="K474">
        <f t="shared" si="45"/>
        <v>31.834794930278086</v>
      </c>
      <c r="L474" s="84">
        <f t="shared" si="44"/>
        <v>-106.32256195012789</v>
      </c>
      <c r="M474" s="84">
        <f t="shared" si="41"/>
        <v>-19.793555804249749</v>
      </c>
      <c r="N474" s="18">
        <f t="shared" si="43"/>
        <v>11.931093365056512</v>
      </c>
      <c r="O474" s="85">
        <f t="shared" si="42"/>
        <v>-1278.4560893619471</v>
      </c>
      <c r="P474">
        <v>0</v>
      </c>
    </row>
    <row r="475" spans="1:16" x14ac:dyDescent="0.2">
      <c r="A475">
        <v>317</v>
      </c>
      <c r="B475">
        <v>10.599675165927152</v>
      </c>
      <c r="C475">
        <v>31.834794930287405</v>
      </c>
      <c r="D475">
        <v>59.88115192370676</v>
      </c>
      <c r="E475">
        <v>35.896058373884209</v>
      </c>
      <c r="F475">
        <v>11.959913994571405</v>
      </c>
      <c r="G475">
        <v>71.538865011881711</v>
      </c>
      <c r="J475">
        <f t="shared" si="45"/>
        <v>10.599675165927152</v>
      </c>
      <c r="K475">
        <f t="shared" si="45"/>
        <v>31.834794930287405</v>
      </c>
      <c r="L475" s="84">
        <f t="shared" si="44"/>
        <v>-106.77710044777432</v>
      </c>
      <c r="M475" s="84">
        <f t="shared" si="41"/>
        <v>-19.929917353543679</v>
      </c>
      <c r="N475" s="18">
        <f t="shared" si="43"/>
        <v>11.959913994571405</v>
      </c>
      <c r="O475" s="85">
        <f t="shared" si="42"/>
        <v>-1284.1760211907451</v>
      </c>
      <c r="P475">
        <v>0</v>
      </c>
    </row>
    <row r="476" spans="1:16" x14ac:dyDescent="0.2">
      <c r="A476">
        <v>318</v>
      </c>
      <c r="B476">
        <v>10.599675165930007</v>
      </c>
      <c r="C476">
        <v>31.834794930295978</v>
      </c>
      <c r="D476">
        <v>60.025318815816831</v>
      </c>
      <c r="E476">
        <v>35.982479944086435</v>
      </c>
      <c r="F476">
        <v>11.988708090461509</v>
      </c>
      <c r="G476">
        <v>71.538865011900981</v>
      </c>
      <c r="J476">
        <f t="shared" si="45"/>
        <v>10.599675165930007</v>
      </c>
      <c r="K476">
        <f t="shared" si="45"/>
        <v>31.834794930295978</v>
      </c>
      <c r="L476" s="84">
        <f t="shared" si="44"/>
        <v>-107.23163894542074</v>
      </c>
      <c r="M476" s="84">
        <f t="shared" si="41"/>
        <v>-20.06627890283761</v>
      </c>
      <c r="N476" s="18">
        <f t="shared" si="43"/>
        <v>11.988708090461509</v>
      </c>
      <c r="O476" s="85">
        <f t="shared" si="42"/>
        <v>-1289.8959530195432</v>
      </c>
      <c r="P476">
        <v>0</v>
      </c>
    </row>
    <row r="477" spans="1:16" x14ac:dyDescent="0.2">
      <c r="A477">
        <v>319</v>
      </c>
      <c r="B477">
        <v>10.599675165932632</v>
      </c>
      <c r="C477">
        <v>31.834794930303865</v>
      </c>
      <c r="D477">
        <v>60.169353255248005</v>
      </c>
      <c r="E477">
        <v>36.068822114862613</v>
      </c>
      <c r="F477">
        <v>12.017475731906481</v>
      </c>
      <c r="G477">
        <v>71.538865011918702</v>
      </c>
      <c r="J477">
        <f t="shared" si="45"/>
        <v>10.599675165932632</v>
      </c>
      <c r="K477">
        <f t="shared" si="45"/>
        <v>31.834794930303865</v>
      </c>
      <c r="L477" s="84">
        <f t="shared" si="44"/>
        <v>-107.68617744306717</v>
      </c>
      <c r="M477" s="84">
        <f t="shared" si="41"/>
        <v>-20.20264045213154</v>
      </c>
      <c r="N477" s="18">
        <f t="shared" si="43"/>
        <v>12.017475731906481</v>
      </c>
      <c r="O477" s="85">
        <f t="shared" si="42"/>
        <v>-1295.6158848483412</v>
      </c>
      <c r="P477">
        <v>0</v>
      </c>
    </row>
    <row r="478" spans="1:16" x14ac:dyDescent="0.2">
      <c r="A478">
        <v>320</v>
      </c>
      <c r="B478">
        <v>10.599675165935048</v>
      </c>
      <c r="C478">
        <v>31.834794930311123</v>
      </c>
      <c r="D478">
        <v>60.313255637187595</v>
      </c>
      <c r="E478">
        <v>36.155085123109778</v>
      </c>
      <c r="F478">
        <v>12.046216997836105</v>
      </c>
      <c r="G478">
        <v>71.538865011935016</v>
      </c>
      <c r="J478">
        <f t="shared" si="45"/>
        <v>10.599675165935048</v>
      </c>
      <c r="K478">
        <f t="shared" si="45"/>
        <v>31.834794930311123</v>
      </c>
      <c r="L478" s="84">
        <f t="shared" si="44"/>
        <v>-108.14071594071359</v>
      </c>
      <c r="M478" s="84">
        <f t="shared" si="41"/>
        <v>-20.33900200142547</v>
      </c>
      <c r="N478" s="18">
        <f t="shared" si="43"/>
        <v>12.046216997836105</v>
      </c>
      <c r="O478" s="85">
        <f t="shared" si="42"/>
        <v>-1301.3358166771393</v>
      </c>
      <c r="P478">
        <v>0</v>
      </c>
    </row>
    <row r="479" spans="1:16" x14ac:dyDescent="0.2">
      <c r="A479">
        <v>321</v>
      </c>
      <c r="B479">
        <v>10.599675165937271</v>
      </c>
      <c r="C479">
        <v>31.834794930317798</v>
      </c>
      <c r="D479">
        <v>60.457026355578193</v>
      </c>
      <c r="E479">
        <v>36.241269204978806</v>
      </c>
      <c r="F479">
        <v>12.074931966931556</v>
      </c>
      <c r="G479">
        <v>71.538865011950023</v>
      </c>
      <c r="J479">
        <f t="shared" si="45"/>
        <v>10.599675165937271</v>
      </c>
      <c r="K479">
        <f t="shared" si="45"/>
        <v>31.834794930317798</v>
      </c>
      <c r="L479" s="84">
        <f t="shared" si="44"/>
        <v>-108.59525443836002</v>
      </c>
      <c r="M479" s="84">
        <f t="shared" si="41"/>
        <v>-20.475363550719401</v>
      </c>
      <c r="N479" s="18">
        <f t="shared" si="43"/>
        <v>12.074931966931556</v>
      </c>
      <c r="O479" s="85">
        <f t="shared" si="42"/>
        <v>-1307.0557485059373</v>
      </c>
      <c r="P479">
        <v>0</v>
      </c>
    </row>
    <row r="480" spans="1:16" x14ac:dyDescent="0.2">
      <c r="A480">
        <v>322</v>
      </c>
      <c r="B480">
        <v>10.599675165939315</v>
      </c>
      <c r="C480">
        <v>31.834794930323941</v>
      </c>
      <c r="D480">
        <v>60.600665803123896</v>
      </c>
      <c r="E480">
        <v>36.327374595878133</v>
      </c>
      <c r="F480">
        <v>12.103620717626651</v>
      </c>
      <c r="G480">
        <v>71.538865011963821</v>
      </c>
      <c r="J480">
        <f t="shared" si="45"/>
        <v>10.599675165939315</v>
      </c>
      <c r="K480">
        <f t="shared" si="45"/>
        <v>31.834794930323941</v>
      </c>
      <c r="L480" s="84">
        <f t="shared" si="44"/>
        <v>-109.04979293600644</v>
      </c>
      <c r="M480" s="84">
        <f t="shared" si="41"/>
        <v>-20.611725100013331</v>
      </c>
      <c r="N480" s="18">
        <f t="shared" si="43"/>
        <v>12.103620717626651</v>
      </c>
      <c r="O480" s="85">
        <f t="shared" si="42"/>
        <v>-1312.7756803347354</v>
      </c>
      <c r="P480">
        <v>0</v>
      </c>
    </row>
    <row r="481" spans="1:16" x14ac:dyDescent="0.2">
      <c r="A481">
        <v>323</v>
      </c>
      <c r="B481">
        <v>10.599675165941196</v>
      </c>
      <c r="C481">
        <v>31.834794930329593</v>
      </c>
      <c r="D481">
        <v>60.744174371296388</v>
      </c>
      <c r="E481">
        <v>36.413401530477444</v>
      </c>
      <c r="F481">
        <v>12.132283328109059</v>
      </c>
      <c r="G481">
        <v>71.538865011976526</v>
      </c>
      <c r="J481">
        <f t="shared" si="45"/>
        <v>10.599675165941196</v>
      </c>
      <c r="K481">
        <f t="shared" si="45"/>
        <v>31.834794930329593</v>
      </c>
      <c r="L481" s="84">
        <f t="shared" si="44"/>
        <v>-109.50433143365287</v>
      </c>
      <c r="M481" s="84">
        <f t="shared" si="41"/>
        <v>-20.748086649307261</v>
      </c>
      <c r="N481" s="18">
        <f t="shared" si="43"/>
        <v>12.132283328109059</v>
      </c>
      <c r="O481" s="85">
        <f t="shared" si="42"/>
        <v>-1318.4956121635335</v>
      </c>
      <c r="P481">
        <v>0</v>
      </c>
    </row>
    <row r="482" spans="1:16" x14ac:dyDescent="0.2">
      <c r="A482">
        <v>324</v>
      </c>
      <c r="B482">
        <v>10.599675165942928</v>
      </c>
      <c r="C482">
        <v>31.834794930334795</v>
      </c>
      <c r="D482">
        <v>60.887552450340976</v>
      </c>
      <c r="E482">
        <v>36.499350242711259</v>
      </c>
      <c r="F482">
        <v>12.160919876321508</v>
      </c>
      <c r="G482">
        <v>71.538865011988207</v>
      </c>
      <c r="J482">
        <f t="shared" si="45"/>
        <v>10.599675165942928</v>
      </c>
      <c r="K482">
        <f t="shared" si="45"/>
        <v>31.834794930334795</v>
      </c>
      <c r="L482" s="84">
        <f t="shared" si="44"/>
        <v>-109.95886993129929</v>
      </c>
      <c r="M482" s="84">
        <f t="shared" si="41"/>
        <v>-20.884448198601191</v>
      </c>
      <c r="N482" s="18">
        <f t="shared" si="43"/>
        <v>12.160919876321508</v>
      </c>
      <c r="O482" s="85">
        <f t="shared" si="42"/>
        <v>-1324.2155439923315</v>
      </c>
      <c r="P482">
        <v>0</v>
      </c>
    </row>
    <row r="483" spans="1:16" x14ac:dyDescent="0.2">
      <c r="A483">
        <v>325</v>
      </c>
      <c r="B483">
        <v>10.599675165944522</v>
      </c>
      <c r="C483">
        <v>31.83479493033958</v>
      </c>
      <c r="D483">
        <v>61.030800429282493</v>
      </c>
      <c r="E483">
        <v>36.585220965782469</v>
      </c>
      <c r="F483">
        <v>12.18953043996296</v>
      </c>
      <c r="G483">
        <v>71.538865011998965</v>
      </c>
      <c r="J483">
        <f t="shared" si="45"/>
        <v>10.599675165944522</v>
      </c>
      <c r="K483">
        <f t="shared" si="45"/>
        <v>31.83479493033958</v>
      </c>
      <c r="L483" s="84">
        <f t="shared" si="44"/>
        <v>-110.41340842894571</v>
      </c>
      <c r="M483" s="84">
        <f t="shared" si="41"/>
        <v>-21.020809747895122</v>
      </c>
      <c r="N483" s="18">
        <f t="shared" si="43"/>
        <v>12.18953043996296</v>
      </c>
      <c r="O483" s="85">
        <f t="shared" si="42"/>
        <v>-1329.9354758211296</v>
      </c>
      <c r="P483">
        <v>0</v>
      </c>
    </row>
    <row r="484" spans="1:16" x14ac:dyDescent="0.2">
      <c r="A484">
        <v>326</v>
      </c>
      <c r="B484">
        <v>10.599675165945987</v>
      </c>
      <c r="C484">
        <v>31.834794930343982</v>
      </c>
      <c r="D484">
        <v>61.173918695931107</v>
      </c>
      <c r="E484">
        <v>36.671013932165835</v>
      </c>
      <c r="F484">
        <v>12.218115096489781</v>
      </c>
      <c r="G484">
        <v>71.538865012008856</v>
      </c>
      <c r="J484">
        <f t="shared" si="45"/>
        <v>10.599675165945987</v>
      </c>
      <c r="K484">
        <f t="shared" si="45"/>
        <v>31.834794930343982</v>
      </c>
      <c r="L484" s="84">
        <f t="shared" si="44"/>
        <v>-110.86794692659214</v>
      </c>
      <c r="M484" s="84">
        <f t="shared" si="41"/>
        <v>-21.157171297189052</v>
      </c>
      <c r="N484" s="18">
        <f t="shared" si="43"/>
        <v>12.218115096489781</v>
      </c>
      <c r="O484" s="85">
        <f t="shared" si="42"/>
        <v>-1335.6554076499276</v>
      </c>
      <c r="P484">
        <v>0</v>
      </c>
    </row>
    <row r="485" spans="1:16" x14ac:dyDescent="0.2">
      <c r="A485">
        <v>327</v>
      </c>
      <c r="B485">
        <v>10.599675165947335</v>
      </c>
      <c r="C485">
        <v>31.834794930348032</v>
      </c>
      <c r="D485">
        <v>61.316907636888025</v>
      </c>
      <c r="E485">
        <v>36.7567293736114</v>
      </c>
      <c r="F485">
        <v>12.246673923116871</v>
      </c>
      <c r="G485">
        <v>71.538865012017951</v>
      </c>
      <c r="J485">
        <f t="shared" si="45"/>
        <v>10.599675165947335</v>
      </c>
      <c r="K485">
        <f t="shared" si="45"/>
        <v>31.834794930348032</v>
      </c>
      <c r="L485" s="84">
        <f t="shared" si="44"/>
        <v>-111.32248542423856</v>
      </c>
      <c r="M485" s="84">
        <f t="shared" si="41"/>
        <v>-21.293532846482982</v>
      </c>
      <c r="N485" s="18">
        <f t="shared" si="43"/>
        <v>12.246673923116871</v>
      </c>
      <c r="O485" s="85">
        <f t="shared" si="42"/>
        <v>-1341.3753394787257</v>
      </c>
      <c r="P485">
        <v>0</v>
      </c>
    </row>
    <row r="486" spans="1:16" x14ac:dyDescent="0.2">
      <c r="A486">
        <v>328</v>
      </c>
      <c r="B486">
        <v>10.599675165948575</v>
      </c>
      <c r="C486">
        <v>31.834794930351759</v>
      </c>
      <c r="D486">
        <v>61.459767637551145</v>
      </c>
      <c r="E486">
        <v>36.842367521147878</v>
      </c>
      <c r="F486">
        <v>12.275206996818797</v>
      </c>
      <c r="G486">
        <v>71.538865012026321</v>
      </c>
      <c r="J486">
        <f t="shared" si="45"/>
        <v>10.599675165948575</v>
      </c>
      <c r="K486">
        <f t="shared" si="45"/>
        <v>31.834794930351759</v>
      </c>
      <c r="L486" s="84">
        <f t="shared" si="44"/>
        <v>-111.77702392188499</v>
      </c>
      <c r="M486" s="84">
        <f t="shared" si="41"/>
        <v>-21.429894395776913</v>
      </c>
      <c r="N486" s="18">
        <f t="shared" si="43"/>
        <v>12.275206996818797</v>
      </c>
      <c r="O486" s="85">
        <f t="shared" si="42"/>
        <v>-1347.0952713075237</v>
      </c>
      <c r="P486">
        <v>0</v>
      </c>
    </row>
    <row r="487" spans="1:16" x14ac:dyDescent="0.2">
      <c r="A487">
        <v>329</v>
      </c>
      <c r="B487">
        <v>10.599675165949717</v>
      </c>
      <c r="C487">
        <v>31.834794930355187</v>
      </c>
      <c r="D487">
        <v>61.602499082120573</v>
      </c>
      <c r="E487">
        <v>36.927928605085953</v>
      </c>
      <c r="F487">
        <v>12.303714394330893</v>
      </c>
      <c r="G487">
        <v>71.538865012034023</v>
      </c>
      <c r="J487">
        <f t="shared" si="45"/>
        <v>10.599675165949717</v>
      </c>
      <c r="K487">
        <f t="shared" si="45"/>
        <v>31.834794930355187</v>
      </c>
      <c r="L487" s="84">
        <f t="shared" si="44"/>
        <v>-112.23156241953141</v>
      </c>
      <c r="M487" s="84">
        <f t="shared" si="41"/>
        <v>-21.566255945070843</v>
      </c>
      <c r="N487" s="18">
        <f t="shared" si="43"/>
        <v>12.303714394330893</v>
      </c>
      <c r="O487" s="85">
        <f t="shared" si="42"/>
        <v>-1352.8152031363218</v>
      </c>
      <c r="P487">
        <v>0</v>
      </c>
    </row>
    <row r="488" spans="1:16" x14ac:dyDescent="0.2">
      <c r="A488">
        <v>330</v>
      </c>
      <c r="B488">
        <v>10.599675165950767</v>
      </c>
      <c r="C488">
        <v>31.834794930358342</v>
      </c>
      <c r="D488">
        <v>61.745102353604075</v>
      </c>
      <c r="E488">
        <v>37.013412855021571</v>
      </c>
      <c r="F488">
        <v>12.33219619215035</v>
      </c>
      <c r="G488">
        <v>71.538865012041114</v>
      </c>
      <c r="J488">
        <f t="shared" si="45"/>
        <v>10.599675165950767</v>
      </c>
      <c r="K488">
        <f t="shared" si="45"/>
        <v>31.834794930358342</v>
      </c>
      <c r="L488" s="84">
        <f t="shared" si="44"/>
        <v>-112.68610091717784</v>
      </c>
      <c r="M488" s="84">
        <f t="shared" si="41"/>
        <v>-21.702617494364773</v>
      </c>
      <c r="N488" s="18">
        <f t="shared" si="43"/>
        <v>12.33219619215035</v>
      </c>
      <c r="O488" s="85">
        <f t="shared" si="42"/>
        <v>-1358.5351349651198</v>
      </c>
      <c r="P488">
        <v>0</v>
      </c>
    </row>
    <row r="489" spans="1:16" x14ac:dyDescent="0.2">
      <c r="A489">
        <v>331</v>
      </c>
      <c r="B489">
        <v>10.599675165951734</v>
      </c>
      <c r="C489">
        <v>31.834794930361245</v>
      </c>
      <c r="D489">
        <v>61.887577833822462</v>
      </c>
      <c r="E489">
        <v>37.098820499839135</v>
      </c>
      <c r="F489">
        <v>12.360652466537292</v>
      </c>
      <c r="G489">
        <v>71.538865012047637</v>
      </c>
      <c r="J489">
        <f t="shared" si="45"/>
        <v>10.599675165951734</v>
      </c>
      <c r="K489">
        <f t="shared" si="45"/>
        <v>31.834794930361245</v>
      </c>
      <c r="L489" s="84">
        <f t="shared" si="44"/>
        <v>-113.14063941482426</v>
      </c>
      <c r="M489" s="84">
        <f t="shared" si="41"/>
        <v>-21.838979043658703</v>
      </c>
      <c r="N489" s="18">
        <f t="shared" si="43"/>
        <v>12.360652466537292</v>
      </c>
      <c r="O489" s="85">
        <f t="shared" si="42"/>
        <v>-1364.2550667939179</v>
      </c>
      <c r="P489">
        <v>0</v>
      </c>
    </row>
    <row r="490" spans="1:16" x14ac:dyDescent="0.2">
      <c r="A490">
        <v>332</v>
      </c>
      <c r="B490">
        <v>10.599675165952622</v>
      </c>
      <c r="C490">
        <v>31.834794930363913</v>
      </c>
      <c r="D490">
        <v>62.029925903414856</v>
      </c>
      <c r="E490">
        <v>37.184151767714688</v>
      </c>
      <c r="F490">
        <v>12.389083293515828</v>
      </c>
      <c r="G490">
        <v>71.538865012053634</v>
      </c>
      <c r="J490">
        <f t="shared" si="45"/>
        <v>10.599675165952622</v>
      </c>
      <c r="K490">
        <f t="shared" si="45"/>
        <v>31.834794930363913</v>
      </c>
      <c r="L490" s="84">
        <f t="shared" si="44"/>
        <v>-113.59517791247069</v>
      </c>
      <c r="M490" s="84">
        <f t="shared" si="41"/>
        <v>-21.975340592952634</v>
      </c>
      <c r="N490" s="18">
        <f t="shared" si="43"/>
        <v>12.389083293515828</v>
      </c>
      <c r="O490" s="85">
        <f t="shared" si="42"/>
        <v>-1369.9749986227159</v>
      </c>
      <c r="P490">
        <v>0</v>
      </c>
    </row>
    <row r="491" spans="1:16" x14ac:dyDescent="0.2">
      <c r="A491">
        <v>333</v>
      </c>
      <c r="B491">
        <v>10.599675165953439</v>
      </c>
      <c r="C491">
        <v>31.834794930366368</v>
      </c>
      <c r="D491">
        <v>62.172146941843913</v>
      </c>
      <c r="E491">
        <v>37.269406886119029</v>
      </c>
      <c r="F491">
        <v>12.417488748875092</v>
      </c>
      <c r="G491">
        <v>71.538865012059148</v>
      </c>
      <c r="J491">
        <f t="shared" si="45"/>
        <v>10.599675165953439</v>
      </c>
      <c r="K491">
        <f t="shared" si="45"/>
        <v>31.834794930366368</v>
      </c>
      <c r="L491" s="84">
        <f t="shared" si="44"/>
        <v>-114.04971641011711</v>
      </c>
      <c r="M491" s="84">
        <f t="shared" si="41"/>
        <v>-22.111702142246564</v>
      </c>
      <c r="N491" s="18">
        <f t="shared" si="43"/>
        <v>12.417488748875092</v>
      </c>
      <c r="O491" s="85">
        <f t="shared" si="42"/>
        <v>-1375.694930451514</v>
      </c>
      <c r="P491">
        <v>0</v>
      </c>
    </row>
    <row r="492" spans="1:16" x14ac:dyDescent="0.2">
      <c r="A492">
        <v>334</v>
      </c>
      <c r="B492">
        <v>10.599675165954192</v>
      </c>
      <c r="C492">
        <v>31.834794930368627</v>
      </c>
      <c r="D492">
        <v>62.314241327400957</v>
      </c>
      <c r="E492">
        <v>37.354586081820798</v>
      </c>
      <c r="F492">
        <v>12.445868908170274</v>
      </c>
      <c r="G492">
        <v>71.538865012064221</v>
      </c>
      <c r="J492">
        <f t="shared" si="45"/>
        <v>10.599675165954192</v>
      </c>
      <c r="K492">
        <f t="shared" si="45"/>
        <v>31.834794930368627</v>
      </c>
      <c r="L492" s="84">
        <f t="shared" si="44"/>
        <v>-114.50425490776354</v>
      </c>
      <c r="M492" s="84">
        <f t="shared" si="41"/>
        <v>-22.248063691540494</v>
      </c>
      <c r="N492" s="18">
        <f t="shared" si="43"/>
        <v>12.445868908170274</v>
      </c>
      <c r="O492" s="85">
        <f t="shared" si="42"/>
        <v>-1381.414862280312</v>
      </c>
      <c r="P492">
        <v>0</v>
      </c>
    </row>
    <row r="493" spans="1:16" x14ac:dyDescent="0.2">
      <c r="A493">
        <v>335</v>
      </c>
      <c r="B493">
        <v>10.599675165954885</v>
      </c>
      <c r="C493">
        <v>31.834794930370705</v>
      </c>
      <c r="D493">
        <v>62.456209437211044</v>
      </c>
      <c r="E493">
        <v>37.439689580889514</v>
      </c>
      <c r="F493">
        <v>12.474223846723623</v>
      </c>
      <c r="G493">
        <v>71.538865012068896</v>
      </c>
      <c r="J493">
        <f t="shared" si="45"/>
        <v>10.599675165954885</v>
      </c>
      <c r="K493">
        <f t="shared" si="45"/>
        <v>31.834794930370705</v>
      </c>
      <c r="L493" s="84">
        <f t="shared" si="44"/>
        <v>-114.95879340540996</v>
      </c>
      <c r="M493" s="84">
        <f t="shared" si="41"/>
        <v>-22.384425240834425</v>
      </c>
      <c r="N493" s="18">
        <f t="shared" si="43"/>
        <v>12.474223846723623</v>
      </c>
      <c r="O493" s="85">
        <f t="shared" si="42"/>
        <v>-1387.1347941091101</v>
      </c>
      <c r="P493">
        <v>0</v>
      </c>
    </row>
    <row r="494" spans="1:16" x14ac:dyDescent="0.2">
      <c r="A494">
        <v>336</v>
      </c>
      <c r="B494">
        <v>10.599675165955523</v>
      </c>
      <c r="C494">
        <v>31.834794930372617</v>
      </c>
      <c r="D494">
        <v>62.598051647237938</v>
      </c>
      <c r="E494">
        <v>37.524717608698552</v>
      </c>
      <c r="F494">
        <v>12.502553639625452</v>
      </c>
      <c r="G494">
        <v>71.538865012073188</v>
      </c>
      <c r="J494">
        <f t="shared" si="45"/>
        <v>10.599675165955523</v>
      </c>
      <c r="K494">
        <f t="shared" si="45"/>
        <v>31.834794930372617</v>
      </c>
      <c r="L494" s="84">
        <f t="shared" si="44"/>
        <v>-115.41333190305639</v>
      </c>
      <c r="M494" s="84">
        <f t="shared" si="41"/>
        <v>-22.520786790128355</v>
      </c>
      <c r="N494" s="18">
        <f t="shared" si="43"/>
        <v>12.502553639625452</v>
      </c>
      <c r="O494" s="85">
        <f t="shared" si="42"/>
        <v>-1392.8547259379081</v>
      </c>
      <c r="P494">
        <v>0</v>
      </c>
    </row>
    <row r="495" spans="1:16" x14ac:dyDescent="0.2">
      <c r="A495">
        <v>337</v>
      </c>
      <c r="B495">
        <v>10.599675165956109</v>
      </c>
      <c r="C495">
        <v>31.834794930374375</v>
      </c>
      <c r="D495">
        <v>62.739768332289053</v>
      </c>
      <c r="E495">
        <v>37.609670389928098</v>
      </c>
      <c r="F495">
        <v>12.530858361735115</v>
      </c>
      <c r="G495">
        <v>71.538865012077139</v>
      </c>
      <c r="J495">
        <f t="shared" si="45"/>
        <v>10.599675165956109</v>
      </c>
      <c r="K495">
        <f t="shared" si="45"/>
        <v>31.834794930374375</v>
      </c>
      <c r="L495" s="84">
        <f t="shared" si="44"/>
        <v>-115.86787040070281</v>
      </c>
      <c r="M495" s="84">
        <f t="shared" ref="M495:M558" si="46">M494-$E$8*10^-3*$I$159</f>
        <v>-22.657148339422285</v>
      </c>
      <c r="N495" s="18">
        <f t="shared" si="43"/>
        <v>12.530858361735115</v>
      </c>
      <c r="O495" s="85">
        <f t="shared" ref="O495:O558" si="47">O494-($E$11*10^-3*$R$159)</f>
        <v>-1398.5746577667062</v>
      </c>
      <c r="P495">
        <v>0</v>
      </c>
    </row>
    <row r="496" spans="1:16" x14ac:dyDescent="0.2">
      <c r="A496">
        <v>338</v>
      </c>
      <c r="B496">
        <v>10.599675165956649</v>
      </c>
      <c r="C496">
        <v>31.834794930375995</v>
      </c>
      <c r="D496">
        <v>62.88135986602029</v>
      </c>
      <c r="E496">
        <v>37.694548148568074</v>
      </c>
      <c r="F496">
        <v>12.55913808768198</v>
      </c>
      <c r="G496">
        <v>71.538865012080777</v>
      </c>
      <c r="J496">
        <f t="shared" si="45"/>
        <v>10.599675165956649</v>
      </c>
      <c r="K496">
        <f t="shared" si="45"/>
        <v>31.834794930375995</v>
      </c>
      <c r="L496" s="84">
        <f t="shared" si="44"/>
        <v>-116.32240889834924</v>
      </c>
      <c r="M496" s="84">
        <f t="shared" si="46"/>
        <v>-22.793509888716216</v>
      </c>
      <c r="N496" s="18">
        <f t="shared" si="43"/>
        <v>12.55913808768198</v>
      </c>
      <c r="O496" s="85">
        <f t="shared" si="47"/>
        <v>-1404.2945895955042</v>
      </c>
      <c r="P496">
        <v>0</v>
      </c>
    </row>
    <row r="497" spans="1:16" x14ac:dyDescent="0.2">
      <c r="A497">
        <v>339</v>
      </c>
      <c r="B497">
        <v>10.599675165957144</v>
      </c>
      <c r="C497">
        <v>31.834794930377484</v>
      </c>
      <c r="D497">
        <v>63.022826620940847</v>
      </c>
      <c r="E497">
        <v>37.779351107920995</v>
      </c>
      <c r="F497">
        <v>12.587392891866385</v>
      </c>
      <c r="G497">
        <v>71.538865012084131</v>
      </c>
      <c r="J497">
        <f t="shared" si="45"/>
        <v>10.599675165957144</v>
      </c>
      <c r="K497">
        <f t="shared" si="45"/>
        <v>31.834794930377484</v>
      </c>
      <c r="L497" s="84">
        <f t="shared" si="44"/>
        <v>-116.77694739599566</v>
      </c>
      <c r="M497" s="84">
        <f t="shared" si="46"/>
        <v>-22.929871438010146</v>
      </c>
      <c r="N497" s="18">
        <f t="shared" ref="N497:N560" si="48">F497</f>
        <v>12.587392891866385</v>
      </c>
      <c r="O497" s="85">
        <f t="shared" si="47"/>
        <v>-1410.0145214243023</v>
      </c>
      <c r="P497">
        <v>0</v>
      </c>
    </row>
    <row r="498" spans="1:16" x14ac:dyDescent="0.2">
      <c r="A498">
        <v>340</v>
      </c>
      <c r="B498">
        <v>10.599675165957601</v>
      </c>
      <c r="C498">
        <v>31.834794930378855</v>
      </c>
      <c r="D498">
        <v>63.164168968417933</v>
      </c>
      <c r="E498">
        <v>37.864079490604809</v>
      </c>
      <c r="F498">
        <v>12.615622848460582</v>
      </c>
      <c r="G498">
        <v>71.538865012087214</v>
      </c>
      <c r="J498">
        <f t="shared" si="45"/>
        <v>10.599675165957601</v>
      </c>
      <c r="K498">
        <f t="shared" si="45"/>
        <v>31.834794930378855</v>
      </c>
      <c r="L498" s="84">
        <f t="shared" si="44"/>
        <v>-117.23148589364209</v>
      </c>
      <c r="M498" s="84">
        <f t="shared" si="46"/>
        <v>-23.066232987304076</v>
      </c>
      <c r="N498" s="18">
        <f t="shared" si="48"/>
        <v>12.615622848460582</v>
      </c>
      <c r="O498" s="85">
        <f t="shared" si="47"/>
        <v>-1415.7344532531004</v>
      </c>
      <c r="P498">
        <v>0</v>
      </c>
    </row>
    <row r="499" spans="1:16" x14ac:dyDescent="0.2">
      <c r="A499">
        <v>341</v>
      </c>
      <c r="B499">
        <v>10.59967516595802</v>
      </c>
      <c r="C499">
        <v>31.834794930380117</v>
      </c>
      <c r="D499">
        <v>63.305387278681444</v>
      </c>
      <c r="E499">
        <v>37.948733518555684</v>
      </c>
      <c r="F499">
        <v>12.64382803140967</v>
      </c>
      <c r="G499">
        <v>71.538865012090042</v>
      </c>
      <c r="J499">
        <f t="shared" si="45"/>
        <v>10.59967516595802</v>
      </c>
      <c r="K499">
        <f t="shared" si="45"/>
        <v>31.834794930380117</v>
      </c>
      <c r="L499" s="84">
        <f t="shared" si="44"/>
        <v>-117.68602439128851</v>
      </c>
      <c r="M499" s="84">
        <f t="shared" si="46"/>
        <v>-23.202594536598006</v>
      </c>
      <c r="N499" s="18">
        <f t="shared" si="48"/>
        <v>12.64382803140967</v>
      </c>
      <c r="O499" s="85">
        <f t="shared" si="47"/>
        <v>-1421.4543850818984</v>
      </c>
      <c r="P499">
        <v>0</v>
      </c>
    </row>
    <row r="500" spans="1:16" x14ac:dyDescent="0.2">
      <c r="A500">
        <v>342</v>
      </c>
      <c r="B500">
        <v>10.599675165958406</v>
      </c>
      <c r="C500">
        <v>31.834794930381278</v>
      </c>
      <c r="D500">
        <v>63.446481920828568</v>
      </c>
      <c r="E500">
        <v>38.033313413030797</v>
      </c>
      <c r="F500">
        <v>12.672008514432516</v>
      </c>
      <c r="G500">
        <v>71.538865012092643</v>
      </c>
      <c r="J500">
        <f t="shared" si="45"/>
        <v>10.599675165958406</v>
      </c>
      <c r="K500">
        <f t="shared" si="45"/>
        <v>31.834794930381278</v>
      </c>
      <c r="L500" s="84">
        <f t="shared" si="44"/>
        <v>-118.14056288893494</v>
      </c>
      <c r="M500" s="84">
        <f t="shared" si="46"/>
        <v>-23.338956085891937</v>
      </c>
      <c r="N500" s="18">
        <f t="shared" si="48"/>
        <v>12.672008514432516</v>
      </c>
      <c r="O500" s="85">
        <f t="shared" si="47"/>
        <v>-1427.1743169106965</v>
      </c>
      <c r="P500">
        <v>0</v>
      </c>
    </row>
    <row r="501" spans="1:16" x14ac:dyDescent="0.2">
      <c r="A501">
        <v>343</v>
      </c>
      <c r="B501">
        <v>10.599675165958761</v>
      </c>
      <c r="C501">
        <v>31.834794930382344</v>
      </c>
      <c r="D501">
        <v>63.587453262828326</v>
      </c>
      <c r="E501">
        <v>38.117819394611033</v>
      </c>
      <c r="F501">
        <v>12.700164371022659</v>
      </c>
      <c r="G501">
        <v>71.538865012095044</v>
      </c>
      <c r="J501">
        <f t="shared" si="45"/>
        <v>10.599675165958761</v>
      </c>
      <c r="K501">
        <f t="shared" si="45"/>
        <v>31.834794930382344</v>
      </c>
      <c r="L501" s="84">
        <f t="shared" si="44"/>
        <v>-118.59510138658136</v>
      </c>
      <c r="M501" s="84">
        <f t="shared" si="46"/>
        <v>-23.475317635185867</v>
      </c>
      <c r="N501" s="18">
        <f t="shared" si="48"/>
        <v>12.700164371022659</v>
      </c>
      <c r="O501" s="85">
        <f t="shared" si="47"/>
        <v>-1432.8942487394945</v>
      </c>
      <c r="P501">
        <v>0</v>
      </c>
    </row>
    <row r="502" spans="1:16" x14ac:dyDescent="0.2">
      <c r="A502">
        <v>344</v>
      </c>
      <c r="B502">
        <v>10.599675165959088</v>
      </c>
      <c r="C502">
        <v>31.834794930383325</v>
      </c>
      <c r="D502">
        <v>63.728301671526097</v>
      </c>
      <c r="E502">
        <v>38.202251683203706</v>
      </c>
      <c r="F502">
        <v>12.728295674449218</v>
      </c>
      <c r="G502">
        <v>71.538865012097247</v>
      </c>
      <c r="J502">
        <f t="shared" si="45"/>
        <v>10.599675165959088</v>
      </c>
      <c r="K502">
        <f t="shared" si="45"/>
        <v>31.834794930383325</v>
      </c>
      <c r="L502" s="84">
        <f t="shared" si="44"/>
        <v>-119.04963988422779</v>
      </c>
      <c r="M502" s="84">
        <f t="shared" si="46"/>
        <v>-23.611679184479797</v>
      </c>
      <c r="N502" s="18">
        <f t="shared" si="48"/>
        <v>12.728295674449218</v>
      </c>
      <c r="O502" s="85">
        <f t="shared" si="47"/>
        <v>-1438.6141805682926</v>
      </c>
      <c r="P502">
        <v>0</v>
      </c>
    </row>
    <row r="503" spans="1:16" x14ac:dyDescent="0.2">
      <c r="A503">
        <v>345</v>
      </c>
      <c r="B503">
        <v>10.599675165959388</v>
      </c>
      <c r="C503">
        <v>31.834794930384227</v>
      </c>
      <c r="D503">
        <v>63.869027512648039</v>
      </c>
      <c r="E503">
        <v>38.286610498045192</v>
      </c>
      <c r="F503">
        <v>12.756402497757769</v>
      </c>
      <c r="G503">
        <v>71.538865012099279</v>
      </c>
      <c r="J503">
        <f t="shared" si="45"/>
        <v>10.599675165959388</v>
      </c>
      <c r="K503">
        <f t="shared" si="45"/>
        <v>31.834794930384227</v>
      </c>
      <c r="L503" s="84">
        <f t="shared" si="44"/>
        <v>-119.50417838187421</v>
      </c>
      <c r="M503" s="84">
        <f t="shared" si="46"/>
        <v>-23.748040733773728</v>
      </c>
      <c r="N503" s="18">
        <f t="shared" si="48"/>
        <v>12.756402497757769</v>
      </c>
      <c r="O503" s="85">
        <f t="shared" si="47"/>
        <v>-1444.3341123970906</v>
      </c>
      <c r="P503">
        <v>0</v>
      </c>
    </row>
    <row r="504" spans="1:16" x14ac:dyDescent="0.2">
      <c r="A504">
        <v>346</v>
      </c>
      <c r="B504">
        <v>10.599675165959665</v>
      </c>
      <c r="C504">
        <v>31.834794930385058</v>
      </c>
      <c r="D504">
        <v>64.009631150805475</v>
      </c>
      <c r="E504">
        <v>38.370896057703597</v>
      </c>
      <c r="F504">
        <v>12.784484913771228</v>
      </c>
      <c r="G504">
        <v>71.538865012101141</v>
      </c>
      <c r="J504">
        <f t="shared" si="45"/>
        <v>10.599675165959665</v>
      </c>
      <c r="K504">
        <f t="shared" si="45"/>
        <v>31.834794930385058</v>
      </c>
      <c r="L504" s="84">
        <f t="shared" si="44"/>
        <v>-119.95871687952064</v>
      </c>
      <c r="M504" s="84">
        <f t="shared" si="46"/>
        <v>-23.884402283067658</v>
      </c>
      <c r="N504" s="18">
        <f t="shared" si="48"/>
        <v>12.784484913771228</v>
      </c>
      <c r="O504" s="85">
        <f t="shared" si="47"/>
        <v>-1450.0540442258887</v>
      </c>
      <c r="P504">
        <v>0</v>
      </c>
    </row>
    <row r="505" spans="1:16" x14ac:dyDescent="0.2">
      <c r="A505">
        <v>347</v>
      </c>
      <c r="B505">
        <v>10.599675165959919</v>
      </c>
      <c r="C505">
        <v>31.834794930385822</v>
      </c>
      <c r="D505">
        <v>64.150112949499245</v>
      </c>
      <c r="E505">
        <v>38.45510858008133</v>
      </c>
      <c r="F505">
        <v>12.81254299509072</v>
      </c>
      <c r="G505">
        <v>71.53886501210286</v>
      </c>
      <c r="J505">
        <f t="shared" si="45"/>
        <v>10.599675165959919</v>
      </c>
      <c r="K505">
        <f t="shared" si="45"/>
        <v>31.834794930385822</v>
      </c>
      <c r="L505" s="84">
        <f t="shared" si="44"/>
        <v>-120.41325537716706</v>
      </c>
      <c r="M505" s="84">
        <f t="shared" si="46"/>
        <v>-24.020763832361588</v>
      </c>
      <c r="N505" s="18">
        <f t="shared" si="48"/>
        <v>12.81254299509072</v>
      </c>
      <c r="O505" s="85">
        <f t="shared" si="47"/>
        <v>-1455.7739760546867</v>
      </c>
      <c r="P505">
        <v>0</v>
      </c>
    </row>
    <row r="506" spans="1:16" x14ac:dyDescent="0.2">
      <c r="A506">
        <v>348</v>
      </c>
      <c r="B506">
        <v>10.599675165960154</v>
      </c>
      <c r="C506">
        <v>31.834794930386526</v>
      </c>
      <c r="D506">
        <v>64.290473271124</v>
      </c>
      <c r="E506">
        <v>38.539248282417688</v>
      </c>
      <c r="F506">
        <v>12.840576814096426</v>
      </c>
      <c r="G506">
        <v>71.538865012104438</v>
      </c>
      <c r="J506">
        <f t="shared" si="45"/>
        <v>10.599675165960154</v>
      </c>
      <c r="K506">
        <f t="shared" si="45"/>
        <v>31.834794930386526</v>
      </c>
      <c r="L506" s="84">
        <f t="shared" si="44"/>
        <v>-120.86779387481349</v>
      </c>
      <c r="M506" s="84">
        <f t="shared" si="46"/>
        <v>-24.157125381655518</v>
      </c>
      <c r="N506" s="18">
        <f t="shared" si="48"/>
        <v>12.840576814096426</v>
      </c>
      <c r="O506" s="85">
        <f t="shared" si="47"/>
        <v>-1461.4939078834848</v>
      </c>
      <c r="P506">
        <v>0</v>
      </c>
    </row>
    <row r="507" spans="1:16" x14ac:dyDescent="0.2">
      <c r="A507">
        <v>349</v>
      </c>
      <c r="B507">
        <v>10.599675165960369</v>
      </c>
      <c r="C507">
        <v>31.834794930387172</v>
      </c>
      <c r="D507">
        <v>64.430712476972417</v>
      </c>
      <c r="E507">
        <v>38.623315381291398</v>
      </c>
      <c r="F507">
        <v>12.868586442948441</v>
      </c>
      <c r="G507">
        <v>71.538865012105887</v>
      </c>
      <c r="J507">
        <f t="shared" si="45"/>
        <v>10.599675165960369</v>
      </c>
      <c r="K507">
        <f t="shared" si="45"/>
        <v>31.834794930387172</v>
      </c>
      <c r="L507" s="84">
        <f t="shared" si="44"/>
        <v>-121.32233237245991</v>
      </c>
      <c r="M507" s="84">
        <f t="shared" si="46"/>
        <v>-24.293486930949449</v>
      </c>
      <c r="N507" s="18">
        <f t="shared" si="48"/>
        <v>12.868586442948441</v>
      </c>
      <c r="O507" s="85">
        <f t="shared" si="47"/>
        <v>-1467.2138397122828</v>
      </c>
      <c r="P507">
        <v>0</v>
      </c>
    </row>
    <row r="508" spans="1:16" x14ac:dyDescent="0.2">
      <c r="A508">
        <v>350</v>
      </c>
      <c r="B508">
        <v>10.599675165960567</v>
      </c>
      <c r="C508">
        <v>31.834794930387769</v>
      </c>
      <c r="D508">
        <v>64.570830927239442</v>
      </c>
      <c r="E508">
        <v>38.707310092623132</v>
      </c>
      <c r="F508">
        <v>12.896571953587605</v>
      </c>
      <c r="G508">
        <v>71.538865012107223</v>
      </c>
      <c r="J508">
        <f t="shared" si="45"/>
        <v>10.599675165960567</v>
      </c>
      <c r="K508">
        <f t="shared" si="45"/>
        <v>31.834794930387769</v>
      </c>
      <c r="L508" s="84">
        <f t="shared" si="44"/>
        <v>-121.77687087010634</v>
      </c>
      <c r="M508" s="84">
        <f t="shared" si="46"/>
        <v>-24.429848480243379</v>
      </c>
      <c r="N508" s="18">
        <f t="shared" si="48"/>
        <v>12.896571953587605</v>
      </c>
      <c r="O508" s="85">
        <f t="shared" si="47"/>
        <v>-1472.9337715410809</v>
      </c>
      <c r="P508">
        <v>0</v>
      </c>
    </row>
    <row r="509" spans="1:16" x14ac:dyDescent="0.2">
      <c r="A509">
        <v>351</v>
      </c>
      <c r="B509">
        <v>10.59967516596075</v>
      </c>
      <c r="C509">
        <v>31.834794930388316</v>
      </c>
      <c r="D509">
        <v>64.71082898102641</v>
      </c>
      <c r="E509">
        <v>38.791232631677993</v>
      </c>
      <c r="F509">
        <v>12.924533417736336</v>
      </c>
      <c r="G509">
        <v>71.538865012108459</v>
      </c>
      <c r="J509">
        <f t="shared" si="45"/>
        <v>10.59967516596075</v>
      </c>
      <c r="K509">
        <f t="shared" si="45"/>
        <v>31.834794930388316</v>
      </c>
      <c r="L509" s="84">
        <f t="shared" si="44"/>
        <v>-122.23140936775276</v>
      </c>
      <c r="M509" s="84">
        <f t="shared" si="46"/>
        <v>-24.566210029537309</v>
      </c>
      <c r="N509" s="18">
        <f t="shared" si="48"/>
        <v>12.924533417736336</v>
      </c>
      <c r="O509" s="85">
        <f t="shared" si="47"/>
        <v>-1478.6537033698789</v>
      </c>
      <c r="P509">
        <v>0</v>
      </c>
    </row>
    <row r="510" spans="1:16" x14ac:dyDescent="0.2">
      <c r="A510">
        <v>352</v>
      </c>
      <c r="B510">
        <v>10.599675165960919</v>
      </c>
      <c r="C510">
        <v>31.834794930388821</v>
      </c>
      <c r="D510">
        <v>64.850706996345153</v>
      </c>
      <c r="E510">
        <v>38.875083213067974</v>
      </c>
      <c r="F510">
        <v>12.952470906899451</v>
      </c>
      <c r="G510">
        <v>71.538865012109596</v>
      </c>
      <c r="J510">
        <f t="shared" si="45"/>
        <v>10.599675165960919</v>
      </c>
      <c r="K510">
        <f t="shared" si="45"/>
        <v>31.834794930388821</v>
      </c>
      <c r="L510" s="84">
        <f t="shared" si="44"/>
        <v>-122.68594786539919</v>
      </c>
      <c r="M510" s="84">
        <f t="shared" si="46"/>
        <v>-24.70257157883124</v>
      </c>
      <c r="N510" s="18">
        <f t="shared" si="48"/>
        <v>12.952470906899451</v>
      </c>
      <c r="O510" s="85">
        <f t="shared" si="47"/>
        <v>-1484.373635198677</v>
      </c>
      <c r="P510">
        <v>0</v>
      </c>
    </row>
    <row r="511" spans="1:16" x14ac:dyDescent="0.2">
      <c r="A511">
        <v>353</v>
      </c>
      <c r="B511">
        <v>10.599675165961074</v>
      </c>
      <c r="C511">
        <v>31.834794930389286</v>
      </c>
      <c r="D511">
        <v>64.990465330122063</v>
      </c>
      <c r="E511">
        <v>38.958862050754405</v>
      </c>
      <c r="F511">
        <v>12.980384492364974</v>
      </c>
      <c r="G511">
        <v>71.538865012110634</v>
      </c>
      <c r="J511">
        <f t="shared" si="45"/>
        <v>10.599675165961074</v>
      </c>
      <c r="K511">
        <f t="shared" si="45"/>
        <v>31.834794930389286</v>
      </c>
      <c r="L511" s="84">
        <f t="shared" si="44"/>
        <v>-123.14048636304561</v>
      </c>
      <c r="M511" s="84">
        <f t="shared" si="46"/>
        <v>-24.83893312812517</v>
      </c>
      <c r="N511" s="18">
        <f t="shared" si="48"/>
        <v>12.980384492364974</v>
      </c>
      <c r="O511" s="85">
        <f t="shared" si="47"/>
        <v>-1490.093567027475</v>
      </c>
      <c r="P511">
        <v>0</v>
      </c>
    </row>
    <row r="512" spans="1:16" x14ac:dyDescent="0.2">
      <c r="A512">
        <v>354</v>
      </c>
      <c r="B512">
        <v>10.599675165961216</v>
      </c>
      <c r="C512">
        <v>31.834794930389712</v>
      </c>
      <c r="D512">
        <v>65.130104338202131</v>
      </c>
      <c r="E512">
        <v>39.042569358050358</v>
      </c>
      <c r="F512">
        <v>13.008274245204944</v>
      </c>
      <c r="G512">
        <v>71.538865012111586</v>
      </c>
      <c r="J512">
        <f t="shared" si="45"/>
        <v>10.599675165961216</v>
      </c>
      <c r="K512">
        <f t="shared" si="45"/>
        <v>31.834794930389712</v>
      </c>
      <c r="L512" s="84">
        <f t="shared" si="44"/>
        <v>-123.59502486069204</v>
      </c>
      <c r="M512" s="84">
        <f t="shared" si="46"/>
        <v>-24.9752946774191</v>
      </c>
      <c r="N512" s="18">
        <f t="shared" si="48"/>
        <v>13.008274245204944</v>
      </c>
      <c r="O512" s="85">
        <f t="shared" si="47"/>
        <v>-1495.8134988562731</v>
      </c>
      <c r="P512">
        <v>0</v>
      </c>
    </row>
    <row r="513" spans="1:16" x14ac:dyDescent="0.2">
      <c r="A513">
        <v>355</v>
      </c>
      <c r="B513">
        <v>10.599675165961347</v>
      </c>
      <c r="C513">
        <v>31.834794930390107</v>
      </c>
      <c r="D513">
        <v>65.269624375352919</v>
      </c>
      <c r="E513">
        <v>39.126205347623035</v>
      </c>
      <c r="F513">
        <v>13.036140236276205</v>
      </c>
      <c r="G513">
        <v>71.538865012112467</v>
      </c>
      <c r="J513">
        <f t="shared" si="45"/>
        <v>10.599675165961347</v>
      </c>
      <c r="K513">
        <f t="shared" si="45"/>
        <v>31.834794930390107</v>
      </c>
      <c r="L513" s="84">
        <f t="shared" si="44"/>
        <v>-124.04956335833846</v>
      </c>
      <c r="M513" s="84">
        <f t="shared" si="46"/>
        <v>-25.111656226713031</v>
      </c>
      <c r="N513" s="18">
        <f t="shared" si="48"/>
        <v>13.036140236276205</v>
      </c>
      <c r="O513" s="85">
        <f t="shared" si="47"/>
        <v>-1501.5334306850712</v>
      </c>
      <c r="P513">
        <v>0</v>
      </c>
    </row>
    <row r="514" spans="1:16" x14ac:dyDescent="0.2">
      <c r="A514">
        <v>356</v>
      </c>
      <c r="B514">
        <v>10.599675165961468</v>
      </c>
      <c r="C514">
        <v>31.834794930390469</v>
      </c>
      <c r="D514">
        <v>65.409025795268519</v>
      </c>
      <c r="E514">
        <v>39.209770231496144</v>
      </c>
      <c r="F514">
        <v>13.0639825362212</v>
      </c>
      <c r="G514">
        <v>71.538865012113277</v>
      </c>
      <c r="J514">
        <f t="shared" si="45"/>
        <v>10.599675165961468</v>
      </c>
      <c r="K514">
        <f t="shared" si="45"/>
        <v>31.834794930390469</v>
      </c>
      <c r="L514" s="84">
        <f t="shared" si="44"/>
        <v>-124.50410185598489</v>
      </c>
      <c r="M514" s="84">
        <f t="shared" si="46"/>
        <v>-25.248017776006961</v>
      </c>
      <c r="N514" s="18">
        <f t="shared" si="48"/>
        <v>13.0639825362212</v>
      </c>
      <c r="O514" s="85">
        <f t="shared" si="47"/>
        <v>-1507.2533625138692</v>
      </c>
      <c r="P514">
        <v>0</v>
      </c>
    </row>
    <row r="515" spans="1:16" x14ac:dyDescent="0.2">
      <c r="A515">
        <v>357</v>
      </c>
      <c r="B515">
        <v>10.599675165961578</v>
      </c>
      <c r="C515">
        <v>31.834794930390803</v>
      </c>
      <c r="D515">
        <v>65.548308950573428</v>
      </c>
      <c r="E515">
        <v>39.293264221052226</v>
      </c>
      <c r="F515">
        <v>13.091801215468749</v>
      </c>
      <c r="G515">
        <v>71.53886501211403</v>
      </c>
      <c r="J515">
        <f t="shared" si="45"/>
        <v>10.599675165961578</v>
      </c>
      <c r="K515">
        <f t="shared" si="45"/>
        <v>31.834794930390803</v>
      </c>
      <c r="L515" s="84">
        <f t="shared" si="44"/>
        <v>-124.95864035363131</v>
      </c>
      <c r="M515" s="84">
        <f t="shared" si="46"/>
        <v>-25.384379325300891</v>
      </c>
      <c r="N515" s="18">
        <f t="shared" si="48"/>
        <v>13.091801215468749</v>
      </c>
      <c r="O515" s="85">
        <f t="shared" si="47"/>
        <v>-1512.9732943426673</v>
      </c>
      <c r="P515">
        <v>0</v>
      </c>
    </row>
    <row r="516" spans="1:16" x14ac:dyDescent="0.2">
      <c r="A516">
        <v>358</v>
      </c>
      <c r="B516">
        <v>10.599675165961679</v>
      </c>
      <c r="C516">
        <v>31.834794930391109</v>
      </c>
      <c r="D516">
        <v>65.687474192826471</v>
      </c>
      <c r="E516">
        <v>39.376687527034974</v>
      </c>
      <c r="F516">
        <v>13.119596344234818</v>
      </c>
      <c r="G516">
        <v>71.538865012114712</v>
      </c>
      <c r="J516">
        <f t="shared" si="45"/>
        <v>10.599675165961679</v>
      </c>
      <c r="K516">
        <f t="shared" si="45"/>
        <v>31.834794930391109</v>
      </c>
      <c r="L516" s="84">
        <f t="shared" si="44"/>
        <v>-125.41317885127773</v>
      </c>
      <c r="M516" s="84">
        <f t="shared" si="46"/>
        <v>-25.520740874594821</v>
      </c>
      <c r="N516" s="18">
        <f t="shared" si="48"/>
        <v>13.119596344234818</v>
      </c>
      <c r="O516" s="85">
        <f t="shared" si="47"/>
        <v>-1518.6932261714653</v>
      </c>
      <c r="P516">
        <v>0</v>
      </c>
    </row>
    <row r="517" spans="1:16" x14ac:dyDescent="0.2">
      <c r="A517">
        <v>359</v>
      </c>
      <c r="B517">
        <v>10.599675165961774</v>
      </c>
      <c r="C517">
        <v>31.834794930391389</v>
      </c>
      <c r="D517">
        <v>65.826521872524566</v>
      </c>
      <c r="E517">
        <v>39.460040359551542</v>
      </c>
      <c r="F517">
        <v>13.147367992523293</v>
      </c>
      <c r="G517">
        <v>71.538865012115338</v>
      </c>
      <c r="J517">
        <f t="shared" si="45"/>
        <v>10.599675165961774</v>
      </c>
      <c r="K517">
        <f t="shared" si="45"/>
        <v>31.834794930391389</v>
      </c>
      <c r="L517" s="84">
        <f t="shared" si="44"/>
        <v>-125.86771734892416</v>
      </c>
      <c r="M517" s="84">
        <f t="shared" si="46"/>
        <v>-25.657102423888752</v>
      </c>
      <c r="N517" s="18">
        <f t="shared" si="48"/>
        <v>13.147367992523293</v>
      </c>
      <c r="O517" s="85">
        <f t="shared" si="47"/>
        <v>-1524.4131580002634</v>
      </c>
      <c r="P517">
        <v>0</v>
      </c>
    </row>
    <row r="518" spans="1:16" x14ac:dyDescent="0.2">
      <c r="A518">
        <v>360</v>
      </c>
      <c r="B518">
        <v>10.599675165961861</v>
      </c>
      <c r="C518">
        <v>31.834794930391649</v>
      </c>
      <c r="D518">
        <v>65.965452339106577</v>
      </c>
      <c r="E518">
        <v>39.543322928074815</v>
      </c>
      <c r="F518">
        <v>13.175116230126729</v>
      </c>
      <c r="G518">
        <v>71.53886501211592</v>
      </c>
      <c r="J518">
        <f t="shared" si="45"/>
        <v>10.599675165961861</v>
      </c>
      <c r="K518">
        <f t="shared" si="45"/>
        <v>31.834794930391649</v>
      </c>
      <c r="L518" s="84">
        <f t="shared" si="44"/>
        <v>-126.32225584657058</v>
      </c>
      <c r="M518" s="84">
        <f t="shared" si="46"/>
        <v>-25.793463973182682</v>
      </c>
      <c r="N518" s="18">
        <f t="shared" si="48"/>
        <v>13.175116230126729</v>
      </c>
      <c r="O518" s="85">
        <f t="shared" si="47"/>
        <v>-1530.1330898290614</v>
      </c>
      <c r="P518">
        <v>0</v>
      </c>
    </row>
    <row r="519" spans="1:16" x14ac:dyDescent="0.2">
      <c r="A519">
        <v>361</v>
      </c>
      <c r="B519">
        <v>10.599675165961941</v>
      </c>
      <c r="C519">
        <v>31.834794930391887</v>
      </c>
      <c r="D519">
        <v>66.104265940957049</v>
      </c>
      <c r="E519">
        <v>39.626535441445668</v>
      </c>
      <c r="F519">
        <v>13.20284112662711</v>
      </c>
      <c r="G519">
        <v>71.53886501211646</v>
      </c>
      <c r="J519">
        <f t="shared" si="45"/>
        <v>10.599675165961941</v>
      </c>
      <c r="K519">
        <f t="shared" si="45"/>
        <v>31.834794930391887</v>
      </c>
      <c r="L519" s="84">
        <f t="shared" si="44"/>
        <v>-126.77679434421701</v>
      </c>
      <c r="M519" s="84">
        <f t="shared" si="46"/>
        <v>-25.929825522476612</v>
      </c>
      <c r="N519" s="18">
        <f t="shared" si="48"/>
        <v>13.20284112662711</v>
      </c>
      <c r="O519" s="85">
        <f t="shared" si="47"/>
        <v>-1535.8530216578595</v>
      </c>
      <c r="P519">
        <v>0</v>
      </c>
    </row>
    <row r="520" spans="1:16" x14ac:dyDescent="0.2">
      <c r="A520">
        <v>362</v>
      </c>
      <c r="B520">
        <v>10.599675165962013</v>
      </c>
      <c r="C520">
        <v>31.834794930392107</v>
      </c>
      <c r="D520">
        <v>66.242963025409964</v>
      </c>
      <c r="E520">
        <v>39.709678107875206</v>
      </c>
      <c r="F520">
        <v>13.230542751396587</v>
      </c>
      <c r="G520">
        <v>71.538865012116958</v>
      </c>
      <c r="J520">
        <f t="shared" si="45"/>
        <v>10.599675165962013</v>
      </c>
      <c r="K520">
        <f t="shared" si="45"/>
        <v>31.834794930392107</v>
      </c>
      <c r="L520" s="84">
        <f t="shared" si="44"/>
        <v>-127.23133284186343</v>
      </c>
      <c r="M520" s="84">
        <f t="shared" si="46"/>
        <v>-26.066187071770543</v>
      </c>
      <c r="N520" s="18">
        <f t="shared" si="48"/>
        <v>13.230542751396587</v>
      </c>
      <c r="O520" s="85">
        <f t="shared" si="47"/>
        <v>-1541.5729534866575</v>
      </c>
      <c r="P520">
        <v>0</v>
      </c>
    </row>
    <row r="521" spans="1:16" x14ac:dyDescent="0.2">
      <c r="A521">
        <v>363</v>
      </c>
      <c r="B521">
        <v>10.599675165962081</v>
      </c>
      <c r="C521">
        <v>31.834794930392309</v>
      </c>
      <c r="D521">
        <v>66.381543938752415</v>
      </c>
      <c r="E521">
        <v>39.792751134946975</v>
      </c>
      <c r="F521">
        <v>13.258221173598226</v>
      </c>
      <c r="G521">
        <v>71.538865012117412</v>
      </c>
      <c r="J521">
        <f t="shared" si="45"/>
        <v>10.599675165962081</v>
      </c>
      <c r="K521">
        <f t="shared" si="45"/>
        <v>31.834794930392309</v>
      </c>
      <c r="L521" s="84">
        <f t="shared" si="44"/>
        <v>-127.68587133950986</v>
      </c>
      <c r="M521" s="84">
        <f t="shared" si="46"/>
        <v>-26.202548621064473</v>
      </c>
      <c r="N521" s="18">
        <f t="shared" si="48"/>
        <v>13.258221173598226</v>
      </c>
      <c r="O521" s="85">
        <f t="shared" si="47"/>
        <v>-1547.2928853154556</v>
      </c>
      <c r="P521">
        <v>0</v>
      </c>
    </row>
    <row r="522" spans="1:16" x14ac:dyDescent="0.2">
      <c r="A522">
        <v>364</v>
      </c>
      <c r="B522">
        <v>10.599675165962143</v>
      </c>
      <c r="C522">
        <v>31.834794930392494</v>
      </c>
      <c r="D522">
        <v>66.520009026228294</v>
      </c>
      <c r="E522">
        <v>39.87575472961916</v>
      </c>
      <c r="F522">
        <v>13.285876462186732</v>
      </c>
      <c r="G522">
        <v>71.538865012117824</v>
      </c>
      <c r="J522">
        <f t="shared" si="45"/>
        <v>10.599675165962143</v>
      </c>
      <c r="K522">
        <f t="shared" si="45"/>
        <v>31.834794930392494</v>
      </c>
      <c r="L522" s="84">
        <f t="shared" si="44"/>
        <v>-128.14040983715628</v>
      </c>
      <c r="M522" s="84">
        <f t="shared" si="46"/>
        <v>-26.338910170358403</v>
      </c>
      <c r="N522" s="18">
        <f t="shared" si="48"/>
        <v>13.285876462186732</v>
      </c>
      <c r="O522" s="85">
        <f t="shared" si="47"/>
        <v>-1553.0128171442536</v>
      </c>
      <c r="P522">
        <v>0</v>
      </c>
    </row>
    <row r="523" spans="1:16" x14ac:dyDescent="0.2">
      <c r="A523">
        <v>365</v>
      </c>
      <c r="B523">
        <v>10.5996751659622</v>
      </c>
      <c r="C523">
        <v>31.834794930392665</v>
      </c>
      <c r="D523">
        <v>66.65835863204191</v>
      </c>
      <c r="E523">
        <v>39.958689098226778</v>
      </c>
      <c r="F523">
        <v>13.313508685909177</v>
      </c>
      <c r="G523">
        <v>71.538865012118208</v>
      </c>
      <c r="J523">
        <f t="shared" si="45"/>
        <v>10.5996751659622</v>
      </c>
      <c r="K523">
        <f t="shared" si="45"/>
        <v>31.834794930392665</v>
      </c>
      <c r="L523" s="84">
        <f t="shared" si="44"/>
        <v>-128.59494833480272</v>
      </c>
      <c r="M523" s="84">
        <f t="shared" si="46"/>
        <v>-26.475271719652334</v>
      </c>
      <c r="N523" s="18">
        <f t="shared" si="48"/>
        <v>13.313508685909177</v>
      </c>
      <c r="O523" s="85">
        <f t="shared" si="47"/>
        <v>-1558.7327489730517</v>
      </c>
      <c r="P523">
        <v>0</v>
      </c>
    </row>
    <row r="524" spans="1:16" x14ac:dyDescent="0.2">
      <c r="A524">
        <v>366</v>
      </c>
      <c r="B524">
        <v>10.599675165962251</v>
      </c>
      <c r="C524">
        <v>31.834794930392821</v>
      </c>
      <c r="D524">
        <v>66.796593099361601</v>
      </c>
      <c r="E524">
        <v>40.041554446483815</v>
      </c>
      <c r="F524">
        <v>13.341117913305727</v>
      </c>
      <c r="G524">
        <v>71.538865012118563</v>
      </c>
      <c r="J524">
        <f t="shared" si="45"/>
        <v>10.599675165962251</v>
      </c>
      <c r="K524">
        <f t="shared" si="45"/>
        <v>31.834794930392821</v>
      </c>
      <c r="L524" s="84">
        <f t="shared" si="44"/>
        <v>-129.04948683244916</v>
      </c>
      <c r="M524" s="84">
        <f t="shared" si="46"/>
        <v>-26.611633268946264</v>
      </c>
      <c r="N524" s="18">
        <f t="shared" si="48"/>
        <v>13.341117913305727</v>
      </c>
      <c r="O524" s="85">
        <f t="shared" si="47"/>
        <v>-1564.4526808018497</v>
      </c>
      <c r="P524">
        <v>0</v>
      </c>
    </row>
    <row r="525" spans="1:16" x14ac:dyDescent="0.2">
      <c r="A525">
        <v>367</v>
      </c>
      <c r="B525">
        <v>10.599675165962299</v>
      </c>
      <c r="C525">
        <v>31.834794930392967</v>
      </c>
      <c r="D525">
        <v>66.934712770323344</v>
      </c>
      <c r="E525">
        <v>40.124350979485406</v>
      </c>
      <c r="F525">
        <v>13.368704212710346</v>
      </c>
      <c r="G525">
        <v>71.53886501211889</v>
      </c>
      <c r="J525">
        <f t="shared" si="45"/>
        <v>10.599675165962299</v>
      </c>
      <c r="K525">
        <f t="shared" si="45"/>
        <v>31.834794930392967</v>
      </c>
      <c r="L525" s="84">
        <f t="shared" si="44"/>
        <v>-129.5040253300956</v>
      </c>
      <c r="M525" s="84">
        <f t="shared" si="46"/>
        <v>-26.747994818240194</v>
      </c>
      <c r="N525" s="18">
        <f t="shared" si="48"/>
        <v>13.368704212710346</v>
      </c>
      <c r="O525" s="85">
        <f t="shared" si="47"/>
        <v>-1570.1726126306478</v>
      </c>
      <c r="P525">
        <v>0</v>
      </c>
    </row>
    <row r="526" spans="1:16" x14ac:dyDescent="0.2">
      <c r="A526">
        <v>368</v>
      </c>
      <c r="B526">
        <v>10.599675165962344</v>
      </c>
      <c r="C526">
        <v>31.834794930393098</v>
      </c>
      <c r="D526">
        <v>67.072717986034249</v>
      </c>
      <c r="E526">
        <v>40.207078901709927</v>
      </c>
      <c r="F526">
        <v>13.396267652251517</v>
      </c>
      <c r="G526">
        <v>71.538865012119189</v>
      </c>
      <c r="J526">
        <f t="shared" si="45"/>
        <v>10.599675165962344</v>
      </c>
      <c r="K526">
        <f t="shared" si="45"/>
        <v>31.834794930393098</v>
      </c>
      <c r="L526" s="84">
        <f t="shared" si="44"/>
        <v>-129.95856382774204</v>
      </c>
      <c r="M526" s="84">
        <f t="shared" si="46"/>
        <v>-26.884356367534124</v>
      </c>
      <c r="N526" s="18">
        <f t="shared" si="48"/>
        <v>13.396267652251517</v>
      </c>
      <c r="O526" s="85">
        <f t="shared" si="47"/>
        <v>-1575.8925444594458</v>
      </c>
      <c r="P526">
        <v>0</v>
      </c>
    </row>
    <row r="527" spans="1:16" x14ac:dyDescent="0.2">
      <c r="A527">
        <v>369</v>
      </c>
      <c r="B527">
        <v>10.599675165962385</v>
      </c>
      <c r="C527">
        <v>31.834794930393219</v>
      </c>
      <c r="D527">
        <v>67.210609086576127</v>
      </c>
      <c r="E527">
        <v>40.289738417021134</v>
      </c>
      <c r="F527">
        <v>13.423808299852933</v>
      </c>
      <c r="G527">
        <v>71.538865012119459</v>
      </c>
      <c r="J527">
        <f t="shared" si="45"/>
        <v>10.599675165962385</v>
      </c>
      <c r="K527">
        <f t="shared" si="45"/>
        <v>31.834794930393219</v>
      </c>
      <c r="L527" s="84">
        <f t="shared" si="44"/>
        <v>-130.41310232538848</v>
      </c>
      <c r="M527" s="84">
        <f t="shared" si="46"/>
        <v>-27.020717916828055</v>
      </c>
      <c r="N527" s="18">
        <f t="shared" si="48"/>
        <v>13.423808299852933</v>
      </c>
      <c r="O527" s="85">
        <f t="shared" si="47"/>
        <v>-1581.6124762882439</v>
      </c>
      <c r="P527">
        <v>0</v>
      </c>
    </row>
    <row r="528" spans="1:16" x14ac:dyDescent="0.2">
      <c r="A528">
        <v>370</v>
      </c>
      <c r="B528">
        <v>10.599675165962422</v>
      </c>
      <c r="C528">
        <v>31.834794930393333</v>
      </c>
      <c r="D528">
        <v>67.34838641100896</v>
      </c>
      <c r="E528">
        <v>40.372329728670245</v>
      </c>
      <c r="F528">
        <v>13.451326223234204</v>
      </c>
      <c r="G528">
        <v>71.538865012119714</v>
      </c>
      <c r="J528">
        <f t="shared" si="45"/>
        <v>10.599675165962422</v>
      </c>
      <c r="K528">
        <f t="shared" si="45"/>
        <v>31.834794930393333</v>
      </c>
      <c r="L528" s="84">
        <f t="shared" si="44"/>
        <v>-130.86764082303492</v>
      </c>
      <c r="M528" s="84">
        <f t="shared" si="46"/>
        <v>-27.157079466121985</v>
      </c>
      <c r="N528" s="18">
        <f t="shared" si="48"/>
        <v>13.451326223234204</v>
      </c>
      <c r="O528" s="85">
        <f t="shared" si="47"/>
        <v>-1587.332408117042</v>
      </c>
      <c r="P528">
        <v>0</v>
      </c>
    </row>
    <row r="529" spans="1:16" x14ac:dyDescent="0.2">
      <c r="A529">
        <v>371</v>
      </c>
      <c r="B529">
        <v>10.599675165962456</v>
      </c>
      <c r="C529">
        <v>31.834794930393436</v>
      </c>
      <c r="D529">
        <v>67.486050297374391</v>
      </c>
      <c r="E529">
        <v>40.454853039298023</v>
      </c>
      <c r="F529">
        <v>13.478821489911549</v>
      </c>
      <c r="G529">
        <v>71.538865012119942</v>
      </c>
      <c r="J529">
        <f t="shared" si="45"/>
        <v>10.599675165962456</v>
      </c>
      <c r="K529">
        <f t="shared" si="45"/>
        <v>31.834794930393436</v>
      </c>
      <c r="L529" s="84">
        <f t="shared" si="44"/>
        <v>-131.32217932068136</v>
      </c>
      <c r="M529" s="84">
        <f t="shared" si="46"/>
        <v>-27.293441015415915</v>
      </c>
      <c r="N529" s="18">
        <f t="shared" si="48"/>
        <v>13.478821489911549</v>
      </c>
      <c r="O529" s="85">
        <f t="shared" si="47"/>
        <v>-1593.05233994584</v>
      </c>
      <c r="P529">
        <v>0</v>
      </c>
    </row>
    <row r="530" spans="1:16" x14ac:dyDescent="0.2">
      <c r="A530">
        <v>372</v>
      </c>
      <c r="B530">
        <v>10.599675165962488</v>
      </c>
      <c r="C530">
        <v>31.834794930393532</v>
      </c>
      <c r="D530">
        <v>67.623601082699139</v>
      </c>
      <c r="E530">
        <v>40.537308550936835</v>
      </c>
      <c r="F530">
        <v>13.50629416719848</v>
      </c>
      <c r="G530">
        <v>71.538865012120155</v>
      </c>
      <c r="J530">
        <f t="shared" si="45"/>
        <v>10.599675165962488</v>
      </c>
      <c r="K530">
        <f t="shared" si="45"/>
        <v>31.834794930393532</v>
      </c>
      <c r="L530" s="84">
        <f t="shared" ref="L530:L593" si="49">L529-$E$7*10^-3*$I$159</f>
        <v>-131.7767178183278</v>
      </c>
      <c r="M530" s="84">
        <f t="shared" si="46"/>
        <v>-27.429802564709846</v>
      </c>
      <c r="N530" s="18">
        <f t="shared" si="48"/>
        <v>13.50629416719848</v>
      </c>
      <c r="O530" s="85">
        <f t="shared" si="47"/>
        <v>-1598.7722717746381</v>
      </c>
      <c r="P530">
        <v>0</v>
      </c>
    </row>
    <row r="531" spans="1:16" x14ac:dyDescent="0.2">
      <c r="A531">
        <v>373</v>
      </c>
      <c r="B531">
        <v>10.599675165962516</v>
      </c>
      <c r="C531">
        <v>31.83479493039362</v>
      </c>
      <c r="D531">
        <v>67.761039102998438</v>
      </c>
      <c r="E531">
        <v>40.619696465012709</v>
      </c>
      <c r="F531">
        <v>13.533744322206486</v>
      </c>
      <c r="G531">
        <v>71.538865012120354</v>
      </c>
      <c r="J531">
        <f t="shared" si="45"/>
        <v>10.599675165962516</v>
      </c>
      <c r="K531">
        <f t="shared" si="45"/>
        <v>31.83479493039362</v>
      </c>
      <c r="L531" s="84">
        <f t="shared" si="49"/>
        <v>-132.23125631597424</v>
      </c>
      <c r="M531" s="84">
        <f t="shared" si="46"/>
        <v>-27.566164114003776</v>
      </c>
      <c r="N531" s="18">
        <f t="shared" si="48"/>
        <v>13.533744322206486</v>
      </c>
      <c r="O531" s="85">
        <f t="shared" si="47"/>
        <v>-1604.4922036034361</v>
      </c>
      <c r="P531">
        <v>0</v>
      </c>
    </row>
    <row r="532" spans="1:16" x14ac:dyDescent="0.2">
      <c r="A532">
        <v>374</v>
      </c>
      <c r="B532">
        <v>10.599675165962543</v>
      </c>
      <c r="C532">
        <v>31.834794930393702</v>
      </c>
      <c r="D532">
        <v>67.898364693279419</v>
      </c>
      <c r="E532">
        <v>40.702016982347359</v>
      </c>
      <c r="F532">
        <v>13.561172021845712</v>
      </c>
      <c r="G532">
        <v>71.538865012120539</v>
      </c>
      <c r="J532">
        <f t="shared" si="45"/>
        <v>10.599675165962543</v>
      </c>
      <c r="K532">
        <f t="shared" si="45"/>
        <v>31.834794930393702</v>
      </c>
      <c r="L532" s="84">
        <f t="shared" si="49"/>
        <v>-132.68579481362067</v>
      </c>
      <c r="M532" s="84">
        <f t="shared" si="46"/>
        <v>-27.702525663297706</v>
      </c>
      <c r="N532" s="18">
        <f t="shared" si="48"/>
        <v>13.561172021845712</v>
      </c>
      <c r="O532" s="85">
        <f t="shared" si="47"/>
        <v>-1610.2121354322342</v>
      </c>
      <c r="P532">
        <v>0</v>
      </c>
    </row>
    <row r="533" spans="1:16" x14ac:dyDescent="0.2">
      <c r="A533">
        <v>375</v>
      </c>
      <c r="B533">
        <v>10.599675165962568</v>
      </c>
      <c r="C533">
        <v>31.834794930393777</v>
      </c>
      <c r="D533">
        <v>68.035578187544502</v>
      </c>
      <c r="E533">
        <v>40.784270303160213</v>
      </c>
      <c r="F533">
        <v>13.588577332825631</v>
      </c>
      <c r="G533">
        <v>71.538865012120709</v>
      </c>
      <c r="J533">
        <f t="shared" si="45"/>
        <v>10.599675165962568</v>
      </c>
      <c r="K533">
        <f t="shared" si="45"/>
        <v>31.834794930393777</v>
      </c>
      <c r="L533" s="84">
        <f t="shared" si="49"/>
        <v>-133.14033331126711</v>
      </c>
      <c r="M533" s="84">
        <f t="shared" si="46"/>
        <v>-27.838887212591636</v>
      </c>
      <c r="N533" s="18">
        <f t="shared" si="48"/>
        <v>13.588577332825631</v>
      </c>
      <c r="O533" s="85">
        <f t="shared" si="47"/>
        <v>-1615.9320672610322</v>
      </c>
      <c r="P533">
        <v>0</v>
      </c>
    </row>
    <row r="534" spans="1:16" x14ac:dyDescent="0.2">
      <c r="A534">
        <v>376</v>
      </c>
      <c r="B534">
        <v>10.599675165962591</v>
      </c>
      <c r="C534">
        <v>31.834794930393844</v>
      </c>
      <c r="D534">
        <v>68.172679918794714</v>
      </c>
      <c r="E534">
        <v>40.86645662707042</v>
      </c>
      <c r="F534">
        <v>13.615960321655715</v>
      </c>
      <c r="G534">
        <v>71.538865012120866</v>
      </c>
      <c r="J534">
        <f t="shared" si="45"/>
        <v>10.599675165962591</v>
      </c>
      <c r="K534">
        <f t="shared" si="45"/>
        <v>31.834794930393844</v>
      </c>
      <c r="L534" s="84">
        <f t="shared" si="49"/>
        <v>-133.59487180891355</v>
      </c>
      <c r="M534" s="84">
        <f t="shared" si="46"/>
        <v>-27.975248761885567</v>
      </c>
      <c r="N534" s="18">
        <f t="shared" si="48"/>
        <v>13.615960321655715</v>
      </c>
      <c r="O534" s="85">
        <f t="shared" si="47"/>
        <v>-1621.6519990898303</v>
      </c>
      <c r="P534">
        <v>0</v>
      </c>
    </row>
    <row r="535" spans="1:16" x14ac:dyDescent="0.2">
      <c r="A535">
        <v>377</v>
      </c>
      <c r="B535">
        <v>10.599675165962612</v>
      </c>
      <c r="C535">
        <v>31.834794930393908</v>
      </c>
      <c r="D535">
        <v>68.309670219033038</v>
      </c>
      <c r="E535">
        <v>40.948576153098841</v>
      </c>
      <c r="F535">
        <v>13.643321054646094</v>
      </c>
      <c r="G535">
        <v>71.538865012121008</v>
      </c>
      <c r="J535">
        <f t="shared" si="45"/>
        <v>10.599675165962612</v>
      </c>
      <c r="K535">
        <f t="shared" si="45"/>
        <v>31.834794930393908</v>
      </c>
      <c r="L535" s="84">
        <f t="shared" si="49"/>
        <v>-134.04941030655999</v>
      </c>
      <c r="M535" s="84">
        <f t="shared" si="46"/>
        <v>-28.111610311179497</v>
      </c>
      <c r="N535" s="18">
        <f t="shared" si="48"/>
        <v>13.643321054646094</v>
      </c>
      <c r="O535" s="85">
        <f t="shared" si="47"/>
        <v>-1627.3719309186283</v>
      </c>
      <c r="P535">
        <v>0</v>
      </c>
    </row>
    <row r="536" spans="1:16" x14ac:dyDescent="0.2">
      <c r="A536">
        <v>378</v>
      </c>
      <c r="B536">
        <v>10.599675165962632</v>
      </c>
      <c r="C536">
        <v>31.834794930393965</v>
      </c>
      <c r="D536">
        <v>68.446549419267683</v>
      </c>
      <c r="E536">
        <v>41.030629079670021</v>
      </c>
      <c r="F536">
        <v>13.670659597908219</v>
      </c>
      <c r="G536">
        <v>71.538865012121136</v>
      </c>
      <c r="J536">
        <f t="shared" si="45"/>
        <v>10.599675165962632</v>
      </c>
      <c r="K536">
        <f t="shared" si="45"/>
        <v>31.834794930393965</v>
      </c>
      <c r="L536" s="84">
        <f t="shared" si="49"/>
        <v>-134.50394880420643</v>
      </c>
      <c r="M536" s="84">
        <f t="shared" si="46"/>
        <v>-28.247971860473427</v>
      </c>
      <c r="N536" s="18">
        <f t="shared" si="48"/>
        <v>13.670659597908219</v>
      </c>
      <c r="O536" s="85">
        <f t="shared" si="47"/>
        <v>-1633.0918627474264</v>
      </c>
      <c r="P536">
        <v>0</v>
      </c>
    </row>
    <row r="537" spans="1:16" x14ac:dyDescent="0.2">
      <c r="A537">
        <v>379</v>
      </c>
      <c r="B537">
        <v>10.599675165962649</v>
      </c>
      <c r="C537">
        <v>31.834794930394018</v>
      </c>
      <c r="D537">
        <v>68.58331784951541</v>
      </c>
      <c r="E537">
        <v>41.112615604614163</v>
      </c>
      <c r="F537">
        <v>13.697976017355519</v>
      </c>
      <c r="G537">
        <v>71.538865012121249</v>
      </c>
      <c r="J537">
        <f t="shared" si="45"/>
        <v>10.599675165962649</v>
      </c>
      <c r="K537">
        <f t="shared" si="45"/>
        <v>31.834794930394018</v>
      </c>
      <c r="L537" s="84">
        <f t="shared" si="49"/>
        <v>-134.95848730185287</v>
      </c>
      <c r="M537" s="84">
        <f t="shared" si="46"/>
        <v>-28.384333409767358</v>
      </c>
      <c r="N537" s="18">
        <f t="shared" si="48"/>
        <v>13.697976017355519</v>
      </c>
      <c r="O537" s="85">
        <f t="shared" si="47"/>
        <v>-1638.8117945762244</v>
      </c>
      <c r="P537">
        <v>0</v>
      </c>
    </row>
    <row r="538" spans="1:16" x14ac:dyDescent="0.2">
      <c r="A538">
        <v>380</v>
      </c>
      <c r="B538">
        <v>10.599675165962665</v>
      </c>
      <c r="C538">
        <v>31.834794930394068</v>
      </c>
      <c r="D538">
        <v>68.719975838804743</v>
      </c>
      <c r="E538">
        <v>41.194535925169077</v>
      </c>
      <c r="F538">
        <v>13.725270378704042</v>
      </c>
      <c r="G538">
        <v>71.538865012121363</v>
      </c>
      <c r="J538">
        <f t="shared" ref="J538:K601" si="50">B538</f>
        <v>10.599675165962665</v>
      </c>
      <c r="K538">
        <f t="shared" si="50"/>
        <v>31.834794930394068</v>
      </c>
      <c r="L538" s="84">
        <f t="shared" si="49"/>
        <v>-135.41302579949931</v>
      </c>
      <c r="M538" s="84">
        <f t="shared" si="46"/>
        <v>-28.520694959061288</v>
      </c>
      <c r="N538" s="18">
        <f t="shared" si="48"/>
        <v>13.725270378704042</v>
      </c>
      <c r="O538" s="85">
        <f t="shared" si="47"/>
        <v>-1644.5317264050225</v>
      </c>
      <c r="P538">
        <v>0</v>
      </c>
    </row>
    <row r="539" spans="1:16" x14ac:dyDescent="0.2">
      <c r="A539">
        <v>381</v>
      </c>
      <c r="B539">
        <v>10.59967516596268</v>
      </c>
      <c r="C539">
        <v>31.834794930394114</v>
      </c>
      <c r="D539">
        <v>68.85652371517925</v>
      </c>
      <c r="E539">
        <v>41.276390237982127</v>
      </c>
      <c r="F539">
        <v>13.752542747473118</v>
      </c>
      <c r="G539">
        <v>71.538865012121462</v>
      </c>
      <c r="J539">
        <f t="shared" si="50"/>
        <v>10.59967516596268</v>
      </c>
      <c r="K539">
        <f t="shared" si="50"/>
        <v>31.834794930394114</v>
      </c>
      <c r="L539" s="84">
        <f t="shared" si="49"/>
        <v>-135.86756429714575</v>
      </c>
      <c r="M539" s="84">
        <f t="shared" si="46"/>
        <v>-28.657056508355218</v>
      </c>
      <c r="N539" s="18">
        <f t="shared" si="48"/>
        <v>13.752542747473118</v>
      </c>
      <c r="O539" s="85">
        <f t="shared" si="47"/>
        <v>-1650.2516582338205</v>
      </c>
      <c r="P539">
        <v>0</v>
      </c>
    </row>
    <row r="540" spans="1:16" x14ac:dyDescent="0.2">
      <c r="A540">
        <v>382</v>
      </c>
      <c r="B540">
        <v>10.599675165962694</v>
      </c>
      <c r="C540">
        <v>31.834794930394157</v>
      </c>
      <c r="D540">
        <v>68.992961805700702</v>
      </c>
      <c r="E540">
        <v>41.358178739112155</v>
      </c>
      <c r="F540">
        <v>13.779793188985987</v>
      </c>
      <c r="G540">
        <v>71.538865012121562</v>
      </c>
      <c r="J540">
        <f t="shared" si="50"/>
        <v>10.599675165962694</v>
      </c>
      <c r="K540">
        <f t="shared" si="50"/>
        <v>31.834794930394157</v>
      </c>
      <c r="L540" s="84">
        <f t="shared" si="49"/>
        <v>-136.32210279479219</v>
      </c>
      <c r="M540" s="84">
        <f t="shared" si="46"/>
        <v>-28.793418057649149</v>
      </c>
      <c r="N540" s="18">
        <f t="shared" si="48"/>
        <v>13.779793188985987</v>
      </c>
      <c r="O540" s="85">
        <f t="shared" si="47"/>
        <v>-1655.9715900626186</v>
      </c>
      <c r="P540">
        <v>0</v>
      </c>
    </row>
    <row r="541" spans="1:16" x14ac:dyDescent="0.2">
      <c r="A541">
        <v>383</v>
      </c>
      <c r="B541">
        <v>10.599675165962706</v>
      </c>
      <c r="C541">
        <v>31.834794930394196</v>
      </c>
      <c r="D541">
        <v>69.129290436452351</v>
      </c>
      <c r="E541">
        <v>41.439901624031393</v>
      </c>
      <c r="F541">
        <v>13.807021768370443</v>
      </c>
      <c r="G541">
        <v>71.538865012121647</v>
      </c>
      <c r="J541">
        <f t="shared" si="50"/>
        <v>10.599675165962706</v>
      </c>
      <c r="K541">
        <f t="shared" si="50"/>
        <v>31.834794930394196</v>
      </c>
      <c r="L541" s="84">
        <f t="shared" si="49"/>
        <v>-136.77664129243863</v>
      </c>
      <c r="M541" s="84">
        <f t="shared" si="46"/>
        <v>-28.929779606943079</v>
      </c>
      <c r="N541" s="18">
        <f t="shared" si="48"/>
        <v>13.807021768370443</v>
      </c>
      <c r="O541" s="85">
        <f t="shared" si="47"/>
        <v>-1661.6915218914166</v>
      </c>
      <c r="P541">
        <v>0</v>
      </c>
    </row>
    <row r="542" spans="1:16" x14ac:dyDescent="0.2">
      <c r="A542">
        <v>384</v>
      </c>
      <c r="B542">
        <v>10.599675165962719</v>
      </c>
      <c r="C542">
        <v>31.834794930394231</v>
      </c>
      <c r="D542">
        <v>69.265509932542031</v>
      </c>
      <c r="E542">
        <v>41.521559087627381</v>
      </c>
      <c r="F542">
        <v>13.834228550559471</v>
      </c>
      <c r="G542">
        <v>71.538865012121732</v>
      </c>
      <c r="J542">
        <f t="shared" si="50"/>
        <v>10.599675165962719</v>
      </c>
      <c r="K542">
        <f t="shared" si="50"/>
        <v>31.834794930394231</v>
      </c>
      <c r="L542" s="84">
        <f t="shared" si="49"/>
        <v>-137.23117979008506</v>
      </c>
      <c r="M542" s="84">
        <f t="shared" si="46"/>
        <v>-29.066141156237009</v>
      </c>
      <c r="N542" s="18">
        <f t="shared" si="48"/>
        <v>13.834228550559471</v>
      </c>
      <c r="O542" s="85">
        <f t="shared" si="47"/>
        <v>-1667.4114537202147</v>
      </c>
      <c r="P542">
        <v>0</v>
      </c>
    </row>
    <row r="543" spans="1:16" x14ac:dyDescent="0.2">
      <c r="A543">
        <v>385</v>
      </c>
      <c r="B543">
        <v>10.599675165962729</v>
      </c>
      <c r="C543">
        <v>31.834794930394263</v>
      </c>
      <c r="D543">
        <v>69.401620618105355</v>
      </c>
      <c r="E543">
        <v>41.603151324204852</v>
      </c>
      <c r="F543">
        <v>13.861413600291874</v>
      </c>
      <c r="G543">
        <v>71.538865012121803</v>
      </c>
      <c r="J543">
        <f t="shared" si="50"/>
        <v>10.599675165962729</v>
      </c>
      <c r="K543">
        <f t="shared" si="50"/>
        <v>31.834794930394263</v>
      </c>
      <c r="L543" s="84">
        <f t="shared" si="49"/>
        <v>-137.6857182877315</v>
      </c>
      <c r="M543" s="84">
        <f t="shared" si="46"/>
        <v>-29.202502705530939</v>
      </c>
      <c r="N543" s="18">
        <f t="shared" si="48"/>
        <v>13.861413600291874</v>
      </c>
      <c r="O543" s="85">
        <f t="shared" si="47"/>
        <v>-1673.1313855490127</v>
      </c>
      <c r="P543">
        <v>0</v>
      </c>
    </row>
    <row r="544" spans="1:16" x14ac:dyDescent="0.2">
      <c r="A544">
        <v>386</v>
      </c>
      <c r="B544">
        <v>10.59967516596274</v>
      </c>
      <c r="C544">
        <v>31.834794930394292</v>
      </c>
      <c r="D544">
        <v>69.537622816308868</v>
      </c>
      <c r="E544">
        <v>41.684678527487613</v>
      </c>
      <c r="F544">
        <v>13.888576982112902</v>
      </c>
      <c r="G544">
        <v>71.538865012121875</v>
      </c>
      <c r="J544">
        <f t="shared" si="50"/>
        <v>10.59967516596274</v>
      </c>
      <c r="K544">
        <f t="shared" si="50"/>
        <v>31.834794930394292</v>
      </c>
      <c r="L544" s="84">
        <f t="shared" si="49"/>
        <v>-138.14025678537794</v>
      </c>
      <c r="M544" s="84">
        <f t="shared" si="46"/>
        <v>-29.33886425482487</v>
      </c>
      <c r="N544" s="18">
        <f t="shared" si="48"/>
        <v>13.888576982112902</v>
      </c>
      <c r="O544" s="85">
        <f t="shared" si="47"/>
        <v>-1678.8513173778108</v>
      </c>
      <c r="P544">
        <v>0</v>
      </c>
    </row>
    <row r="545" spans="1:16" x14ac:dyDescent="0.2">
      <c r="A545">
        <v>387</v>
      </c>
      <c r="B545">
        <v>10.599675165962749</v>
      </c>
      <c r="C545">
        <v>31.83479493039432</v>
      </c>
      <c r="D545">
        <v>69.673516849353135</v>
      </c>
      <c r="E545">
        <v>41.766140890620413</v>
      </c>
      <c r="F545">
        <v>13.915718760374876</v>
      </c>
      <c r="G545">
        <v>71.538865012121931</v>
      </c>
      <c r="J545">
        <f t="shared" si="50"/>
        <v>10.599675165962749</v>
      </c>
      <c r="K545">
        <f t="shared" si="50"/>
        <v>31.83479493039432</v>
      </c>
      <c r="L545" s="84">
        <f t="shared" si="49"/>
        <v>-138.59479528302438</v>
      </c>
      <c r="M545" s="84">
        <f t="shared" si="46"/>
        <v>-29.4752258041188</v>
      </c>
      <c r="N545" s="18">
        <f t="shared" si="48"/>
        <v>13.915718760374876</v>
      </c>
      <c r="O545" s="85">
        <f t="shared" si="47"/>
        <v>-1684.5712492066089</v>
      </c>
      <c r="P545">
        <v>0</v>
      </c>
    </row>
    <row r="546" spans="1:16" x14ac:dyDescent="0.2">
      <c r="A546">
        <v>388</v>
      </c>
      <c r="B546">
        <v>10.599675165962758</v>
      </c>
      <c r="C546">
        <v>31.834794930394345</v>
      </c>
      <c r="D546">
        <v>69.809303038475875</v>
      </c>
      <c r="E546">
        <v>41.847538606170829</v>
      </c>
      <c r="F546">
        <v>13.942838999237809</v>
      </c>
      <c r="G546">
        <v>71.538865012121988</v>
      </c>
      <c r="J546">
        <f t="shared" si="50"/>
        <v>10.599675165962758</v>
      </c>
      <c r="K546">
        <f t="shared" si="50"/>
        <v>31.834794930394345</v>
      </c>
      <c r="L546" s="84">
        <f t="shared" si="49"/>
        <v>-139.04933378067082</v>
      </c>
      <c r="M546" s="84">
        <f t="shared" si="46"/>
        <v>-29.61158735341273</v>
      </c>
      <c r="N546" s="18">
        <f t="shared" si="48"/>
        <v>13.942838999237809</v>
      </c>
      <c r="O546" s="85">
        <f t="shared" si="47"/>
        <v>-1690.2911810354069</v>
      </c>
      <c r="P546">
        <v>0</v>
      </c>
    </row>
    <row r="547" spans="1:16" x14ac:dyDescent="0.2">
      <c r="A547">
        <v>389</v>
      </c>
      <c r="B547">
        <v>10.599675165962765</v>
      </c>
      <c r="C547">
        <v>31.83479493039437</v>
      </c>
      <c r="D547">
        <v>69.944981703955023</v>
      </c>
      <c r="E547">
        <v>41.928871866131075</v>
      </c>
      <c r="F547">
        <v>13.969937762670019</v>
      </c>
      <c r="G547">
        <v>71.538865012122045</v>
      </c>
      <c r="J547">
        <f t="shared" si="50"/>
        <v>10.599675165962765</v>
      </c>
      <c r="K547">
        <f t="shared" si="50"/>
        <v>31.83479493039437</v>
      </c>
      <c r="L547" s="84">
        <f t="shared" si="49"/>
        <v>-139.50387227831726</v>
      </c>
      <c r="M547" s="84">
        <f t="shared" si="46"/>
        <v>-29.747948902706661</v>
      </c>
      <c r="N547" s="18">
        <f t="shared" si="48"/>
        <v>13.969937762670019</v>
      </c>
      <c r="O547" s="85">
        <f t="shared" si="47"/>
        <v>-1696.011112864205</v>
      </c>
      <c r="P547">
        <v>0</v>
      </c>
    </row>
    <row r="548" spans="1:16" x14ac:dyDescent="0.2">
      <c r="A548">
        <v>390</v>
      </c>
      <c r="B548">
        <v>10.599675165962772</v>
      </c>
      <c r="C548">
        <v>31.834794930394391</v>
      </c>
      <c r="D548">
        <v>70.080553165111809</v>
      </c>
      <c r="E548">
        <v>42.010140861919886</v>
      </c>
      <c r="F548">
        <v>13.997015114448745</v>
      </c>
      <c r="G548">
        <v>71.538865012122088</v>
      </c>
      <c r="J548">
        <f t="shared" si="50"/>
        <v>10.599675165962772</v>
      </c>
      <c r="K548">
        <f t="shared" si="50"/>
        <v>31.834794930394391</v>
      </c>
      <c r="L548" s="84">
        <f t="shared" si="49"/>
        <v>-139.9584107759637</v>
      </c>
      <c r="M548" s="84">
        <f t="shared" si="46"/>
        <v>-29.884310452000591</v>
      </c>
      <c r="N548" s="18">
        <f t="shared" si="48"/>
        <v>13.997015114448745</v>
      </c>
      <c r="O548" s="85">
        <f t="shared" si="47"/>
        <v>-1701.731044693003</v>
      </c>
      <c r="P548">
        <v>0</v>
      </c>
    </row>
    <row r="549" spans="1:16" x14ac:dyDescent="0.2">
      <c r="A549">
        <v>391</v>
      </c>
      <c r="B549">
        <v>10.599675165962779</v>
      </c>
      <c r="C549">
        <v>31.834794930394413</v>
      </c>
      <c r="D549">
        <v>70.216017740313831</v>
      </c>
      <c r="E549">
        <v>42.091345784384309</v>
      </c>
      <c r="F549">
        <v>14.024071118160755</v>
      </c>
      <c r="G549">
        <v>71.53886501212213</v>
      </c>
      <c r="J549">
        <f t="shared" si="50"/>
        <v>10.599675165962779</v>
      </c>
      <c r="K549">
        <f t="shared" si="50"/>
        <v>31.834794930394413</v>
      </c>
      <c r="L549" s="84">
        <f t="shared" si="49"/>
        <v>-140.41294927361014</v>
      </c>
      <c r="M549" s="84">
        <f t="shared" si="46"/>
        <v>-30.020672001294521</v>
      </c>
      <c r="N549" s="18">
        <f t="shared" si="48"/>
        <v>14.024071118160755</v>
      </c>
      <c r="O549" s="85">
        <f t="shared" si="47"/>
        <v>-1707.4509765218011</v>
      </c>
      <c r="P549">
        <v>0</v>
      </c>
    </row>
    <row r="550" spans="1:16" x14ac:dyDescent="0.2">
      <c r="A550">
        <v>392</v>
      </c>
      <c r="B550">
        <v>10.599675165962784</v>
      </c>
      <c r="C550">
        <v>31.83479493039443</v>
      </c>
      <c r="D550">
        <v>70.35137574697805</v>
      </c>
      <c r="E550">
        <v>42.172486823801549</v>
      </c>
      <c r="F550">
        <v>14.051105837202954</v>
      </c>
      <c r="G550">
        <v>71.538865012122173</v>
      </c>
      <c r="J550">
        <f t="shared" si="50"/>
        <v>10.599675165962784</v>
      </c>
      <c r="K550">
        <f t="shared" si="50"/>
        <v>31.83479493039443</v>
      </c>
      <c r="L550" s="84">
        <f t="shared" si="49"/>
        <v>-140.86748777125658</v>
      </c>
      <c r="M550" s="84">
        <f t="shared" si="46"/>
        <v>-30.157033550588451</v>
      </c>
      <c r="N550" s="18">
        <f t="shared" si="48"/>
        <v>14.051105837202954</v>
      </c>
      <c r="O550" s="85">
        <f t="shared" si="47"/>
        <v>-1713.1709083505991</v>
      </c>
      <c r="P550">
        <v>0</v>
      </c>
    </row>
    <row r="551" spans="1:16" x14ac:dyDescent="0.2">
      <c r="A551">
        <v>393</v>
      </c>
      <c r="B551">
        <v>10.59967516596279</v>
      </c>
      <c r="C551">
        <v>31.834794930394448</v>
      </c>
      <c r="D551">
        <v>70.486627501573849</v>
      </c>
      <c r="E551">
        <v>42.253564169880775</v>
      </c>
      <c r="F551">
        <v>14.078119334782986</v>
      </c>
      <c r="G551">
        <v>71.538865012122216</v>
      </c>
      <c r="J551">
        <f t="shared" si="50"/>
        <v>10.59967516596279</v>
      </c>
      <c r="K551">
        <f t="shared" si="50"/>
        <v>31.834794930394448</v>
      </c>
      <c r="L551" s="84">
        <f t="shared" si="49"/>
        <v>-141.32202626890302</v>
      </c>
      <c r="M551" s="84">
        <f t="shared" si="46"/>
        <v>-30.293395099882382</v>
      </c>
      <c r="N551" s="18">
        <f t="shared" si="48"/>
        <v>14.078119334782986</v>
      </c>
      <c r="O551" s="85">
        <f t="shared" si="47"/>
        <v>-1718.8908401793972</v>
      </c>
      <c r="P551">
        <v>0</v>
      </c>
    </row>
    <row r="552" spans="1:16" x14ac:dyDescent="0.2">
      <c r="A552">
        <v>394</v>
      </c>
      <c r="B552">
        <v>10.599675165962795</v>
      </c>
      <c r="C552">
        <v>31.834794930394462</v>
      </c>
      <c r="D552">
        <v>70.621773319626016</v>
      </c>
      <c r="E552">
        <v>42.334578011764904</v>
      </c>
      <c r="F552">
        <v>14.105111673919835</v>
      </c>
      <c r="G552">
        <v>71.538865012122244</v>
      </c>
      <c r="J552">
        <f t="shared" si="50"/>
        <v>10.599675165962795</v>
      </c>
      <c r="K552">
        <f t="shared" si="50"/>
        <v>31.834794930394462</v>
      </c>
      <c r="L552" s="84">
        <f t="shared" si="49"/>
        <v>-141.77656476654946</v>
      </c>
      <c r="M552" s="84">
        <f t="shared" si="46"/>
        <v>-30.429756649176312</v>
      </c>
      <c r="N552" s="18">
        <f t="shared" si="48"/>
        <v>14.105111673919835</v>
      </c>
      <c r="O552" s="85">
        <f t="shared" si="47"/>
        <v>-1724.6107720081952</v>
      </c>
      <c r="P552">
        <v>0</v>
      </c>
    </row>
    <row r="553" spans="1:16" x14ac:dyDescent="0.2">
      <c r="A553">
        <v>395</v>
      </c>
      <c r="B553">
        <v>10.5996751659628</v>
      </c>
      <c r="C553">
        <v>31.834794930394477</v>
      </c>
      <c r="D553">
        <v>70.756813515717724</v>
      </c>
      <c r="E553">
        <v>42.415528538032412</v>
      </c>
      <c r="F553">
        <v>14.132082917444418</v>
      </c>
      <c r="G553">
        <v>71.538865012122272</v>
      </c>
      <c r="J553">
        <f t="shared" si="50"/>
        <v>10.5996751659628</v>
      </c>
      <c r="K553">
        <f t="shared" si="50"/>
        <v>31.834794930394477</v>
      </c>
      <c r="L553" s="84">
        <f t="shared" si="49"/>
        <v>-142.23110326419589</v>
      </c>
      <c r="M553" s="84">
        <f t="shared" si="46"/>
        <v>-30.566118198470242</v>
      </c>
      <c r="N553" s="18">
        <f t="shared" si="48"/>
        <v>14.132082917444418</v>
      </c>
      <c r="O553" s="85">
        <f t="shared" si="47"/>
        <v>-1730.3307038369933</v>
      </c>
      <c r="P553">
        <v>0</v>
      </c>
    </row>
    <row r="554" spans="1:16" x14ac:dyDescent="0.2">
      <c r="A554">
        <v>396</v>
      </c>
      <c r="B554">
        <v>10.599675165962804</v>
      </c>
      <c r="C554">
        <v>31.834794930394491</v>
      </c>
      <c r="D554">
        <v>70.891748403493523</v>
      </c>
      <c r="E554">
        <v>42.496415936699108</v>
      </c>
      <c r="F554">
        <v>14.159033128000184</v>
      </c>
      <c r="G554">
        <v>71.538865012122301</v>
      </c>
      <c r="J554">
        <f t="shared" si="50"/>
        <v>10.599675165962804</v>
      </c>
      <c r="K554">
        <f t="shared" si="50"/>
        <v>31.834794930394491</v>
      </c>
      <c r="L554" s="84">
        <f t="shared" si="49"/>
        <v>-142.68564176184233</v>
      </c>
      <c r="M554" s="84">
        <f t="shared" si="46"/>
        <v>-30.702479747764173</v>
      </c>
      <c r="N554" s="18">
        <f t="shared" si="48"/>
        <v>14.159033128000184</v>
      </c>
      <c r="O554" s="85">
        <f t="shared" si="47"/>
        <v>-1736.0506356657913</v>
      </c>
      <c r="P554">
        <v>0</v>
      </c>
    </row>
    <row r="555" spans="1:16" x14ac:dyDescent="0.2">
      <c r="A555">
        <v>397</v>
      </c>
      <c r="B555">
        <v>10.599675165962807</v>
      </c>
      <c r="C555">
        <v>31.834794930394501</v>
      </c>
      <c r="D555">
        <v>71.026578295662304</v>
      </c>
      <c r="E555">
        <v>42.577240395219903</v>
      </c>
      <c r="F555">
        <v>14.185962368043704</v>
      </c>
      <c r="G555">
        <v>71.538865012122329</v>
      </c>
      <c r="J555">
        <f t="shared" si="50"/>
        <v>10.599675165962807</v>
      </c>
      <c r="K555">
        <f t="shared" si="50"/>
        <v>31.834794930394501</v>
      </c>
      <c r="L555" s="84">
        <f t="shared" si="49"/>
        <v>-143.14018025948877</v>
      </c>
      <c r="M555" s="84">
        <f t="shared" si="46"/>
        <v>-30.838841297058103</v>
      </c>
      <c r="N555" s="18">
        <f t="shared" si="48"/>
        <v>14.185962368043704</v>
      </c>
      <c r="O555" s="85">
        <f t="shared" si="47"/>
        <v>-1741.7705674945894</v>
      </c>
      <c r="P555">
        <v>0</v>
      </c>
    </row>
    <row r="556" spans="1:16" x14ac:dyDescent="0.2">
      <c r="A556">
        <v>398</v>
      </c>
      <c r="B556">
        <v>10.599675165962811</v>
      </c>
      <c r="C556">
        <v>31.834794930394512</v>
      </c>
      <c r="D556">
        <v>71.161303504000216</v>
      </c>
      <c r="E556">
        <v>42.658002100490584</v>
      </c>
      <c r="F556">
        <v>14.212870699845254</v>
      </c>
      <c r="G556">
        <v>71.538865012122358</v>
      </c>
      <c r="J556">
        <f t="shared" si="50"/>
        <v>10.599675165962811</v>
      </c>
      <c r="K556">
        <f t="shared" si="50"/>
        <v>31.834794930394512</v>
      </c>
      <c r="L556" s="84">
        <f t="shared" si="49"/>
        <v>-143.59471875713521</v>
      </c>
      <c r="M556" s="84">
        <f t="shared" si="46"/>
        <v>-30.975202846352033</v>
      </c>
      <c r="N556" s="18">
        <f t="shared" si="48"/>
        <v>14.212870699845254</v>
      </c>
      <c r="O556" s="85">
        <f t="shared" si="47"/>
        <v>-1747.4904993233874</v>
      </c>
      <c r="P556">
        <v>0</v>
      </c>
    </row>
    <row r="557" spans="1:16" x14ac:dyDescent="0.2">
      <c r="A557">
        <v>399</v>
      </c>
      <c r="B557">
        <v>10.599675165962815</v>
      </c>
      <c r="C557">
        <v>31.834794930394523</v>
      </c>
      <c r="D557">
        <v>71.295924339353604</v>
      </c>
      <c r="E557">
        <v>42.738701238849565</v>
      </c>
      <c r="F557">
        <v>14.239758185489405</v>
      </c>
      <c r="G557">
        <v>71.538865012122386</v>
      </c>
      <c r="J557">
        <f t="shared" si="50"/>
        <v>10.599675165962815</v>
      </c>
      <c r="K557">
        <f t="shared" si="50"/>
        <v>31.834794930394523</v>
      </c>
      <c r="L557" s="84">
        <f t="shared" si="49"/>
        <v>-144.04925725478165</v>
      </c>
      <c r="M557" s="84">
        <f t="shared" si="46"/>
        <v>-31.111564395645964</v>
      </c>
      <c r="N557" s="18">
        <f t="shared" si="48"/>
        <v>14.239758185489405</v>
      </c>
      <c r="O557" s="85">
        <f t="shared" si="47"/>
        <v>-1753.2104311521855</v>
      </c>
      <c r="P557">
        <v>0</v>
      </c>
    </row>
    <row r="558" spans="1:16" x14ac:dyDescent="0.2">
      <c r="A558">
        <v>400</v>
      </c>
      <c r="B558">
        <v>10.599675165962818</v>
      </c>
      <c r="C558">
        <v>31.834794930394533</v>
      </c>
      <c r="D558">
        <v>71.430441111641926</v>
      </c>
      <c r="E558">
        <v>42.819337996079625</v>
      </c>
      <c r="F558">
        <v>14.266624886875602</v>
      </c>
      <c r="G558">
        <v>71.5388650121224</v>
      </c>
      <c r="J558">
        <f t="shared" si="50"/>
        <v>10.599675165962818</v>
      </c>
      <c r="K558">
        <f t="shared" si="50"/>
        <v>31.834794930394533</v>
      </c>
      <c r="L558" s="84">
        <f t="shared" si="49"/>
        <v>-144.50379575242809</v>
      </c>
      <c r="M558" s="84">
        <f t="shared" si="46"/>
        <v>-31.247925944939894</v>
      </c>
      <c r="N558" s="18">
        <f t="shared" si="48"/>
        <v>14.266624886875602</v>
      </c>
      <c r="O558" s="85">
        <f t="shared" si="47"/>
        <v>-1758.9303629809835</v>
      </c>
      <c r="P558">
        <v>0</v>
      </c>
    </row>
    <row r="559" spans="1:16" x14ac:dyDescent="0.2">
      <c r="A559">
        <v>401</v>
      </c>
      <c r="B559">
        <v>10.599675165962822</v>
      </c>
      <c r="C559">
        <v>31.834794930394541</v>
      </c>
      <c r="D559">
        <v>71.564854129860663</v>
      </c>
      <c r="E559">
        <v>42.899912557409657</v>
      </c>
      <c r="F559">
        <v>14.293470865718746</v>
      </c>
      <c r="G559">
        <v>71.538865012122415</v>
      </c>
      <c r="J559">
        <f t="shared" si="50"/>
        <v>10.599675165962822</v>
      </c>
      <c r="K559">
        <f t="shared" si="50"/>
        <v>31.834794930394541</v>
      </c>
      <c r="L559" s="84">
        <f t="shared" si="49"/>
        <v>-144.95833425007453</v>
      </c>
      <c r="M559" s="84">
        <f t="shared" ref="M559:M622" si="51">M558-$E$8*10^-3*$I$159</f>
        <v>-31.384287494233824</v>
      </c>
      <c r="N559" s="18">
        <f t="shared" si="48"/>
        <v>14.293470865718746</v>
      </c>
      <c r="O559" s="85">
        <f t="shared" ref="O559:O622" si="52">O558-($E$11*10^-3*$R$159)</f>
        <v>-1764.6502948097816</v>
      </c>
      <c r="P559">
        <v>0</v>
      </c>
    </row>
    <row r="560" spans="1:16" x14ac:dyDescent="0.2">
      <c r="A560">
        <v>402</v>
      </c>
      <c r="B560">
        <v>10.599675165962823</v>
      </c>
      <c r="C560">
        <v>31.834794930394548</v>
      </c>
      <c r="D560">
        <v>71.699163702084192</v>
      </c>
      <c r="E560">
        <v>42.980425107516403</v>
      </c>
      <c r="F560">
        <v>14.320296183549766</v>
      </c>
      <c r="G560">
        <v>71.538865012122429</v>
      </c>
      <c r="J560">
        <f t="shared" si="50"/>
        <v>10.599675165962823</v>
      </c>
      <c r="K560">
        <f t="shared" si="50"/>
        <v>31.834794930394548</v>
      </c>
      <c r="L560" s="84">
        <f t="shared" si="49"/>
        <v>-145.41287274772097</v>
      </c>
      <c r="M560" s="84">
        <f t="shared" si="51"/>
        <v>-31.520649043527754</v>
      </c>
      <c r="N560" s="18">
        <f t="shared" si="48"/>
        <v>14.320296183549766</v>
      </c>
      <c r="O560" s="85">
        <f t="shared" si="52"/>
        <v>-1770.3702266385797</v>
      </c>
      <c r="P560">
        <v>0</v>
      </c>
    </row>
    <row r="561" spans="1:16" x14ac:dyDescent="0.2">
      <c r="A561">
        <v>403</v>
      </c>
      <c r="B561">
        <v>10.599675165962825</v>
      </c>
      <c r="C561">
        <v>31.834794930394555</v>
      </c>
      <c r="D561">
        <v>71.833370135468641</v>
      </c>
      <c r="E561">
        <v>43.060875830526157</v>
      </c>
      <c r="F561">
        <v>14.347100901716198</v>
      </c>
      <c r="G561">
        <v>71.538865012122443</v>
      </c>
      <c r="J561">
        <f t="shared" si="50"/>
        <v>10.599675165962825</v>
      </c>
      <c r="K561">
        <f t="shared" si="50"/>
        <v>31.834794930394555</v>
      </c>
      <c r="L561" s="84">
        <f t="shared" si="49"/>
        <v>-145.86741124536741</v>
      </c>
      <c r="M561" s="84">
        <f t="shared" si="51"/>
        <v>-31.657010592821685</v>
      </c>
      <c r="N561" s="18">
        <f t="shared" ref="N561:N624" si="53">F561</f>
        <v>14.347100901716198</v>
      </c>
      <c r="O561" s="85">
        <f t="shared" si="52"/>
        <v>-1776.0901584673777</v>
      </c>
      <c r="P561">
        <v>0</v>
      </c>
    </row>
    <row r="562" spans="1:16" x14ac:dyDescent="0.2">
      <c r="A562">
        <v>404</v>
      </c>
      <c r="B562">
        <v>10.599675165962827</v>
      </c>
      <c r="C562">
        <v>31.834794930394562</v>
      </c>
      <c r="D562">
        <v>71.967473736254803</v>
      </c>
      <c r="E562">
        <v>43.141264910016496</v>
      </c>
      <c r="F562">
        <v>14.373885081382753</v>
      </c>
      <c r="G562">
        <v>71.538865012122457</v>
      </c>
      <c r="J562">
        <f t="shared" si="50"/>
        <v>10.599675165962827</v>
      </c>
      <c r="K562">
        <f t="shared" si="50"/>
        <v>31.834794930394562</v>
      </c>
      <c r="L562" s="84">
        <f t="shared" si="49"/>
        <v>-146.32194974301385</v>
      </c>
      <c r="M562" s="84">
        <f t="shared" si="51"/>
        <v>-31.793372142115615</v>
      </c>
      <c r="N562" s="18">
        <f t="shared" si="53"/>
        <v>14.373885081382753</v>
      </c>
      <c r="O562" s="85">
        <f t="shared" si="52"/>
        <v>-1781.8100902961758</v>
      </c>
      <c r="P562">
        <v>0</v>
      </c>
    </row>
    <row r="563" spans="1:16" x14ac:dyDescent="0.2">
      <c r="A563">
        <v>405</v>
      </c>
      <c r="B563">
        <v>10.599675165962829</v>
      </c>
      <c r="C563">
        <v>31.834794930394569</v>
      </c>
      <c r="D563">
        <v>72.10147480977092</v>
      </c>
      <c r="E563">
        <v>43.221592529017983</v>
      </c>
      <c r="F563">
        <v>14.400648783531883</v>
      </c>
      <c r="G563">
        <v>71.538865012122471</v>
      </c>
      <c r="J563">
        <f t="shared" si="50"/>
        <v>10.599675165962829</v>
      </c>
      <c r="K563">
        <f t="shared" si="50"/>
        <v>31.834794930394569</v>
      </c>
      <c r="L563" s="84">
        <f t="shared" si="49"/>
        <v>-146.77648824066029</v>
      </c>
      <c r="M563" s="84">
        <f t="shared" si="51"/>
        <v>-31.929733691409545</v>
      </c>
      <c r="N563" s="18">
        <f t="shared" si="53"/>
        <v>14.400648783531883</v>
      </c>
      <c r="O563" s="85">
        <f t="shared" si="52"/>
        <v>-1787.5300221249738</v>
      </c>
      <c r="P563">
        <v>0</v>
      </c>
    </row>
    <row r="564" spans="1:16" x14ac:dyDescent="0.2">
      <c r="A564">
        <v>406</v>
      </c>
      <c r="B564">
        <v>10.599675165962831</v>
      </c>
      <c r="C564">
        <v>31.834794930394576</v>
      </c>
      <c r="D564">
        <v>72.235373660435542</v>
      </c>
      <c r="E564">
        <v>43.301858870015849</v>
      </c>
      <c r="F564">
        <v>14.427392068964355</v>
      </c>
      <c r="G564">
        <v>71.538865012122486</v>
      </c>
      <c r="J564">
        <f t="shared" si="50"/>
        <v>10.599675165962831</v>
      </c>
      <c r="K564">
        <f t="shared" si="50"/>
        <v>31.834794930394576</v>
      </c>
      <c r="L564" s="84">
        <f t="shared" si="49"/>
        <v>-147.23102673830672</v>
      </c>
      <c r="M564" s="84">
        <f t="shared" si="51"/>
        <v>-32.066095240703476</v>
      </c>
      <c r="N564" s="18">
        <f t="shared" si="53"/>
        <v>14.427392068964355</v>
      </c>
      <c r="O564" s="85">
        <f t="shared" si="52"/>
        <v>-1793.2499539537719</v>
      </c>
      <c r="P564">
        <v>0</v>
      </c>
    </row>
    <row r="565" spans="1:16" x14ac:dyDescent="0.2">
      <c r="A565">
        <v>407</v>
      </c>
      <c r="B565">
        <v>10.599675165962832</v>
      </c>
      <c r="C565">
        <v>31.83479493039458</v>
      </c>
      <c r="D565">
        <v>72.369170591760366</v>
      </c>
      <c r="E565">
        <v>43.38206411495171</v>
      </c>
      <c r="F565">
        <v>14.454114998299804</v>
      </c>
      <c r="G565">
        <v>71.5388650121225</v>
      </c>
      <c r="J565">
        <f t="shared" si="50"/>
        <v>10.599675165962832</v>
      </c>
      <c r="K565">
        <f t="shared" si="50"/>
        <v>31.83479493039458</v>
      </c>
      <c r="L565" s="84">
        <f t="shared" si="49"/>
        <v>-147.68556523595316</v>
      </c>
      <c r="M565" s="84">
        <f t="shared" si="51"/>
        <v>-32.202456789997406</v>
      </c>
      <c r="N565" s="18">
        <f t="shared" si="53"/>
        <v>14.454114998299804</v>
      </c>
      <c r="O565" s="85">
        <f t="shared" si="52"/>
        <v>-1798.9698857825699</v>
      </c>
      <c r="P565">
        <v>0</v>
      </c>
    </row>
    <row r="566" spans="1:16" x14ac:dyDescent="0.2">
      <c r="A566">
        <v>408</v>
      </c>
      <c r="B566">
        <v>10.599675165962834</v>
      </c>
      <c r="C566">
        <v>31.834794930394583</v>
      </c>
      <c r="D566">
        <v>72.502865906353023</v>
      </c>
      <c r="E566">
        <v>43.462208445225237</v>
      </c>
      <c r="F566">
        <v>14.480817631977301</v>
      </c>
      <c r="G566">
        <v>71.538865012122514</v>
      </c>
      <c r="J566">
        <f t="shared" si="50"/>
        <v>10.599675165962834</v>
      </c>
      <c r="K566">
        <f t="shared" si="50"/>
        <v>31.834794930394583</v>
      </c>
      <c r="L566" s="84">
        <f t="shared" si="49"/>
        <v>-148.1401037335996</v>
      </c>
      <c r="M566" s="84">
        <f t="shared" si="51"/>
        <v>-32.338818339291336</v>
      </c>
      <c r="N566" s="18">
        <f t="shared" si="53"/>
        <v>14.480817631977301</v>
      </c>
      <c r="O566" s="85">
        <f t="shared" si="52"/>
        <v>-1804.689817611368</v>
      </c>
      <c r="P566">
        <v>0</v>
      </c>
    </row>
    <row r="567" spans="1:16" x14ac:dyDescent="0.2">
      <c r="A567">
        <v>409</v>
      </c>
      <c r="B567">
        <v>10.599675165962836</v>
      </c>
      <c r="C567">
        <v>31.834794930394587</v>
      </c>
      <c r="D567">
        <v>72.63645990591985</v>
      </c>
      <c r="E567">
        <v>43.542292041695816</v>
      </c>
      <c r="F567">
        <v>14.507500030255908</v>
      </c>
      <c r="G567">
        <v>71.538865012122528</v>
      </c>
      <c r="J567">
        <f t="shared" si="50"/>
        <v>10.599675165962836</v>
      </c>
      <c r="K567">
        <f t="shared" si="50"/>
        <v>31.834794930394587</v>
      </c>
      <c r="L567" s="84">
        <f t="shared" si="49"/>
        <v>-148.59464223124604</v>
      </c>
      <c r="M567" s="84">
        <f t="shared" si="51"/>
        <v>-32.475179888585266</v>
      </c>
      <c r="N567" s="18">
        <f t="shared" si="53"/>
        <v>14.507500030255908</v>
      </c>
      <c r="O567" s="85">
        <f t="shared" si="52"/>
        <v>-1810.409749440166</v>
      </c>
      <c r="P567">
        <v>0</v>
      </c>
    </row>
    <row r="568" spans="1:16" x14ac:dyDescent="0.2">
      <c r="A568">
        <v>410</v>
      </c>
      <c r="B568">
        <v>10.599675165962838</v>
      </c>
      <c r="C568">
        <v>31.83479493039459</v>
      </c>
      <c r="D568">
        <v>72.76995289126873</v>
      </c>
      <c r="E568">
        <v>43.622315084684246</v>
      </c>
      <c r="F568">
        <v>14.534162253215236</v>
      </c>
      <c r="G568">
        <v>71.538865012122542</v>
      </c>
      <c r="J568">
        <f t="shared" si="50"/>
        <v>10.599675165962838</v>
      </c>
      <c r="K568">
        <f t="shared" si="50"/>
        <v>31.83479493039459</v>
      </c>
      <c r="L568" s="84">
        <f t="shared" si="49"/>
        <v>-149.04918072889248</v>
      </c>
      <c r="M568" s="84">
        <f t="shared" si="51"/>
        <v>-32.611541437879197</v>
      </c>
      <c r="N568" s="18">
        <f t="shared" si="53"/>
        <v>14.534162253215236</v>
      </c>
      <c r="O568" s="85">
        <f t="shared" si="52"/>
        <v>-1816.1296812689641</v>
      </c>
      <c r="P568">
        <v>0</v>
      </c>
    </row>
    <row r="569" spans="1:16" x14ac:dyDescent="0.2">
      <c r="A569">
        <v>411</v>
      </c>
      <c r="B569">
        <v>10.599675165962839</v>
      </c>
      <c r="C569">
        <v>31.834794930394594</v>
      </c>
      <c r="D569">
        <v>72.903345162311822</v>
      </c>
      <c r="E569">
        <v>43.702277753974379</v>
      </c>
      <c r="F569">
        <v>14.560804360755993</v>
      </c>
      <c r="G569">
        <v>71.538865012122557</v>
      </c>
      <c r="J569">
        <f t="shared" si="50"/>
        <v>10.599675165962839</v>
      </c>
      <c r="K569">
        <f t="shared" si="50"/>
        <v>31.834794930394594</v>
      </c>
      <c r="L569" s="84">
        <f t="shared" si="49"/>
        <v>-149.50371922653892</v>
      </c>
      <c r="M569" s="84">
        <f t="shared" si="51"/>
        <v>-32.747902987173127</v>
      </c>
      <c r="N569" s="18">
        <f t="shared" si="53"/>
        <v>14.560804360755993</v>
      </c>
      <c r="O569" s="85">
        <f t="shared" si="52"/>
        <v>-1821.8496130977621</v>
      </c>
      <c r="P569">
        <v>0</v>
      </c>
    </row>
    <row r="570" spans="1:16" x14ac:dyDescent="0.2">
      <c r="A570">
        <v>412</v>
      </c>
      <c r="B570">
        <v>10.599675165962841</v>
      </c>
      <c r="C570">
        <v>31.834794930394597</v>
      </c>
      <c r="D570">
        <v>73.036637018068319</v>
      </c>
      <c r="E570">
        <v>43.782180228814781</v>
      </c>
      <c r="F570">
        <v>14.587426412600546</v>
      </c>
      <c r="G570">
        <v>71.538865012122571</v>
      </c>
      <c r="J570">
        <f t="shared" si="50"/>
        <v>10.599675165962841</v>
      </c>
      <c r="K570">
        <f t="shared" si="50"/>
        <v>31.834794930394597</v>
      </c>
      <c r="L570" s="84">
        <f t="shared" si="49"/>
        <v>-149.95825772418536</v>
      </c>
      <c r="M570" s="84">
        <f t="shared" si="51"/>
        <v>-32.884264536467057</v>
      </c>
      <c r="N570" s="18">
        <f t="shared" si="53"/>
        <v>14.587426412600546</v>
      </c>
      <c r="O570" s="85">
        <f t="shared" si="52"/>
        <v>-1827.5695449265602</v>
      </c>
      <c r="P570">
        <v>0</v>
      </c>
    </row>
    <row r="571" spans="1:16" x14ac:dyDescent="0.2">
      <c r="A571">
        <v>413</v>
      </c>
      <c r="B571">
        <v>10.599675165962843</v>
      </c>
      <c r="C571">
        <v>31.834794930394601</v>
      </c>
      <c r="D571">
        <v>73.169828756667201</v>
      </c>
      <c r="E571">
        <v>43.86202268792038</v>
      </c>
      <c r="F571">
        <v>14.614028468293457</v>
      </c>
      <c r="G571">
        <v>71.538865012122571</v>
      </c>
      <c r="J571">
        <f t="shared" si="50"/>
        <v>10.599675165962843</v>
      </c>
      <c r="K571">
        <f t="shared" si="50"/>
        <v>31.834794930394601</v>
      </c>
      <c r="L571" s="84">
        <f t="shared" si="49"/>
        <v>-150.4127962218318</v>
      </c>
      <c r="M571" s="84">
        <f t="shared" si="51"/>
        <v>-33.020626085760988</v>
      </c>
      <c r="N571" s="18">
        <f t="shared" si="53"/>
        <v>14.614028468293457</v>
      </c>
      <c r="O571" s="85">
        <f t="shared" si="52"/>
        <v>-1833.2894767553582</v>
      </c>
      <c r="P571">
        <v>0</v>
      </c>
    </row>
    <row r="572" spans="1:16" x14ac:dyDescent="0.2">
      <c r="A572">
        <v>414</v>
      </c>
      <c r="B572">
        <v>10.599675165962845</v>
      </c>
      <c r="C572">
        <v>31.834794930394605</v>
      </c>
      <c r="D572">
        <v>73.302920675349995</v>
      </c>
      <c r="E572">
        <v>43.941805309474098</v>
      </c>
      <c r="F572">
        <v>14.640610587202037</v>
      </c>
      <c r="G572">
        <v>71.538865012122571</v>
      </c>
      <c r="J572">
        <f t="shared" si="50"/>
        <v>10.599675165962845</v>
      </c>
      <c r="K572">
        <f t="shared" si="50"/>
        <v>31.834794930394605</v>
      </c>
      <c r="L572" s="84">
        <f t="shared" si="49"/>
        <v>-150.86733471947824</v>
      </c>
      <c r="M572" s="84">
        <f t="shared" si="51"/>
        <v>-33.156987635054918</v>
      </c>
      <c r="N572" s="18">
        <f t="shared" si="53"/>
        <v>14.640610587202037</v>
      </c>
      <c r="O572" s="85">
        <f t="shared" si="52"/>
        <v>-1839.0094085841563</v>
      </c>
      <c r="P572">
        <v>0</v>
      </c>
    </row>
    <row r="573" spans="1:16" x14ac:dyDescent="0.2">
      <c r="A573">
        <v>415</v>
      </c>
      <c r="B573">
        <v>10.599675165962845</v>
      </c>
      <c r="C573">
        <v>31.834794930394608</v>
      </c>
      <c r="D573">
        <v>73.435913070473475</v>
      </c>
      <c r="E573">
        <v>44.021528271128496</v>
      </c>
      <c r="F573">
        <v>14.66717282851689</v>
      </c>
      <c r="G573">
        <v>71.538865012122571</v>
      </c>
      <c r="J573">
        <f t="shared" si="50"/>
        <v>10.599675165962845</v>
      </c>
      <c r="K573">
        <f t="shared" si="50"/>
        <v>31.834794930394608</v>
      </c>
      <c r="L573" s="84">
        <f t="shared" si="49"/>
        <v>-151.32187321712468</v>
      </c>
      <c r="M573" s="84">
        <f t="shared" si="51"/>
        <v>-33.293349184348848</v>
      </c>
      <c r="N573" s="18">
        <f t="shared" si="53"/>
        <v>14.66717282851689</v>
      </c>
      <c r="O573" s="85">
        <f t="shared" si="52"/>
        <v>-1844.7293404129543</v>
      </c>
      <c r="P573">
        <v>0</v>
      </c>
    </row>
    <row r="574" spans="1:16" x14ac:dyDescent="0.2">
      <c r="A574">
        <v>416</v>
      </c>
      <c r="B574">
        <v>10.599675165962845</v>
      </c>
      <c r="C574">
        <v>31.834794930394612</v>
      </c>
      <c r="D574">
        <v>73.568806237512362</v>
      </c>
      <c r="E574">
        <v>44.101191750007395</v>
      </c>
      <c r="F574">
        <v>14.693715251252451</v>
      </c>
      <c r="G574">
        <v>71.538865012122571</v>
      </c>
      <c r="J574">
        <f t="shared" si="50"/>
        <v>10.599675165962845</v>
      </c>
      <c r="K574">
        <f t="shared" si="50"/>
        <v>31.834794930394612</v>
      </c>
      <c r="L574" s="84">
        <f t="shared" si="49"/>
        <v>-151.77641171477111</v>
      </c>
      <c r="M574" s="84">
        <f t="shared" si="51"/>
        <v>-33.429710733642779</v>
      </c>
      <c r="N574" s="18">
        <f t="shared" si="53"/>
        <v>14.693715251252451</v>
      </c>
      <c r="O574" s="85">
        <f t="shared" si="52"/>
        <v>-1850.4492722417524</v>
      </c>
      <c r="P574">
        <v>0</v>
      </c>
    </row>
    <row r="575" spans="1:16" x14ac:dyDescent="0.2">
      <c r="A575">
        <v>417</v>
      </c>
      <c r="B575">
        <v>10.599675165962845</v>
      </c>
      <c r="C575">
        <v>31.834794930394615</v>
      </c>
      <c r="D575">
        <v>73.701600471062065</v>
      </c>
      <c r="E575">
        <v>44.180795922707489</v>
      </c>
      <c r="F575">
        <v>14.720237914247528</v>
      </c>
      <c r="G575">
        <v>71.538865012122571</v>
      </c>
      <c r="J575">
        <f t="shared" si="50"/>
        <v>10.599675165962845</v>
      </c>
      <c r="K575">
        <f t="shared" si="50"/>
        <v>31.834794930394615</v>
      </c>
      <c r="L575" s="84">
        <f t="shared" si="49"/>
        <v>-152.23095021241755</v>
      </c>
      <c r="M575" s="84">
        <f t="shared" si="51"/>
        <v>-33.566072282936709</v>
      </c>
      <c r="N575" s="18">
        <f t="shared" si="53"/>
        <v>14.720237914247528</v>
      </c>
      <c r="O575" s="85">
        <f t="shared" si="52"/>
        <v>-1856.1692040705504</v>
      </c>
      <c r="P575">
        <v>0</v>
      </c>
    </row>
    <row r="576" spans="1:16" x14ac:dyDescent="0.2">
      <c r="A576">
        <v>418</v>
      </c>
      <c r="B576">
        <v>10.599675165962845</v>
      </c>
      <c r="C576">
        <v>31.834794930394619</v>
      </c>
      <c r="D576">
        <v>73.83429606484134</v>
      </c>
      <c r="E576">
        <v>44.260340965299967</v>
      </c>
      <c r="F576">
        <v>14.746740876165839</v>
      </c>
      <c r="G576">
        <v>71.538865012122571</v>
      </c>
      <c r="J576">
        <f t="shared" si="50"/>
        <v>10.599675165962845</v>
      </c>
      <c r="K576">
        <f t="shared" si="50"/>
        <v>31.834794930394619</v>
      </c>
      <c r="L576" s="84">
        <f t="shared" si="49"/>
        <v>-152.68548871006399</v>
      </c>
      <c r="M576" s="84">
        <f t="shared" si="51"/>
        <v>-33.702433832230639</v>
      </c>
      <c r="N576" s="18">
        <f t="shared" si="53"/>
        <v>14.746740876165839</v>
      </c>
      <c r="O576" s="85">
        <f t="shared" si="52"/>
        <v>-1861.8891358993485</v>
      </c>
      <c r="P576">
        <v>0</v>
      </c>
    </row>
    <row r="577" spans="1:16" x14ac:dyDescent="0.2">
      <c r="A577">
        <v>419</v>
      </c>
      <c r="B577">
        <v>10.599675165962845</v>
      </c>
      <c r="C577">
        <v>31.834794930394622</v>
      </c>
      <c r="D577">
        <v>73.96689331169496</v>
      </c>
      <c r="E577">
        <v>44.339827053332115</v>
      </c>
      <c r="F577">
        <v>14.77322419549655</v>
      </c>
      <c r="G577">
        <v>71.538865012122571</v>
      </c>
      <c r="J577">
        <f t="shared" si="50"/>
        <v>10.599675165962845</v>
      </c>
      <c r="K577">
        <f t="shared" si="50"/>
        <v>31.834794930394622</v>
      </c>
      <c r="L577" s="84">
        <f t="shared" si="49"/>
        <v>-153.14002720771043</v>
      </c>
      <c r="M577" s="84">
        <f t="shared" si="51"/>
        <v>-33.838795381524569</v>
      </c>
      <c r="N577" s="18">
        <f t="shared" si="53"/>
        <v>14.77322419549655</v>
      </c>
      <c r="O577" s="85">
        <f t="shared" si="52"/>
        <v>-1867.6090677281466</v>
      </c>
      <c r="P577">
        <v>0</v>
      </c>
    </row>
    <row r="578" spans="1:16" x14ac:dyDescent="0.2">
      <c r="A578">
        <v>420</v>
      </c>
      <c r="B578">
        <v>10.599675165962845</v>
      </c>
      <c r="C578">
        <v>31.834794930394622</v>
      </c>
      <c r="D578">
        <v>74.099392503596448</v>
      </c>
      <c r="E578">
        <v>44.419254361828919</v>
      </c>
      <c r="F578">
        <v>14.799687930554802</v>
      </c>
      <c r="G578">
        <v>71.538865012122571</v>
      </c>
      <c r="J578">
        <f t="shared" si="50"/>
        <v>10.599675165962845</v>
      </c>
      <c r="K578">
        <f t="shared" si="50"/>
        <v>31.834794930394622</v>
      </c>
      <c r="L578" s="84">
        <f t="shared" si="49"/>
        <v>-153.59456570535687</v>
      </c>
      <c r="M578" s="84">
        <f t="shared" si="51"/>
        <v>-33.9751569308185</v>
      </c>
      <c r="N578" s="18">
        <f t="shared" si="53"/>
        <v>14.799687930554802</v>
      </c>
      <c r="O578" s="85">
        <f t="shared" si="52"/>
        <v>-1873.3289995569446</v>
      </c>
      <c r="P578">
        <v>0</v>
      </c>
    </row>
    <row r="579" spans="1:16" x14ac:dyDescent="0.2">
      <c r="A579">
        <v>421</v>
      </c>
      <c r="B579">
        <v>10.599675165962845</v>
      </c>
      <c r="C579">
        <v>31.834794930394622</v>
      </c>
      <c r="D579">
        <v>74.231793931650657</v>
      </c>
      <c r="E579">
        <v>44.498623065294659</v>
      </c>
      <c r="F579">
        <v>14.826132139482249</v>
      </c>
      <c r="G579">
        <v>71.538865012122571</v>
      </c>
      <c r="J579">
        <f t="shared" si="50"/>
        <v>10.599675165962845</v>
      </c>
      <c r="K579">
        <f t="shared" si="50"/>
        <v>31.834794930394622</v>
      </c>
      <c r="L579" s="84">
        <f t="shared" si="49"/>
        <v>-154.04910420300331</v>
      </c>
      <c r="M579" s="84">
        <f t="shared" si="51"/>
        <v>-34.11151848011243</v>
      </c>
      <c r="N579" s="18">
        <f t="shared" si="53"/>
        <v>14.826132139482249</v>
      </c>
      <c r="O579" s="85">
        <f t="shared" si="52"/>
        <v>-1879.0489313857427</v>
      </c>
      <c r="P579">
        <v>0</v>
      </c>
    </row>
    <row r="580" spans="1:16" x14ac:dyDescent="0.2">
      <c r="A580">
        <v>422</v>
      </c>
      <c r="B580">
        <v>10.599675165962845</v>
      </c>
      <c r="C580">
        <v>31.834794930394622</v>
      </c>
      <c r="D580">
        <v>74.364097886096459</v>
      </c>
      <c r="E580">
        <v>44.577933337714484</v>
      </c>
      <c r="F580">
        <v>14.852556880247583</v>
      </c>
      <c r="G580">
        <v>71.538865012122571</v>
      </c>
      <c r="J580">
        <f t="shared" si="50"/>
        <v>10.599675165962845</v>
      </c>
      <c r="K580">
        <f t="shared" si="50"/>
        <v>31.834794930394622</v>
      </c>
      <c r="L580" s="84">
        <f t="shared" si="49"/>
        <v>-154.50364270064975</v>
      </c>
      <c r="M580" s="84">
        <f t="shared" si="51"/>
        <v>-34.24788002940636</v>
      </c>
      <c r="N580" s="18">
        <f t="shared" si="53"/>
        <v>14.852556880247583</v>
      </c>
      <c r="O580" s="85">
        <f t="shared" si="52"/>
        <v>-1884.7688632145407</v>
      </c>
      <c r="P580">
        <v>0</v>
      </c>
    </row>
    <row r="581" spans="1:16" x14ac:dyDescent="0.2">
      <c r="A581">
        <v>423</v>
      </c>
      <c r="B581">
        <v>10.599675165962845</v>
      </c>
      <c r="C581">
        <v>31.834794930394622</v>
      </c>
      <c r="D581">
        <v>74.496304656309391</v>
      </c>
      <c r="E581">
        <v>44.65718535255602</v>
      </c>
      <c r="F581">
        <v>14.87896221064706</v>
      </c>
      <c r="G581">
        <v>71.538865012122571</v>
      </c>
      <c r="J581">
        <f t="shared" si="50"/>
        <v>10.599675165962845</v>
      </c>
      <c r="K581">
        <f t="shared" si="50"/>
        <v>31.834794930394622</v>
      </c>
      <c r="L581" s="84">
        <f t="shared" si="49"/>
        <v>-154.95818119829619</v>
      </c>
      <c r="M581" s="84">
        <f t="shared" si="51"/>
        <v>-34.384241578700291</v>
      </c>
      <c r="N581" s="18">
        <f t="shared" si="53"/>
        <v>14.87896221064706</v>
      </c>
      <c r="O581" s="85">
        <f t="shared" si="52"/>
        <v>-1890.4887950433388</v>
      </c>
      <c r="P581">
        <v>0</v>
      </c>
    </row>
    <row r="582" spans="1:16" x14ac:dyDescent="0.2">
      <c r="A582">
        <v>424</v>
      </c>
      <c r="B582">
        <v>10.599675165962845</v>
      </c>
      <c r="C582">
        <v>31.834794930394622</v>
      </c>
      <c r="D582">
        <v>74.62841453080425</v>
      </c>
      <c r="E582">
        <v>44.736379282770926</v>
      </c>
      <c r="F582">
        <v>14.905348188305027</v>
      </c>
      <c r="G582">
        <v>71.538865012122571</v>
      </c>
      <c r="J582">
        <f t="shared" si="50"/>
        <v>10.599675165962845</v>
      </c>
      <c r="K582">
        <f t="shared" si="50"/>
        <v>31.834794930394622</v>
      </c>
      <c r="L582" s="84">
        <f t="shared" si="49"/>
        <v>-155.41271969594263</v>
      </c>
      <c r="M582" s="84">
        <f t="shared" si="51"/>
        <v>-34.520603127994221</v>
      </c>
      <c r="N582" s="18">
        <f t="shared" si="53"/>
        <v>14.905348188305027</v>
      </c>
      <c r="O582" s="85">
        <f t="shared" si="52"/>
        <v>-1896.2087268721368</v>
      </c>
      <c r="P582">
        <v>0</v>
      </c>
    </row>
    <row r="583" spans="1:16" x14ac:dyDescent="0.2">
      <c r="A583">
        <v>425</v>
      </c>
      <c r="B583">
        <v>10.599675165962845</v>
      </c>
      <c r="C583">
        <v>31.834794930394622</v>
      </c>
      <c r="D583">
        <v>74.760427797237753</v>
      </c>
      <c r="E583">
        <v>44.815515300796463</v>
      </c>
      <c r="F583">
        <v>14.931714870674442</v>
      </c>
      <c r="G583">
        <v>71.538865012122571</v>
      </c>
      <c r="J583">
        <f t="shared" si="50"/>
        <v>10.599675165962845</v>
      </c>
      <c r="K583">
        <f t="shared" si="50"/>
        <v>31.834794930394622</v>
      </c>
      <c r="L583" s="84">
        <f t="shared" si="49"/>
        <v>-155.86725819358907</v>
      </c>
      <c r="M583" s="84">
        <f t="shared" si="51"/>
        <v>-34.656964677288151</v>
      </c>
      <c r="N583" s="18">
        <f t="shared" si="53"/>
        <v>14.931714870674442</v>
      </c>
      <c r="O583" s="85">
        <f t="shared" si="52"/>
        <v>-1901.9286587009349</v>
      </c>
      <c r="P583">
        <v>0</v>
      </c>
    </row>
    <row r="584" spans="1:16" x14ac:dyDescent="0.2">
      <c r="A584">
        <v>426</v>
      </c>
      <c r="B584">
        <v>10.599675165962845</v>
      </c>
      <c r="C584">
        <v>31.834794930394622</v>
      </c>
      <c r="D584">
        <v>74.892344742411098</v>
      </c>
      <c r="E584">
        <v>44.894593578557057</v>
      </c>
      <c r="F584">
        <v>14.958062315037402</v>
      </c>
      <c r="G584">
        <v>71.538865012122571</v>
      </c>
      <c r="J584">
        <f t="shared" si="50"/>
        <v>10.599675165962845</v>
      </c>
      <c r="K584">
        <f t="shared" si="50"/>
        <v>31.834794930394622</v>
      </c>
      <c r="L584" s="84">
        <f t="shared" si="49"/>
        <v>-156.32179669123551</v>
      </c>
      <c r="M584" s="84">
        <f t="shared" si="51"/>
        <v>-34.793326226582082</v>
      </c>
      <c r="N584" s="18">
        <f t="shared" si="53"/>
        <v>14.958062315037402</v>
      </c>
      <c r="O584" s="85">
        <f t="shared" si="52"/>
        <v>-1907.6485905297329</v>
      </c>
      <c r="P584">
        <v>0</v>
      </c>
    </row>
    <row r="585" spans="1:16" x14ac:dyDescent="0.2">
      <c r="A585">
        <v>427</v>
      </c>
      <c r="B585">
        <v>10.599675165962845</v>
      </c>
      <c r="C585">
        <v>31.834794930394622</v>
      </c>
      <c r="D585">
        <v>75.024165652272615</v>
      </c>
      <c r="E585">
        <v>44.973614287465864</v>
      </c>
      <c r="F585">
        <v>14.984390578505655</v>
      </c>
      <c r="G585">
        <v>71.538865012122571</v>
      </c>
      <c r="J585">
        <f t="shared" si="50"/>
        <v>10.599675165962845</v>
      </c>
      <c r="K585">
        <f t="shared" si="50"/>
        <v>31.834794930394622</v>
      </c>
      <c r="L585" s="84">
        <f t="shared" si="49"/>
        <v>-156.77633518888194</v>
      </c>
      <c r="M585" s="84">
        <f t="shared" si="51"/>
        <v>-34.929687775876012</v>
      </c>
      <c r="N585" s="18">
        <f t="shared" si="53"/>
        <v>14.984390578505655</v>
      </c>
      <c r="O585" s="85">
        <f t="shared" si="52"/>
        <v>-1913.368522358531</v>
      </c>
      <c r="P585">
        <v>0</v>
      </c>
    </row>
    <row r="586" spans="1:16" x14ac:dyDescent="0.2">
      <c r="A586">
        <v>428</v>
      </c>
      <c r="B586">
        <v>10.599675165962845</v>
      </c>
      <c r="C586">
        <v>31.834794930394622</v>
      </c>
      <c r="D586">
        <v>75.155890811920287</v>
      </c>
      <c r="E586">
        <v>45.052577598426325</v>
      </c>
      <c r="F586">
        <v>15.010699718021117</v>
      </c>
      <c r="G586">
        <v>71.538865012122571</v>
      </c>
      <c r="J586">
        <f t="shared" si="50"/>
        <v>10.599675165962845</v>
      </c>
      <c r="K586">
        <f t="shared" si="50"/>
        <v>31.834794930394622</v>
      </c>
      <c r="L586" s="84">
        <f t="shared" si="49"/>
        <v>-157.23087368652838</v>
      </c>
      <c r="M586" s="84">
        <f t="shared" si="51"/>
        <v>-35.066049325169942</v>
      </c>
      <c r="N586" s="18">
        <f t="shared" si="53"/>
        <v>15.010699718021117</v>
      </c>
      <c r="O586" s="85">
        <f t="shared" si="52"/>
        <v>-1919.088454187329</v>
      </c>
      <c r="P586">
        <v>0</v>
      </c>
    </row>
    <row r="587" spans="1:16" x14ac:dyDescent="0.2">
      <c r="A587">
        <v>429</v>
      </c>
      <c r="B587">
        <v>10.599675165962845</v>
      </c>
      <c r="C587">
        <v>31.834794930394622</v>
      </c>
      <c r="D587">
        <v>75.287520505604391</v>
      </c>
      <c r="E587">
        <v>45.131483681833693</v>
      </c>
      <c r="F587">
        <v>15.03698979035639</v>
      </c>
      <c r="G587">
        <v>71.538865012122571</v>
      </c>
      <c r="J587">
        <f t="shared" si="50"/>
        <v>10.599675165962845</v>
      </c>
      <c r="K587">
        <f t="shared" si="50"/>
        <v>31.834794930394622</v>
      </c>
      <c r="L587" s="84">
        <f t="shared" si="49"/>
        <v>-157.68541218417482</v>
      </c>
      <c r="M587" s="84">
        <f t="shared" si="51"/>
        <v>-35.202410874463872</v>
      </c>
      <c r="N587" s="18">
        <f t="shared" si="53"/>
        <v>15.03698979035639</v>
      </c>
      <c r="O587" s="85">
        <f t="shared" si="52"/>
        <v>-1924.8083860161271</v>
      </c>
      <c r="P587">
        <v>0</v>
      </c>
    </row>
    <row r="588" spans="1:16" x14ac:dyDescent="0.2">
      <c r="A588">
        <v>430</v>
      </c>
      <c r="B588">
        <v>10.599675165962845</v>
      </c>
      <c r="C588">
        <v>31.834794930394622</v>
      </c>
      <c r="D588">
        <v>75.419055016730042</v>
      </c>
      <c r="E588">
        <v>45.21033270757659</v>
      </c>
      <c r="F588">
        <v>15.063260852115274</v>
      </c>
      <c r="G588">
        <v>71.538865012122571</v>
      </c>
      <c r="J588">
        <f t="shared" si="50"/>
        <v>10.599675165962845</v>
      </c>
      <c r="K588">
        <f t="shared" si="50"/>
        <v>31.834794930394622</v>
      </c>
      <c r="L588" s="84">
        <f t="shared" si="49"/>
        <v>-158.13995068182126</v>
      </c>
      <c r="M588" s="84">
        <f t="shared" si="51"/>
        <v>-35.338772423757803</v>
      </c>
      <c r="N588" s="18">
        <f t="shared" si="53"/>
        <v>15.063260852115274</v>
      </c>
      <c r="O588" s="85">
        <f t="shared" si="52"/>
        <v>-1930.5283178449251</v>
      </c>
      <c r="P588">
        <v>0</v>
      </c>
    </row>
    <row r="589" spans="1:16" x14ac:dyDescent="0.2">
      <c r="A589">
        <v>431</v>
      </c>
      <c r="B589">
        <v>10.599675165962845</v>
      </c>
      <c r="C589">
        <v>31.834794930394622</v>
      </c>
      <c r="D589">
        <v>75.550494627859734</v>
      </c>
      <c r="E589">
        <v>45.289124845038536</v>
      </c>
      <c r="F589">
        <v>15.089512959733277</v>
      </c>
      <c r="G589">
        <v>71.538865012122571</v>
      </c>
      <c r="J589">
        <f t="shared" si="50"/>
        <v>10.599675165962845</v>
      </c>
      <c r="K589">
        <f t="shared" si="50"/>
        <v>31.834794930394622</v>
      </c>
      <c r="L589" s="84">
        <f t="shared" si="49"/>
        <v>-158.5944891794677</v>
      </c>
      <c r="M589" s="84">
        <f t="shared" si="51"/>
        <v>-35.475133973051733</v>
      </c>
      <c r="N589" s="18">
        <f t="shared" si="53"/>
        <v>15.089512959733277</v>
      </c>
      <c r="O589" s="85">
        <f t="shared" si="52"/>
        <v>-1936.2482496737232</v>
      </c>
      <c r="P589">
        <v>0</v>
      </c>
    </row>
    <row r="590" spans="1:16" x14ac:dyDescent="0.2">
      <c r="A590">
        <v>432</v>
      </c>
      <c r="B590">
        <v>10.599675165962845</v>
      </c>
      <c r="C590">
        <v>31.834794930394622</v>
      </c>
      <c r="D590">
        <v>75.681839620715934</v>
      </c>
      <c r="E590">
        <v>45.367860263099473</v>
      </c>
      <c r="F590">
        <v>15.115746169478125</v>
      </c>
      <c r="G590">
        <v>71.538865012122571</v>
      </c>
      <c r="J590">
        <f t="shared" si="50"/>
        <v>10.599675165962845</v>
      </c>
      <c r="K590">
        <f t="shared" si="50"/>
        <v>31.834794930394622</v>
      </c>
      <c r="L590" s="84">
        <f t="shared" si="49"/>
        <v>-159.04902767711414</v>
      </c>
      <c r="M590" s="84">
        <f t="shared" si="51"/>
        <v>-35.611495522345663</v>
      </c>
      <c r="N590" s="18">
        <f t="shared" si="53"/>
        <v>15.115746169478125</v>
      </c>
      <c r="O590" s="85">
        <f t="shared" si="52"/>
        <v>-1941.9681815025212</v>
      </c>
      <c r="P590">
        <v>0</v>
      </c>
    </row>
    <row r="591" spans="1:16" x14ac:dyDescent="0.2">
      <c r="A591">
        <v>433</v>
      </c>
      <c r="B591">
        <v>10.599675165962845</v>
      </c>
      <c r="C591">
        <v>31.834794930394622</v>
      </c>
      <c r="D591">
        <v>75.813090276183573</v>
      </c>
      <c r="E591">
        <v>45.446539130137296</v>
      </c>
      <c r="F591">
        <v>15.141960537450274</v>
      </c>
      <c r="G591">
        <v>71.538865012122571</v>
      </c>
      <c r="J591">
        <f t="shared" si="50"/>
        <v>10.599675165962845</v>
      </c>
      <c r="K591">
        <f t="shared" si="50"/>
        <v>31.834794930394622</v>
      </c>
      <c r="L591" s="84">
        <f t="shared" si="49"/>
        <v>-159.50356617476058</v>
      </c>
      <c r="M591" s="84">
        <f t="shared" si="51"/>
        <v>-35.747857071639594</v>
      </c>
      <c r="N591" s="18">
        <f t="shared" si="53"/>
        <v>15.141960537450274</v>
      </c>
      <c r="O591" s="85">
        <f t="shared" si="52"/>
        <v>-1947.6881133313193</v>
      </c>
      <c r="P591">
        <v>0</v>
      </c>
    </row>
    <row r="592" spans="1:16" x14ac:dyDescent="0.2">
      <c r="A592">
        <v>434</v>
      </c>
      <c r="B592">
        <v>10.599675165962845</v>
      </c>
      <c r="C592">
        <v>31.834794930394622</v>
      </c>
      <c r="D592">
        <v>75.944246874312611</v>
      </c>
      <c r="E592">
        <v>45.525161614029365</v>
      </c>
      <c r="F592">
        <v>15.168156119583404</v>
      </c>
      <c r="G592">
        <v>71.538865012122571</v>
      </c>
      <c r="J592">
        <f t="shared" si="50"/>
        <v>10.599675165962845</v>
      </c>
      <c r="K592">
        <f t="shared" si="50"/>
        <v>31.834794930394622</v>
      </c>
      <c r="L592" s="84">
        <f t="shared" si="49"/>
        <v>-159.95810467240702</v>
      </c>
      <c r="M592" s="84">
        <f t="shared" si="51"/>
        <v>-35.884218620933524</v>
      </c>
      <c r="N592" s="18">
        <f t="shared" si="53"/>
        <v>15.168156119583404</v>
      </c>
      <c r="O592" s="85">
        <f t="shared" si="52"/>
        <v>-1953.4080451601174</v>
      </c>
      <c r="P592">
        <v>0</v>
      </c>
    </row>
    <row r="593" spans="1:16" x14ac:dyDescent="0.2">
      <c r="A593">
        <v>435</v>
      </c>
      <c r="B593">
        <v>10.599675165962845</v>
      </c>
      <c r="C593">
        <v>31.834794930394622</v>
      </c>
      <c r="D593">
        <v>76.075309694320566</v>
      </c>
      <c r="E593">
        <v>45.603727882154018</v>
      </c>
      <c r="F593">
        <v>15.194332971644938</v>
      </c>
      <c r="G593">
        <v>71.538865012122571</v>
      </c>
      <c r="J593">
        <f t="shared" si="50"/>
        <v>10.599675165962845</v>
      </c>
      <c r="K593">
        <f t="shared" si="50"/>
        <v>31.834794930394622</v>
      </c>
      <c r="L593" s="84">
        <f t="shared" si="49"/>
        <v>-160.41264317005346</v>
      </c>
      <c r="M593" s="84">
        <f t="shared" si="51"/>
        <v>-36.020580170227454</v>
      </c>
      <c r="N593" s="18">
        <f t="shared" si="53"/>
        <v>15.194332971644938</v>
      </c>
      <c r="O593" s="85">
        <f t="shared" si="52"/>
        <v>-1959.1279769889154</v>
      </c>
      <c r="P593">
        <v>0</v>
      </c>
    </row>
    <row r="594" spans="1:16" x14ac:dyDescent="0.2">
      <c r="A594">
        <v>436</v>
      </c>
      <c r="B594">
        <v>10.599675165962845</v>
      </c>
      <c r="C594">
        <v>31.834794930394622</v>
      </c>
      <c r="D594">
        <v>76.206279014594983</v>
      </c>
      <c r="E594">
        <v>45.682238101392088</v>
      </c>
      <c r="F594">
        <v>15.22049114923653</v>
      </c>
      <c r="G594">
        <v>71.538865012122571</v>
      </c>
      <c r="J594">
        <f t="shared" si="50"/>
        <v>10.599675165962845</v>
      </c>
      <c r="K594">
        <f t="shared" si="50"/>
        <v>31.834794930394622</v>
      </c>
      <c r="L594" s="84">
        <f t="shared" ref="L594:L658" si="54">L593-$E$7*10^-3*$I$159</f>
        <v>-160.8671816676999</v>
      </c>
      <c r="M594" s="84">
        <f t="shared" si="51"/>
        <v>-36.156941719521384</v>
      </c>
      <c r="N594" s="18">
        <f t="shared" si="53"/>
        <v>15.22049114923653</v>
      </c>
      <c r="O594" s="85">
        <f t="shared" si="52"/>
        <v>-1964.8479088177135</v>
      </c>
      <c r="P594">
        <v>0</v>
      </c>
    </row>
    <row r="595" spans="1:16" x14ac:dyDescent="0.2">
      <c r="A595">
        <v>437</v>
      </c>
      <c r="B595">
        <v>10.599675165962845</v>
      </c>
      <c r="C595">
        <v>31.834794930394622</v>
      </c>
      <c r="D595">
        <v>76.337155112695967</v>
      </c>
      <c r="E595">
        <v>45.760692438128373</v>
      </c>
      <c r="F595">
        <v>15.246630707794575</v>
      </c>
      <c r="G595">
        <v>71.538865012122571</v>
      </c>
      <c r="J595">
        <f t="shared" si="50"/>
        <v>10.599675165962845</v>
      </c>
      <c r="K595">
        <f t="shared" si="50"/>
        <v>31.834794930394622</v>
      </c>
      <c r="L595" s="84">
        <f t="shared" si="54"/>
        <v>-161.32172016534633</v>
      </c>
      <c r="M595" s="84">
        <f t="shared" si="51"/>
        <v>-36.293303268815315</v>
      </c>
      <c r="N595" s="18">
        <f t="shared" si="53"/>
        <v>15.246630707794575</v>
      </c>
      <c r="O595" s="85">
        <f t="shared" si="52"/>
        <v>-1970.5678406465115</v>
      </c>
      <c r="P595">
        <v>0</v>
      </c>
    </row>
    <row r="596" spans="1:16" x14ac:dyDescent="0.2">
      <c r="A596">
        <v>438</v>
      </c>
      <c r="B596">
        <v>10.599675165962845</v>
      </c>
      <c r="C596">
        <v>31.834794930394622</v>
      </c>
      <c r="D596">
        <v>76.467938265358711</v>
      </c>
      <c r="E596">
        <v>45.839091058253175</v>
      </c>
      <c r="F596">
        <v>15.272751702590702</v>
      </c>
      <c r="G596">
        <v>71.538865012122571</v>
      </c>
      <c r="J596">
        <f t="shared" si="50"/>
        <v>10.599675165962845</v>
      </c>
      <c r="K596">
        <f t="shared" si="50"/>
        <v>31.834794930394622</v>
      </c>
      <c r="L596" s="84">
        <f t="shared" si="54"/>
        <v>-161.77625866299277</v>
      </c>
      <c r="M596" s="84">
        <f t="shared" si="51"/>
        <v>-36.429664818109245</v>
      </c>
      <c r="N596" s="18">
        <f t="shared" si="53"/>
        <v>15.272751702590702</v>
      </c>
      <c r="O596" s="85">
        <f t="shared" si="52"/>
        <v>-1976.2877724753096</v>
      </c>
      <c r="P596">
        <v>0</v>
      </c>
    </row>
    <row r="597" spans="1:16" x14ac:dyDescent="0.2">
      <c r="A597">
        <v>439</v>
      </c>
      <c r="B597">
        <v>10.599675165962845</v>
      </c>
      <c r="C597">
        <v>31.834794930394622</v>
      </c>
      <c r="D597">
        <v>76.598628748495912</v>
      </c>
      <c r="E597">
        <v>45.917434127163759</v>
      </c>
      <c r="F597">
        <v>15.298854188732273</v>
      </c>
      <c r="G597">
        <v>71.538865012122571</v>
      </c>
      <c r="J597">
        <f t="shared" si="50"/>
        <v>10.599675165962845</v>
      </c>
      <c r="K597">
        <f t="shared" si="50"/>
        <v>31.834794930394622</v>
      </c>
      <c r="L597" s="84">
        <f t="shared" si="54"/>
        <v>-162.23079716063921</v>
      </c>
      <c r="M597" s="84">
        <f t="shared" si="51"/>
        <v>-36.566026367403175</v>
      </c>
      <c r="N597" s="18">
        <f t="shared" si="53"/>
        <v>15.298854188732273</v>
      </c>
      <c r="O597" s="85">
        <f t="shared" si="52"/>
        <v>-1982.0077043041076</v>
      </c>
      <c r="P597">
        <v>0</v>
      </c>
    </row>
    <row r="598" spans="1:16" x14ac:dyDescent="0.2">
      <c r="A598">
        <v>440</v>
      </c>
      <c r="B598">
        <v>10.599675165962845</v>
      </c>
      <c r="C598">
        <v>31.834794930394622</v>
      </c>
      <c r="D598">
        <v>76.729226837200315</v>
      </c>
      <c r="E598">
        <v>45.995721809765847</v>
      </c>
      <c r="F598">
        <v>15.32493822116288</v>
      </c>
      <c r="G598">
        <v>71.538865012122571</v>
      </c>
      <c r="J598">
        <f t="shared" si="50"/>
        <v>10.599675165962845</v>
      </c>
      <c r="K598">
        <f t="shared" si="50"/>
        <v>31.834794930394622</v>
      </c>
      <c r="L598" s="84">
        <f t="shared" si="54"/>
        <v>-162.68533565828565</v>
      </c>
      <c r="M598" s="84">
        <f t="shared" si="51"/>
        <v>-36.702387916697106</v>
      </c>
      <c r="N598" s="18">
        <f t="shared" si="53"/>
        <v>15.32493822116288</v>
      </c>
      <c r="O598" s="85">
        <f t="shared" si="52"/>
        <v>-1987.7276361329057</v>
      </c>
      <c r="P598">
        <v>0</v>
      </c>
    </row>
    <row r="599" spans="1:16" x14ac:dyDescent="0.2">
      <c r="A599">
        <v>441</v>
      </c>
      <c r="B599">
        <v>10.599675165962845</v>
      </c>
      <c r="C599">
        <v>31.834794930394622</v>
      </c>
      <c r="D599">
        <v>76.859732805747129</v>
      </c>
      <c r="E599">
        <v>46.073954270475106</v>
      </c>
      <c r="F599">
        <v>15.351003854662828</v>
      </c>
      <c r="G599">
        <v>71.538865012122571</v>
      </c>
      <c r="J599">
        <f t="shared" si="50"/>
        <v>10.599675165962845</v>
      </c>
      <c r="K599">
        <f t="shared" si="50"/>
        <v>31.834794930394622</v>
      </c>
      <c r="L599" s="84">
        <f t="shared" si="54"/>
        <v>-163.13987415593209</v>
      </c>
      <c r="M599" s="84">
        <f t="shared" si="51"/>
        <v>-36.838749465991036</v>
      </c>
      <c r="N599" s="18">
        <f t="shared" si="53"/>
        <v>15.351003854662828</v>
      </c>
      <c r="O599" s="85">
        <f t="shared" si="52"/>
        <v>-1993.4475679617037</v>
      </c>
      <c r="P599">
        <v>0</v>
      </c>
    </row>
    <row r="600" spans="1:16" x14ac:dyDescent="0.2">
      <c r="A600">
        <v>442</v>
      </c>
      <c r="B600">
        <v>10.599675165962845</v>
      </c>
      <c r="C600">
        <v>31.834794930394622</v>
      </c>
      <c r="D600">
        <v>76.990146927596527</v>
      </c>
      <c r="E600">
        <v>46.152131673218612</v>
      </c>
      <c r="F600">
        <v>15.377051143849643</v>
      </c>
      <c r="G600">
        <v>71.538865012122571</v>
      </c>
      <c r="J600">
        <f t="shared" si="50"/>
        <v>10.599675165962845</v>
      </c>
      <c r="K600">
        <f t="shared" si="50"/>
        <v>31.834794930394622</v>
      </c>
      <c r="L600" s="84">
        <f t="shared" si="54"/>
        <v>-163.59441265357853</v>
      </c>
      <c r="M600" s="84">
        <f t="shared" si="51"/>
        <v>-36.975111015284966</v>
      </c>
      <c r="N600" s="18">
        <f t="shared" si="53"/>
        <v>15.377051143849643</v>
      </c>
      <c r="O600" s="85">
        <f t="shared" si="52"/>
        <v>-1999.1674997905018</v>
      </c>
      <c r="P600">
        <v>0</v>
      </c>
    </row>
    <row r="601" spans="1:16" x14ac:dyDescent="0.2">
      <c r="A601">
        <v>443</v>
      </c>
      <c r="B601">
        <v>10.599675165962845</v>
      </c>
      <c r="C601">
        <v>31.834794930394622</v>
      </c>
      <c r="D601">
        <v>77.120469475396078</v>
      </c>
      <c r="E601">
        <v>46.230254181436329</v>
      </c>
      <c r="F601">
        <v>15.403080143178547</v>
      </c>
      <c r="G601">
        <v>71.538865012122571</v>
      </c>
      <c r="J601">
        <f t="shared" si="50"/>
        <v>10.599675165962845</v>
      </c>
      <c r="K601">
        <f t="shared" si="50"/>
        <v>31.834794930394622</v>
      </c>
      <c r="L601" s="84">
        <f t="shared" si="54"/>
        <v>-164.04895115122497</v>
      </c>
      <c r="M601" s="84">
        <f t="shared" si="51"/>
        <v>-37.111472564578897</v>
      </c>
      <c r="N601" s="18">
        <f t="shared" si="53"/>
        <v>15.403080143178547</v>
      </c>
      <c r="O601" s="85">
        <f t="shared" si="52"/>
        <v>-2004.8874316192998</v>
      </c>
      <c r="P601">
        <v>0</v>
      </c>
    </row>
    <row r="602" spans="1:16" x14ac:dyDescent="0.2">
      <c r="A602">
        <v>444</v>
      </c>
      <c r="B602">
        <v>10.599675165962845</v>
      </c>
      <c r="C602">
        <v>31.834794930394622</v>
      </c>
      <c r="D602">
        <v>77.250700720983218</v>
      </c>
      <c r="E602">
        <v>46.308321958082566</v>
      </c>
      <c r="F602">
        <v>15.429090906942953</v>
      </c>
      <c r="G602">
        <v>71.538865012122571</v>
      </c>
      <c r="J602">
        <f t="shared" ref="J602:K658" si="55">B602</f>
        <v>10.599675165962845</v>
      </c>
      <c r="K602">
        <f t="shared" si="55"/>
        <v>31.834794930394622</v>
      </c>
      <c r="L602" s="84">
        <f t="shared" si="54"/>
        <v>-164.50348964887141</v>
      </c>
      <c r="M602" s="84">
        <f t="shared" si="51"/>
        <v>-37.247834113872827</v>
      </c>
      <c r="N602" s="18">
        <f t="shared" si="53"/>
        <v>15.429090906942953</v>
      </c>
      <c r="O602" s="85">
        <f t="shared" si="52"/>
        <v>-2010.6073634480979</v>
      </c>
      <c r="P602">
        <v>0</v>
      </c>
    </row>
    <row r="603" spans="1:16" x14ac:dyDescent="0.2">
      <c r="A603">
        <v>445</v>
      </c>
      <c r="B603">
        <v>10.599675165962845</v>
      </c>
      <c r="C603">
        <v>31.834794930394622</v>
      </c>
      <c r="D603">
        <v>77.380840935387624</v>
      </c>
      <c r="E603">
        <v>46.386335165627443</v>
      </c>
      <c r="F603">
        <v>15.455083489274951</v>
      </c>
      <c r="G603">
        <v>71.538865012122571</v>
      </c>
      <c r="J603">
        <f t="shared" si="55"/>
        <v>10.599675165962845</v>
      </c>
      <c r="K603">
        <f t="shared" si="55"/>
        <v>31.834794930394622</v>
      </c>
      <c r="L603" s="84">
        <f t="shared" si="54"/>
        <v>-164.95802814651785</v>
      </c>
      <c r="M603" s="84">
        <f t="shared" si="51"/>
        <v>-37.384195663166757</v>
      </c>
      <c r="N603" s="18">
        <f t="shared" si="53"/>
        <v>15.455083489274951</v>
      </c>
      <c r="O603" s="85">
        <f t="shared" si="52"/>
        <v>-2016.3272952768959</v>
      </c>
      <c r="P603">
        <v>0</v>
      </c>
    </row>
    <row r="604" spans="1:16" x14ac:dyDescent="0.2">
      <c r="A604">
        <v>446</v>
      </c>
      <c r="B604">
        <v>10.599675165962845</v>
      </c>
      <c r="C604">
        <v>31.834794930394622</v>
      </c>
      <c r="D604">
        <v>77.510890388833715</v>
      </c>
      <c r="E604">
        <v>46.464293966058342</v>
      </c>
      <c r="F604">
        <v>15.481057944145793</v>
      </c>
      <c r="G604">
        <v>71.538865012122571</v>
      </c>
      <c r="J604">
        <f t="shared" si="55"/>
        <v>10.599675165962845</v>
      </c>
      <c r="K604">
        <f t="shared" si="55"/>
        <v>31.834794930394622</v>
      </c>
      <c r="L604" s="84">
        <f t="shared" si="54"/>
        <v>-165.41256664416429</v>
      </c>
      <c r="M604" s="84">
        <f t="shared" si="51"/>
        <v>-37.520557212460687</v>
      </c>
      <c r="N604" s="18">
        <f t="shared" si="53"/>
        <v>15.481057944145793</v>
      </c>
      <c r="O604" s="85">
        <f t="shared" si="52"/>
        <v>-2022.047227105694</v>
      </c>
      <c r="P604">
        <v>0</v>
      </c>
    </row>
    <row r="605" spans="1:16" x14ac:dyDescent="0.2">
      <c r="A605">
        <v>447</v>
      </c>
      <c r="B605">
        <v>10.599675165962845</v>
      </c>
      <c r="C605">
        <v>31.834794930394622</v>
      </c>
      <c r="D605">
        <v>77.640849350743025</v>
      </c>
      <c r="E605">
        <v>46.542198520881364</v>
      </c>
      <c r="F605">
        <v>15.507014325366372</v>
      </c>
      <c r="G605">
        <v>71.538865012122571</v>
      </c>
      <c r="J605">
        <f t="shared" si="55"/>
        <v>10.599675165962845</v>
      </c>
      <c r="K605">
        <f t="shared" si="55"/>
        <v>31.834794930394622</v>
      </c>
      <c r="L605" s="84">
        <f t="shared" si="54"/>
        <v>-165.86710514181073</v>
      </c>
      <c r="M605" s="84">
        <f t="shared" si="51"/>
        <v>-37.656918761754618</v>
      </c>
      <c r="N605" s="18">
        <f t="shared" si="53"/>
        <v>15.507014325366372</v>
      </c>
      <c r="O605" s="85">
        <f t="shared" si="52"/>
        <v>-2027.767158934492</v>
      </c>
      <c r="P605">
        <v>0</v>
      </c>
    </row>
    <row r="606" spans="1:16" x14ac:dyDescent="0.2">
      <c r="A606">
        <v>448</v>
      </c>
      <c r="B606">
        <v>10.599675165962845</v>
      </c>
      <c r="C606">
        <v>31.834794930394622</v>
      </c>
      <c r="D606">
        <v>77.770718089736619</v>
      </c>
      <c r="E606">
        <v>46.620048991122758</v>
      </c>
      <c r="F606">
        <v>15.532952686587709</v>
      </c>
      <c r="G606">
        <v>71.538865012122571</v>
      </c>
      <c r="J606">
        <f t="shared" si="55"/>
        <v>10.599675165962845</v>
      </c>
      <c r="K606">
        <f t="shared" si="55"/>
        <v>31.834794930394622</v>
      </c>
      <c r="L606" s="84">
        <f t="shared" si="54"/>
        <v>-166.32164363945716</v>
      </c>
      <c r="M606" s="84">
        <f t="shared" si="51"/>
        <v>-37.793280311048548</v>
      </c>
      <c r="N606" s="18">
        <f t="shared" si="53"/>
        <v>15.532952686587709</v>
      </c>
      <c r="O606" s="85">
        <f t="shared" si="52"/>
        <v>-2033.4870907632901</v>
      </c>
      <c r="P606">
        <v>0</v>
      </c>
    </row>
    <row r="607" spans="1:16" x14ac:dyDescent="0.2">
      <c r="A607">
        <v>449</v>
      </c>
      <c r="B607">
        <v>10.599675165962845</v>
      </c>
      <c r="C607">
        <v>31.834794930394622</v>
      </c>
      <c r="D607">
        <v>77.900496873637522</v>
      </c>
      <c r="E607">
        <v>46.69784553733038</v>
      </c>
      <c r="F607">
        <v>15.558873081301432</v>
      </c>
      <c r="G607">
        <v>71.538865012122571</v>
      </c>
      <c r="J607">
        <f t="shared" si="55"/>
        <v>10.599675165962845</v>
      </c>
      <c r="K607">
        <f t="shared" si="55"/>
        <v>31.834794930394622</v>
      </c>
      <c r="L607" s="84">
        <f t="shared" si="54"/>
        <v>-166.7761821371036</v>
      </c>
      <c r="M607" s="84">
        <f t="shared" si="51"/>
        <v>-37.929641860342478</v>
      </c>
      <c r="N607" s="18">
        <f t="shared" si="53"/>
        <v>15.558873081301432</v>
      </c>
      <c r="O607" s="85">
        <f t="shared" si="52"/>
        <v>-2039.2070225920882</v>
      </c>
      <c r="P607">
        <v>0</v>
      </c>
    </row>
    <row r="608" spans="1:16" x14ac:dyDescent="0.2">
      <c r="A608">
        <v>450</v>
      </c>
      <c r="B608">
        <v>10.599675165962845</v>
      </c>
      <c r="C608">
        <v>31.834794930394622</v>
      </c>
      <c r="D608">
        <v>78.030185969473067</v>
      </c>
      <c r="E608">
        <v>46.775588319575121</v>
      </c>
      <c r="F608">
        <v>15.584775562840248</v>
      </c>
      <c r="G608">
        <v>71.538865012122571</v>
      </c>
      <c r="J608">
        <f t="shared" si="55"/>
        <v>10.599675165962845</v>
      </c>
      <c r="K608">
        <f t="shared" si="55"/>
        <v>31.834794930394622</v>
      </c>
      <c r="L608" s="84">
        <f t="shared" si="54"/>
        <v>-167.23072063475004</v>
      </c>
      <c r="M608" s="84">
        <f t="shared" si="51"/>
        <v>-38.066003409636409</v>
      </c>
      <c r="N608" s="18">
        <f t="shared" si="53"/>
        <v>15.584775562840248</v>
      </c>
      <c r="O608" s="85">
        <f t="shared" si="52"/>
        <v>-2044.9269544208862</v>
      </c>
      <c r="P608">
        <v>0</v>
      </c>
    </row>
    <row r="609" spans="1:16" x14ac:dyDescent="0.2">
      <c r="A609">
        <v>451</v>
      </c>
      <c r="B609">
        <v>10.599675165962845</v>
      </c>
      <c r="C609">
        <v>31.834794930394622</v>
      </c>
      <c r="D609">
        <v>78.159785643477335</v>
      </c>
      <c r="E609">
        <v>46.853277497452339</v>
      </c>
      <c r="F609">
        <v>15.61066018437843</v>
      </c>
      <c r="G609">
        <v>71.538865012122571</v>
      </c>
      <c r="J609">
        <f t="shared" si="55"/>
        <v>10.599675165962845</v>
      </c>
      <c r="K609">
        <f t="shared" si="55"/>
        <v>31.834794930394622</v>
      </c>
      <c r="L609" s="84">
        <f t="shared" si="54"/>
        <v>-167.68525913239648</v>
      </c>
      <c r="M609" s="84">
        <f t="shared" si="51"/>
        <v>-38.202364958930339</v>
      </c>
      <c r="N609" s="18">
        <f t="shared" si="53"/>
        <v>15.61066018437843</v>
      </c>
      <c r="O609" s="85">
        <f t="shared" si="52"/>
        <v>-2050.6468862496845</v>
      </c>
      <c r="P609">
        <v>0</v>
      </c>
    </row>
    <row r="610" spans="1:16" x14ac:dyDescent="0.2">
      <c r="A610">
        <v>452</v>
      </c>
      <c r="B610">
        <v>10.599675165962845</v>
      </c>
      <c r="C610">
        <v>31.834794930394622</v>
      </c>
      <c r="D610">
        <v>78.289296161093489</v>
      </c>
      <c r="E610">
        <v>46.930913230083277</v>
      </c>
      <c r="F610">
        <v>15.636526998932283</v>
      </c>
      <c r="G610">
        <v>71.538865012122571</v>
      </c>
      <c r="J610">
        <f t="shared" si="55"/>
        <v>10.599675165962845</v>
      </c>
      <c r="K610">
        <f t="shared" si="55"/>
        <v>31.834794930394622</v>
      </c>
      <c r="L610" s="84">
        <f t="shared" si="54"/>
        <v>-168.13979763004292</v>
      </c>
      <c r="M610" s="84">
        <f t="shared" si="51"/>
        <v>-38.338726508224269</v>
      </c>
      <c r="N610" s="18">
        <f t="shared" si="53"/>
        <v>15.636526998932283</v>
      </c>
      <c r="O610" s="85">
        <f t="shared" si="52"/>
        <v>-2056.3668180784825</v>
      </c>
      <c r="P610">
        <v>0</v>
      </c>
    </row>
    <row r="611" spans="1:16" x14ac:dyDescent="0.2">
      <c r="A611">
        <v>453</v>
      </c>
      <c r="B611">
        <v>10.599675165962845</v>
      </c>
      <c r="C611">
        <v>31.834794930394622</v>
      </c>
      <c r="D611">
        <v>78.41871778697616</v>
      </c>
      <c r="E611">
        <v>47.008495676116489</v>
      </c>
      <c r="F611">
        <v>15.662376059360621</v>
      </c>
      <c r="G611">
        <v>71.538865012122571</v>
      </c>
      <c r="J611">
        <f t="shared" si="55"/>
        <v>10.599675165962845</v>
      </c>
      <c r="K611">
        <f t="shared" si="55"/>
        <v>31.834794930394622</v>
      </c>
      <c r="L611" s="84">
        <f t="shared" si="54"/>
        <v>-168.59433612768936</v>
      </c>
      <c r="M611" s="84">
        <f t="shared" si="51"/>
        <v>-38.475088057518199</v>
      </c>
      <c r="N611" s="18">
        <f t="shared" si="53"/>
        <v>15.662376059360621</v>
      </c>
      <c r="O611" s="85">
        <f t="shared" si="52"/>
        <v>-2062.0867499072806</v>
      </c>
      <c r="P611">
        <v>0</v>
      </c>
    </row>
    <row r="612" spans="1:16" x14ac:dyDescent="0.2">
      <c r="A612">
        <v>454</v>
      </c>
      <c r="B612">
        <v>10.599675165962845</v>
      </c>
      <c r="C612">
        <v>31.834794930394622</v>
      </c>
      <c r="D612">
        <v>78.548050784993833</v>
      </c>
      <c r="E612">
        <v>47.086024993729261</v>
      </c>
      <c r="F612">
        <v>15.68820741836524</v>
      </c>
      <c r="G612">
        <v>71.538865012122571</v>
      </c>
      <c r="J612">
        <f t="shared" si="55"/>
        <v>10.599675165962845</v>
      </c>
      <c r="K612">
        <f t="shared" si="55"/>
        <v>31.834794930394622</v>
      </c>
      <c r="L612" s="84">
        <f t="shared" si="54"/>
        <v>-169.0488746253358</v>
      </c>
      <c r="M612" s="84">
        <f t="shared" si="51"/>
        <v>-38.61144960681213</v>
      </c>
      <c r="N612" s="18">
        <f t="shared" si="53"/>
        <v>15.68820741836524</v>
      </c>
      <c r="O612" s="85">
        <f t="shared" si="52"/>
        <v>-2067.8066817360786</v>
      </c>
      <c r="P612">
        <v>0</v>
      </c>
    </row>
    <row r="613" spans="1:16" x14ac:dyDescent="0.2">
      <c r="A613">
        <v>455</v>
      </c>
      <c r="B613">
        <v>10.599675165962845</v>
      </c>
      <c r="C613">
        <v>31.834794930394622</v>
      </c>
      <c r="D613">
        <v>78.677295418231154</v>
      </c>
      <c r="E613">
        <v>47.163501340629018</v>
      </c>
      <c r="F613">
        <v>15.714021128491387</v>
      </c>
      <c r="G613">
        <v>71.538865012122571</v>
      </c>
      <c r="J613">
        <f t="shared" si="55"/>
        <v>10.599675165962845</v>
      </c>
      <c r="K613">
        <f t="shared" si="55"/>
        <v>31.834794930394622</v>
      </c>
      <c r="L613" s="84">
        <f t="shared" si="54"/>
        <v>-169.50341312298224</v>
      </c>
      <c r="M613" s="84">
        <f t="shared" si="51"/>
        <v>-38.74781115610606</v>
      </c>
      <c r="N613" s="18">
        <f t="shared" si="53"/>
        <v>15.714021128491387</v>
      </c>
      <c r="O613" s="85">
        <f t="shared" si="52"/>
        <v>-2073.5266135648767</v>
      </c>
      <c r="P613">
        <v>0</v>
      </c>
    </row>
    <row r="614" spans="1:16" x14ac:dyDescent="0.2">
      <c r="A614">
        <v>456</v>
      </c>
      <c r="B614">
        <v>10.599675165962845</v>
      </c>
      <c r="C614">
        <v>31.834794930394622</v>
      </c>
      <c r="D614">
        <v>78.806451948991324</v>
      </c>
      <c r="E614">
        <v>47.240924874054734</v>
      </c>
      <c r="F614">
        <v>15.739817242128229</v>
      </c>
      <c r="G614">
        <v>71.538865012122571</v>
      </c>
      <c r="J614">
        <f t="shared" si="55"/>
        <v>10.599675165962845</v>
      </c>
      <c r="K614">
        <f t="shared" si="55"/>
        <v>31.834794930394622</v>
      </c>
      <c r="L614" s="84">
        <f t="shared" si="54"/>
        <v>-169.95795162062868</v>
      </c>
      <c r="M614" s="84">
        <f t="shared" si="51"/>
        <v>-38.88417270539999</v>
      </c>
      <c r="N614" s="18">
        <f t="shared" si="53"/>
        <v>15.739817242128229</v>
      </c>
      <c r="O614" s="85">
        <f t="shared" si="52"/>
        <v>-2079.2465453936748</v>
      </c>
      <c r="P614">
        <v>0</v>
      </c>
    </row>
    <row r="615" spans="1:16" x14ac:dyDescent="0.2">
      <c r="A615">
        <v>457</v>
      </c>
      <c r="B615">
        <v>10.599675165962845</v>
      </c>
      <c r="C615">
        <v>31.834794930394622</v>
      </c>
      <c r="D615">
        <v>78.935520638798423</v>
      </c>
      <c r="E615">
        <v>47.318295750778333</v>
      </c>
      <c r="F615">
        <v>15.76559581150932</v>
      </c>
      <c r="G615">
        <v>71.538865012122571</v>
      </c>
      <c r="J615">
        <f t="shared" si="55"/>
        <v>10.599675165962845</v>
      </c>
      <c r="K615">
        <f t="shared" si="55"/>
        <v>31.834794930394622</v>
      </c>
      <c r="L615" s="84">
        <f t="shared" si="54"/>
        <v>-170.41249011827512</v>
      </c>
      <c r="M615" s="84">
        <f t="shared" si="51"/>
        <v>-39.020534254693921</v>
      </c>
      <c r="N615" s="18">
        <f t="shared" si="53"/>
        <v>15.76559581150932</v>
      </c>
      <c r="O615" s="85">
        <f t="shared" si="52"/>
        <v>-2084.9664772224728</v>
      </c>
      <c r="P615">
        <v>0</v>
      </c>
    </row>
    <row r="616" spans="1:16" x14ac:dyDescent="0.2">
      <c r="A616">
        <v>458</v>
      </c>
      <c r="B616">
        <v>10.599675165962845</v>
      </c>
      <c r="C616">
        <v>31.834794930394622</v>
      </c>
      <c r="D616">
        <v>79.064501748399707</v>
      </c>
      <c r="E616">
        <v>47.395614127106079</v>
      </c>
      <c r="F616">
        <v>15.791356888713064</v>
      </c>
      <c r="G616">
        <v>71.538865012122571</v>
      </c>
      <c r="J616">
        <f t="shared" si="55"/>
        <v>10.599675165962845</v>
      </c>
      <c r="K616">
        <f t="shared" si="55"/>
        <v>31.834794930394622</v>
      </c>
      <c r="L616" s="84">
        <f t="shared" si="54"/>
        <v>-170.86702861592156</v>
      </c>
      <c r="M616" s="84">
        <f t="shared" si="51"/>
        <v>-39.156895803987851</v>
      </c>
      <c r="N616" s="18">
        <f t="shared" si="53"/>
        <v>15.791356888713064</v>
      </c>
      <c r="O616" s="85">
        <f t="shared" si="52"/>
        <v>-2090.6864090512709</v>
      </c>
      <c r="P616">
        <v>0</v>
      </c>
    </row>
    <row r="617" spans="1:16" x14ac:dyDescent="0.2">
      <c r="A617">
        <v>459</v>
      </c>
      <c r="B617">
        <v>10.599675165962845</v>
      </c>
      <c r="C617">
        <v>31.834794930394622</v>
      </c>
      <c r="D617">
        <v>79.193395537767998</v>
      </c>
      <c r="E617">
        <v>47.472880158879988</v>
      </c>
      <c r="F617">
        <v>15.817100525663189</v>
      </c>
      <c r="G617">
        <v>71.538865012122571</v>
      </c>
      <c r="J617">
        <f t="shared" si="55"/>
        <v>10.599675165962845</v>
      </c>
      <c r="K617">
        <f t="shared" si="55"/>
        <v>31.834794930394622</v>
      </c>
      <c r="L617" s="84">
        <f t="shared" si="54"/>
        <v>-171.32156711356799</v>
      </c>
      <c r="M617" s="84">
        <f t="shared" si="51"/>
        <v>-39.293257353281781</v>
      </c>
      <c r="N617" s="18">
        <f t="shared" si="53"/>
        <v>15.817100525663189</v>
      </c>
      <c r="O617" s="85">
        <f t="shared" si="52"/>
        <v>-2096.4063408800689</v>
      </c>
      <c r="P617">
        <v>0</v>
      </c>
    </row>
    <row r="618" spans="1:16" x14ac:dyDescent="0.2">
      <c r="A618">
        <v>460</v>
      </c>
      <c r="B618">
        <v>10.599675165962845</v>
      </c>
      <c r="C618">
        <v>31.834794930394622</v>
      </c>
      <c r="D618">
        <v>79.322202266103957</v>
      </c>
      <c r="E618">
        <v>47.550094001479202</v>
      </c>
      <c r="F618">
        <v>15.842826774129199</v>
      </c>
      <c r="G618">
        <v>71.538865012122571</v>
      </c>
      <c r="J618">
        <f t="shared" si="55"/>
        <v>10.599675165962845</v>
      </c>
      <c r="K618">
        <f t="shared" si="55"/>
        <v>31.834794930394622</v>
      </c>
      <c r="L618" s="84">
        <f t="shared" si="54"/>
        <v>-171.77610561121443</v>
      </c>
      <c r="M618" s="84">
        <f t="shared" si="51"/>
        <v>-39.429618902575712</v>
      </c>
      <c r="N618" s="18">
        <f t="shared" si="53"/>
        <v>15.842826774129199</v>
      </c>
      <c r="O618" s="85">
        <f t="shared" si="52"/>
        <v>-2102.126272708867</v>
      </c>
      <c r="P618">
        <v>0</v>
      </c>
    </row>
    <row r="619" spans="1:16" x14ac:dyDescent="0.2">
      <c r="A619">
        <v>461</v>
      </c>
      <c r="B619">
        <v>10.599675165962845</v>
      </c>
      <c r="C619">
        <v>31.834794930394622</v>
      </c>
      <c r="D619">
        <v>79.450922191838387</v>
      </c>
      <c r="E619">
        <v>47.627255809821371</v>
      </c>
      <c r="F619">
        <v>15.868535685726838</v>
      </c>
      <c r="G619">
        <v>71.538865012122571</v>
      </c>
      <c r="J619">
        <f t="shared" si="55"/>
        <v>10.599675165962845</v>
      </c>
      <c r="K619">
        <f t="shared" si="55"/>
        <v>31.834794930394622</v>
      </c>
      <c r="L619" s="84">
        <f t="shared" si="54"/>
        <v>-172.23064410886087</v>
      </c>
      <c r="M619" s="84">
        <f t="shared" si="51"/>
        <v>-39.565980451869642</v>
      </c>
      <c r="N619" s="18">
        <f t="shared" si="53"/>
        <v>15.868535685726838</v>
      </c>
      <c r="O619" s="85">
        <f t="shared" si="52"/>
        <v>-2107.846204537665</v>
      </c>
      <c r="P619">
        <v>0</v>
      </c>
    </row>
    <row r="620" spans="1:16" x14ac:dyDescent="0.2">
      <c r="A620">
        <v>462</v>
      </c>
      <c r="B620">
        <v>10.599675165962845</v>
      </c>
      <c r="C620">
        <v>31.834794930394622</v>
      </c>
      <c r="D620">
        <v>79.579555572634561</v>
      </c>
      <c r="E620">
        <v>47.704365738364039</v>
      </c>
      <c r="F620">
        <v>15.894227311918554</v>
      </c>
      <c r="G620">
        <v>71.538865012122571</v>
      </c>
      <c r="J620">
        <f t="shared" si="55"/>
        <v>10.599675165962845</v>
      </c>
      <c r="K620">
        <f t="shared" si="55"/>
        <v>31.834794930394622</v>
      </c>
      <c r="L620" s="84">
        <f t="shared" si="54"/>
        <v>-172.68518260650731</v>
      </c>
      <c r="M620" s="84">
        <f t="shared" si="51"/>
        <v>-39.702342001163572</v>
      </c>
      <c r="N620" s="18">
        <f t="shared" si="53"/>
        <v>15.894227311918554</v>
      </c>
      <c r="O620" s="85">
        <f t="shared" si="52"/>
        <v>-2113.5661363664631</v>
      </c>
      <c r="P620">
        <v>0</v>
      </c>
    </row>
    <row r="621" spans="1:16" x14ac:dyDescent="0.2">
      <c r="A621">
        <v>463</v>
      </c>
      <c r="B621">
        <v>10.599675165962845</v>
      </c>
      <c r="C621">
        <v>31.834794930394622</v>
      </c>
      <c r="D621">
        <v>79.708102665390513</v>
      </c>
      <c r="E621">
        <v>47.78142394110602</v>
      </c>
      <c r="F621">
        <v>15.919901704013951</v>
      </c>
      <c r="G621">
        <v>71.538865012122571</v>
      </c>
      <c r="J621">
        <f t="shared" si="55"/>
        <v>10.599675165962845</v>
      </c>
      <c r="K621">
        <f t="shared" si="55"/>
        <v>31.834794930394622</v>
      </c>
      <c r="L621" s="84">
        <f t="shared" si="54"/>
        <v>-173.13972110415375</v>
      </c>
      <c r="M621" s="84">
        <f t="shared" si="51"/>
        <v>-39.838703550457502</v>
      </c>
      <c r="N621" s="18">
        <f t="shared" si="53"/>
        <v>15.919901704013951</v>
      </c>
      <c r="O621" s="85">
        <f t="shared" si="52"/>
        <v>-2119.2860681952611</v>
      </c>
      <c r="P621">
        <v>0</v>
      </c>
    </row>
    <row r="622" spans="1:16" x14ac:dyDescent="0.2">
      <c r="A622">
        <v>464</v>
      </c>
      <c r="B622">
        <v>10.599675165962845</v>
      </c>
      <c r="C622">
        <v>31.834794930394622</v>
      </c>
      <c r="D622">
        <v>79.836563726241295</v>
      </c>
      <c r="E622">
        <v>47.858430571588777</v>
      </c>
      <c r="F622">
        <v>15.945558913170251</v>
      </c>
      <c r="G622">
        <v>71.538865012122571</v>
      </c>
      <c r="J622">
        <f t="shared" si="55"/>
        <v>10.599675165962845</v>
      </c>
      <c r="K622">
        <f t="shared" si="55"/>
        <v>31.834794930394622</v>
      </c>
      <c r="L622" s="84">
        <f t="shared" si="54"/>
        <v>-173.59425960180019</v>
      </c>
      <c r="M622" s="84">
        <f t="shared" si="51"/>
        <v>-39.975065099751433</v>
      </c>
      <c r="N622" s="18">
        <f t="shared" si="53"/>
        <v>15.945558913170251</v>
      </c>
      <c r="O622" s="85">
        <f t="shared" si="52"/>
        <v>-2125.0060000240592</v>
      </c>
      <c r="P622">
        <v>0</v>
      </c>
    </row>
    <row r="623" spans="1:16" x14ac:dyDescent="0.2">
      <c r="A623">
        <v>465</v>
      </c>
      <c r="B623">
        <v>10.599675165962845</v>
      </c>
      <c r="C623">
        <v>31.834794930394622</v>
      </c>
      <c r="D623">
        <v>79.964939010561295</v>
      </c>
      <c r="E623">
        <v>47.935385782897768</v>
      </c>
      <c r="F623">
        <v>15.971198990392747</v>
      </c>
      <c r="G623">
        <v>71.538865012122571</v>
      </c>
      <c r="J623">
        <f t="shared" si="55"/>
        <v>10.599675165962845</v>
      </c>
      <c r="K623">
        <f t="shared" si="55"/>
        <v>31.834794930394622</v>
      </c>
      <c r="L623" s="84">
        <f t="shared" si="54"/>
        <v>-174.04879809944663</v>
      </c>
      <c r="M623" s="84">
        <f t="shared" ref="M623:M658" si="56">M622-$E$8*10^-3*$I$159</f>
        <v>-40.111426649045363</v>
      </c>
      <c r="N623" s="18">
        <f t="shared" si="53"/>
        <v>15.971198990392747</v>
      </c>
      <c r="O623" s="85">
        <f t="shared" ref="O623:O658" si="57">O622-($E$11*10^-3*$R$159)</f>
        <v>-2130.7259318528572</v>
      </c>
      <c r="P623">
        <v>0</v>
      </c>
    </row>
    <row r="624" spans="1:16" x14ac:dyDescent="0.2">
      <c r="A624">
        <v>466</v>
      </c>
      <c r="B624">
        <v>10.599675165962845</v>
      </c>
      <c r="C624">
        <v>31.834794930394622</v>
      </c>
      <c r="D624">
        <v>80.093228772966498</v>
      </c>
      <c r="E624">
        <v>48.012289727663827</v>
      </c>
      <c r="F624">
        <v>15.996821986535256</v>
      </c>
      <c r="G624">
        <v>71.538865012122571</v>
      </c>
      <c r="J624">
        <f t="shared" si="55"/>
        <v>10.599675165962845</v>
      </c>
      <c r="K624">
        <f t="shared" si="55"/>
        <v>31.834794930394622</v>
      </c>
      <c r="L624" s="84">
        <f t="shared" si="54"/>
        <v>-174.50333659709307</v>
      </c>
      <c r="M624" s="84">
        <f t="shared" si="56"/>
        <v>-40.247788198339293</v>
      </c>
      <c r="N624" s="18">
        <f t="shared" si="53"/>
        <v>15.996821986535256</v>
      </c>
      <c r="O624" s="85">
        <f t="shared" si="57"/>
        <v>-2136.4458636816553</v>
      </c>
      <c r="P624">
        <v>0</v>
      </c>
    </row>
    <row r="625" spans="1:16" x14ac:dyDescent="0.2">
      <c r="A625">
        <v>467</v>
      </c>
      <c r="B625">
        <v>10.599675165962845</v>
      </c>
      <c r="C625">
        <v>31.834794930394622</v>
      </c>
      <c r="D625">
        <v>80.221433267316726</v>
      </c>
      <c r="E625">
        <v>48.089142558064509</v>
      </c>
      <c r="F625">
        <v>16.022427952300575</v>
      </c>
      <c r="G625">
        <v>71.538865012122571</v>
      </c>
      <c r="J625">
        <f t="shared" si="55"/>
        <v>10.599675165962845</v>
      </c>
      <c r="K625">
        <f t="shared" si="55"/>
        <v>31.834794930394622</v>
      </c>
      <c r="L625" s="84">
        <f t="shared" si="54"/>
        <v>-174.95787509473951</v>
      </c>
      <c r="M625" s="84">
        <f t="shared" si="56"/>
        <v>-40.384149747633224</v>
      </c>
      <c r="N625" s="18">
        <f t="shared" ref="N625:N658" si="58">F625</f>
        <v>16.022427952300575</v>
      </c>
      <c r="O625" s="85">
        <f t="shared" si="57"/>
        <v>-2142.1657955104533</v>
      </c>
      <c r="P625">
        <v>0</v>
      </c>
    </row>
    <row r="626" spans="1:16" x14ac:dyDescent="0.2">
      <c r="A626">
        <v>468</v>
      </c>
      <c r="B626">
        <v>10.599675165962845</v>
      </c>
      <c r="C626">
        <v>31.834794930394622</v>
      </c>
      <c r="D626">
        <v>80.349552746717933</v>
      </c>
      <c r="E626">
        <v>48.165944425825451</v>
      </c>
      <c r="F626">
        <v>16.048016938240924</v>
      </c>
      <c r="G626">
        <v>71.538865012122571</v>
      </c>
      <c r="J626">
        <f t="shared" si="55"/>
        <v>10.599675165962845</v>
      </c>
      <c r="K626">
        <f t="shared" si="55"/>
        <v>31.834794930394622</v>
      </c>
      <c r="L626" s="84">
        <f t="shared" si="54"/>
        <v>-175.41241359238595</v>
      </c>
      <c r="M626" s="84">
        <f t="shared" si="56"/>
        <v>-40.520511296927154</v>
      </c>
      <c r="N626" s="18">
        <f t="shared" si="58"/>
        <v>16.048016938240924</v>
      </c>
      <c r="O626" s="85">
        <f t="shared" si="57"/>
        <v>-2147.8857273392514</v>
      </c>
      <c r="P626">
        <v>0</v>
      </c>
    </row>
    <row r="627" spans="1:16" x14ac:dyDescent="0.2">
      <c r="A627">
        <v>469</v>
      </c>
      <c r="B627">
        <v>10.599675165962845</v>
      </c>
      <c r="C627">
        <v>31.834794930394622</v>
      </c>
      <c r="D627">
        <v>80.477587463524429</v>
      </c>
      <c r="E627">
        <v>48.24269548222172</v>
      </c>
      <c r="F627">
        <v>16.073588994758406</v>
      </c>
      <c r="G627">
        <v>71.538865012122571</v>
      </c>
      <c r="J627">
        <f t="shared" si="55"/>
        <v>10.599675165962845</v>
      </c>
      <c r="K627">
        <f t="shared" si="55"/>
        <v>31.834794930394622</v>
      </c>
      <c r="L627" s="84">
        <f t="shared" si="54"/>
        <v>-175.86695209003238</v>
      </c>
      <c r="M627" s="84">
        <f t="shared" si="56"/>
        <v>-40.656872846221084</v>
      </c>
      <c r="N627" s="18">
        <f t="shared" si="58"/>
        <v>16.073588994758406</v>
      </c>
      <c r="O627" s="85">
        <f t="shared" si="57"/>
        <v>-2153.6056591680494</v>
      </c>
      <c r="P627">
        <v>0</v>
      </c>
    </row>
    <row r="628" spans="1:16" x14ac:dyDescent="0.2">
      <c r="A628">
        <v>470</v>
      </c>
      <c r="B628">
        <v>10.599675165962845</v>
      </c>
      <c r="C628">
        <v>31.834794930394622</v>
      </c>
      <c r="D628">
        <v>80.605537669341146</v>
      </c>
      <c r="E628">
        <v>48.319395878079156</v>
      </c>
      <c r="F628">
        <v>16.099144172105451</v>
      </c>
      <c r="G628">
        <v>71.538865012122571</v>
      </c>
      <c r="J628">
        <f t="shared" si="55"/>
        <v>10.599675165962845</v>
      </c>
      <c r="K628">
        <f t="shared" si="55"/>
        <v>31.834794930394622</v>
      </c>
      <c r="L628" s="84">
        <f t="shared" si="54"/>
        <v>-176.32149058767882</v>
      </c>
      <c r="M628" s="84">
        <f t="shared" si="56"/>
        <v>-40.793234395515015</v>
      </c>
      <c r="N628" s="18">
        <f t="shared" si="58"/>
        <v>16.099144172105451</v>
      </c>
      <c r="O628" s="85">
        <f t="shared" si="57"/>
        <v>-2159.3255909968475</v>
      </c>
      <c r="P628">
        <v>0</v>
      </c>
    </row>
    <row r="629" spans="1:16" x14ac:dyDescent="0.2">
      <c r="A629">
        <v>471</v>
      </c>
      <c r="B629">
        <v>10.599675165962845</v>
      </c>
      <c r="C629">
        <v>31.834794930394622</v>
      </c>
      <c r="D629">
        <v>80.73340361502585</v>
      </c>
      <c r="E629">
        <v>48.39604576377571</v>
      </c>
      <c r="F629">
        <v>16.124682520385257</v>
      </c>
      <c r="G629">
        <v>71.538865012122571</v>
      </c>
      <c r="J629">
        <f t="shared" si="55"/>
        <v>10.599675165962845</v>
      </c>
      <c r="K629">
        <f t="shared" si="55"/>
        <v>31.834794930394622</v>
      </c>
      <c r="L629" s="84">
        <f t="shared" si="54"/>
        <v>-176.77602908532526</v>
      </c>
      <c r="M629" s="84">
        <f t="shared" si="56"/>
        <v>-40.929595944808945</v>
      </c>
      <c r="N629" s="18">
        <f t="shared" si="58"/>
        <v>16.124682520385257</v>
      </c>
      <c r="O629" s="85">
        <f t="shared" si="57"/>
        <v>-2165.0455228256455</v>
      </c>
      <c r="P629">
        <v>0</v>
      </c>
    </row>
    <row r="630" spans="1:16" x14ac:dyDescent="0.2">
      <c r="A630">
        <v>472</v>
      </c>
      <c r="B630">
        <v>10.599675165962845</v>
      </c>
      <c r="C630">
        <v>31.834794930394622</v>
      </c>
      <c r="D630">
        <v>80.861185550691388</v>
      </c>
      <c r="E630">
        <v>48.472645289242791</v>
      </c>
      <c r="F630">
        <v>16.150204089552243</v>
      </c>
      <c r="G630">
        <v>71.538865012122571</v>
      </c>
      <c r="J630">
        <f t="shared" si="55"/>
        <v>10.599675165962845</v>
      </c>
      <c r="K630">
        <f t="shared" si="55"/>
        <v>31.834794930394622</v>
      </c>
      <c r="L630" s="84">
        <f t="shared" si="54"/>
        <v>-177.2305675829717</v>
      </c>
      <c r="M630" s="84">
        <f t="shared" si="56"/>
        <v>-41.065957494102875</v>
      </c>
      <c r="N630" s="18">
        <f t="shared" si="58"/>
        <v>16.150204089552243</v>
      </c>
      <c r="O630" s="85">
        <f t="shared" si="57"/>
        <v>-2170.7654546544436</v>
      </c>
      <c r="P630">
        <v>0</v>
      </c>
    </row>
    <row r="631" spans="1:16" x14ac:dyDescent="0.2">
      <c r="A631">
        <v>473</v>
      </c>
      <c r="B631">
        <v>10.599675165962845</v>
      </c>
      <c r="C631">
        <v>31.834794930394622</v>
      </c>
      <c r="D631">
        <v>80.988883725707908</v>
      </c>
      <c r="E631">
        <v>48.54919460396659</v>
      </c>
      <c r="F631">
        <v>16.17570892941249</v>
      </c>
      <c r="G631">
        <v>71.538865012122571</v>
      </c>
      <c r="J631">
        <f t="shared" si="55"/>
        <v>10.599675165962845</v>
      </c>
      <c r="K631">
        <f t="shared" si="55"/>
        <v>31.834794930394622</v>
      </c>
      <c r="L631" s="84">
        <f t="shared" si="54"/>
        <v>-177.68510608061814</v>
      </c>
      <c r="M631" s="84">
        <f t="shared" si="56"/>
        <v>-41.202319043396805</v>
      </c>
      <c r="N631" s="18">
        <f t="shared" si="58"/>
        <v>16.17570892941249</v>
      </c>
      <c r="O631" s="85">
        <f t="shared" si="57"/>
        <v>-2176.4853864832417</v>
      </c>
      <c r="P631">
        <v>0</v>
      </c>
    </row>
    <row r="632" spans="1:16" x14ac:dyDescent="0.2">
      <c r="A632">
        <v>474</v>
      </c>
      <c r="B632">
        <v>10.599675165962845</v>
      </c>
      <c r="C632">
        <v>31.834794930394622</v>
      </c>
      <c r="D632">
        <v>81.116498388705054</v>
      </c>
      <c r="E632">
        <v>48.625693856989407</v>
      </c>
      <c r="F632">
        <v>16.201197089624184</v>
      </c>
      <c r="G632">
        <v>71.538865012122571</v>
      </c>
      <c r="J632">
        <f t="shared" si="55"/>
        <v>10.599675165962845</v>
      </c>
      <c r="K632">
        <f t="shared" si="55"/>
        <v>31.834794930394622</v>
      </c>
      <c r="L632" s="84">
        <f t="shared" si="54"/>
        <v>-178.13964457826458</v>
      </c>
      <c r="M632" s="84">
        <f t="shared" si="56"/>
        <v>-41.338680592690736</v>
      </c>
      <c r="N632" s="18">
        <f t="shared" si="58"/>
        <v>16.201197089624184</v>
      </c>
      <c r="O632" s="85">
        <f t="shared" si="57"/>
        <v>-2182.2053183120397</v>
      </c>
      <c r="P632">
        <v>0</v>
      </c>
    </row>
    <row r="633" spans="1:16" x14ac:dyDescent="0.2">
      <c r="A633">
        <v>475</v>
      </c>
      <c r="B633">
        <v>10.599675165962845</v>
      </c>
      <c r="C633">
        <v>31.834794930394622</v>
      </c>
      <c r="D633">
        <v>81.244029787574206</v>
      </c>
      <c r="E633">
        <v>48.702143196910974</v>
      </c>
      <c r="F633">
        <v>16.226668619698053</v>
      </c>
      <c r="G633">
        <v>71.538865012122571</v>
      </c>
      <c r="J633">
        <f t="shared" si="55"/>
        <v>10.599675165962845</v>
      </c>
      <c r="K633">
        <f t="shared" si="55"/>
        <v>31.834794930394622</v>
      </c>
      <c r="L633" s="84">
        <f t="shared" si="54"/>
        <v>-178.59418307591102</v>
      </c>
      <c r="M633" s="84">
        <f t="shared" si="56"/>
        <v>-41.475042141984666</v>
      </c>
      <c r="N633" s="18">
        <f t="shared" si="58"/>
        <v>16.226668619698053</v>
      </c>
      <c r="O633" s="85">
        <f t="shared" si="57"/>
        <v>-2187.9252501408378</v>
      </c>
      <c r="P633">
        <v>0</v>
      </c>
    </row>
    <row r="634" spans="1:16" x14ac:dyDescent="0.2">
      <c r="A634">
        <v>476</v>
      </c>
      <c r="B634">
        <v>10.599675165962845</v>
      </c>
      <c r="C634">
        <v>31.834794930394622</v>
      </c>
      <c r="D634">
        <v>81.371478169470677</v>
      </c>
      <c r="E634">
        <v>48.778542771889782</v>
      </c>
      <c r="F634">
        <v>16.25212356899781</v>
      </c>
      <c r="G634">
        <v>71.538865012122571</v>
      </c>
      <c r="J634">
        <f t="shared" si="55"/>
        <v>10.599675165962845</v>
      </c>
      <c r="K634">
        <f t="shared" si="55"/>
        <v>31.834794930394622</v>
      </c>
      <c r="L634" s="84">
        <f t="shared" si="54"/>
        <v>-179.04872157355746</v>
      </c>
      <c r="M634" s="84">
        <f t="shared" si="56"/>
        <v>-41.611403691278596</v>
      </c>
      <c r="N634" s="18">
        <f t="shared" si="58"/>
        <v>16.25212356899781</v>
      </c>
      <c r="O634" s="85">
        <f t="shared" si="57"/>
        <v>-2193.6451819696358</v>
      </c>
      <c r="P634">
        <v>0</v>
      </c>
    </row>
    <row r="635" spans="1:16" x14ac:dyDescent="0.2">
      <c r="A635">
        <v>477</v>
      </c>
      <c r="B635">
        <v>10.599675165962845</v>
      </c>
      <c r="C635">
        <v>31.834794930394622</v>
      </c>
      <c r="D635">
        <v>81.498843780815875</v>
      </c>
      <c r="E635">
        <v>48.854892729644391</v>
      </c>
      <c r="F635">
        <v>16.277561986740597</v>
      </c>
      <c r="G635">
        <v>71.538865012122571</v>
      </c>
      <c r="J635">
        <f t="shared" si="55"/>
        <v>10.599675165962845</v>
      </c>
      <c r="K635">
        <f t="shared" si="55"/>
        <v>31.834794930394622</v>
      </c>
      <c r="L635" s="84">
        <f t="shared" si="54"/>
        <v>-179.5032600712039</v>
      </c>
      <c r="M635" s="84">
        <f t="shared" si="56"/>
        <v>-41.747765240572527</v>
      </c>
      <c r="N635" s="18">
        <f t="shared" si="58"/>
        <v>16.277561986740597</v>
      </c>
      <c r="O635" s="85">
        <f t="shared" si="57"/>
        <v>-2199.3651137984339</v>
      </c>
      <c r="P635">
        <v>0</v>
      </c>
    </row>
    <row r="636" spans="1:16" x14ac:dyDescent="0.2">
      <c r="A636">
        <v>478</v>
      </c>
      <c r="B636">
        <v>10.599675165962845</v>
      </c>
      <c r="C636">
        <v>31.834794930394622</v>
      </c>
      <c r="D636">
        <v>81.626126867299519</v>
      </c>
      <c r="E636">
        <v>48.931193217454748</v>
      </c>
      <c r="F636">
        <v>16.302983921997409</v>
      </c>
      <c r="G636">
        <v>71.538865012122571</v>
      </c>
      <c r="J636">
        <f t="shared" si="55"/>
        <v>10.599675165962845</v>
      </c>
      <c r="K636">
        <f t="shared" si="55"/>
        <v>31.834794930394622</v>
      </c>
      <c r="L636" s="84">
        <f t="shared" si="54"/>
        <v>-179.95779856885034</v>
      </c>
      <c r="M636" s="84">
        <f t="shared" si="56"/>
        <v>-41.884126789866457</v>
      </c>
      <c r="N636" s="18">
        <f t="shared" si="58"/>
        <v>16.302983921997409</v>
      </c>
      <c r="O636" s="85">
        <f t="shared" si="57"/>
        <v>-2205.0850456272319</v>
      </c>
      <c r="P636">
        <v>0</v>
      </c>
    </row>
    <row r="637" spans="1:16" x14ac:dyDescent="0.2">
      <c r="A637">
        <v>479</v>
      </c>
      <c r="B637">
        <v>10.599675165962845</v>
      </c>
      <c r="C637">
        <v>31.834794930394622</v>
      </c>
      <c r="D637">
        <v>81.753327673881813</v>
      </c>
      <c r="E637">
        <v>49.007444382163477</v>
      </c>
      <c r="F637">
        <v>16.328389423693547</v>
      </c>
      <c r="G637">
        <v>71.538865012122571</v>
      </c>
      <c r="J637">
        <f t="shared" si="55"/>
        <v>10.599675165962845</v>
      </c>
      <c r="K637">
        <f t="shared" si="55"/>
        <v>31.834794930394622</v>
      </c>
      <c r="L637" s="84">
        <f t="shared" si="54"/>
        <v>-180.41233706649678</v>
      </c>
      <c r="M637" s="84">
        <f t="shared" si="56"/>
        <v>-42.020488339160387</v>
      </c>
      <c r="N637" s="18">
        <f t="shared" si="58"/>
        <v>16.328389423693547</v>
      </c>
      <c r="O637" s="85">
        <f t="shared" si="57"/>
        <v>-2210.80497745603</v>
      </c>
      <c r="P637">
        <v>0</v>
      </c>
    </row>
    <row r="638" spans="1:16" x14ac:dyDescent="0.2">
      <c r="A638">
        <v>480</v>
      </c>
      <c r="B638">
        <v>10.599675165962845</v>
      </c>
      <c r="C638">
        <v>31.834794930394622</v>
      </c>
      <c r="D638">
        <v>81.880446444795624</v>
      </c>
      <c r="E638">
        <v>49.083646370177206</v>
      </c>
      <c r="F638">
        <v>16.353778540609031</v>
      </c>
      <c r="G638">
        <v>71.538865012122571</v>
      </c>
      <c r="J638">
        <f t="shared" si="55"/>
        <v>10.599675165962845</v>
      </c>
      <c r="K638">
        <f t="shared" si="55"/>
        <v>31.834794930394622</v>
      </c>
      <c r="L638" s="84">
        <f t="shared" si="54"/>
        <v>-180.86687556414321</v>
      </c>
      <c r="M638" s="84">
        <f t="shared" si="56"/>
        <v>-42.156849888454317</v>
      </c>
      <c r="N638" s="18">
        <f t="shared" si="58"/>
        <v>16.353778540609031</v>
      </c>
      <c r="O638" s="85">
        <f t="shared" si="57"/>
        <v>-2216.524909284828</v>
      </c>
      <c r="P638">
        <v>0</v>
      </c>
    </row>
    <row r="639" spans="1:16" x14ac:dyDescent="0.2">
      <c r="A639">
        <v>481</v>
      </c>
      <c r="B639">
        <v>10.599675165962845</v>
      </c>
      <c r="C639">
        <v>31.834794930394622</v>
      </c>
      <c r="D639">
        <v>82.007483423548663</v>
      </c>
      <c r="E639">
        <v>49.159799327467852</v>
      </c>
      <c r="F639">
        <v>16.379151321379052</v>
      </c>
      <c r="G639">
        <v>71.538865012122571</v>
      </c>
      <c r="J639">
        <f t="shared" si="55"/>
        <v>10.599675165962845</v>
      </c>
      <c r="K639">
        <f t="shared" si="55"/>
        <v>31.834794930394622</v>
      </c>
      <c r="L639" s="84">
        <f t="shared" si="54"/>
        <v>-181.32141406178965</v>
      </c>
      <c r="M639" s="84">
        <f t="shared" si="56"/>
        <v>-42.293211437748248</v>
      </c>
      <c r="N639" s="18">
        <f t="shared" si="58"/>
        <v>16.379151321379052</v>
      </c>
      <c r="O639" s="85">
        <f t="shared" si="57"/>
        <v>-2222.2448411136261</v>
      </c>
      <c r="P639">
        <v>0</v>
      </c>
    </row>
    <row r="640" spans="1:16" x14ac:dyDescent="0.2">
      <c r="A640">
        <v>482</v>
      </c>
      <c r="B640">
        <v>10.599675165962845</v>
      </c>
      <c r="C640">
        <v>31.834794930394622</v>
      </c>
      <c r="D640">
        <v>82.134438852925598</v>
      </c>
      <c r="E640">
        <v>49.235903399573914</v>
      </c>
      <c r="F640">
        <v>16.404507814494391</v>
      </c>
      <c r="G640">
        <v>71.538865012122571</v>
      </c>
      <c r="J640">
        <f t="shared" si="55"/>
        <v>10.599675165962845</v>
      </c>
      <c r="K640">
        <f t="shared" si="55"/>
        <v>31.834794930394622</v>
      </c>
      <c r="L640" s="84">
        <f t="shared" si="54"/>
        <v>-181.77595255943609</v>
      </c>
      <c r="M640" s="84">
        <f t="shared" si="56"/>
        <v>-42.429572987042178</v>
      </c>
      <c r="N640" s="18">
        <f t="shared" si="58"/>
        <v>16.404507814494391</v>
      </c>
      <c r="O640" s="85">
        <f t="shared" si="57"/>
        <v>-2227.9647729424241</v>
      </c>
      <c r="P640">
        <v>0</v>
      </c>
    </row>
    <row r="641" spans="1:16" x14ac:dyDescent="0.2">
      <c r="A641">
        <v>483</v>
      </c>
      <c r="B641">
        <v>10.599675165962845</v>
      </c>
      <c r="C641">
        <v>31.834794930394622</v>
      </c>
      <c r="D641">
        <v>82.261312974990261</v>
      </c>
      <c r="E641">
        <v>49.311958731601777</v>
      </c>
      <c r="F641">
        <v>16.429848068301858</v>
      </c>
      <c r="G641">
        <v>71.538865012122571</v>
      </c>
      <c r="J641">
        <f t="shared" si="55"/>
        <v>10.599675165962845</v>
      </c>
      <c r="K641">
        <f t="shared" si="55"/>
        <v>31.834794930394622</v>
      </c>
      <c r="L641" s="84">
        <f t="shared" si="54"/>
        <v>-182.23049105708253</v>
      </c>
      <c r="M641" s="84">
        <f t="shared" si="56"/>
        <v>-42.565934536336108</v>
      </c>
      <c r="N641" s="18">
        <f t="shared" si="58"/>
        <v>16.429848068301858</v>
      </c>
      <c r="O641" s="85">
        <f t="shared" si="57"/>
        <v>-2233.6847047712222</v>
      </c>
      <c r="P641">
        <v>0</v>
      </c>
    </row>
    <row r="642" spans="1:16" x14ac:dyDescent="0.2">
      <c r="A642">
        <v>484</v>
      </c>
      <c r="B642">
        <v>10.599675165962845</v>
      </c>
      <c r="C642">
        <v>31.834794930394622</v>
      </c>
      <c r="D642">
        <v>82.388106031087773</v>
      </c>
      <c r="E642">
        <v>49.387965468226987</v>
      </c>
      <c r="F642">
        <v>16.455172131004712</v>
      </c>
      <c r="G642">
        <v>71.538865012122571</v>
      </c>
      <c r="J642">
        <f t="shared" si="55"/>
        <v>10.599675165962845</v>
      </c>
      <c r="K642">
        <f t="shared" si="55"/>
        <v>31.834794930394622</v>
      </c>
      <c r="L642" s="84">
        <f t="shared" si="54"/>
        <v>-182.68502955472897</v>
      </c>
      <c r="M642" s="84">
        <f t="shared" si="56"/>
        <v>-42.702296085630039</v>
      </c>
      <c r="N642" s="18">
        <f t="shared" si="58"/>
        <v>16.455172131004712</v>
      </c>
      <c r="O642" s="85">
        <f t="shared" si="57"/>
        <v>-2239.4046366000202</v>
      </c>
      <c r="P642">
        <v>0</v>
      </c>
    </row>
    <row r="643" spans="1:16" x14ac:dyDescent="0.2">
      <c r="A643">
        <v>485</v>
      </c>
      <c r="B643">
        <v>10.599675165962845</v>
      </c>
      <c r="C643">
        <v>31.834794930394622</v>
      </c>
      <c r="D643">
        <v>82.514818261846671</v>
      </c>
      <c r="E643">
        <v>49.463923753695532</v>
      </c>
      <c r="F643">
        <v>16.480480050663097</v>
      </c>
      <c r="G643">
        <v>71.538865012122571</v>
      </c>
      <c r="J643">
        <f t="shared" si="55"/>
        <v>10.599675165962845</v>
      </c>
      <c r="K643">
        <f t="shared" si="55"/>
        <v>31.834794930394622</v>
      </c>
      <c r="L643" s="84">
        <f t="shared" si="54"/>
        <v>-183.13956805237541</v>
      </c>
      <c r="M643" s="84">
        <f t="shared" si="56"/>
        <v>-42.838657634923969</v>
      </c>
      <c r="N643" s="18">
        <f t="shared" si="58"/>
        <v>16.480480050663097</v>
      </c>
      <c r="O643" s="85">
        <f t="shared" si="57"/>
        <v>-2245.1245684288183</v>
      </c>
      <c r="P643">
        <v>0</v>
      </c>
    </row>
    <row r="644" spans="1:16" x14ac:dyDescent="0.2">
      <c r="A644">
        <v>486</v>
      </c>
      <c r="B644">
        <v>10.599675165962845</v>
      </c>
      <c r="C644">
        <v>31.834794930394622</v>
      </c>
      <c r="D644">
        <v>82.64144990718107</v>
      </c>
      <c r="E644">
        <v>49.539833731825141</v>
      </c>
      <c r="F644">
        <v>16.505771875194462</v>
      </c>
      <c r="G644">
        <v>71.538865012122571</v>
      </c>
      <c r="J644">
        <f t="shared" si="55"/>
        <v>10.599675165962845</v>
      </c>
      <c r="K644">
        <f t="shared" si="55"/>
        <v>31.834794930394622</v>
      </c>
      <c r="L644" s="84">
        <f t="shared" si="54"/>
        <v>-183.59410655002185</v>
      </c>
      <c r="M644" s="84">
        <f t="shared" si="56"/>
        <v>-42.975019184217899</v>
      </c>
      <c r="N644" s="18">
        <f t="shared" si="58"/>
        <v>16.505771875194462</v>
      </c>
      <c r="O644" s="85">
        <f t="shared" si="57"/>
        <v>-2250.8445002576163</v>
      </c>
      <c r="P644">
        <v>0</v>
      </c>
    </row>
    <row r="645" spans="1:16" x14ac:dyDescent="0.2">
      <c r="A645">
        <v>487</v>
      </c>
      <c r="B645">
        <v>10.599675165962845</v>
      </c>
      <c r="C645">
        <v>31.834794930394622</v>
      </c>
      <c r="D645">
        <v>82.768001206292766</v>
      </c>
      <c r="E645">
        <v>49.615695546006535</v>
      </c>
      <c r="F645">
        <v>16.531047652373992</v>
      </c>
      <c r="G645">
        <v>71.538865012122571</v>
      </c>
      <c r="J645">
        <f t="shared" si="55"/>
        <v>10.599675165962845</v>
      </c>
      <c r="K645">
        <f t="shared" si="55"/>
        <v>31.834794930394622</v>
      </c>
      <c r="L645" s="84">
        <f t="shared" si="54"/>
        <v>-184.04864504766829</v>
      </c>
      <c r="M645" s="84">
        <f t="shared" si="56"/>
        <v>-43.11138073351183</v>
      </c>
      <c r="N645" s="18">
        <f t="shared" si="58"/>
        <v>16.531047652373992</v>
      </c>
      <c r="O645" s="85">
        <f t="shared" si="57"/>
        <v>-2256.5644320864144</v>
      </c>
      <c r="P645">
        <v>0</v>
      </c>
    </row>
    <row r="646" spans="1:16" x14ac:dyDescent="0.2">
      <c r="A646">
        <v>488</v>
      </c>
      <c r="B646">
        <v>10.599675165962845</v>
      </c>
      <c r="C646">
        <v>31.834794930394622</v>
      </c>
      <c r="D646">
        <v>82.894472397673368</v>
      </c>
      <c r="E646">
        <v>49.691509339204714</v>
      </c>
      <c r="F646">
        <v>16.556307429835023</v>
      </c>
      <c r="G646">
        <v>71.538865012122571</v>
      </c>
      <c r="J646">
        <f t="shared" si="55"/>
        <v>10.599675165962845</v>
      </c>
      <c r="K646">
        <f t="shared" si="55"/>
        <v>31.834794930394622</v>
      </c>
      <c r="L646" s="84">
        <f t="shared" si="54"/>
        <v>-184.50318354531473</v>
      </c>
      <c r="M646" s="84">
        <f t="shared" si="56"/>
        <v>-43.24774228280576</v>
      </c>
      <c r="N646" s="18">
        <f t="shared" si="58"/>
        <v>16.556307429835023</v>
      </c>
      <c r="O646" s="85">
        <f t="shared" si="57"/>
        <v>-2262.2843639152125</v>
      </c>
      <c r="P646">
        <v>0</v>
      </c>
    </row>
    <row r="647" spans="1:16" x14ac:dyDescent="0.2">
      <c r="A647">
        <v>489</v>
      </c>
      <c r="B647">
        <v>10.599675165962845</v>
      </c>
      <c r="C647">
        <v>31.834794930394622</v>
      </c>
      <c r="D647">
        <v>83.020863719106416</v>
      </c>
      <c r="E647">
        <v>49.767275253960221</v>
      </c>
      <c r="F647">
        <v>16.581551255069471</v>
      </c>
      <c r="G647">
        <v>71.538865012122571</v>
      </c>
      <c r="J647">
        <f t="shared" si="55"/>
        <v>10.599675165962845</v>
      </c>
      <c r="K647">
        <f t="shared" si="55"/>
        <v>31.834794930394622</v>
      </c>
      <c r="L647" s="84">
        <f t="shared" si="54"/>
        <v>-184.95772204296117</v>
      </c>
      <c r="M647" s="84">
        <f t="shared" si="56"/>
        <v>-43.38410383209969</v>
      </c>
      <c r="N647" s="18">
        <f t="shared" si="58"/>
        <v>16.581551255069471</v>
      </c>
      <c r="O647" s="85">
        <f t="shared" si="57"/>
        <v>-2268.0042957440105</v>
      </c>
      <c r="P647">
        <v>0</v>
      </c>
    </row>
    <row r="648" spans="1:16" x14ac:dyDescent="0.2">
      <c r="A648">
        <v>490</v>
      </c>
      <c r="B648">
        <v>10.599675165962845</v>
      </c>
      <c r="C648">
        <v>31.834794930394622</v>
      </c>
      <c r="D648">
        <v>83.147175407669494</v>
      </c>
      <c r="E648">
        <v>49.842993432390401</v>
      </c>
      <c r="F648">
        <v>16.606779175428255</v>
      </c>
      <c r="G648">
        <v>71.538865012122571</v>
      </c>
      <c r="J648">
        <f t="shared" si="55"/>
        <v>10.599675165962845</v>
      </c>
      <c r="K648">
        <f t="shared" si="55"/>
        <v>31.834794930394622</v>
      </c>
      <c r="L648" s="84">
        <f t="shared" si="54"/>
        <v>-185.4122605406076</v>
      </c>
      <c r="M648" s="84">
        <f t="shared" si="56"/>
        <v>-43.52046538139362</v>
      </c>
      <c r="N648" s="18">
        <f t="shared" si="58"/>
        <v>16.606779175428255</v>
      </c>
      <c r="O648" s="85">
        <f t="shared" si="57"/>
        <v>-2273.7242275728086</v>
      </c>
      <c r="P648">
        <v>0</v>
      </c>
    </row>
    <row r="649" spans="1:16" x14ac:dyDescent="0.2">
      <c r="A649">
        <v>491</v>
      </c>
      <c r="B649">
        <v>10.599675165962845</v>
      </c>
      <c r="C649">
        <v>31.834794930394622</v>
      </c>
      <c r="D649">
        <v>83.27340769973631</v>
      </c>
      <c r="E649">
        <v>49.918664016190668</v>
      </c>
      <c r="F649">
        <v>16.631991238121707</v>
      </c>
      <c r="G649">
        <v>71.538865012122571</v>
      </c>
      <c r="J649">
        <f t="shared" si="55"/>
        <v>10.599675165962845</v>
      </c>
      <c r="K649">
        <f t="shared" si="55"/>
        <v>31.834794930394622</v>
      </c>
      <c r="L649" s="84">
        <f t="shared" si="54"/>
        <v>-185.86679903825404</v>
      </c>
      <c r="M649" s="84">
        <f t="shared" si="56"/>
        <v>-43.656826930687551</v>
      </c>
      <c r="N649" s="18">
        <f t="shared" si="58"/>
        <v>16.631991238121707</v>
      </c>
      <c r="O649" s="85">
        <f t="shared" si="57"/>
        <v>-2279.4441594016066</v>
      </c>
      <c r="P649">
        <v>0</v>
      </c>
    </row>
    <row r="650" spans="1:16" x14ac:dyDescent="0.2">
      <c r="A650">
        <v>492</v>
      </c>
      <c r="B650">
        <v>10.599675165962845</v>
      </c>
      <c r="C650">
        <v>31.834794930394622</v>
      </c>
      <c r="D650">
        <v>83.3995608309788</v>
      </c>
      <c r="E650">
        <v>49.994287146635756</v>
      </c>
      <c r="F650">
        <v>16.65718749022</v>
      </c>
      <c r="G650">
        <v>71.538865012122571</v>
      </c>
      <c r="J650">
        <f t="shared" si="55"/>
        <v>10.599675165962845</v>
      </c>
      <c r="K650">
        <f t="shared" si="55"/>
        <v>31.834794930394622</v>
      </c>
      <c r="L650" s="84">
        <f t="shared" si="54"/>
        <v>-186.32133753590048</v>
      </c>
      <c r="M650" s="84">
        <f t="shared" si="56"/>
        <v>-43.793188479981481</v>
      </c>
      <c r="N650" s="18">
        <f t="shared" si="58"/>
        <v>16.65718749022</v>
      </c>
      <c r="O650" s="85">
        <f t="shared" si="57"/>
        <v>-2285.1640912304047</v>
      </c>
      <c r="P650">
        <v>0</v>
      </c>
    </row>
    <row r="651" spans="1:16" x14ac:dyDescent="0.2">
      <c r="A651">
        <v>493</v>
      </c>
      <c r="B651">
        <v>10.599675165962845</v>
      </c>
      <c r="C651">
        <v>31.834794930394622</v>
      </c>
      <c r="D651">
        <v>83.525635036369223</v>
      </c>
      <c r="E651">
        <v>50.069862964580963</v>
      </c>
      <c r="F651">
        <v>16.682367978653563</v>
      </c>
      <c r="G651">
        <v>71.538865012122571</v>
      </c>
      <c r="J651">
        <f t="shared" si="55"/>
        <v>10.599675165962845</v>
      </c>
      <c r="K651">
        <f t="shared" si="55"/>
        <v>31.834794930394622</v>
      </c>
      <c r="L651" s="84">
        <f t="shared" si="54"/>
        <v>-186.77587603354692</v>
      </c>
      <c r="M651" s="84">
        <f t="shared" si="56"/>
        <v>-43.929550029275411</v>
      </c>
      <c r="N651" s="18">
        <f t="shared" si="58"/>
        <v>16.682367978653563</v>
      </c>
      <c r="O651" s="85">
        <f t="shared" si="57"/>
        <v>-2290.8840230592027</v>
      </c>
      <c r="P651">
        <v>0</v>
      </c>
    </row>
    <row r="652" spans="1:16" x14ac:dyDescent="0.2">
      <c r="A652">
        <v>494</v>
      </c>
      <c r="B652">
        <v>10.599675165962845</v>
      </c>
      <c r="C652">
        <v>31.834794930394622</v>
      </c>
      <c r="D652">
        <v>83.651630550182233</v>
      </c>
      <c r="E652">
        <v>50.145391610463427</v>
      </c>
      <c r="F652">
        <v>16.707532750213492</v>
      </c>
      <c r="G652">
        <v>71.538865012122571</v>
      </c>
      <c r="J652">
        <f t="shared" si="55"/>
        <v>10.599675165962845</v>
      </c>
      <c r="K652">
        <f t="shared" si="55"/>
        <v>31.834794930394622</v>
      </c>
      <c r="L652" s="84">
        <f t="shared" si="54"/>
        <v>-187.23041453119336</v>
      </c>
      <c r="M652" s="84">
        <f t="shared" si="56"/>
        <v>-44.065911578569342</v>
      </c>
      <c r="N652" s="18">
        <f t="shared" si="58"/>
        <v>16.707532750213492</v>
      </c>
      <c r="O652" s="85">
        <f t="shared" si="57"/>
        <v>-2296.6039548880008</v>
      </c>
      <c r="P652">
        <v>0</v>
      </c>
    </row>
    <row r="653" spans="1:16" x14ac:dyDescent="0.2">
      <c r="A653">
        <v>495</v>
      </c>
      <c r="B653">
        <v>10.599675165962845</v>
      </c>
      <c r="C653">
        <v>31.834794930394622</v>
      </c>
      <c r="D653">
        <v>83.777547605996986</v>
      </c>
      <c r="E653">
        <v>50.220873224303332</v>
      </c>
      <c r="F653">
        <v>16.73268185155197</v>
      </c>
      <c r="G653">
        <v>71.538865012122571</v>
      </c>
      <c r="J653">
        <f t="shared" si="55"/>
        <v>10.599675165962845</v>
      </c>
      <c r="K653">
        <f t="shared" si="55"/>
        <v>31.834794930394622</v>
      </c>
      <c r="L653" s="84">
        <f t="shared" si="54"/>
        <v>-187.6849530288398</v>
      </c>
      <c r="M653" s="84">
        <f t="shared" si="56"/>
        <v>-44.202273127863272</v>
      </c>
      <c r="N653" s="18">
        <f t="shared" si="58"/>
        <v>16.73268185155197</v>
      </c>
      <c r="O653" s="85">
        <f t="shared" si="57"/>
        <v>-2302.3238867167988</v>
      </c>
      <c r="P653">
        <v>0</v>
      </c>
    </row>
    <row r="654" spans="1:16" x14ac:dyDescent="0.2">
      <c r="A654">
        <v>496</v>
      </c>
      <c r="B654">
        <v>10.599675165962845</v>
      </c>
      <c r="C654">
        <v>31.834794930394622</v>
      </c>
      <c r="D654">
        <v>83.903386436699151</v>
      </c>
      <c r="E654">
        <v>50.296307945705173</v>
      </c>
      <c r="F654">
        <v>16.757815329182673</v>
      </c>
      <c r="G654">
        <v>71.538865012122571</v>
      </c>
      <c r="J654">
        <f t="shared" si="55"/>
        <v>10.599675165962845</v>
      </c>
      <c r="K654">
        <f t="shared" si="55"/>
        <v>31.834794930394622</v>
      </c>
      <c r="L654" s="84">
        <f t="shared" si="54"/>
        <v>-188.13949152648624</v>
      </c>
      <c r="M654" s="84">
        <f t="shared" si="56"/>
        <v>-44.338634677157202</v>
      </c>
      <c r="N654" s="18">
        <f t="shared" si="58"/>
        <v>16.757815329182673</v>
      </c>
      <c r="O654" s="85">
        <f t="shared" si="57"/>
        <v>-2308.0438185455969</v>
      </c>
      <c r="P654">
        <v>0</v>
      </c>
    </row>
    <row r="655" spans="1:16" x14ac:dyDescent="0.2">
      <c r="A655">
        <v>497</v>
      </c>
      <c r="B655">
        <v>10.599675165962845</v>
      </c>
      <c r="C655">
        <v>31.834794930394622</v>
      </c>
      <c r="D655">
        <v>84.029147274483023</v>
      </c>
      <c r="E655">
        <v>50.371695913859</v>
      </c>
      <c r="F655">
        <v>16.782933229481198</v>
      </c>
      <c r="G655">
        <v>71.538865012122571</v>
      </c>
      <c r="J655">
        <f t="shared" si="55"/>
        <v>10.599675165962845</v>
      </c>
      <c r="K655">
        <f t="shared" si="55"/>
        <v>31.834794930394622</v>
      </c>
      <c r="L655" s="84">
        <f t="shared" si="54"/>
        <v>-188.59403002413268</v>
      </c>
      <c r="M655" s="84">
        <f t="shared" si="56"/>
        <v>-44.474996226451132</v>
      </c>
      <c r="N655" s="18">
        <f t="shared" si="58"/>
        <v>16.782933229481198</v>
      </c>
      <c r="O655" s="85">
        <f t="shared" si="57"/>
        <v>-2313.7637503743949</v>
      </c>
      <c r="P655">
        <v>0</v>
      </c>
    </row>
    <row r="656" spans="1:16" x14ac:dyDescent="0.2">
      <c r="A656">
        <v>498</v>
      </c>
      <c r="B656">
        <v>10.599675165962845</v>
      </c>
      <c r="C656">
        <v>31.834794930394622</v>
      </c>
      <c r="D656">
        <v>84.154830350853572</v>
      </c>
      <c r="E656">
        <v>50.447037267541617</v>
      </c>
      <c r="F656">
        <v>16.808035598685453</v>
      </c>
      <c r="G656">
        <v>71.538865012122571</v>
      </c>
      <c r="J656">
        <f t="shared" si="55"/>
        <v>10.599675165962845</v>
      </c>
      <c r="K656">
        <f t="shared" si="55"/>
        <v>31.834794930394622</v>
      </c>
      <c r="L656" s="84">
        <f t="shared" si="54"/>
        <v>-189.04856852177912</v>
      </c>
      <c r="M656" s="84">
        <f t="shared" si="56"/>
        <v>-44.611357775745063</v>
      </c>
      <c r="N656" s="18">
        <f t="shared" si="58"/>
        <v>16.808035598685453</v>
      </c>
      <c r="O656" s="85">
        <f t="shared" si="57"/>
        <v>-2319.483682203193</v>
      </c>
      <c r="P656">
        <v>0</v>
      </c>
    </row>
    <row r="657" spans="1:16" x14ac:dyDescent="0.2">
      <c r="A657">
        <v>499</v>
      </c>
      <c r="B657">
        <v>10.599675165962845</v>
      </c>
      <c r="C657">
        <v>31.834794930394622</v>
      </c>
      <c r="D657">
        <v>84.280435896628475</v>
      </c>
      <c r="E657">
        <v>50.522332145117851</v>
      </c>
      <c r="F657">
        <v>16.83312248289608</v>
      </c>
      <c r="G657">
        <v>71.538865012122571</v>
      </c>
      <c r="J657">
        <f t="shared" si="55"/>
        <v>10.599675165962845</v>
      </c>
      <c r="K657">
        <f t="shared" si="55"/>
        <v>31.834794930394622</v>
      </c>
      <c r="L657" s="84">
        <f t="shared" si="54"/>
        <v>-189.50310701942556</v>
      </c>
      <c r="M657" s="84">
        <f t="shared" si="56"/>
        <v>-44.747719325038993</v>
      </c>
      <c r="N657" s="18">
        <f t="shared" si="58"/>
        <v>16.83312248289608</v>
      </c>
      <c r="O657" s="85">
        <f t="shared" si="57"/>
        <v>-2325.203614031991</v>
      </c>
      <c r="P657">
        <v>0</v>
      </c>
    </row>
    <row r="658" spans="1:16" x14ac:dyDescent="0.2">
      <c r="A658">
        <v>500</v>
      </c>
      <c r="B658">
        <v>10.599675165962845</v>
      </c>
      <c r="C658">
        <v>31.834794930394622</v>
      </c>
      <c r="D658">
        <v>84.40596414194016</v>
      </c>
      <c r="E658">
        <v>50.597580684541754</v>
      </c>
      <c r="F658">
        <v>16.858193928076862</v>
      </c>
      <c r="G658">
        <v>71.538865012122571</v>
      </c>
      <c r="J658">
        <f t="shared" si="55"/>
        <v>10.599675165962845</v>
      </c>
      <c r="K658">
        <f t="shared" si="55"/>
        <v>31.834794930394622</v>
      </c>
      <c r="L658" s="84">
        <f t="shared" si="54"/>
        <v>-189.957645517072</v>
      </c>
      <c r="M658" s="84">
        <f t="shared" si="56"/>
        <v>-44.884080874332923</v>
      </c>
      <c r="N658" s="18">
        <f t="shared" si="58"/>
        <v>16.858193928076862</v>
      </c>
      <c r="O658" s="85">
        <f t="shared" si="57"/>
        <v>-2330.9235458607891</v>
      </c>
      <c r="P658">
        <v>0</v>
      </c>
    </row>
  </sheetData>
  <mergeCells count="6">
    <mergeCell ref="E95:F95"/>
    <mergeCell ref="J157:P157"/>
    <mergeCell ref="B157:H157"/>
    <mergeCell ref="J156:P156"/>
    <mergeCell ref="B156:H156"/>
    <mergeCell ref="H95:I95"/>
  </mergeCells>
  <conditionalFormatting sqref="J97:J145">
    <cfRule type="cellIs" dxfId="0" priority="1" operator="greaterThan">
      <formula>$J$98</formula>
    </cfRule>
  </conditionalFormatting>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Temp_intervals_and_Itip</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%displayname%</dc:creator>
  <cp:lastModifiedBy>Eléonore Kaplan</cp:lastModifiedBy>
  <cp:lastPrinted>2019-01-07T14:18:38Z</cp:lastPrinted>
  <dcterms:created xsi:type="dcterms:W3CDTF">2018-02-02T10:08:33Z</dcterms:created>
  <dcterms:modified xsi:type="dcterms:W3CDTF">2024-06-29T06:44:46Z</dcterms:modified>
</cp:coreProperties>
</file>