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\\wsl$\Debian\home\qvq\pyKB\excel\"/>
    </mc:Choice>
  </mc:AlternateContent>
  <xr:revisionPtr revIDLastSave="0" documentId="13_ncr:1_{93C67E64-166E-41B1-969B-62D4C5E2420B}" xr6:coauthVersionLast="47" xr6:coauthVersionMax="47" xr10:uidLastSave="{00000000-0000-0000-0000-000000000000}"/>
  <bookViews>
    <workbookView xWindow="-103" yWindow="-103" windowWidth="33120" windowHeight="18120" tabRatio="500" xr2:uid="{00000000-000D-0000-FFFF-FFFF00000000}"/>
  </bookViews>
  <sheets>
    <sheet name="Raport general 2024" sheetId="1" r:id="rId1"/>
    <sheet name="1 IAN" sheetId="2" r:id="rId2"/>
    <sheet name="8 IAN" sheetId="3" r:id="rId3"/>
    <sheet name="15 IAN" sheetId="4" r:id="rId4"/>
    <sheet name="22 IAN" sheetId="5" r:id="rId5"/>
    <sheet name="29 IAN" sheetId="6" r:id="rId6"/>
    <sheet name="5 FEB" sheetId="7" r:id="rId7"/>
    <sheet name="12 FEB" sheetId="8" r:id="rId8"/>
    <sheet name="19 FEB" sheetId="9" r:id="rId9"/>
    <sheet name="26 FEB" sheetId="10" r:id="rId10"/>
    <sheet name="4 MAR" sheetId="11" r:id="rId11"/>
    <sheet name="11 MAR" sheetId="12" r:id="rId12"/>
    <sheet name="18 MAR" sheetId="13" r:id="rId13"/>
    <sheet name="25 MAR" sheetId="14" r:id="rId14"/>
    <sheet name="1 APR" sheetId="15" r:id="rId15"/>
    <sheet name="8 APR" sheetId="16" r:id="rId16"/>
    <sheet name="15 APR" sheetId="17" r:id="rId17"/>
    <sheet name="22 APR" sheetId="18" r:id="rId18"/>
    <sheet name="29 APR" sheetId="19" r:id="rId19"/>
    <sheet name="6 MAI" sheetId="20" r:id="rId20"/>
    <sheet name="13 MAI" sheetId="21" r:id="rId21"/>
    <sheet name="20 MAI" sheetId="22" r:id="rId22"/>
    <sheet name="27 MAI" sheetId="23" r:id="rId23"/>
    <sheet name="3 IUN" sheetId="24" r:id="rId24"/>
    <sheet name="10 IUN" sheetId="25" r:id="rId25"/>
    <sheet name="17 IUN" sheetId="26" r:id="rId26"/>
    <sheet name="24 IUN" sheetId="27" r:id="rId27"/>
    <sheet name="1 IUL" sheetId="28" r:id="rId28"/>
    <sheet name="8 IUL" sheetId="29" r:id="rId29"/>
    <sheet name="15 IUL" sheetId="30" r:id="rId30"/>
    <sheet name="22 IUL" sheetId="31" r:id="rId31"/>
    <sheet name="29 IUL" sheetId="32" r:id="rId32"/>
    <sheet name="5 AUG" sheetId="33" r:id="rId33"/>
    <sheet name="12 AUG" sheetId="34" r:id="rId34"/>
    <sheet name="19 AUG" sheetId="35" r:id="rId35"/>
    <sheet name="26 AUG" sheetId="36" r:id="rId36"/>
    <sheet name="2 SEPT" sheetId="37" r:id="rId37"/>
    <sheet name="9 SEPT" sheetId="38" r:id="rId38"/>
    <sheet name="16 SEPT" sheetId="39" r:id="rId39"/>
    <sheet name="23 SEPT" sheetId="40" r:id="rId40"/>
    <sheet name="30 SEPT" sheetId="41" r:id="rId41"/>
    <sheet name="7 OCT" sheetId="42" r:id="rId42"/>
    <sheet name="14 OCT" sheetId="43" r:id="rId43"/>
    <sheet name="21 OCT" sheetId="44" r:id="rId44"/>
    <sheet name="28 OCT" sheetId="45" r:id="rId45"/>
    <sheet name="4 NOV" sheetId="46" r:id="rId46"/>
    <sheet name="11 NOV" sheetId="47" r:id="rId47"/>
    <sheet name="18 NOV" sheetId="48" r:id="rId48"/>
    <sheet name="25 NOV" sheetId="49" r:id="rId49"/>
    <sheet name="2 DEC" sheetId="50" r:id="rId50"/>
    <sheet name="9 DEC" sheetId="51" r:id="rId51"/>
    <sheet name="16 DEC" sheetId="52" r:id="rId52"/>
    <sheet name="23 DEC" sheetId="53" r:id="rId53"/>
    <sheet name="30 DEC" sheetId="54" r:id="rId5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0" l="1"/>
  <c r="E10" i="10"/>
  <c r="E10" i="11" s="1"/>
  <c r="E10" i="9"/>
  <c r="H10" i="9" s="1"/>
  <c r="E11" i="8"/>
  <c r="E10" i="8"/>
  <c r="H11" i="7"/>
  <c r="H10" i="7"/>
  <c r="E16" i="5"/>
  <c r="E13" i="5"/>
  <c r="E13" i="6" s="1"/>
  <c r="E10" i="5"/>
  <c r="H16" i="4"/>
  <c r="H14" i="4"/>
  <c r="E13" i="4"/>
  <c r="H10" i="4"/>
  <c r="H16" i="3"/>
  <c r="E16" i="3"/>
  <c r="E16" i="4" s="1"/>
  <c r="E15" i="3"/>
  <c r="I14" i="3"/>
  <c r="E14" i="3"/>
  <c r="E14" i="4" s="1"/>
  <c r="C14" i="3"/>
  <c r="E13" i="3"/>
  <c r="H13" i="3" s="1"/>
  <c r="E12" i="3"/>
  <c r="E11" i="3"/>
  <c r="H10" i="3"/>
  <c r="E10" i="3"/>
  <c r="E10" i="4" s="1"/>
  <c r="H16" i="2"/>
  <c r="C16" i="2"/>
  <c r="I16" i="2" s="1"/>
  <c r="I15" i="2"/>
  <c r="H15" i="2"/>
  <c r="C15" i="2"/>
  <c r="F15" i="2" s="1"/>
  <c r="H14" i="2"/>
  <c r="C14" i="2"/>
  <c r="I14" i="2" s="1"/>
  <c r="J14" i="2" s="1"/>
  <c r="H13" i="2"/>
  <c r="C13" i="2"/>
  <c r="I13" i="2" s="1"/>
  <c r="I12" i="2"/>
  <c r="C12" i="3" s="1"/>
  <c r="I12" i="3" s="1"/>
  <c r="H12" i="2"/>
  <c r="C12" i="2"/>
  <c r="F12" i="2" s="1"/>
  <c r="H11" i="2"/>
  <c r="C11" i="2"/>
  <c r="I11" i="2" s="1"/>
  <c r="J11" i="2" s="1"/>
  <c r="I10" i="2"/>
  <c r="C10" i="3" s="1"/>
  <c r="I10" i="3" s="1"/>
  <c r="H10" i="2"/>
  <c r="F10" i="2"/>
  <c r="C10" i="2"/>
  <c r="I83" i="1"/>
  <c r="H83" i="1"/>
  <c r="J77" i="1"/>
  <c r="I77" i="1"/>
  <c r="H77" i="1"/>
  <c r="G77" i="1"/>
  <c r="F77" i="1"/>
  <c r="E77" i="1"/>
  <c r="D77" i="1"/>
  <c r="J75" i="1"/>
  <c r="I75" i="1"/>
  <c r="H75" i="1"/>
  <c r="G75" i="1"/>
  <c r="F75" i="1"/>
  <c r="E75" i="1"/>
  <c r="D75" i="1"/>
  <c r="J71" i="1"/>
  <c r="I71" i="1"/>
  <c r="H71" i="1"/>
  <c r="G71" i="1"/>
  <c r="F71" i="1"/>
  <c r="E71" i="1"/>
  <c r="D71" i="1"/>
  <c r="J69" i="1"/>
  <c r="I69" i="1"/>
  <c r="H69" i="1"/>
  <c r="G69" i="1"/>
  <c r="F69" i="1"/>
  <c r="E69" i="1"/>
  <c r="D69" i="1"/>
  <c r="J65" i="1"/>
  <c r="I65" i="1"/>
  <c r="H65" i="1"/>
  <c r="G65" i="1"/>
  <c r="F65" i="1"/>
  <c r="E65" i="1"/>
  <c r="D65" i="1"/>
  <c r="J63" i="1"/>
  <c r="I63" i="1"/>
  <c r="H63" i="1"/>
  <c r="G63" i="1"/>
  <c r="F63" i="1"/>
  <c r="E63" i="1"/>
  <c r="D63" i="1"/>
  <c r="J59" i="1"/>
  <c r="I59" i="1"/>
  <c r="H59" i="1"/>
  <c r="G59" i="1"/>
  <c r="F59" i="1"/>
  <c r="E59" i="1"/>
  <c r="D59" i="1"/>
  <c r="J57" i="1"/>
  <c r="I57" i="1"/>
  <c r="H57" i="1"/>
  <c r="G57" i="1"/>
  <c r="F57" i="1"/>
  <c r="E57" i="1"/>
  <c r="D57" i="1"/>
  <c r="J53" i="1"/>
  <c r="I53" i="1"/>
  <c r="H53" i="1"/>
  <c r="G53" i="1"/>
  <c r="F53" i="1"/>
  <c r="E53" i="1"/>
  <c r="D53" i="1"/>
  <c r="J51" i="1"/>
  <c r="I51" i="1"/>
  <c r="H51" i="1"/>
  <c r="G51" i="1"/>
  <c r="F51" i="1"/>
  <c r="E51" i="1"/>
  <c r="D51" i="1"/>
  <c r="J47" i="1"/>
  <c r="I47" i="1"/>
  <c r="H47" i="1"/>
  <c r="G47" i="1"/>
  <c r="F47" i="1"/>
  <c r="E47" i="1"/>
  <c r="D47" i="1"/>
  <c r="J45" i="1"/>
  <c r="I45" i="1"/>
  <c r="H45" i="1"/>
  <c r="G45" i="1"/>
  <c r="F45" i="1"/>
  <c r="E45" i="1"/>
  <c r="D45" i="1"/>
  <c r="J41" i="1"/>
  <c r="I41" i="1"/>
  <c r="H41" i="1"/>
  <c r="G41" i="1"/>
  <c r="F41" i="1"/>
  <c r="E41" i="1"/>
  <c r="D41" i="1"/>
  <c r="J39" i="1"/>
  <c r="I39" i="1"/>
  <c r="H39" i="1"/>
  <c r="G39" i="1"/>
  <c r="F39" i="1"/>
  <c r="E39" i="1"/>
  <c r="D39" i="1"/>
  <c r="J35" i="1"/>
  <c r="I35" i="1"/>
  <c r="H35" i="1"/>
  <c r="G35" i="1"/>
  <c r="F35" i="1"/>
  <c r="E35" i="1"/>
  <c r="D35" i="1"/>
  <c r="J33" i="1"/>
  <c r="I33" i="1"/>
  <c r="H33" i="1"/>
  <c r="G33" i="1"/>
  <c r="F33" i="1"/>
  <c r="E33" i="1"/>
  <c r="D33" i="1"/>
  <c r="J29" i="1"/>
  <c r="I29" i="1"/>
  <c r="H29" i="1"/>
  <c r="G29" i="1"/>
  <c r="F29" i="1"/>
  <c r="E29" i="1"/>
  <c r="D29" i="1"/>
  <c r="J27" i="1"/>
  <c r="I27" i="1"/>
  <c r="H27" i="1"/>
  <c r="H81" i="1" s="1"/>
  <c r="G27" i="1"/>
  <c r="G81" i="1" s="1"/>
  <c r="F27" i="1"/>
  <c r="F81" i="1" s="1"/>
  <c r="E27" i="1"/>
  <c r="D27" i="1"/>
  <c r="J23" i="1"/>
  <c r="I23" i="1"/>
  <c r="H23" i="1"/>
  <c r="G23" i="1"/>
  <c r="F23" i="1"/>
  <c r="E23" i="1"/>
  <c r="D23" i="1"/>
  <c r="J21" i="1"/>
  <c r="I21" i="1"/>
  <c r="H21" i="1"/>
  <c r="G21" i="1"/>
  <c r="F21" i="1"/>
  <c r="E21" i="1"/>
  <c r="D21" i="1"/>
  <c r="J17" i="1"/>
  <c r="I17" i="1"/>
  <c r="H17" i="1"/>
  <c r="G17" i="1"/>
  <c r="F17" i="1"/>
  <c r="E17" i="1"/>
  <c r="D17" i="1"/>
  <c r="J15" i="1"/>
  <c r="I15" i="1"/>
  <c r="H15" i="1"/>
  <c r="G15" i="1"/>
  <c r="F15" i="1"/>
  <c r="E15" i="1"/>
  <c r="D15" i="1"/>
  <c r="J11" i="1"/>
  <c r="I11" i="1"/>
  <c r="H11" i="1"/>
  <c r="G11" i="1"/>
  <c r="G83" i="1" s="1"/>
  <c r="F11" i="1"/>
  <c r="E11" i="1"/>
  <c r="E83" i="1" s="1"/>
  <c r="D11" i="1"/>
  <c r="D83" i="1" s="1"/>
  <c r="J9" i="1"/>
  <c r="I9" i="1"/>
  <c r="H9" i="1"/>
  <c r="G9" i="1"/>
  <c r="F9" i="1"/>
  <c r="E9" i="1"/>
  <c r="D9" i="1"/>
  <c r="C14" i="4" l="1"/>
  <c r="I14" i="4" s="1"/>
  <c r="J14" i="3"/>
  <c r="C10" i="4"/>
  <c r="J10" i="3"/>
  <c r="C15" i="3"/>
  <c r="I15" i="3" s="1"/>
  <c r="J15" i="2"/>
  <c r="D18" i="1"/>
  <c r="C12" i="4"/>
  <c r="I12" i="4" s="1"/>
  <c r="J12" i="3"/>
  <c r="C13" i="3"/>
  <c r="J13" i="2"/>
  <c r="C16" i="3"/>
  <c r="J16" i="2"/>
  <c r="H11" i="3"/>
  <c r="E11" i="4"/>
  <c r="H11" i="8"/>
  <c r="E11" i="9"/>
  <c r="J12" i="2"/>
  <c r="E10" i="12"/>
  <c r="H10" i="11"/>
  <c r="E12" i="4"/>
  <c r="H12" i="3"/>
  <c r="F12" i="3"/>
  <c r="H17" i="2"/>
  <c r="H10" i="5"/>
  <c r="E10" i="6"/>
  <c r="D10" i="1"/>
  <c r="H10" i="10"/>
  <c r="I81" i="1"/>
  <c r="H15" i="3"/>
  <c r="F15" i="3"/>
  <c r="F83" i="1"/>
  <c r="F13" i="2"/>
  <c r="J83" i="1"/>
  <c r="H13" i="6"/>
  <c r="G12" i="1" s="1"/>
  <c r="F16" i="2"/>
  <c r="H13" i="5"/>
  <c r="G10" i="1"/>
  <c r="H13" i="4"/>
  <c r="J10" i="2"/>
  <c r="J81" i="1"/>
  <c r="E13" i="7"/>
  <c r="F14" i="3"/>
  <c r="D81" i="1"/>
  <c r="E81" i="1"/>
  <c r="F11" i="2"/>
  <c r="F17" i="2" s="1"/>
  <c r="E14" i="5"/>
  <c r="F14" i="4"/>
  <c r="E15" i="4"/>
  <c r="C11" i="3"/>
  <c r="I11" i="3" s="1"/>
  <c r="H14" i="3"/>
  <c r="H16" i="5"/>
  <c r="E16" i="6"/>
  <c r="F14" i="2"/>
  <c r="H10" i="8"/>
  <c r="D16" i="1"/>
  <c r="F10" i="3"/>
  <c r="I13" i="3" l="1"/>
  <c r="F13" i="3"/>
  <c r="F11" i="3"/>
  <c r="H11" i="4"/>
  <c r="E11" i="5"/>
  <c r="J15" i="3"/>
  <c r="C15" i="4"/>
  <c r="I15" i="4" s="1"/>
  <c r="F10" i="4"/>
  <c r="I10" i="4"/>
  <c r="H16" i="6"/>
  <c r="J12" i="1" s="1"/>
  <c r="J10" i="1"/>
  <c r="E16" i="7"/>
  <c r="C11" i="4"/>
  <c r="I11" i="4" s="1"/>
  <c r="J11" i="3"/>
  <c r="H10" i="6"/>
  <c r="E13" i="8"/>
  <c r="H13" i="7"/>
  <c r="H11" i="9"/>
  <c r="E11" i="10"/>
  <c r="E15" i="5"/>
  <c r="H15" i="4"/>
  <c r="D12" i="1"/>
  <c r="C12" i="5"/>
  <c r="I12" i="5" s="1"/>
  <c r="J12" i="4"/>
  <c r="F17" i="3"/>
  <c r="H14" i="5"/>
  <c r="E14" i="6"/>
  <c r="F14" i="5"/>
  <c r="H10" i="1"/>
  <c r="J17" i="2"/>
  <c r="H17" i="3"/>
  <c r="H12" i="4"/>
  <c r="F12" i="4"/>
  <c r="E12" i="5"/>
  <c r="H10" i="12"/>
  <c r="E10" i="13"/>
  <c r="F16" i="3"/>
  <c r="I16" i="3"/>
  <c r="J14" i="4"/>
  <c r="C14" i="5"/>
  <c r="I14" i="5" s="1"/>
  <c r="H10" i="13" l="1"/>
  <c r="E10" i="14"/>
  <c r="E15" i="6"/>
  <c r="H15" i="5"/>
  <c r="F15" i="5"/>
  <c r="I10" i="1"/>
  <c r="C11" i="5"/>
  <c r="I11" i="5" s="1"/>
  <c r="J11" i="4"/>
  <c r="C15" i="5"/>
  <c r="I15" i="5" s="1"/>
  <c r="J15" i="4"/>
  <c r="H11" i="10"/>
  <c r="E11" i="11"/>
  <c r="E14" i="7"/>
  <c r="H14" i="6"/>
  <c r="H12" i="1" s="1"/>
  <c r="F14" i="6"/>
  <c r="E11" i="6"/>
  <c r="H11" i="5"/>
  <c r="H12" i="5"/>
  <c r="F12" i="5"/>
  <c r="E12" i="6"/>
  <c r="F10" i="1"/>
  <c r="E16" i="8"/>
  <c r="H16" i="7"/>
  <c r="H17" i="4"/>
  <c r="F11" i="4"/>
  <c r="C14" i="6"/>
  <c r="I14" i="6" s="1"/>
  <c r="J14" i="5"/>
  <c r="E16" i="1"/>
  <c r="J12" i="5"/>
  <c r="C12" i="6"/>
  <c r="I12" i="6" s="1"/>
  <c r="E18" i="1"/>
  <c r="H13" i="8"/>
  <c r="E13" i="9"/>
  <c r="J10" i="4"/>
  <c r="C10" i="5"/>
  <c r="J13" i="3"/>
  <c r="J17" i="3" s="1"/>
  <c r="C13" i="4"/>
  <c r="C16" i="4"/>
  <c r="J16" i="3"/>
  <c r="E10" i="1"/>
  <c r="F15" i="4"/>
  <c r="C11" i="6" l="1"/>
  <c r="I11" i="6" s="1"/>
  <c r="J11" i="5"/>
  <c r="F14" i="7"/>
  <c r="H14" i="7"/>
  <c r="E14" i="8"/>
  <c r="C12" i="7"/>
  <c r="I12" i="7" s="1"/>
  <c r="J12" i="6"/>
  <c r="F14" i="1" s="1"/>
  <c r="F13" i="1"/>
  <c r="H16" i="8"/>
  <c r="E16" i="9"/>
  <c r="H15" i="6"/>
  <c r="I12" i="1" s="1"/>
  <c r="F15" i="6"/>
  <c r="E15" i="7"/>
  <c r="I16" i="4"/>
  <c r="F16" i="4"/>
  <c r="E12" i="7"/>
  <c r="H12" i="6"/>
  <c r="F12" i="1" s="1"/>
  <c r="F12" i="6"/>
  <c r="H11" i="11"/>
  <c r="E11" i="12"/>
  <c r="E10" i="15"/>
  <c r="H10" i="14"/>
  <c r="D22" i="1"/>
  <c r="I13" i="4"/>
  <c r="F13" i="4"/>
  <c r="F17" i="4" s="1"/>
  <c r="C14" i="7"/>
  <c r="I14" i="7" s="1"/>
  <c r="H13" i="1"/>
  <c r="J14" i="6"/>
  <c r="H14" i="1" s="1"/>
  <c r="I10" i="5"/>
  <c r="F10" i="5"/>
  <c r="F11" i="5"/>
  <c r="H17" i="5"/>
  <c r="E13" i="10"/>
  <c r="H13" i="9"/>
  <c r="G16" i="1"/>
  <c r="H11" i="6"/>
  <c r="E12" i="1" s="1"/>
  <c r="F11" i="6"/>
  <c r="C15" i="6"/>
  <c r="I15" i="6" s="1"/>
  <c r="J15" i="5"/>
  <c r="E15" i="8" l="1"/>
  <c r="H15" i="7"/>
  <c r="C10" i="6"/>
  <c r="J10" i="5"/>
  <c r="H16" i="9"/>
  <c r="E16" i="10"/>
  <c r="J16" i="1" s="1"/>
  <c r="J14" i="7"/>
  <c r="C14" i="8"/>
  <c r="I14" i="8" s="1"/>
  <c r="J11" i="6"/>
  <c r="E14" i="1" s="1"/>
  <c r="C11" i="7"/>
  <c r="E13" i="1"/>
  <c r="H14" i="8"/>
  <c r="F14" i="8"/>
  <c r="E14" i="9"/>
  <c r="D24" i="1"/>
  <c r="E10" i="16"/>
  <c r="H10" i="15"/>
  <c r="C15" i="7"/>
  <c r="I15" i="7" s="1"/>
  <c r="J15" i="6"/>
  <c r="I14" i="1" s="1"/>
  <c r="I13" i="1"/>
  <c r="F12" i="7"/>
  <c r="E12" i="8"/>
  <c r="H12" i="7"/>
  <c r="J12" i="7"/>
  <c r="C12" i="8"/>
  <c r="I12" i="8" s="1"/>
  <c r="J16" i="4"/>
  <c r="C16" i="5"/>
  <c r="H11" i="12"/>
  <c r="E11" i="13"/>
  <c r="H17" i="6"/>
  <c r="H13" i="10"/>
  <c r="G18" i="1" s="1"/>
  <c r="E13" i="11"/>
  <c r="J13" i="4"/>
  <c r="C13" i="5"/>
  <c r="E11" i="14" l="1"/>
  <c r="H11" i="13"/>
  <c r="E22" i="1"/>
  <c r="I16" i="5"/>
  <c r="F16" i="5"/>
  <c r="F15" i="7"/>
  <c r="J12" i="8"/>
  <c r="C12" i="9"/>
  <c r="I12" i="9" s="1"/>
  <c r="H17" i="7"/>
  <c r="J18" i="1"/>
  <c r="I10" i="6"/>
  <c r="F10" i="6"/>
  <c r="J15" i="7"/>
  <c r="C15" i="8"/>
  <c r="I15" i="8" s="1"/>
  <c r="I13" i="5"/>
  <c r="F13" i="5"/>
  <c r="H15" i="8"/>
  <c r="E15" i="9"/>
  <c r="H13" i="11"/>
  <c r="E13" i="12"/>
  <c r="F14" i="9"/>
  <c r="E14" i="10"/>
  <c r="H14" i="9"/>
  <c r="I11" i="7"/>
  <c r="F11" i="7"/>
  <c r="J17" i="4"/>
  <c r="C14" i="9"/>
  <c r="I14" i="9" s="1"/>
  <c r="J14" i="8"/>
  <c r="H10" i="16"/>
  <c r="E10" i="17"/>
  <c r="H12" i="8"/>
  <c r="H17" i="8" s="1"/>
  <c r="F12" i="8"/>
  <c r="E12" i="9"/>
  <c r="E16" i="11"/>
  <c r="H16" i="10"/>
  <c r="C10" i="7" l="1"/>
  <c r="J10" i="6"/>
  <c r="D13" i="1"/>
  <c r="E12" i="10"/>
  <c r="H12" i="9"/>
  <c r="F12" i="9"/>
  <c r="J11" i="7"/>
  <c r="C11" i="8"/>
  <c r="F15" i="8"/>
  <c r="J12" i="9"/>
  <c r="C12" i="10"/>
  <c r="I12" i="10" s="1"/>
  <c r="C13" i="6"/>
  <c r="J13" i="5"/>
  <c r="J17" i="5" s="1"/>
  <c r="C15" i="9"/>
  <c r="I15" i="9" s="1"/>
  <c r="J15" i="8"/>
  <c r="E13" i="13"/>
  <c r="H13" i="12"/>
  <c r="H11" i="14"/>
  <c r="E11" i="15"/>
  <c r="H16" i="11"/>
  <c r="E16" i="12"/>
  <c r="E10" i="18"/>
  <c r="H10" i="17"/>
  <c r="H14" i="10"/>
  <c r="H18" i="1" s="1"/>
  <c r="E14" i="11"/>
  <c r="J16" i="5"/>
  <c r="C16" i="6"/>
  <c r="J14" i="9"/>
  <c r="C14" i="10"/>
  <c r="I14" i="10" s="1"/>
  <c r="E15" i="10"/>
  <c r="H15" i="9"/>
  <c r="H16" i="1"/>
  <c r="F17" i="5"/>
  <c r="H13" i="13" l="1"/>
  <c r="E13" i="14"/>
  <c r="G22" i="1" s="1"/>
  <c r="H17" i="9"/>
  <c r="F18" i="1"/>
  <c r="H11" i="15"/>
  <c r="E11" i="16"/>
  <c r="D14" i="1"/>
  <c r="F14" i="10"/>
  <c r="F10" i="7"/>
  <c r="I10" i="7"/>
  <c r="I11" i="8"/>
  <c r="F11" i="8"/>
  <c r="H15" i="10"/>
  <c r="F15" i="10"/>
  <c r="E15" i="11"/>
  <c r="I16" i="1"/>
  <c r="C14" i="11"/>
  <c r="I14" i="11" s="1"/>
  <c r="J14" i="10"/>
  <c r="H20" i="1" s="1"/>
  <c r="H19" i="1"/>
  <c r="H12" i="10"/>
  <c r="F12" i="10"/>
  <c r="E12" i="11"/>
  <c r="J15" i="9"/>
  <c r="C15" i="10"/>
  <c r="I15" i="10" s="1"/>
  <c r="C12" i="11"/>
  <c r="I12" i="11" s="1"/>
  <c r="J12" i="10"/>
  <c r="F20" i="1" s="1"/>
  <c r="F19" i="1"/>
  <c r="I18" i="1"/>
  <c r="H16" i="12"/>
  <c r="E16" i="13"/>
  <c r="I16" i="6"/>
  <c r="F16" i="6"/>
  <c r="I13" i="6"/>
  <c r="F13" i="6"/>
  <c r="F17" i="6" s="1"/>
  <c r="E14" i="12"/>
  <c r="F14" i="11"/>
  <c r="H14" i="11"/>
  <c r="E24" i="1"/>
  <c r="F15" i="9"/>
  <c r="H10" i="18"/>
  <c r="E10" i="19"/>
  <c r="D28" i="1" s="1"/>
  <c r="F16" i="1"/>
  <c r="D30" i="1" l="1"/>
  <c r="C11" i="9"/>
  <c r="J11" i="8"/>
  <c r="E15" i="12"/>
  <c r="H15" i="11"/>
  <c r="G13" i="1"/>
  <c r="C13" i="7"/>
  <c r="J13" i="6"/>
  <c r="J15" i="10"/>
  <c r="I20" i="1" s="1"/>
  <c r="I19" i="1"/>
  <c r="C15" i="11"/>
  <c r="I15" i="11" s="1"/>
  <c r="H12" i="11"/>
  <c r="F12" i="11"/>
  <c r="E12" i="12"/>
  <c r="H17" i="10"/>
  <c r="H11" i="16"/>
  <c r="E11" i="17"/>
  <c r="J12" i="11"/>
  <c r="C12" i="12"/>
  <c r="I12" i="12" s="1"/>
  <c r="E10" i="20"/>
  <c r="H10" i="19"/>
  <c r="C16" i="7"/>
  <c r="J13" i="1"/>
  <c r="J16" i="6"/>
  <c r="J14" i="1" s="1"/>
  <c r="E16" i="14"/>
  <c r="H16" i="13"/>
  <c r="H13" i="14"/>
  <c r="G24" i="1" s="1"/>
  <c r="E13" i="15"/>
  <c r="C10" i="8"/>
  <c r="J10" i="7"/>
  <c r="H14" i="12"/>
  <c r="E14" i="13"/>
  <c r="C14" i="12"/>
  <c r="I14" i="12" s="1"/>
  <c r="J14" i="11"/>
  <c r="H14" i="13" l="1"/>
  <c r="E14" i="14"/>
  <c r="F14" i="13"/>
  <c r="H22" i="1"/>
  <c r="I16" i="7"/>
  <c r="F16" i="7"/>
  <c r="H17" i="11"/>
  <c r="H15" i="12"/>
  <c r="E15" i="13"/>
  <c r="H11" i="17"/>
  <c r="E11" i="18"/>
  <c r="H16" i="14"/>
  <c r="J24" i="1" s="1"/>
  <c r="E16" i="15"/>
  <c r="J22" i="1"/>
  <c r="I11" i="9"/>
  <c r="F11" i="9"/>
  <c r="J14" i="12"/>
  <c r="C14" i="13"/>
  <c r="I14" i="13" s="1"/>
  <c r="F14" i="12"/>
  <c r="H12" i="12"/>
  <c r="H17" i="12" s="1"/>
  <c r="F12" i="12"/>
  <c r="E12" i="13"/>
  <c r="I10" i="8"/>
  <c r="F10" i="8"/>
  <c r="E10" i="21"/>
  <c r="J15" i="11"/>
  <c r="C15" i="12"/>
  <c r="I15" i="12" s="1"/>
  <c r="G14" i="1"/>
  <c r="J17" i="6"/>
  <c r="I13" i="7"/>
  <c r="F13" i="7"/>
  <c r="F17" i="7" s="1"/>
  <c r="F15" i="11"/>
  <c r="E13" i="16"/>
  <c r="H13" i="15"/>
  <c r="J12" i="12"/>
  <c r="C12" i="13"/>
  <c r="I12" i="13" s="1"/>
  <c r="H11" i="18" l="1"/>
  <c r="E11" i="19"/>
  <c r="H24" i="1"/>
  <c r="J12" i="13"/>
  <c r="C12" i="14"/>
  <c r="I12" i="14" s="1"/>
  <c r="F15" i="12"/>
  <c r="J14" i="13"/>
  <c r="C14" i="14"/>
  <c r="I14" i="14" s="1"/>
  <c r="H10" i="21"/>
  <c r="E10" i="22"/>
  <c r="E16" i="16"/>
  <c r="H16" i="15"/>
  <c r="J10" i="8"/>
  <c r="C10" i="9"/>
  <c r="J13" i="7"/>
  <c r="C13" i="8"/>
  <c r="E12" i="14"/>
  <c r="F22" i="1" s="1"/>
  <c r="F12" i="13"/>
  <c r="H12" i="13"/>
  <c r="H17" i="13" s="1"/>
  <c r="C16" i="8"/>
  <c r="J16" i="7"/>
  <c r="E28" i="1"/>
  <c r="C15" i="13"/>
  <c r="I15" i="13" s="1"/>
  <c r="J15" i="12"/>
  <c r="H14" i="14"/>
  <c r="E14" i="15"/>
  <c r="H15" i="13"/>
  <c r="E15" i="14"/>
  <c r="I22" i="1"/>
  <c r="H13" i="16"/>
  <c r="E13" i="17"/>
  <c r="J11" i="9"/>
  <c r="C11" i="10"/>
  <c r="E13" i="18" l="1"/>
  <c r="H13" i="17"/>
  <c r="H16" i="16"/>
  <c r="E16" i="17"/>
  <c r="H15" i="14"/>
  <c r="I24" i="1" s="1"/>
  <c r="F15" i="14"/>
  <c r="E15" i="15"/>
  <c r="E11" i="20"/>
  <c r="H11" i="19"/>
  <c r="C14" i="15"/>
  <c r="I14" i="15" s="1"/>
  <c r="H25" i="1"/>
  <c r="J14" i="14"/>
  <c r="H26" i="1" s="1"/>
  <c r="E30" i="1"/>
  <c r="F14" i="14"/>
  <c r="J17" i="7"/>
  <c r="I11" i="10"/>
  <c r="F11" i="10"/>
  <c r="J15" i="13"/>
  <c r="C15" i="14"/>
  <c r="I15" i="14" s="1"/>
  <c r="I16" i="8"/>
  <c r="F16" i="8"/>
  <c r="H10" i="22"/>
  <c r="E10" i="23"/>
  <c r="F14" i="15"/>
  <c r="H14" i="15"/>
  <c r="E14" i="16"/>
  <c r="I10" i="9"/>
  <c r="F10" i="9"/>
  <c r="C12" i="15"/>
  <c r="I12" i="15" s="1"/>
  <c r="J12" i="14"/>
  <c r="F26" i="1" s="1"/>
  <c r="F25" i="1"/>
  <c r="F15" i="13"/>
  <c r="E12" i="15"/>
  <c r="F12" i="14"/>
  <c r="H12" i="14"/>
  <c r="I13" i="8"/>
  <c r="F13" i="8"/>
  <c r="F24" i="1"/>
  <c r="E16" i="18" l="1"/>
  <c r="H16" i="17"/>
  <c r="F17" i="8"/>
  <c r="C16" i="9"/>
  <c r="J16" i="8"/>
  <c r="C13" i="9"/>
  <c r="J13" i="8"/>
  <c r="H17" i="14"/>
  <c r="J10" i="9"/>
  <c r="C10" i="10"/>
  <c r="C15" i="15"/>
  <c r="I15" i="15" s="1"/>
  <c r="J15" i="14"/>
  <c r="I26" i="1" s="1"/>
  <c r="I25" i="1"/>
  <c r="E11" i="21"/>
  <c r="H13" i="18"/>
  <c r="E13" i="19"/>
  <c r="J14" i="15"/>
  <c r="C14" i="16"/>
  <c r="I14" i="16" s="1"/>
  <c r="C11" i="11"/>
  <c r="E19" i="1"/>
  <c r="J11" i="10"/>
  <c r="E20" i="1" s="1"/>
  <c r="H10" i="23"/>
  <c r="E10" i="24"/>
  <c r="C12" i="16"/>
  <c r="I12" i="16" s="1"/>
  <c r="J12" i="15"/>
  <c r="H12" i="15"/>
  <c r="F12" i="15"/>
  <c r="E12" i="16"/>
  <c r="H14" i="16"/>
  <c r="F14" i="16"/>
  <c r="E14" i="17"/>
  <c r="F15" i="15"/>
  <c r="E15" i="16"/>
  <c r="H15" i="15"/>
  <c r="D34" i="1"/>
  <c r="H14" i="17" l="1"/>
  <c r="E14" i="18"/>
  <c r="I16" i="9"/>
  <c r="F16" i="9"/>
  <c r="H11" i="21"/>
  <c r="E11" i="22"/>
  <c r="J15" i="15"/>
  <c r="C15" i="16"/>
  <c r="I15" i="16" s="1"/>
  <c r="H16" i="18"/>
  <c r="E16" i="19"/>
  <c r="E13" i="20"/>
  <c r="H13" i="19"/>
  <c r="G30" i="1" s="1"/>
  <c r="G28" i="1"/>
  <c r="E10" i="25"/>
  <c r="H10" i="24"/>
  <c r="I10" i="10"/>
  <c r="F10" i="10"/>
  <c r="H17" i="15"/>
  <c r="J17" i="8"/>
  <c r="D36" i="1"/>
  <c r="H12" i="16"/>
  <c r="H17" i="16" s="1"/>
  <c r="F12" i="16"/>
  <c r="E12" i="17"/>
  <c r="I11" i="11"/>
  <c r="F11" i="11"/>
  <c r="J14" i="16"/>
  <c r="C14" i="17"/>
  <c r="I14" i="17" s="1"/>
  <c r="E15" i="17"/>
  <c r="H15" i="16"/>
  <c r="F15" i="16"/>
  <c r="C12" i="17"/>
  <c r="I12" i="17" s="1"/>
  <c r="J12" i="16"/>
  <c r="I13" i="9"/>
  <c r="F13" i="9"/>
  <c r="J30" i="1" l="1"/>
  <c r="J16" i="9"/>
  <c r="C16" i="10"/>
  <c r="J11" i="11"/>
  <c r="C11" i="12"/>
  <c r="C15" i="17"/>
  <c r="I15" i="17" s="1"/>
  <c r="J15" i="16"/>
  <c r="E13" i="21"/>
  <c r="E14" i="19"/>
  <c r="H14" i="18"/>
  <c r="F14" i="17"/>
  <c r="E16" i="20"/>
  <c r="H16" i="19"/>
  <c r="J28" i="1"/>
  <c r="C10" i="11"/>
  <c r="J10" i="10"/>
  <c r="D19" i="1"/>
  <c r="F12" i="17"/>
  <c r="E12" i="18"/>
  <c r="H12" i="17"/>
  <c r="H17" i="17" s="1"/>
  <c r="H10" i="25"/>
  <c r="E10" i="26"/>
  <c r="J12" i="17"/>
  <c r="C12" i="18"/>
  <c r="I12" i="18" s="1"/>
  <c r="E15" i="18"/>
  <c r="H15" i="17"/>
  <c r="F15" i="17"/>
  <c r="J14" i="17"/>
  <c r="C14" i="18"/>
  <c r="I14" i="18" s="1"/>
  <c r="F17" i="9"/>
  <c r="C13" i="10"/>
  <c r="J13" i="9"/>
  <c r="E11" i="23"/>
  <c r="H11" i="22"/>
  <c r="E34" i="1"/>
  <c r="F14" i="18" l="1"/>
  <c r="H12" i="18"/>
  <c r="H17" i="18" s="1"/>
  <c r="F12" i="18"/>
  <c r="E12" i="19"/>
  <c r="I16" i="10"/>
  <c r="F16" i="10"/>
  <c r="H13" i="21"/>
  <c r="E13" i="22"/>
  <c r="H15" i="18"/>
  <c r="E15" i="19"/>
  <c r="D20" i="1"/>
  <c r="I10" i="11"/>
  <c r="F10" i="11"/>
  <c r="H11" i="23"/>
  <c r="E11" i="24"/>
  <c r="C12" i="19"/>
  <c r="I12" i="19" s="1"/>
  <c r="J12" i="18"/>
  <c r="J15" i="17"/>
  <c r="C15" i="18"/>
  <c r="I15" i="18" s="1"/>
  <c r="I11" i="12"/>
  <c r="F11" i="12"/>
  <c r="J17" i="9"/>
  <c r="C14" i="19"/>
  <c r="I14" i="19" s="1"/>
  <c r="J14" i="18"/>
  <c r="H14" i="19"/>
  <c r="H30" i="1" s="1"/>
  <c r="E14" i="20"/>
  <c r="H28" i="1"/>
  <c r="I13" i="10"/>
  <c r="F13" i="10"/>
  <c r="F17" i="10" s="1"/>
  <c r="H10" i="26"/>
  <c r="E10" i="27"/>
  <c r="E16" i="21"/>
  <c r="H31" i="1" l="1"/>
  <c r="C14" i="20"/>
  <c r="I14" i="20" s="1"/>
  <c r="J14" i="19"/>
  <c r="H32" i="1" s="1"/>
  <c r="E36" i="1"/>
  <c r="C11" i="13"/>
  <c r="J11" i="12"/>
  <c r="J15" i="18"/>
  <c r="C15" i="19"/>
  <c r="I15" i="19" s="1"/>
  <c r="E15" i="20"/>
  <c r="H15" i="19"/>
  <c r="I30" i="1" s="1"/>
  <c r="I28" i="1"/>
  <c r="F15" i="18"/>
  <c r="H10" i="27"/>
  <c r="E10" i="28"/>
  <c r="E13" i="23"/>
  <c r="H13" i="22"/>
  <c r="G34" i="1"/>
  <c r="E12" i="20"/>
  <c r="H12" i="19"/>
  <c r="F12" i="19"/>
  <c r="F28" i="1"/>
  <c r="E16" i="22"/>
  <c r="H16" i="21"/>
  <c r="F14" i="19"/>
  <c r="J12" i="19"/>
  <c r="F32" i="1" s="1"/>
  <c r="F31" i="1"/>
  <c r="C12" i="20"/>
  <c r="I12" i="20" s="1"/>
  <c r="C13" i="11"/>
  <c r="G19" i="1"/>
  <c r="J13" i="10"/>
  <c r="C16" i="11"/>
  <c r="J16" i="10"/>
  <c r="J20" i="1" s="1"/>
  <c r="J19" i="1"/>
  <c r="C10" i="12"/>
  <c r="J10" i="11"/>
  <c r="E14" i="21"/>
  <c r="H11" i="24"/>
  <c r="E11" i="25"/>
  <c r="D40" i="1"/>
  <c r="I11" i="13" l="1"/>
  <c r="F11" i="13"/>
  <c r="H10" i="28"/>
  <c r="E10" i="29"/>
  <c r="H17" i="19"/>
  <c r="F30" i="1"/>
  <c r="C12" i="21"/>
  <c r="I12" i="21" s="1"/>
  <c r="J12" i="20"/>
  <c r="E15" i="21"/>
  <c r="J15" i="19"/>
  <c r="I32" i="1" s="1"/>
  <c r="I31" i="1"/>
  <c r="C15" i="20"/>
  <c r="I15" i="20" s="1"/>
  <c r="I16" i="11"/>
  <c r="F16" i="11"/>
  <c r="C14" i="21"/>
  <c r="I14" i="21" s="1"/>
  <c r="J14" i="20"/>
  <c r="F14" i="20"/>
  <c r="D42" i="1"/>
  <c r="E12" i="21"/>
  <c r="F12" i="20"/>
  <c r="F14" i="21"/>
  <c r="H14" i="21"/>
  <c r="E14" i="22"/>
  <c r="I10" i="12"/>
  <c r="F10" i="12"/>
  <c r="H13" i="23"/>
  <c r="G36" i="1" s="1"/>
  <c r="E13" i="24"/>
  <c r="H16" i="22"/>
  <c r="E16" i="23"/>
  <c r="J34" i="1"/>
  <c r="E11" i="26"/>
  <c r="H11" i="25"/>
  <c r="G20" i="1"/>
  <c r="J17" i="10"/>
  <c r="I13" i="11"/>
  <c r="F13" i="11"/>
  <c r="F17" i="11" s="1"/>
  <c r="F15" i="19"/>
  <c r="J15" i="20" l="1"/>
  <c r="C15" i="21"/>
  <c r="I15" i="21" s="1"/>
  <c r="H16" i="23"/>
  <c r="J36" i="1" s="1"/>
  <c r="E16" i="24"/>
  <c r="H10" i="29"/>
  <c r="E10" i="30"/>
  <c r="H13" i="24"/>
  <c r="E13" i="25"/>
  <c r="J14" i="21"/>
  <c r="C14" i="22"/>
  <c r="I14" i="22" s="1"/>
  <c r="C10" i="13"/>
  <c r="J10" i="12"/>
  <c r="C11" i="14"/>
  <c r="J11" i="13"/>
  <c r="E12" i="22"/>
  <c r="H12" i="21"/>
  <c r="F12" i="21"/>
  <c r="E15" i="22"/>
  <c r="F15" i="21"/>
  <c r="H15" i="21"/>
  <c r="J13" i="11"/>
  <c r="C13" i="12"/>
  <c r="F15" i="20"/>
  <c r="C12" i="22"/>
  <c r="I12" i="22" s="1"/>
  <c r="J12" i="21"/>
  <c r="E11" i="27"/>
  <c r="H11" i="26"/>
  <c r="E40" i="1"/>
  <c r="H14" i="22"/>
  <c r="E14" i="23"/>
  <c r="F14" i="22"/>
  <c r="J16" i="11"/>
  <c r="C16" i="12"/>
  <c r="H17" i="21" l="1"/>
  <c r="H12" i="22"/>
  <c r="F12" i="22"/>
  <c r="E12" i="23"/>
  <c r="F34" i="1"/>
  <c r="I11" i="14"/>
  <c r="F11" i="14"/>
  <c r="I10" i="13"/>
  <c r="F10" i="13"/>
  <c r="C14" i="23"/>
  <c r="I14" i="23" s="1"/>
  <c r="J14" i="22"/>
  <c r="J12" i="22"/>
  <c r="C12" i="23"/>
  <c r="I12" i="23" s="1"/>
  <c r="J15" i="21"/>
  <c r="C15" i="22"/>
  <c r="I15" i="22" s="1"/>
  <c r="H13" i="25"/>
  <c r="E13" i="26"/>
  <c r="H10" i="30"/>
  <c r="E10" i="31"/>
  <c r="E15" i="23"/>
  <c r="H15" i="22"/>
  <c r="E16" i="25"/>
  <c r="H16" i="24"/>
  <c r="E11" i="28"/>
  <c r="H11" i="27"/>
  <c r="I13" i="12"/>
  <c r="F13" i="12"/>
  <c r="F17" i="12" s="1"/>
  <c r="J17" i="11"/>
  <c r="H14" i="23"/>
  <c r="H36" i="1" s="1"/>
  <c r="E14" i="24"/>
  <c r="F14" i="23"/>
  <c r="H34" i="1"/>
  <c r="I16" i="12"/>
  <c r="F16" i="12"/>
  <c r="E25" i="1" l="1"/>
  <c r="J11" i="14"/>
  <c r="E26" i="1" s="1"/>
  <c r="C11" i="15"/>
  <c r="H17" i="22"/>
  <c r="C16" i="13"/>
  <c r="J16" i="12"/>
  <c r="H11" i="28"/>
  <c r="E11" i="29"/>
  <c r="C15" i="23"/>
  <c r="I15" i="23" s="1"/>
  <c r="J15" i="22"/>
  <c r="F15" i="22"/>
  <c r="H15" i="23"/>
  <c r="I36" i="1" s="1"/>
  <c r="F15" i="23"/>
  <c r="E15" i="24"/>
  <c r="I34" i="1"/>
  <c r="E12" i="24"/>
  <c r="H12" i="23"/>
  <c r="F12" i="23"/>
  <c r="H37" i="1"/>
  <c r="J14" i="23"/>
  <c r="H38" i="1" s="1"/>
  <c r="C14" i="24"/>
  <c r="I14" i="24" s="1"/>
  <c r="J10" i="13"/>
  <c r="C10" i="14"/>
  <c r="E13" i="27"/>
  <c r="H13" i="26"/>
  <c r="E42" i="1"/>
  <c r="H16" i="25"/>
  <c r="E16" i="26"/>
  <c r="E14" i="25"/>
  <c r="H14" i="24"/>
  <c r="F14" i="24"/>
  <c r="J12" i="23"/>
  <c r="F38" i="1" s="1"/>
  <c r="C12" i="24"/>
  <c r="I12" i="24" s="1"/>
  <c r="F37" i="1"/>
  <c r="C13" i="13"/>
  <c r="J13" i="12"/>
  <c r="J17" i="12" s="1"/>
  <c r="E10" i="32"/>
  <c r="H10" i="31"/>
  <c r="F36" i="1"/>
  <c r="C15" i="24" l="1"/>
  <c r="I15" i="24" s="1"/>
  <c r="I37" i="1"/>
  <c r="J15" i="23"/>
  <c r="I38" i="1" s="1"/>
  <c r="E10" i="33"/>
  <c r="H10" i="32"/>
  <c r="D48" i="1" s="1"/>
  <c r="D46" i="1"/>
  <c r="I16" i="13"/>
  <c r="F16" i="13"/>
  <c r="H15" i="24"/>
  <c r="E15" i="25"/>
  <c r="E13" i="28"/>
  <c r="H13" i="27"/>
  <c r="G42" i="1" s="1"/>
  <c r="I10" i="14"/>
  <c r="F10" i="14"/>
  <c r="E14" i="26"/>
  <c r="H14" i="25"/>
  <c r="H16" i="26"/>
  <c r="E16" i="27"/>
  <c r="I13" i="13"/>
  <c r="F13" i="13"/>
  <c r="F17" i="13" s="1"/>
  <c r="H17" i="23"/>
  <c r="C12" i="25"/>
  <c r="I12" i="25" s="1"/>
  <c r="J12" i="24"/>
  <c r="I11" i="15"/>
  <c r="F11" i="15"/>
  <c r="C14" i="25"/>
  <c r="I14" i="25" s="1"/>
  <c r="J14" i="24"/>
  <c r="E11" i="30"/>
  <c r="H11" i="29"/>
  <c r="G40" i="1"/>
  <c r="E12" i="25"/>
  <c r="H12" i="24"/>
  <c r="F12" i="24"/>
  <c r="J16" i="13" l="1"/>
  <c r="C16" i="14"/>
  <c r="E11" i="31"/>
  <c r="H11" i="30"/>
  <c r="C10" i="15"/>
  <c r="J10" i="14"/>
  <c r="D25" i="1"/>
  <c r="H10" i="33"/>
  <c r="E10" i="34"/>
  <c r="J13" i="13"/>
  <c r="J17" i="13" s="1"/>
  <c r="C13" i="14"/>
  <c r="H15" i="25"/>
  <c r="E15" i="26"/>
  <c r="F15" i="24"/>
  <c r="E16" i="28"/>
  <c r="H16" i="27"/>
  <c r="J42" i="1" s="1"/>
  <c r="H14" i="26"/>
  <c r="E14" i="27"/>
  <c r="F14" i="26"/>
  <c r="H40" i="1"/>
  <c r="J14" i="25"/>
  <c r="C14" i="26"/>
  <c r="I14" i="26" s="1"/>
  <c r="E13" i="29"/>
  <c r="H13" i="28"/>
  <c r="J11" i="15"/>
  <c r="C11" i="16"/>
  <c r="J15" i="24"/>
  <c r="C15" i="25"/>
  <c r="I15" i="25" s="1"/>
  <c r="H17" i="24"/>
  <c r="H12" i="25"/>
  <c r="F12" i="25"/>
  <c r="E12" i="26"/>
  <c r="C12" i="26"/>
  <c r="I12" i="26" s="1"/>
  <c r="J12" i="25"/>
  <c r="F14" i="25"/>
  <c r="J40" i="1"/>
  <c r="H11" i="31" l="1"/>
  <c r="E11" i="32"/>
  <c r="I16" i="14"/>
  <c r="F16" i="14"/>
  <c r="H12" i="26"/>
  <c r="E12" i="27"/>
  <c r="F12" i="26"/>
  <c r="F40" i="1"/>
  <c r="E16" i="29"/>
  <c r="H16" i="28"/>
  <c r="C15" i="26"/>
  <c r="I15" i="26" s="1"/>
  <c r="J15" i="25"/>
  <c r="I10" i="15"/>
  <c r="F10" i="15"/>
  <c r="F15" i="25"/>
  <c r="H42" i="1"/>
  <c r="E13" i="30"/>
  <c r="H13" i="29"/>
  <c r="H10" i="34"/>
  <c r="E10" i="35"/>
  <c r="D26" i="1"/>
  <c r="E15" i="27"/>
  <c r="H15" i="26"/>
  <c r="F15" i="26"/>
  <c r="I11" i="16"/>
  <c r="F11" i="16"/>
  <c r="E14" i="28"/>
  <c r="H14" i="27"/>
  <c r="I13" i="14"/>
  <c r="F13" i="14"/>
  <c r="F17" i="14" s="1"/>
  <c r="J12" i="26"/>
  <c r="C12" i="27"/>
  <c r="I12" i="27" s="1"/>
  <c r="H17" i="25"/>
  <c r="C14" i="27"/>
  <c r="I14" i="27" s="1"/>
  <c r="J14" i="26"/>
  <c r="C14" i="28" l="1"/>
  <c r="I14" i="28" s="1"/>
  <c r="J14" i="27"/>
  <c r="H44" i="1" s="1"/>
  <c r="H43" i="1"/>
  <c r="F43" i="1"/>
  <c r="J12" i="27"/>
  <c r="F44" i="1" s="1"/>
  <c r="C12" i="28"/>
  <c r="I12" i="28" s="1"/>
  <c r="C10" i="16"/>
  <c r="J10" i="15"/>
  <c r="C15" i="27"/>
  <c r="I15" i="27" s="1"/>
  <c r="J15" i="26"/>
  <c r="H13" i="30"/>
  <c r="E13" i="31"/>
  <c r="H17" i="26"/>
  <c r="F42" i="1"/>
  <c r="E10" i="36"/>
  <c r="H10" i="35"/>
  <c r="F14" i="27"/>
  <c r="H14" i="28"/>
  <c r="F14" i="28"/>
  <c r="E14" i="29"/>
  <c r="H16" i="29"/>
  <c r="E16" i="30"/>
  <c r="C11" i="17"/>
  <c r="J11" i="16"/>
  <c r="H15" i="27"/>
  <c r="I42" i="1" s="1"/>
  <c r="E15" i="28"/>
  <c r="I40" i="1"/>
  <c r="H12" i="27"/>
  <c r="H17" i="27" s="1"/>
  <c r="F12" i="27"/>
  <c r="E12" i="28"/>
  <c r="J13" i="14"/>
  <c r="C13" i="15"/>
  <c r="G25" i="1"/>
  <c r="C16" i="15"/>
  <c r="J16" i="14"/>
  <c r="J26" i="1" s="1"/>
  <c r="J25" i="1"/>
  <c r="H11" i="32"/>
  <c r="E11" i="33"/>
  <c r="E46" i="1"/>
  <c r="D54" i="1" l="1"/>
  <c r="I11" i="17"/>
  <c r="F11" i="17"/>
  <c r="J15" i="27"/>
  <c r="I44" i="1" s="1"/>
  <c r="I43" i="1"/>
  <c r="C15" i="28"/>
  <c r="I15" i="28" s="1"/>
  <c r="C12" i="29"/>
  <c r="I12" i="29" s="1"/>
  <c r="J12" i="28"/>
  <c r="H13" i="31"/>
  <c r="E13" i="32"/>
  <c r="E11" i="34"/>
  <c r="H11" i="33"/>
  <c r="I13" i="15"/>
  <c r="F13" i="15"/>
  <c r="H16" i="30"/>
  <c r="E16" i="31"/>
  <c r="E48" i="1"/>
  <c r="C14" i="29"/>
  <c r="I14" i="29" s="1"/>
  <c r="J14" i="28"/>
  <c r="I16" i="15"/>
  <c r="F16" i="15"/>
  <c r="E10" i="37"/>
  <c r="H10" i="36"/>
  <c r="G26" i="1"/>
  <c r="J17" i="14"/>
  <c r="I10" i="16"/>
  <c r="F10" i="16"/>
  <c r="H12" i="28"/>
  <c r="F12" i="28"/>
  <c r="E12" i="29"/>
  <c r="H14" i="29"/>
  <c r="E14" i="30"/>
  <c r="E15" i="29"/>
  <c r="H15" i="28"/>
  <c r="F15" i="27"/>
  <c r="D52" i="1"/>
  <c r="J13" i="15" l="1"/>
  <c r="C13" i="16"/>
  <c r="C16" i="16"/>
  <c r="J16" i="15"/>
  <c r="H17" i="28"/>
  <c r="J11" i="17"/>
  <c r="C11" i="18"/>
  <c r="J10" i="16"/>
  <c r="C10" i="17"/>
  <c r="H11" i="34"/>
  <c r="E11" i="35"/>
  <c r="E15" i="30"/>
  <c r="H15" i="29"/>
  <c r="F15" i="28"/>
  <c r="E13" i="33"/>
  <c r="H13" i="32"/>
  <c r="G48" i="1" s="1"/>
  <c r="G46" i="1"/>
  <c r="E14" i="31"/>
  <c r="H14" i="30"/>
  <c r="E10" i="38"/>
  <c r="H10" i="37"/>
  <c r="H12" i="29"/>
  <c r="E12" i="30"/>
  <c r="F12" i="29"/>
  <c r="J15" i="28"/>
  <c r="C15" i="29"/>
  <c r="I15" i="29" s="1"/>
  <c r="J14" i="29"/>
  <c r="C14" i="30"/>
  <c r="I14" i="30" s="1"/>
  <c r="E16" i="32"/>
  <c r="J46" i="1" s="1"/>
  <c r="H16" i="31"/>
  <c r="F14" i="29"/>
  <c r="F17" i="15"/>
  <c r="C12" i="30"/>
  <c r="I12" i="30" s="1"/>
  <c r="J12" i="29"/>
  <c r="J14" i="30" l="1"/>
  <c r="C14" i="31"/>
  <c r="I14" i="31" s="1"/>
  <c r="F14" i="30"/>
  <c r="C15" i="30"/>
  <c r="I15" i="30" s="1"/>
  <c r="J15" i="29"/>
  <c r="J12" i="30"/>
  <c r="C12" i="31"/>
  <c r="I12" i="31" s="1"/>
  <c r="I13" i="16"/>
  <c r="F13" i="16"/>
  <c r="J17" i="15"/>
  <c r="E13" i="34"/>
  <c r="H13" i="33"/>
  <c r="I11" i="18"/>
  <c r="F11" i="18"/>
  <c r="E10" i="39"/>
  <c r="H10" i="38"/>
  <c r="E14" i="32"/>
  <c r="H14" i="31"/>
  <c r="F15" i="29"/>
  <c r="H15" i="30"/>
  <c r="E15" i="31"/>
  <c r="I16" i="16"/>
  <c r="F16" i="16"/>
  <c r="H12" i="30"/>
  <c r="E12" i="31"/>
  <c r="F12" i="30"/>
  <c r="H11" i="35"/>
  <c r="E11" i="36"/>
  <c r="E52" i="1"/>
  <c r="H17" i="29"/>
  <c r="I10" i="17"/>
  <c r="F10" i="17"/>
  <c r="E16" i="33"/>
  <c r="H16" i="32"/>
  <c r="J48" i="1" s="1"/>
  <c r="J10" i="17" l="1"/>
  <c r="C10" i="18"/>
  <c r="C11" i="19"/>
  <c r="J11" i="18"/>
  <c r="C14" i="32"/>
  <c r="I14" i="32" s="1"/>
  <c r="J14" i="31"/>
  <c r="E11" i="37"/>
  <c r="H11" i="36"/>
  <c r="C15" i="31"/>
  <c r="I15" i="31" s="1"/>
  <c r="J15" i="30"/>
  <c r="F15" i="30"/>
  <c r="F14" i="31"/>
  <c r="F17" i="16"/>
  <c r="C13" i="17"/>
  <c r="J13" i="16"/>
  <c r="J17" i="16" s="1"/>
  <c r="E12" i="32"/>
  <c r="H12" i="31"/>
  <c r="H17" i="31" s="1"/>
  <c r="F12" i="31"/>
  <c r="C16" i="17"/>
  <c r="J16" i="16"/>
  <c r="H15" i="31"/>
  <c r="E15" i="32"/>
  <c r="F15" i="31"/>
  <c r="I46" i="1"/>
  <c r="E13" i="35"/>
  <c r="H13" i="34"/>
  <c r="H16" i="33"/>
  <c r="E16" i="34"/>
  <c r="H14" i="32"/>
  <c r="H48" i="1" s="1"/>
  <c r="E14" i="33"/>
  <c r="H17" i="30"/>
  <c r="E10" i="40"/>
  <c r="H10" i="39"/>
  <c r="C12" i="32"/>
  <c r="I12" i="32" s="1"/>
  <c r="J12" i="31"/>
  <c r="H46" i="1"/>
  <c r="E10" i="41" l="1"/>
  <c r="H10" i="40"/>
  <c r="D58" i="1"/>
  <c r="E11" i="38"/>
  <c r="H11" i="37"/>
  <c r="E14" i="34"/>
  <c r="H14" i="33"/>
  <c r="I13" i="17"/>
  <c r="F13" i="17"/>
  <c r="J14" i="32"/>
  <c r="H50" i="1" s="1"/>
  <c r="H49" i="1"/>
  <c r="C14" i="33"/>
  <c r="I14" i="33" s="1"/>
  <c r="F14" i="32"/>
  <c r="H16" i="34"/>
  <c r="E16" i="35"/>
  <c r="I10" i="18"/>
  <c r="F10" i="18"/>
  <c r="E13" i="36"/>
  <c r="H13" i="35"/>
  <c r="G52" i="1"/>
  <c r="E15" i="33"/>
  <c r="H15" i="32"/>
  <c r="I48" i="1" s="1"/>
  <c r="F15" i="32"/>
  <c r="I11" i="19"/>
  <c r="F11" i="19"/>
  <c r="J12" i="32"/>
  <c r="F50" i="1" s="1"/>
  <c r="C12" i="33"/>
  <c r="I12" i="33" s="1"/>
  <c r="F49" i="1"/>
  <c r="I16" i="17"/>
  <c r="F16" i="17"/>
  <c r="H12" i="32"/>
  <c r="F48" i="1" s="1"/>
  <c r="F12" i="32"/>
  <c r="E12" i="33"/>
  <c r="F46" i="1"/>
  <c r="E54" i="1"/>
  <c r="C15" i="32"/>
  <c r="I15" i="32" s="1"/>
  <c r="J15" i="31"/>
  <c r="E15" i="34" l="1"/>
  <c r="H15" i="33"/>
  <c r="J14" i="33"/>
  <c r="C14" i="34"/>
  <c r="I14" i="34" s="1"/>
  <c r="H13" i="36"/>
  <c r="G54" i="1" s="1"/>
  <c r="E13" i="37"/>
  <c r="J12" i="33"/>
  <c r="C12" i="34"/>
  <c r="I12" i="34" s="1"/>
  <c r="F14" i="33"/>
  <c r="C15" i="33"/>
  <c r="I15" i="33" s="1"/>
  <c r="J15" i="32"/>
  <c r="I50" i="1" s="1"/>
  <c r="I49" i="1"/>
  <c r="H10" i="41"/>
  <c r="E10" i="42"/>
  <c r="C10" i="19"/>
  <c r="J10" i="18"/>
  <c r="E12" i="34"/>
  <c r="H12" i="33"/>
  <c r="F12" i="33"/>
  <c r="H17" i="32"/>
  <c r="E11" i="39"/>
  <c r="H11" i="38"/>
  <c r="J16" i="17"/>
  <c r="C16" i="18"/>
  <c r="F17" i="17"/>
  <c r="C13" i="18"/>
  <c r="J13" i="17"/>
  <c r="J17" i="17" s="1"/>
  <c r="D60" i="1"/>
  <c r="J11" i="19"/>
  <c r="E32" i="1" s="1"/>
  <c r="C11" i="20"/>
  <c r="E31" i="1"/>
  <c r="E16" i="36"/>
  <c r="H16" i="35"/>
  <c r="J52" i="1"/>
  <c r="E14" i="35"/>
  <c r="H14" i="34"/>
  <c r="J15" i="33" l="1"/>
  <c r="C15" i="34"/>
  <c r="I15" i="34" s="1"/>
  <c r="F15" i="33"/>
  <c r="F15" i="34"/>
  <c r="E15" i="35"/>
  <c r="H15" i="34"/>
  <c r="I10" i="19"/>
  <c r="F10" i="19"/>
  <c r="E10" i="43"/>
  <c r="H10" i="42"/>
  <c r="H16" i="36"/>
  <c r="J54" i="1" s="1"/>
  <c r="E16" i="37"/>
  <c r="H11" i="39"/>
  <c r="E11" i="40"/>
  <c r="F12" i="34"/>
  <c r="H12" i="34"/>
  <c r="E12" i="35"/>
  <c r="E14" i="36"/>
  <c r="H14" i="35"/>
  <c r="F14" i="35"/>
  <c r="H52" i="1"/>
  <c r="I13" i="18"/>
  <c r="F13" i="18"/>
  <c r="F17" i="18" s="1"/>
  <c r="F14" i="34"/>
  <c r="C12" i="35"/>
  <c r="I12" i="35" s="1"/>
  <c r="J12" i="34"/>
  <c r="I16" i="18"/>
  <c r="F16" i="18"/>
  <c r="C14" i="35"/>
  <c r="I14" i="35" s="1"/>
  <c r="J14" i="34"/>
  <c r="H17" i="33"/>
  <c r="E13" i="38"/>
  <c r="H13" i="37"/>
  <c r="I11" i="20"/>
  <c r="F11" i="20"/>
  <c r="H13" i="38" l="1"/>
  <c r="E13" i="39"/>
  <c r="C10" i="20"/>
  <c r="J10" i="19"/>
  <c r="D31" i="1"/>
  <c r="H15" i="35"/>
  <c r="E15" i="36"/>
  <c r="J15" i="34"/>
  <c r="C15" i="35"/>
  <c r="I15" i="35" s="1"/>
  <c r="C11" i="21"/>
  <c r="J11" i="20"/>
  <c r="C14" i="36"/>
  <c r="I14" i="36" s="1"/>
  <c r="J14" i="35"/>
  <c r="E12" i="36"/>
  <c r="H12" i="35"/>
  <c r="F12" i="35"/>
  <c r="C13" i="19"/>
  <c r="J13" i="18"/>
  <c r="E16" i="38"/>
  <c r="H16" i="37"/>
  <c r="F14" i="36"/>
  <c r="E14" i="37"/>
  <c r="H14" i="36"/>
  <c r="H54" i="1" s="1"/>
  <c r="H17" i="34"/>
  <c r="J12" i="35"/>
  <c r="C12" i="36"/>
  <c r="I12" i="36" s="1"/>
  <c r="H11" i="40"/>
  <c r="E11" i="41"/>
  <c r="C16" i="19"/>
  <c r="J16" i="18"/>
  <c r="E10" i="44"/>
  <c r="H10" i="43"/>
  <c r="H17" i="35" l="1"/>
  <c r="H14" i="37"/>
  <c r="F14" i="37"/>
  <c r="E14" i="38"/>
  <c r="D32" i="1"/>
  <c r="I10" i="20"/>
  <c r="F10" i="20"/>
  <c r="E13" i="40"/>
  <c r="H13" i="39"/>
  <c r="I11" i="21"/>
  <c r="F11" i="21"/>
  <c r="J12" i="36"/>
  <c r="F56" i="1" s="1"/>
  <c r="F55" i="1"/>
  <c r="C12" i="37"/>
  <c r="I12" i="37" s="1"/>
  <c r="I13" i="19"/>
  <c r="F13" i="19"/>
  <c r="F17" i="19" s="1"/>
  <c r="E15" i="37"/>
  <c r="H15" i="36"/>
  <c r="I54" i="1" s="1"/>
  <c r="C14" i="37"/>
  <c r="I14" i="37" s="1"/>
  <c r="J14" i="36"/>
  <c r="H56" i="1" s="1"/>
  <c r="H55" i="1"/>
  <c r="E16" i="39"/>
  <c r="H16" i="38"/>
  <c r="J15" i="35"/>
  <c r="C15" i="36"/>
  <c r="I15" i="36" s="1"/>
  <c r="J17" i="18"/>
  <c r="I52" i="1"/>
  <c r="I16" i="19"/>
  <c r="F16" i="19"/>
  <c r="F12" i="36"/>
  <c r="H12" i="36"/>
  <c r="H17" i="36" s="1"/>
  <c r="E12" i="37"/>
  <c r="E11" i="42"/>
  <c r="H11" i="41"/>
  <c r="E58" i="1"/>
  <c r="E10" i="45"/>
  <c r="H10" i="44"/>
  <c r="F52" i="1"/>
  <c r="F15" i="35"/>
  <c r="D64" i="1"/>
  <c r="C10" i="21" l="1"/>
  <c r="J10" i="20"/>
  <c r="C13" i="20"/>
  <c r="J13" i="19"/>
  <c r="G31" i="1"/>
  <c r="E60" i="1"/>
  <c r="H14" i="38"/>
  <c r="E14" i="39"/>
  <c r="E16" i="40"/>
  <c r="H16" i="39"/>
  <c r="H12" i="37"/>
  <c r="E12" i="38"/>
  <c r="F12" i="37"/>
  <c r="C16" i="20"/>
  <c r="J31" i="1"/>
  <c r="J16" i="19"/>
  <c r="J32" i="1" s="1"/>
  <c r="F15" i="36"/>
  <c r="E13" i="41"/>
  <c r="H13" i="40"/>
  <c r="C15" i="37"/>
  <c r="I15" i="37" s="1"/>
  <c r="I55" i="1"/>
  <c r="J15" i="36"/>
  <c r="I56" i="1" s="1"/>
  <c r="J12" i="37"/>
  <c r="C12" i="38"/>
  <c r="I12" i="38" s="1"/>
  <c r="E11" i="43"/>
  <c r="H11" i="42"/>
  <c r="C11" i="22"/>
  <c r="J11" i="21"/>
  <c r="F54" i="1"/>
  <c r="J14" i="37"/>
  <c r="C14" i="38"/>
  <c r="I14" i="38" s="1"/>
  <c r="H10" i="45"/>
  <c r="E10" i="46"/>
  <c r="E15" i="38"/>
  <c r="H15" i="37"/>
  <c r="G60" i="1" l="1"/>
  <c r="C12" i="39"/>
  <c r="I12" i="39" s="1"/>
  <c r="J12" i="38"/>
  <c r="E16" i="41"/>
  <c r="H16" i="40"/>
  <c r="C14" i="39"/>
  <c r="I14" i="39" s="1"/>
  <c r="J14" i="38"/>
  <c r="I16" i="20"/>
  <c r="F16" i="20"/>
  <c r="F14" i="38"/>
  <c r="D66" i="1"/>
  <c r="E14" i="40"/>
  <c r="H14" i="39"/>
  <c r="C15" i="38"/>
  <c r="I15" i="38" s="1"/>
  <c r="J15" i="37"/>
  <c r="F15" i="37"/>
  <c r="I11" i="22"/>
  <c r="F11" i="22"/>
  <c r="E13" i="42"/>
  <c r="H13" i="41"/>
  <c r="G58" i="1"/>
  <c r="E12" i="39"/>
  <c r="F12" i="38"/>
  <c r="H12" i="38"/>
  <c r="H17" i="38" s="1"/>
  <c r="G32" i="1"/>
  <c r="J17" i="19"/>
  <c r="F15" i="38"/>
  <c r="E15" i="39"/>
  <c r="H15" i="38"/>
  <c r="H17" i="37"/>
  <c r="I13" i="20"/>
  <c r="F13" i="20"/>
  <c r="E11" i="44"/>
  <c r="H11" i="43"/>
  <c r="I10" i="21"/>
  <c r="F10" i="21"/>
  <c r="H10" i="46"/>
  <c r="E10" i="47"/>
  <c r="C11" i="23" l="1"/>
  <c r="J11" i="22"/>
  <c r="H11" i="44"/>
  <c r="E11" i="45"/>
  <c r="E64" i="1"/>
  <c r="C16" i="21"/>
  <c r="J16" i="20"/>
  <c r="E15" i="40"/>
  <c r="H15" i="39"/>
  <c r="C14" i="40"/>
  <c r="I14" i="40" s="1"/>
  <c r="J14" i="39"/>
  <c r="F17" i="20"/>
  <c r="J15" i="38"/>
  <c r="C15" i="39"/>
  <c r="I15" i="39" s="1"/>
  <c r="J60" i="1"/>
  <c r="C13" i="21"/>
  <c r="J13" i="20"/>
  <c r="J17" i="20" s="1"/>
  <c r="E12" i="40"/>
  <c r="F12" i="39"/>
  <c r="H12" i="39"/>
  <c r="H16" i="41"/>
  <c r="E16" i="42"/>
  <c r="E10" i="48"/>
  <c r="H10" i="47"/>
  <c r="J58" i="1"/>
  <c r="F14" i="39"/>
  <c r="J12" i="39"/>
  <c r="C12" i="40"/>
  <c r="I12" i="40" s="1"/>
  <c r="E13" i="43"/>
  <c r="H13" i="42"/>
  <c r="F14" i="40"/>
  <c r="E14" i="41"/>
  <c r="H14" i="40"/>
  <c r="C10" i="22"/>
  <c r="J10" i="21"/>
  <c r="F12" i="40" l="1"/>
  <c r="H12" i="40"/>
  <c r="E12" i="41"/>
  <c r="E13" i="44"/>
  <c r="H13" i="43"/>
  <c r="I13" i="21"/>
  <c r="F13" i="21"/>
  <c r="F17" i="21" s="1"/>
  <c r="E11" i="46"/>
  <c r="H11" i="45"/>
  <c r="H10" i="48"/>
  <c r="E10" i="49"/>
  <c r="E16" i="43"/>
  <c r="H16" i="42"/>
  <c r="J15" i="39"/>
  <c r="C15" i="40"/>
  <c r="I15" i="40" s="1"/>
  <c r="C14" i="41"/>
  <c r="I14" i="41" s="1"/>
  <c r="J14" i="40"/>
  <c r="H15" i="40"/>
  <c r="E15" i="41"/>
  <c r="I10" i="22"/>
  <c r="F10" i="22"/>
  <c r="F58" i="1"/>
  <c r="I11" i="23"/>
  <c r="F11" i="23"/>
  <c r="I16" i="21"/>
  <c r="F16" i="21"/>
  <c r="J12" i="40"/>
  <c r="C12" i="41"/>
  <c r="I12" i="41" s="1"/>
  <c r="H14" i="41"/>
  <c r="H60" i="1" s="1"/>
  <c r="F14" i="41"/>
  <c r="E14" i="42"/>
  <c r="H58" i="1"/>
  <c r="H17" i="39"/>
  <c r="F15" i="39"/>
  <c r="E66" i="1" l="1"/>
  <c r="J10" i="22"/>
  <c r="C10" i="23"/>
  <c r="J12" i="41"/>
  <c r="F62" i="1" s="1"/>
  <c r="C12" i="42"/>
  <c r="I12" i="42" s="1"/>
  <c r="F61" i="1"/>
  <c r="C13" i="22"/>
  <c r="J13" i="21"/>
  <c r="E15" i="42"/>
  <c r="H15" i="41"/>
  <c r="I60" i="1" s="1"/>
  <c r="C16" i="22"/>
  <c r="J16" i="21"/>
  <c r="E13" i="45"/>
  <c r="H13" i="44"/>
  <c r="G64" i="1"/>
  <c r="E16" i="44"/>
  <c r="H16" i="43"/>
  <c r="H10" i="49"/>
  <c r="E10" i="50"/>
  <c r="D70" i="1"/>
  <c r="H17" i="40"/>
  <c r="F60" i="1"/>
  <c r="E37" i="1"/>
  <c r="C11" i="24"/>
  <c r="J11" i="23"/>
  <c r="E38" i="1" s="1"/>
  <c r="H14" i="42"/>
  <c r="E14" i="43"/>
  <c r="C15" i="41"/>
  <c r="I15" i="41" s="1"/>
  <c r="J15" i="40"/>
  <c r="E11" i="47"/>
  <c r="H11" i="46"/>
  <c r="F15" i="40"/>
  <c r="H12" i="41"/>
  <c r="F12" i="41"/>
  <c r="E12" i="42"/>
  <c r="I58" i="1"/>
  <c r="J14" i="41"/>
  <c r="H62" i="1" s="1"/>
  <c r="C14" i="42"/>
  <c r="I14" i="42" s="1"/>
  <c r="H61" i="1"/>
  <c r="I13" i="22" l="1"/>
  <c r="F13" i="22"/>
  <c r="F17" i="22" s="1"/>
  <c r="H16" i="44"/>
  <c r="E16" i="45"/>
  <c r="J64" i="1"/>
  <c r="J12" i="42"/>
  <c r="C12" i="43"/>
  <c r="I12" i="43" s="1"/>
  <c r="H11" i="47"/>
  <c r="E11" i="48"/>
  <c r="I11" i="24"/>
  <c r="F11" i="24"/>
  <c r="I10" i="23"/>
  <c r="F10" i="23"/>
  <c r="J14" i="42"/>
  <c r="C14" i="43"/>
  <c r="I14" i="43" s="1"/>
  <c r="E13" i="46"/>
  <c r="H13" i="45"/>
  <c r="G66" i="1" s="1"/>
  <c r="C15" i="42"/>
  <c r="I15" i="42" s="1"/>
  <c r="J15" i="41"/>
  <c r="I62" i="1" s="1"/>
  <c r="I61" i="1"/>
  <c r="I16" i="22"/>
  <c r="F16" i="22"/>
  <c r="F15" i="41"/>
  <c r="H12" i="42"/>
  <c r="E12" i="43"/>
  <c r="F12" i="42"/>
  <c r="E14" i="44"/>
  <c r="H14" i="43"/>
  <c r="F14" i="43"/>
  <c r="H10" i="50"/>
  <c r="E10" i="51"/>
  <c r="F14" i="42"/>
  <c r="D72" i="1"/>
  <c r="E15" i="43"/>
  <c r="H15" i="42"/>
  <c r="H17" i="41"/>
  <c r="J17" i="21"/>
  <c r="F14" i="44" l="1"/>
  <c r="E14" i="45"/>
  <c r="H14" i="44"/>
  <c r="J11" i="24"/>
  <c r="C11" i="25"/>
  <c r="E12" i="44"/>
  <c r="H12" i="43"/>
  <c r="H17" i="43" s="1"/>
  <c r="F12" i="43"/>
  <c r="H17" i="42"/>
  <c r="H13" i="46"/>
  <c r="E13" i="47"/>
  <c r="J12" i="43"/>
  <c r="C12" i="44"/>
  <c r="I12" i="44" s="1"/>
  <c r="E16" i="46"/>
  <c r="H16" i="45"/>
  <c r="J66" i="1" s="1"/>
  <c r="F15" i="42"/>
  <c r="H11" i="48"/>
  <c r="E11" i="49"/>
  <c r="C13" i="23"/>
  <c r="J13" i="22"/>
  <c r="E10" i="52"/>
  <c r="H10" i="51"/>
  <c r="J10" i="23"/>
  <c r="D37" i="1"/>
  <c r="C10" i="24"/>
  <c r="J15" i="42"/>
  <c r="C15" i="43"/>
  <c r="I15" i="43" s="1"/>
  <c r="H15" i="43"/>
  <c r="E15" i="44"/>
  <c r="F15" i="43"/>
  <c r="J16" i="22"/>
  <c r="C16" i="23"/>
  <c r="C14" i="44"/>
  <c r="I14" i="44" s="1"/>
  <c r="J14" i="43"/>
  <c r="D38" i="1" l="1"/>
  <c r="F12" i="44"/>
  <c r="E12" i="45"/>
  <c r="H12" i="44"/>
  <c r="H17" i="44" s="1"/>
  <c r="F64" i="1"/>
  <c r="I11" i="25"/>
  <c r="F11" i="25"/>
  <c r="J12" i="44"/>
  <c r="C12" i="45"/>
  <c r="I12" i="45" s="1"/>
  <c r="E15" i="45"/>
  <c r="H15" i="44"/>
  <c r="I64" i="1"/>
  <c r="H14" i="45"/>
  <c r="H66" i="1" s="1"/>
  <c r="E14" i="46"/>
  <c r="F14" i="45"/>
  <c r="H64" i="1"/>
  <c r="E11" i="50"/>
  <c r="H11" i="49"/>
  <c r="E70" i="1"/>
  <c r="I16" i="23"/>
  <c r="F16" i="23"/>
  <c r="H16" i="46"/>
  <c r="E16" i="47"/>
  <c r="E10" i="53"/>
  <c r="H10" i="52"/>
  <c r="I13" i="23"/>
  <c r="F13" i="23"/>
  <c r="F17" i="23" s="1"/>
  <c r="I10" i="24"/>
  <c r="F10" i="24"/>
  <c r="J17" i="22"/>
  <c r="H13" i="47"/>
  <c r="E13" i="48"/>
  <c r="J15" i="43"/>
  <c r="C15" i="44"/>
  <c r="I15" i="44" s="1"/>
  <c r="C14" i="45"/>
  <c r="I14" i="45" s="1"/>
  <c r="J14" i="44"/>
  <c r="G37" i="1" l="1"/>
  <c r="J13" i="23"/>
  <c r="C13" i="24"/>
  <c r="C11" i="26"/>
  <c r="J11" i="25"/>
  <c r="H10" i="53"/>
  <c r="E10" i="54"/>
  <c r="E16" i="48"/>
  <c r="H16" i="47"/>
  <c r="H12" i="45"/>
  <c r="E12" i="46"/>
  <c r="F12" i="45"/>
  <c r="F66" i="1"/>
  <c r="C10" i="25"/>
  <c r="J10" i="24"/>
  <c r="F15" i="44"/>
  <c r="J14" i="45"/>
  <c r="H68" i="1" s="1"/>
  <c r="C14" i="46"/>
  <c r="I14" i="46" s="1"/>
  <c r="H67" i="1"/>
  <c r="J16" i="23"/>
  <c r="J38" i="1" s="1"/>
  <c r="J37" i="1"/>
  <c r="C16" i="24"/>
  <c r="E15" i="46"/>
  <c r="H15" i="45"/>
  <c r="I66" i="1" s="1"/>
  <c r="F15" i="45"/>
  <c r="E13" i="49"/>
  <c r="H13" i="48"/>
  <c r="G70" i="1"/>
  <c r="H11" i="50"/>
  <c r="E11" i="51"/>
  <c r="H14" i="46"/>
  <c r="F14" i="46"/>
  <c r="E14" i="47"/>
  <c r="E72" i="1"/>
  <c r="C15" i="45"/>
  <c r="I15" i="45" s="1"/>
  <c r="J15" i="44"/>
  <c r="J12" i="45"/>
  <c r="F68" i="1" s="1"/>
  <c r="F67" i="1"/>
  <c r="C12" i="46"/>
  <c r="I12" i="46" s="1"/>
  <c r="H10" i="54" l="1"/>
  <c r="D76" i="1"/>
  <c r="D82" i="1" s="1"/>
  <c r="C12" i="47"/>
  <c r="I12" i="47" s="1"/>
  <c r="J12" i="46"/>
  <c r="F15" i="46"/>
  <c r="E15" i="47"/>
  <c r="H15" i="46"/>
  <c r="H11" i="51"/>
  <c r="E11" i="52"/>
  <c r="J15" i="45"/>
  <c r="I68" i="1" s="1"/>
  <c r="C15" i="46"/>
  <c r="I15" i="46" s="1"/>
  <c r="I67" i="1"/>
  <c r="I16" i="24"/>
  <c r="F16" i="24"/>
  <c r="I11" i="26"/>
  <c r="F11" i="26"/>
  <c r="I13" i="24"/>
  <c r="F13" i="24"/>
  <c r="G38" i="1"/>
  <c r="J17" i="23"/>
  <c r="H17" i="45"/>
  <c r="E13" i="50"/>
  <c r="H13" i="49"/>
  <c r="G72" i="1" s="1"/>
  <c r="E14" i="48"/>
  <c r="H14" i="47"/>
  <c r="F14" i="47"/>
  <c r="I10" i="25"/>
  <c r="F10" i="25"/>
  <c r="C14" i="47"/>
  <c r="I14" i="47" s="1"/>
  <c r="J14" i="46"/>
  <c r="E12" i="47"/>
  <c r="F12" i="46"/>
  <c r="H12" i="46"/>
  <c r="D78" i="1"/>
  <c r="D84" i="1" s="1"/>
  <c r="E16" i="49"/>
  <c r="H16" i="48"/>
  <c r="E14" i="49" l="1"/>
  <c r="H14" i="48"/>
  <c r="E15" i="48"/>
  <c r="H15" i="47"/>
  <c r="C12" i="48"/>
  <c r="I12" i="48" s="1"/>
  <c r="J12" i="47"/>
  <c r="J10" i="25"/>
  <c r="C10" i="26"/>
  <c r="C11" i="27"/>
  <c r="J11" i="26"/>
  <c r="C14" i="48"/>
  <c r="I14" i="48" s="1"/>
  <c r="J14" i="47"/>
  <c r="J72" i="1"/>
  <c r="C15" i="47"/>
  <c r="I15" i="47" s="1"/>
  <c r="J15" i="46"/>
  <c r="H70" i="1"/>
  <c r="F17" i="24"/>
  <c r="H11" i="52"/>
  <c r="E11" i="53"/>
  <c r="E12" i="48"/>
  <c r="F12" i="47"/>
  <c r="H12" i="47"/>
  <c r="C16" i="25"/>
  <c r="J16" i="24"/>
  <c r="E13" i="51"/>
  <c r="H13" i="50"/>
  <c r="H16" i="49"/>
  <c r="E16" i="50"/>
  <c r="J70" i="1"/>
  <c r="H17" i="46"/>
  <c r="C13" i="25"/>
  <c r="J13" i="24"/>
  <c r="J17" i="24" s="1"/>
  <c r="H13" i="51" l="1"/>
  <c r="E13" i="52"/>
  <c r="I13" i="25"/>
  <c r="F13" i="25"/>
  <c r="F17" i="25" s="1"/>
  <c r="F15" i="47"/>
  <c r="F14" i="48"/>
  <c r="J12" i="48"/>
  <c r="C12" i="49"/>
  <c r="I12" i="49" s="1"/>
  <c r="J15" i="47"/>
  <c r="C15" i="48"/>
  <c r="I15" i="48" s="1"/>
  <c r="I16" i="25"/>
  <c r="F16" i="25"/>
  <c r="H17" i="47"/>
  <c r="I11" i="27"/>
  <c r="F11" i="27"/>
  <c r="E11" i="54"/>
  <c r="H11" i="53"/>
  <c r="H15" i="48"/>
  <c r="F15" i="48"/>
  <c r="E15" i="49"/>
  <c r="C14" i="49"/>
  <c r="I14" i="49" s="1"/>
  <c r="J14" i="48"/>
  <c r="H16" i="50"/>
  <c r="E16" i="51"/>
  <c r="H14" i="49"/>
  <c r="H72" i="1" s="1"/>
  <c r="E14" i="50"/>
  <c r="F12" i="48"/>
  <c r="E12" i="49"/>
  <c r="H12" i="48"/>
  <c r="F70" i="1"/>
  <c r="I10" i="26"/>
  <c r="F10" i="26"/>
  <c r="E16" i="52" l="1"/>
  <c r="H16" i="51"/>
  <c r="J11" i="27"/>
  <c r="E44" i="1" s="1"/>
  <c r="C11" i="28"/>
  <c r="E43" i="1"/>
  <c r="H17" i="48"/>
  <c r="F72" i="1"/>
  <c r="E13" i="53"/>
  <c r="H13" i="52"/>
  <c r="E12" i="50"/>
  <c r="H12" i="49"/>
  <c r="F12" i="49"/>
  <c r="J12" i="49"/>
  <c r="F74" i="1" s="1"/>
  <c r="C12" i="50"/>
  <c r="I12" i="50" s="1"/>
  <c r="F73" i="1"/>
  <c r="C10" i="27"/>
  <c r="J10" i="26"/>
  <c r="H11" i="54"/>
  <c r="J13" i="25"/>
  <c r="C13" i="26"/>
  <c r="E76" i="1"/>
  <c r="E82" i="1" s="1"/>
  <c r="J14" i="49"/>
  <c r="H74" i="1" s="1"/>
  <c r="C14" i="50"/>
  <c r="I14" i="50" s="1"/>
  <c r="H73" i="1"/>
  <c r="E15" i="50"/>
  <c r="H15" i="49"/>
  <c r="I72" i="1" s="1"/>
  <c r="I70" i="1"/>
  <c r="C16" i="26"/>
  <c r="J16" i="25"/>
  <c r="C15" i="49"/>
  <c r="I15" i="49" s="1"/>
  <c r="J15" i="48"/>
  <c r="E14" i="51"/>
  <c r="H14" i="50"/>
  <c r="F14" i="50"/>
  <c r="F14" i="49"/>
  <c r="E78" i="1"/>
  <c r="E84" i="1" s="1"/>
  <c r="H15" i="50" l="1"/>
  <c r="E15" i="51"/>
  <c r="I11" i="28"/>
  <c r="F11" i="28"/>
  <c r="J12" i="50"/>
  <c r="C12" i="51"/>
  <c r="I12" i="51" s="1"/>
  <c r="H17" i="49"/>
  <c r="E16" i="53"/>
  <c r="H16" i="52"/>
  <c r="I16" i="26"/>
  <c r="F16" i="26"/>
  <c r="E14" i="52"/>
  <c r="H14" i="51"/>
  <c r="F14" i="51"/>
  <c r="I13" i="26"/>
  <c r="F13" i="26"/>
  <c r="F17" i="26" s="1"/>
  <c r="J17" i="25"/>
  <c r="I10" i="27"/>
  <c r="F10" i="27"/>
  <c r="J14" i="50"/>
  <c r="C14" i="51"/>
  <c r="I14" i="51" s="1"/>
  <c r="C15" i="50"/>
  <c r="I15" i="50" s="1"/>
  <c r="J15" i="49"/>
  <c r="I74" i="1" s="1"/>
  <c r="I73" i="1"/>
  <c r="F12" i="50"/>
  <c r="H12" i="50"/>
  <c r="E12" i="51"/>
  <c r="F15" i="49"/>
  <c r="E13" i="54"/>
  <c r="H13" i="53"/>
  <c r="G76" i="1"/>
  <c r="G82" i="1" s="1"/>
  <c r="C13" i="27" l="1"/>
  <c r="J13" i="26"/>
  <c r="J17" i="26" s="1"/>
  <c r="H13" i="54"/>
  <c r="G78" i="1" s="1"/>
  <c r="G84" i="1" s="1"/>
  <c r="F15" i="50"/>
  <c r="H17" i="50"/>
  <c r="J12" i="51"/>
  <c r="C12" i="52"/>
  <c r="I12" i="52" s="1"/>
  <c r="C11" i="29"/>
  <c r="J11" i="28"/>
  <c r="H15" i="51"/>
  <c r="E15" i="52"/>
  <c r="D43" i="1"/>
  <c r="C10" i="28"/>
  <c r="J10" i="27"/>
  <c r="E12" i="52"/>
  <c r="H12" i="51"/>
  <c r="H17" i="51" s="1"/>
  <c r="F12" i="51"/>
  <c r="E16" i="54"/>
  <c r="H16" i="53"/>
  <c r="J76" i="1"/>
  <c r="J82" i="1" s="1"/>
  <c r="J15" i="50"/>
  <c r="C15" i="51"/>
  <c r="I15" i="51" s="1"/>
  <c r="H14" i="52"/>
  <c r="E14" i="53"/>
  <c r="C14" i="52"/>
  <c r="I14" i="52" s="1"/>
  <c r="J14" i="51"/>
  <c r="J16" i="26"/>
  <c r="C16" i="27"/>
  <c r="J14" i="52" l="1"/>
  <c r="C14" i="53"/>
  <c r="I14" i="53" s="1"/>
  <c r="F14" i="52"/>
  <c r="F15" i="51"/>
  <c r="I16" i="27"/>
  <c r="F16" i="27"/>
  <c r="I13" i="27"/>
  <c r="F13" i="27"/>
  <c r="F17" i="27" s="1"/>
  <c r="F12" i="52"/>
  <c r="H12" i="52"/>
  <c r="H17" i="52" s="1"/>
  <c r="E12" i="53"/>
  <c r="H14" i="53"/>
  <c r="E14" i="54"/>
  <c r="I10" i="28"/>
  <c r="F10" i="28"/>
  <c r="J15" i="51"/>
  <c r="C15" i="52"/>
  <c r="I15" i="52" s="1"/>
  <c r="E15" i="53"/>
  <c r="F15" i="52"/>
  <c r="H15" i="52"/>
  <c r="I11" i="29"/>
  <c r="F11" i="29"/>
  <c r="D44" i="1"/>
  <c r="H16" i="54"/>
  <c r="J78" i="1" s="1"/>
  <c r="J84" i="1" s="1"/>
  <c r="J12" i="52"/>
  <c r="C12" i="53"/>
  <c r="I12" i="53" s="1"/>
  <c r="J12" i="53" l="1"/>
  <c r="C12" i="54"/>
  <c r="I12" i="54" s="1"/>
  <c r="G43" i="1"/>
  <c r="C13" i="28"/>
  <c r="J13" i="27"/>
  <c r="C15" i="53"/>
  <c r="I15" i="53" s="1"/>
  <c r="J15" i="52"/>
  <c r="C10" i="29"/>
  <c r="J10" i="28"/>
  <c r="H14" i="54"/>
  <c r="H78" i="1" s="1"/>
  <c r="H84" i="1" s="1"/>
  <c r="H76" i="1"/>
  <c r="H82" i="1" s="1"/>
  <c r="J14" i="53"/>
  <c r="C14" i="54"/>
  <c r="I14" i="54" s="1"/>
  <c r="E15" i="54"/>
  <c r="H15" i="53"/>
  <c r="F15" i="53"/>
  <c r="F14" i="53"/>
  <c r="H12" i="53"/>
  <c r="H17" i="53" s="1"/>
  <c r="E12" i="54"/>
  <c r="F12" i="53"/>
  <c r="C16" i="28"/>
  <c r="J43" i="1"/>
  <c r="J16" i="27"/>
  <c r="J44" i="1" s="1"/>
  <c r="C11" i="30"/>
  <c r="J11" i="29"/>
  <c r="H15" i="54" l="1"/>
  <c r="I78" i="1" s="1"/>
  <c r="I84" i="1" s="1"/>
  <c r="I76" i="1"/>
  <c r="I82" i="1" s="1"/>
  <c r="G44" i="1"/>
  <c r="J17" i="27"/>
  <c r="I13" i="28"/>
  <c r="F13" i="28"/>
  <c r="J14" i="54"/>
  <c r="H80" i="1" s="1"/>
  <c r="H79" i="1"/>
  <c r="J12" i="54"/>
  <c r="F80" i="1" s="1"/>
  <c r="F79" i="1"/>
  <c r="J15" i="53"/>
  <c r="C15" i="54"/>
  <c r="I15" i="54" s="1"/>
  <c r="F12" i="54"/>
  <c r="H12" i="54"/>
  <c r="F76" i="1"/>
  <c r="F82" i="1" s="1"/>
  <c r="I10" i="29"/>
  <c r="F10" i="29"/>
  <c r="I11" i="30"/>
  <c r="F11" i="30"/>
  <c r="I16" i="28"/>
  <c r="F16" i="28"/>
  <c r="F14" i="54"/>
  <c r="J16" i="28" l="1"/>
  <c r="C16" i="29"/>
  <c r="C11" i="31"/>
  <c r="J11" i="30"/>
  <c r="I79" i="1"/>
  <c r="J15" i="54"/>
  <c r="I80" i="1" s="1"/>
  <c r="F15" i="54"/>
  <c r="F17" i="28"/>
  <c r="J10" i="29"/>
  <c r="C10" i="30"/>
  <c r="J13" i="28"/>
  <c r="J17" i="28" s="1"/>
  <c r="C13" i="29"/>
  <c r="H17" i="54"/>
  <c r="F78" i="1"/>
  <c r="F84" i="1" s="1"/>
  <c r="I11" i="31" l="1"/>
  <c r="F11" i="31"/>
  <c r="I10" i="30"/>
  <c r="F10" i="30"/>
  <c r="I16" i="29"/>
  <c r="F16" i="29"/>
  <c r="I13" i="29"/>
  <c r="F13" i="29"/>
  <c r="F17" i="29" s="1"/>
  <c r="C13" i="30" l="1"/>
  <c r="J13" i="29"/>
  <c r="C10" i="31"/>
  <c r="J10" i="30"/>
  <c r="C16" i="30"/>
  <c r="J16" i="29"/>
  <c r="C11" i="32"/>
  <c r="J11" i="31"/>
  <c r="I11" i="32" l="1"/>
  <c r="F11" i="32"/>
  <c r="J17" i="29"/>
  <c r="I16" i="30"/>
  <c r="F16" i="30"/>
  <c r="I10" i="31"/>
  <c r="F10" i="31"/>
  <c r="I13" i="30"/>
  <c r="F13" i="30"/>
  <c r="F17" i="30" s="1"/>
  <c r="C10" i="32" l="1"/>
  <c r="J10" i="31"/>
  <c r="J13" i="30"/>
  <c r="C13" i="31"/>
  <c r="E49" i="1"/>
  <c r="C11" i="33"/>
  <c r="J11" i="32"/>
  <c r="E50" i="1" s="1"/>
  <c r="C16" i="31"/>
  <c r="J16" i="30"/>
  <c r="I11" i="33" l="1"/>
  <c r="F11" i="33"/>
  <c r="J17" i="30"/>
  <c r="I16" i="31"/>
  <c r="F16" i="31"/>
  <c r="I13" i="31"/>
  <c r="F13" i="31"/>
  <c r="F17" i="31" s="1"/>
  <c r="I10" i="32"/>
  <c r="F10" i="32"/>
  <c r="C10" i="33" l="1"/>
  <c r="J10" i="32"/>
  <c r="D49" i="1"/>
  <c r="J16" i="31"/>
  <c r="C16" i="32"/>
  <c r="J13" i="31"/>
  <c r="J17" i="31" s="1"/>
  <c r="C13" i="32"/>
  <c r="C11" i="34"/>
  <c r="J11" i="33"/>
  <c r="I16" i="32" l="1"/>
  <c r="F16" i="32"/>
  <c r="I11" i="34"/>
  <c r="F11" i="34"/>
  <c r="D50" i="1"/>
  <c r="I13" i="32"/>
  <c r="F13" i="32"/>
  <c r="F17" i="32" s="1"/>
  <c r="I10" i="33"/>
  <c r="F10" i="33"/>
  <c r="J10" i="33" l="1"/>
  <c r="C10" i="34"/>
  <c r="C13" i="33"/>
  <c r="G49" i="1"/>
  <c r="J13" i="32"/>
  <c r="C11" i="35"/>
  <c r="J11" i="34"/>
  <c r="C16" i="33"/>
  <c r="J16" i="32"/>
  <c r="J50" i="1" s="1"/>
  <c r="J49" i="1"/>
  <c r="G50" i="1" l="1"/>
  <c r="J17" i="32"/>
  <c r="I13" i="33"/>
  <c r="F13" i="33"/>
  <c r="I16" i="33"/>
  <c r="F16" i="33"/>
  <c r="I11" i="35"/>
  <c r="F11" i="35"/>
  <c r="I10" i="34"/>
  <c r="F10" i="34"/>
  <c r="J11" i="35" l="1"/>
  <c r="C11" i="36"/>
  <c r="J13" i="33"/>
  <c r="C13" i="34"/>
  <c r="J16" i="33"/>
  <c r="C16" i="34"/>
  <c r="J10" i="34"/>
  <c r="C10" i="35"/>
  <c r="F17" i="33"/>
  <c r="J17" i="33" l="1"/>
  <c r="I10" i="35"/>
  <c r="F10" i="35"/>
  <c r="I16" i="34"/>
  <c r="F16" i="34"/>
  <c r="I11" i="36"/>
  <c r="F11" i="36"/>
  <c r="I13" i="34"/>
  <c r="F13" i="34"/>
  <c r="F17" i="34" s="1"/>
  <c r="C13" i="35" l="1"/>
  <c r="J13" i="34"/>
  <c r="J10" i="35"/>
  <c r="C10" i="36"/>
  <c r="C11" i="37"/>
  <c r="E55" i="1"/>
  <c r="J11" i="36"/>
  <c r="E56" i="1" s="1"/>
  <c r="J16" i="34"/>
  <c r="C16" i="35"/>
  <c r="I16" i="35" l="1"/>
  <c r="F16" i="35"/>
  <c r="I11" i="37"/>
  <c r="F11" i="37"/>
  <c r="J17" i="34"/>
  <c r="I10" i="36"/>
  <c r="F10" i="36"/>
  <c r="I13" i="35"/>
  <c r="F13" i="35"/>
  <c r="F17" i="35" s="1"/>
  <c r="J13" i="35" l="1"/>
  <c r="C13" i="36"/>
  <c r="J11" i="37"/>
  <c r="C11" i="38"/>
  <c r="J16" i="35"/>
  <c r="C16" i="36"/>
  <c r="C10" i="37"/>
  <c r="J10" i="36"/>
  <c r="D55" i="1"/>
  <c r="D56" i="1" l="1"/>
  <c r="I16" i="36"/>
  <c r="F16" i="36"/>
  <c r="I13" i="36"/>
  <c r="F13" i="36"/>
  <c r="F17" i="36" s="1"/>
  <c r="I10" i="37"/>
  <c r="F10" i="37"/>
  <c r="I11" i="38"/>
  <c r="F11" i="38"/>
  <c r="J17" i="35"/>
  <c r="C16" i="37" l="1"/>
  <c r="J16" i="36"/>
  <c r="J56" i="1" s="1"/>
  <c r="J55" i="1"/>
  <c r="G55" i="1"/>
  <c r="C13" i="37"/>
  <c r="J13" i="36"/>
  <c r="C11" i="39"/>
  <c r="J11" i="38"/>
  <c r="J10" i="37"/>
  <c r="C10" i="38"/>
  <c r="I11" i="39" l="1"/>
  <c r="F11" i="39"/>
  <c r="G56" i="1"/>
  <c r="J17" i="36"/>
  <c r="I16" i="37"/>
  <c r="F16" i="37"/>
  <c r="I10" i="38"/>
  <c r="F10" i="38"/>
  <c r="I13" i="37"/>
  <c r="F13" i="37"/>
  <c r="F17" i="37" s="1"/>
  <c r="C13" i="38" l="1"/>
  <c r="J13" i="37"/>
  <c r="J10" i="38"/>
  <c r="C10" i="39"/>
  <c r="J16" i="37"/>
  <c r="C16" i="38"/>
  <c r="J11" i="39"/>
  <c r="C11" i="40"/>
  <c r="I11" i="40" l="1"/>
  <c r="F11" i="40"/>
  <c r="I10" i="39"/>
  <c r="F10" i="39"/>
  <c r="J17" i="37"/>
  <c r="I16" i="38"/>
  <c r="F16" i="38"/>
  <c r="I13" i="38"/>
  <c r="F13" i="38"/>
  <c r="F17" i="38" s="1"/>
  <c r="J16" i="38" l="1"/>
  <c r="C16" i="39"/>
  <c r="J10" i="39"/>
  <c r="C10" i="40"/>
  <c r="C13" i="39"/>
  <c r="J13" i="38"/>
  <c r="J17" i="38" s="1"/>
  <c r="J11" i="40"/>
  <c r="C11" i="41"/>
  <c r="I10" i="40" l="1"/>
  <c r="F10" i="40"/>
  <c r="I13" i="39"/>
  <c r="F13" i="39"/>
  <c r="I16" i="39"/>
  <c r="F16" i="39"/>
  <c r="I11" i="41"/>
  <c r="F11" i="41"/>
  <c r="J16" i="39" l="1"/>
  <c r="C16" i="40"/>
  <c r="J13" i="39"/>
  <c r="J17" i="39" s="1"/>
  <c r="C13" i="40"/>
  <c r="C11" i="42"/>
  <c r="J11" i="41"/>
  <c r="E62" i="1" s="1"/>
  <c r="E61" i="1"/>
  <c r="F17" i="39"/>
  <c r="C10" i="41"/>
  <c r="J10" i="40"/>
  <c r="I11" i="42" l="1"/>
  <c r="F11" i="42"/>
  <c r="I16" i="40"/>
  <c r="F16" i="40"/>
  <c r="I10" i="41"/>
  <c r="F10" i="41"/>
  <c r="I13" i="40"/>
  <c r="F13" i="40"/>
  <c r="F17" i="40" s="1"/>
  <c r="C16" i="41" l="1"/>
  <c r="J16" i="40"/>
  <c r="J10" i="41"/>
  <c r="C10" i="42"/>
  <c r="D61" i="1"/>
  <c r="J11" i="42"/>
  <c r="C11" i="43"/>
  <c r="J13" i="40"/>
  <c r="J17" i="40" s="1"/>
  <c r="C13" i="41"/>
  <c r="I13" i="41" l="1"/>
  <c r="F13" i="41"/>
  <c r="I11" i="43"/>
  <c r="F11" i="43"/>
  <c r="I10" i="42"/>
  <c r="F10" i="42"/>
  <c r="I16" i="41"/>
  <c r="F16" i="41"/>
  <c r="D62" i="1"/>
  <c r="J11" i="43" l="1"/>
  <c r="C11" i="44"/>
  <c r="F17" i="41"/>
  <c r="J16" i="41"/>
  <c r="J62" i="1" s="1"/>
  <c r="C16" i="42"/>
  <c r="J61" i="1"/>
  <c r="J10" i="42"/>
  <c r="C10" i="43"/>
  <c r="J13" i="41"/>
  <c r="C13" i="42"/>
  <c r="G61" i="1"/>
  <c r="I10" i="43" l="1"/>
  <c r="F10" i="43"/>
  <c r="I11" i="44"/>
  <c r="F11" i="44"/>
  <c r="I13" i="42"/>
  <c r="F13" i="42"/>
  <c r="G62" i="1"/>
  <c r="J17" i="41"/>
  <c r="I16" i="42"/>
  <c r="F16" i="42"/>
  <c r="J11" i="44" l="1"/>
  <c r="C11" i="45"/>
  <c r="C16" i="43"/>
  <c r="J16" i="42"/>
  <c r="F17" i="42"/>
  <c r="C13" i="43"/>
  <c r="J13" i="42"/>
  <c r="J17" i="42" s="1"/>
  <c r="J10" i="43"/>
  <c r="C10" i="44"/>
  <c r="I13" i="43" l="1"/>
  <c r="F13" i="43"/>
  <c r="I16" i="43"/>
  <c r="F16" i="43"/>
  <c r="I11" i="45"/>
  <c r="F11" i="45"/>
  <c r="I10" i="44"/>
  <c r="F10" i="44"/>
  <c r="C16" i="44" l="1"/>
  <c r="J16" i="43"/>
  <c r="C11" i="46"/>
  <c r="J11" i="45"/>
  <c r="E68" i="1" s="1"/>
  <c r="E67" i="1"/>
  <c r="F17" i="43"/>
  <c r="C10" i="45"/>
  <c r="J10" i="44"/>
  <c r="J13" i="43"/>
  <c r="J17" i="43" s="1"/>
  <c r="C13" i="44"/>
  <c r="I13" i="44" l="1"/>
  <c r="F13" i="44"/>
  <c r="I10" i="45"/>
  <c r="F10" i="45"/>
  <c r="I11" i="46"/>
  <c r="F11" i="46"/>
  <c r="I16" i="44"/>
  <c r="F16" i="44"/>
  <c r="F17" i="44" l="1"/>
  <c r="J13" i="44"/>
  <c r="C13" i="45"/>
  <c r="J16" i="44"/>
  <c r="C16" i="45"/>
  <c r="C11" i="47"/>
  <c r="J11" i="46"/>
  <c r="J10" i="45"/>
  <c r="C10" i="46"/>
  <c r="D67" i="1"/>
  <c r="D68" i="1" l="1"/>
  <c r="I11" i="47"/>
  <c r="F11" i="47"/>
  <c r="I13" i="45"/>
  <c r="F13" i="45"/>
  <c r="I10" i="46"/>
  <c r="F10" i="46"/>
  <c r="I16" i="45"/>
  <c r="F16" i="45"/>
  <c r="J17" i="44"/>
  <c r="F17" i="45" l="1"/>
  <c r="J11" i="47"/>
  <c r="C11" i="48"/>
  <c r="G67" i="1"/>
  <c r="C13" i="46"/>
  <c r="J13" i="45"/>
  <c r="J16" i="45"/>
  <c r="J68" i="1" s="1"/>
  <c r="C16" i="46"/>
  <c r="J67" i="1"/>
  <c r="J10" i="46"/>
  <c r="C10" i="47"/>
  <c r="G68" i="1" l="1"/>
  <c r="J17" i="45"/>
  <c r="I11" i="48"/>
  <c r="F11" i="48"/>
  <c r="I16" i="46"/>
  <c r="F16" i="46"/>
  <c r="I13" i="46"/>
  <c r="F13" i="46"/>
  <c r="F17" i="46" s="1"/>
  <c r="I10" i="47"/>
  <c r="F10" i="47"/>
  <c r="C10" i="48" l="1"/>
  <c r="J10" i="47"/>
  <c r="J16" i="46"/>
  <c r="C16" i="47"/>
  <c r="C11" i="49"/>
  <c r="J11" i="48"/>
  <c r="J13" i="46"/>
  <c r="J17" i="46" s="1"/>
  <c r="C13" i="47"/>
  <c r="I13" i="47" l="1"/>
  <c r="F13" i="47"/>
  <c r="I11" i="49"/>
  <c r="F11" i="49"/>
  <c r="I16" i="47"/>
  <c r="F16" i="47"/>
  <c r="I10" i="48"/>
  <c r="F10" i="48"/>
  <c r="C11" i="50" l="1"/>
  <c r="J11" i="49"/>
  <c r="E74" i="1" s="1"/>
  <c r="E73" i="1"/>
  <c r="J16" i="47"/>
  <c r="C16" i="48"/>
  <c r="J13" i="47"/>
  <c r="J17" i="47" s="1"/>
  <c r="C13" i="48"/>
  <c r="J10" i="48"/>
  <c r="C10" i="49"/>
  <c r="F17" i="47"/>
  <c r="I10" i="49" l="1"/>
  <c r="F10" i="49"/>
  <c r="I13" i="48"/>
  <c r="F13" i="48"/>
  <c r="F17" i="48" s="1"/>
  <c r="I16" i="48"/>
  <c r="F16" i="48"/>
  <c r="I11" i="50"/>
  <c r="F11" i="50"/>
  <c r="J11" i="50" l="1"/>
  <c r="C11" i="51"/>
  <c r="J10" i="49"/>
  <c r="C10" i="50"/>
  <c r="D73" i="1"/>
  <c r="C16" i="49"/>
  <c r="J16" i="48"/>
  <c r="J13" i="48"/>
  <c r="J17" i="48" s="1"/>
  <c r="C13" i="49"/>
  <c r="D74" i="1" l="1"/>
  <c r="I13" i="49"/>
  <c r="F13" i="49"/>
  <c r="I10" i="50"/>
  <c r="F10" i="50"/>
  <c r="I11" i="51"/>
  <c r="F11" i="51"/>
  <c r="I16" i="49"/>
  <c r="F16" i="49"/>
  <c r="J16" i="49" l="1"/>
  <c r="J74" i="1" s="1"/>
  <c r="C16" i="50"/>
  <c r="J73" i="1"/>
  <c r="J10" i="50"/>
  <c r="C10" i="51"/>
  <c r="J11" i="51"/>
  <c r="C11" i="52"/>
  <c r="F17" i="49"/>
  <c r="J13" i="49"/>
  <c r="C13" i="50"/>
  <c r="G73" i="1"/>
  <c r="I11" i="52" l="1"/>
  <c r="F11" i="52"/>
  <c r="I10" i="51"/>
  <c r="F10" i="51"/>
  <c r="G74" i="1"/>
  <c r="J17" i="49"/>
  <c r="I16" i="50"/>
  <c r="F16" i="50"/>
  <c r="I13" i="50"/>
  <c r="F13" i="50"/>
  <c r="F17" i="50" s="1"/>
  <c r="C13" i="51" l="1"/>
  <c r="J13" i="50"/>
  <c r="J10" i="51"/>
  <c r="C10" i="52"/>
  <c r="J16" i="50"/>
  <c r="C16" i="51"/>
  <c r="C11" i="53"/>
  <c r="J11" i="52"/>
  <c r="J17" i="50" l="1"/>
  <c r="I11" i="53"/>
  <c r="F11" i="53"/>
  <c r="I16" i="51"/>
  <c r="F16" i="51"/>
  <c r="I10" i="52"/>
  <c r="F10" i="52"/>
  <c r="I13" i="51"/>
  <c r="F13" i="51"/>
  <c r="F17" i="51" s="1"/>
  <c r="C10" i="53" l="1"/>
  <c r="J10" i="52"/>
  <c r="C11" i="54"/>
  <c r="J11" i="53"/>
  <c r="J16" i="51"/>
  <c r="C16" i="52"/>
  <c r="J13" i="51"/>
  <c r="C13" i="52"/>
  <c r="J17" i="51" l="1"/>
  <c r="I11" i="54"/>
  <c r="F11" i="54"/>
  <c r="I13" i="52"/>
  <c r="F13" i="52"/>
  <c r="I16" i="52"/>
  <c r="F16" i="52"/>
  <c r="I10" i="53"/>
  <c r="F10" i="53"/>
  <c r="F17" i="52" l="1"/>
  <c r="J11" i="54"/>
  <c r="E80" i="1" s="1"/>
  <c r="E79" i="1"/>
  <c r="J10" i="53"/>
  <c r="C10" i="54"/>
  <c r="C16" i="53"/>
  <c r="J16" i="52"/>
  <c r="C13" i="53"/>
  <c r="J13" i="52"/>
  <c r="J17" i="52" s="1"/>
  <c r="I10" i="54" l="1"/>
  <c r="F10" i="54"/>
  <c r="I13" i="53"/>
  <c r="F13" i="53"/>
  <c r="I16" i="53"/>
  <c r="F16" i="53"/>
  <c r="J16" i="53" l="1"/>
  <c r="C16" i="54"/>
  <c r="F17" i="53"/>
  <c r="C13" i="54"/>
  <c r="J13" i="53"/>
  <c r="J17" i="53" s="1"/>
  <c r="J10" i="54"/>
  <c r="D79" i="1"/>
  <c r="D80" i="1" l="1"/>
  <c r="I16" i="54"/>
  <c r="F16" i="54"/>
  <c r="I13" i="54"/>
  <c r="F13" i="54"/>
  <c r="F17" i="54" s="1"/>
  <c r="J13" i="54" l="1"/>
  <c r="G79" i="1"/>
  <c r="J16" i="54"/>
  <c r="J80" i="1" s="1"/>
  <c r="J79" i="1"/>
  <c r="G80" i="1" l="1"/>
  <c r="J17" i="54"/>
</calcChain>
</file>

<file path=xl/sharedStrings.xml><?xml version="1.0" encoding="utf-8"?>
<sst xmlns="http://schemas.openxmlformats.org/spreadsheetml/2006/main" count="2363" uniqueCount="101">
  <si>
    <t>PAROHIA DOMUS - VOLUNTARI REGISTRU LUMANARI PANGAR</t>
  </si>
  <si>
    <t>RAPORT GENERAL 2024</t>
  </si>
  <si>
    <t>Lumanari 100B</t>
  </si>
  <si>
    <t>Lumanari C20</t>
  </si>
  <si>
    <t>Candele tip 0</t>
  </si>
  <si>
    <t>Candele tip 1</t>
  </si>
  <si>
    <t>Candele tip 2</t>
  </si>
  <si>
    <t>Candele tip 3</t>
  </si>
  <si>
    <t>Candele tip 4</t>
  </si>
  <si>
    <t>Stoc anterior</t>
  </si>
  <si>
    <t>IAN</t>
  </si>
  <si>
    <t>Intrare</t>
  </si>
  <si>
    <t>Cantitate</t>
  </si>
  <si>
    <t>Total</t>
  </si>
  <si>
    <t>Ieșire</t>
  </si>
  <si>
    <t>Stoc</t>
  </si>
  <si>
    <t>FEB</t>
  </si>
  <si>
    <t>MAR</t>
  </si>
  <si>
    <t>APR</t>
  </si>
  <si>
    <t>MAI</t>
  </si>
  <si>
    <t>IUN</t>
  </si>
  <si>
    <t>IUL</t>
  </si>
  <si>
    <t>AUG</t>
  </si>
  <si>
    <t>SEPT</t>
  </si>
  <si>
    <t>OCT</t>
  </si>
  <si>
    <t>NOV</t>
  </si>
  <si>
    <t>DEC</t>
  </si>
  <si>
    <t>TOTAL 
GENERAL</t>
  </si>
  <si>
    <t xml:space="preserve">PAROHIA DOMUS – VOLUNTARI
REGISTRU LUMANARI </t>
  </si>
  <si>
    <t>DATA: 1 IAN 2024</t>
  </si>
  <si>
    <t>TIP PRODUS</t>
  </si>
  <si>
    <t>INTRARI</t>
  </si>
  <si>
    <t>IESIRI</t>
  </si>
  <si>
    <t>STOCURI</t>
  </si>
  <si>
    <t>U.M.</t>
  </si>
  <si>
    <t>Pret unitar</t>
  </si>
  <si>
    <t>Valoare totala</t>
  </si>
  <si>
    <t>Valoare</t>
  </si>
  <si>
    <t>(col. 4 x (col. 1+2)</t>
  </si>
  <si>
    <t>(col. 3 x col. 5)</t>
  </si>
  <si>
    <t>(col. (1+2) - col. 6)</t>
  </si>
  <si>
    <t>(col. 3 x col. 7)</t>
  </si>
  <si>
    <t>Adaugat</t>
  </si>
  <si>
    <t>Anterior</t>
  </si>
  <si>
    <t>~ LEI ~</t>
  </si>
  <si>
    <t>kg</t>
  </si>
  <si>
    <t>buc.</t>
  </si>
  <si>
    <t>TOTAL</t>
  </si>
  <si>
    <t>-</t>
  </si>
  <si>
    <t>DATA: 8 IAN 2024</t>
  </si>
  <si>
    <t>DATA: 15 IAN 2024</t>
  </si>
  <si>
    <t>DATA: 22 IAN 2024</t>
  </si>
  <si>
    <t>DATA: 29 IAN 2024</t>
  </si>
  <si>
    <t>DATA: 5 FEB 2024</t>
  </si>
  <si>
    <t>DATA: 12 FEB 2024</t>
  </si>
  <si>
    <t>DATA: 19 FEB 2024</t>
  </si>
  <si>
    <t>DATA: 26 FEB 2024</t>
  </si>
  <si>
    <t>DATA: 4 MAR 2024</t>
  </si>
  <si>
    <t>DATA: 11 MAR 2024</t>
  </si>
  <si>
    <t>DATA: 18 MAR 2024</t>
  </si>
  <si>
    <t>DATA: 25 MAR 2024</t>
  </si>
  <si>
    <t>DATA: 1 APR 2024</t>
  </si>
  <si>
    <t>DATA: 8 APR 2024</t>
  </si>
  <si>
    <t>DATA: 15 APR 2024</t>
  </si>
  <si>
    <t>DATA: 22 APR 2024</t>
  </si>
  <si>
    <t>DATA: 29 APR  2024</t>
  </si>
  <si>
    <t>DATA: 6 MAI 2024</t>
  </si>
  <si>
    <t>DATA: 13 MAI 2024</t>
  </si>
  <si>
    <t>DATA: 20 MAI 2024</t>
  </si>
  <si>
    <t>DATA: 27 MAI 2024</t>
  </si>
  <si>
    <t>DATA: 3 IUN 2024</t>
  </si>
  <si>
    <t>DATA: 10 IUN  2024</t>
  </si>
  <si>
    <t>DATA: 17 IUN 2024</t>
  </si>
  <si>
    <t>DATA: 24 IUN 2024</t>
  </si>
  <si>
    <t>DATA: 1 IUL 2024</t>
  </si>
  <si>
    <t>DATA: 8 IUL 2024</t>
  </si>
  <si>
    <t>DATA: 15 IUL 2024</t>
  </si>
  <si>
    <t>DATA: 22 IUL 2024</t>
  </si>
  <si>
    <t>DATA: 29 IUL 2024</t>
  </si>
  <si>
    <t>DATA: 5 AUG 2024</t>
  </si>
  <si>
    <t>DATA: 12 AUG 2024</t>
  </si>
  <si>
    <t>DATA: 19 AUG 2024</t>
  </si>
  <si>
    <t>DATA: 26 AUG 2024</t>
  </si>
  <si>
    <t>DATA: 2 SEPT 2024</t>
  </si>
  <si>
    <t>DATA: 9 SEPT 2024</t>
  </si>
  <si>
    <t>DATA: 16 SEPT 2024</t>
  </si>
  <si>
    <t>DATA: 23 SEPT 2024</t>
  </si>
  <si>
    <t>DATA: 30 SEPT 2024</t>
  </si>
  <si>
    <t>DATA: 7 OCT 2024</t>
  </si>
  <si>
    <t>DATA: 14 OCT 2024</t>
  </si>
  <si>
    <t>DATA: 21 OCT 2024</t>
  </si>
  <si>
    <t>DATA: 28 OCT 2024</t>
  </si>
  <si>
    <t>DATA: 4 NOV 2024</t>
  </si>
  <si>
    <t>DATA: 11 NOV 2024</t>
  </si>
  <si>
    <t>DATA: 18 NOV 2024</t>
  </si>
  <si>
    <t>DATA: 25 NOV 2024</t>
  </si>
  <si>
    <t>DATA: 2 DEC 2024</t>
  </si>
  <si>
    <t>DATA: 9 DEC 2024</t>
  </si>
  <si>
    <t>DATA: 16 DEC 2024</t>
  </si>
  <si>
    <t>DATA: 23 DEC 2024</t>
  </si>
  <si>
    <t>DATA: 30 DEC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</si>
</sst>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Aptos Narrow"/>
      <family val="2"/>
      <charset val="1"/>
    </font>
    <font>
      <b/>
      <sz val="10.5"/>
      <color rgb="FF000000"/>
      <name val="Bahnschrift"/>
      <family val="2"/>
      <charset val="1"/>
    </font>
    <font>
      <b/>
      <sz val="12"/>
      <color rgb="FF000000"/>
      <name val="Bahnschrift"/>
      <family val="2"/>
      <charset val="1"/>
    </font>
    <font>
      <sz val="11"/>
      <color rgb="FF000000"/>
      <name val="Bahnschrift"/>
      <family val="2"/>
      <charset val="1"/>
    </font>
    <font>
      <sz val="12"/>
      <color rgb="FF000000"/>
      <name val="Bahnschrift"/>
      <family val="2"/>
      <charset val="1"/>
    </font>
    <font>
      <b/>
      <sz val="11"/>
      <color rgb="FF000000"/>
      <name val="Bahnschrift"/>
      <family val="2"/>
      <charset val="1"/>
    </font>
    <font>
      <sz val="10"/>
      <color rgb="FF000000"/>
      <name val="Aptos Narrow"/>
      <family val="2"/>
      <charset val="1"/>
    </font>
    <font>
      <b/>
      <sz val="10"/>
      <color rgb="FF000000"/>
      <name val="Bahnschrift"/>
      <family val="2"/>
      <charset val="1"/>
    </font>
    <font>
      <sz val="10"/>
      <color rgb="FF000000"/>
      <name val="Bahnschrift"/>
      <family val="2"/>
      <charset val="1"/>
    </font>
    <font>
      <sz val="11"/>
      <name val="Bahnschrift"/>
      <family val="2"/>
      <charset val="1"/>
    </font>
    <font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rgb="FF666666"/>
      </right>
      <top/>
      <bottom style="thin">
        <color auto="1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" fontId="3" fillId="0" borderId="3" xfId="0" applyNumberFormat="1" applyFont="1" applyBorder="1" applyAlignment="1" applyProtection="1">
      <alignment horizontal="center" vertical="center"/>
      <protection locked="0"/>
    </xf>
    <xf numFmtId="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4" fontId="9" fillId="0" borderId="3" xfId="0" applyNumberFormat="1" applyFont="1" applyBorder="1" applyAlignment="1" applyProtection="1">
      <alignment horizontal="center" vertical="center"/>
      <protection locked="0"/>
    </xf>
    <xf numFmtId="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1" xfId="0" applyBorder="1"/>
    <xf numFmtId="0" fontId="5" fillId="0" borderId="4" xfId="0" applyFont="1" applyBorder="1" applyAlignment="1">
      <alignment horizontal="center" vertical="center"/>
    </xf>
    <xf numFmtId="0" fontId="0" fillId="0" borderId="10" xfId="0" applyBorder="1"/>
    <xf numFmtId="0" fontId="5" fillId="0" borderId="3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7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</cellXfs>
  <cellStyles count="3">
    <cellStyle name="Neutral 1" xfId="1" xr:uid="{00000000-0005-0000-0000-000006000000}"/>
    <cellStyle name="Normal" xfId="0" builtinId="0"/>
    <cellStyle name="numberStyl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6"/>
  <sheetViews>
    <sheetView tabSelected="1" topLeftCell="A47" zoomScale="80" zoomScaleNormal="80" workbookViewId="0">
      <selection activeCell="N75" sqref="N75"/>
    </sheetView>
  </sheetViews>
  <sheetFormatPr defaultColWidth="8.4609375" defaultRowHeight="14.6" x14ac:dyDescent="0.4"/>
  <cols>
    <col min="1" max="1" width="12.765625" customWidth="1"/>
    <col min="2" max="2" width="8.07421875" customWidth="1"/>
    <col min="3" max="3" width="11" style="1" customWidth="1"/>
    <col min="4" max="10" width="16.3046875" customWidth="1"/>
    <col min="13" max="13" width="9.765625" customWidth="1"/>
    <col min="19" max="19" width="10" customWidth="1"/>
  </cols>
  <sheetData>
    <row r="1" spans="1:12" ht="15.75" customHeight="1" x14ac:dyDescent="0.4">
      <c r="A1" s="30" t="s">
        <v>0</v>
      </c>
      <c r="B1" s="31"/>
      <c r="C1" s="32"/>
      <c r="D1" s="31"/>
      <c r="E1" s="31"/>
      <c r="F1" s="31"/>
      <c r="G1" s="2"/>
      <c r="H1" s="2"/>
      <c r="I1" s="3"/>
      <c r="J1" s="3"/>
      <c r="K1" s="3"/>
      <c r="L1" s="3"/>
    </row>
    <row r="2" spans="1:12" ht="14.25" customHeight="1" x14ac:dyDescent="0.4">
      <c r="A2" s="31"/>
      <c r="B2" s="31"/>
      <c r="C2" s="32"/>
      <c r="D2" s="31"/>
      <c r="E2" s="31"/>
      <c r="F2" s="31"/>
      <c r="G2" s="4"/>
      <c r="J2" s="3"/>
      <c r="K2" s="3"/>
      <c r="L2" s="3"/>
    </row>
    <row r="3" spans="1:12" ht="14.25" customHeight="1" x14ac:dyDescent="0.4">
      <c r="F3" s="4"/>
      <c r="G3" s="4"/>
      <c r="J3" s="3"/>
      <c r="K3" s="3"/>
      <c r="L3" s="3"/>
    </row>
    <row r="4" spans="1:12" ht="22.5" customHeight="1" x14ac:dyDescent="0.4">
      <c r="A4" s="3"/>
      <c r="B4" s="3"/>
      <c r="C4" s="3"/>
      <c r="D4" s="3"/>
      <c r="E4" s="33" t="s">
        <v>1</v>
      </c>
      <c r="F4" s="31"/>
      <c r="G4" s="31"/>
      <c r="H4" s="31"/>
      <c r="L4" s="3"/>
    </row>
    <row r="5" spans="1:12" ht="13.5" customHeight="1" x14ac:dyDescent="0.4"/>
    <row r="6" spans="1:12" ht="13.5" customHeight="1" x14ac:dyDescent="0.4"/>
    <row r="7" spans="1:12" ht="19.5" customHeight="1" x14ac:dyDescent="0.4">
      <c r="A7" s="35"/>
      <c r="B7" s="36"/>
      <c r="C7" s="37"/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</row>
    <row r="8" spans="1:12" ht="19.5" customHeight="1" x14ac:dyDescent="0.4">
      <c r="A8" s="27" t="s">
        <v>9</v>
      </c>
      <c r="B8" s="28"/>
      <c r="C8" s="29"/>
      <c r="D8" s="6">
        <v>26</v>
      </c>
      <c r="E8" s="6">
        <v>11</v>
      </c>
      <c r="F8" s="6">
        <v>280</v>
      </c>
      <c r="G8" s="6">
        <v>25</v>
      </c>
      <c r="H8" s="6">
        <v>40</v>
      </c>
      <c r="I8" s="6">
        <v>34</v>
      </c>
      <c r="J8" s="6">
        <v>40</v>
      </c>
    </row>
    <row r="9" spans="1:12" s="9" customFormat="1" ht="21.75" customHeight="1" x14ac:dyDescent="0.35">
      <c r="A9" s="25" t="s">
        <v>10</v>
      </c>
      <c r="B9" s="23" t="s">
        <v>11</v>
      </c>
      <c r="C9" s="7" t="s">
        <v>12</v>
      </c>
      <c r="D9" s="8">
        <f>SUM('1 IAN:29 IAN'!B10)</f>
        <v>50</v>
      </c>
      <c r="E9" s="8">
        <f>SUM('1 IAN:29 IAN'!B11)</f>
        <v>0</v>
      </c>
      <c r="F9" s="8">
        <f>SUM('1 IAN:29 IAN'!B12)</f>
        <v>250</v>
      </c>
      <c r="G9" s="8">
        <f>SUM('1 IAN:29 IAN'!B13)</f>
        <v>125</v>
      </c>
      <c r="H9" s="8">
        <f>SUM('1 IAN:29 IAN'!B14)</f>
        <v>100</v>
      </c>
      <c r="I9" s="8">
        <f>SUM('1 IAN:29 IAN'!B15)</f>
        <v>100</v>
      </c>
      <c r="J9" s="8">
        <f>SUM('1 IAN:29 IAN'!B16)</f>
        <v>40</v>
      </c>
    </row>
    <row r="10" spans="1:12" s="9" customFormat="1" ht="21.75" customHeight="1" x14ac:dyDescent="0.35">
      <c r="A10" s="26"/>
      <c r="B10" s="24"/>
      <c r="C10" s="7" t="s">
        <v>13</v>
      </c>
      <c r="D10" s="8">
        <f>('1 IAN'!E10 * '1 IAN'!B10) + ('8 IAN'!E10 * '8 IAN'!B10) + ('15 IAN'!E10 * '15 IAN'!B10) + ('22 IAN'!E10 * '22 IAN'!B10) + ('29 IAN'!E10 * '29 IAN'!B10)</f>
        <v>3750</v>
      </c>
      <c r="E10" s="8">
        <f>('1 IAN'!E11 * '1 IAN'!B11) + ('8 IAN'!E11 * '8 IAN'!B11) + ('15 IAN'!E11 * '15 IAN'!B11) + ('22 IAN'!E11 * '22 IAN'!B11) + ('29 IAN'!E11 * '29 IAN'!B11)</f>
        <v>0</v>
      </c>
      <c r="F10" s="8">
        <f>('1 IAN'!E12 * '1 IAN'!B12) + ('8 IAN'!E12 * '8 IAN'!B12) + ('15 IAN'!E12 * '15 IAN'!B12) + ('22 IAN'!E12 * '22 IAN'!B12) + ('29 IAN'!E12 * '29 IAN'!B12)</f>
        <v>375</v>
      </c>
      <c r="G10" s="8">
        <f>('1 IAN'!E13 * '1 IAN'!B13) + ('8 IAN'!E13 * '8 IAN'!B13) + ('15 IAN'!E13 * '15 IAN'!B13) + ('22 IAN'!E13 * '22 IAN'!B13) + ('29 IAN'!E13 * '29 IAN'!B13)</f>
        <v>500</v>
      </c>
      <c r="H10" s="8">
        <f>('1 IAN'!E14 * '1 IAN'!B14) + ('8 IAN'!E14 * '8 IAN'!B14) + ('15 IAN'!E14 * '15 IAN'!B14) + ('22 IAN'!E14 * '22 IAN'!B14) + ('29 IAN'!E14 * '29 IAN'!B14)</f>
        <v>800</v>
      </c>
      <c r="I10" s="8">
        <f>('1 IAN'!E15 * '1 IAN'!B15) + ('8 IAN'!E15 * '8 IAN'!B15) + ('15 IAN'!E15 * '15 IAN'!B15) + ('22 IAN'!E15 * '22 IAN'!B15) + ('29 IAN'!E15 * '29 IAN'!B15)</f>
        <v>1000</v>
      </c>
      <c r="J10" s="8">
        <f>('1 IAN'!E16 * '1 IAN'!B16) + ('8 IAN'!E16 * '8 IAN'!B16) + ('15 IAN'!E16 * '15 IAN'!B16) + ('22 IAN'!E16 * '22 IAN'!B16) + ('29 IAN'!E16 * '29 IAN'!B16)</f>
        <v>720</v>
      </c>
    </row>
    <row r="11" spans="1:12" s="9" customFormat="1" ht="21.75" customHeight="1" x14ac:dyDescent="0.35">
      <c r="A11" s="26"/>
      <c r="B11" s="23" t="s">
        <v>14</v>
      </c>
      <c r="C11" s="7" t="s">
        <v>12</v>
      </c>
      <c r="D11" s="8">
        <f>SUM('1 IAN:29 IAN'!G10)</f>
        <v>64</v>
      </c>
      <c r="E11" s="8">
        <f>SUM('1 IAN:29 IAN'!G11)</f>
        <v>3</v>
      </c>
      <c r="F11" s="8">
        <f>SUM('1 IAN:29 IAN'!G12)</f>
        <v>240</v>
      </c>
      <c r="G11" s="8">
        <f>SUM('1 IAN:29 IAN'!G13)</f>
        <v>60</v>
      </c>
      <c r="H11" s="8">
        <f>SUM('1 IAN:29 IAN'!G14)</f>
        <v>25</v>
      </c>
      <c r="I11" s="8">
        <f>SUM('1 IAN:29 IAN'!G15)</f>
        <v>50</v>
      </c>
      <c r="J11" s="8">
        <f>SUM('1 IAN:29 IAN'!G16)</f>
        <v>26</v>
      </c>
    </row>
    <row r="12" spans="1:12" s="9" customFormat="1" ht="21.75" customHeight="1" x14ac:dyDescent="0.35">
      <c r="A12" s="26"/>
      <c r="B12" s="24"/>
      <c r="C12" s="7" t="s">
        <v>13</v>
      </c>
      <c r="D12" s="8">
        <f>SUM('1 IAN:29 IAN'!H10)</f>
        <v>4800</v>
      </c>
      <c r="E12" s="8">
        <f>SUM('1 IAN:29 IAN'!H11)</f>
        <v>480</v>
      </c>
      <c r="F12" s="8">
        <f>SUM('1 IAN:29 IAN'!H12)</f>
        <v>360</v>
      </c>
      <c r="G12" s="8">
        <f>SUM('1 IAN:29 IAN'!H13)</f>
        <v>240</v>
      </c>
      <c r="H12" s="8">
        <f>SUM('1 IAN:29 IAN'!H14)</f>
        <v>200</v>
      </c>
      <c r="I12" s="8">
        <f>SUM('1 IAN:29 IAN'!H15)</f>
        <v>500</v>
      </c>
      <c r="J12" s="8">
        <f>SUM('1 IAN:29 IAN'!H16)</f>
        <v>468</v>
      </c>
    </row>
    <row r="13" spans="1:12" s="9" customFormat="1" ht="21.75" customHeight="1" x14ac:dyDescent="0.35">
      <c r="A13" s="26"/>
      <c r="B13" s="23" t="s">
        <v>15</v>
      </c>
      <c r="C13" s="7" t="s">
        <v>12</v>
      </c>
      <c r="D13" s="8">
        <f>'29 IAN'!I10</f>
        <v>12</v>
      </c>
      <c r="E13" s="8">
        <f>'29 IAN'!I11</f>
        <v>8</v>
      </c>
      <c r="F13" s="8">
        <f>'29 IAN'!I12</f>
        <v>290</v>
      </c>
      <c r="G13" s="8">
        <f>'29 IAN'!I13</f>
        <v>90</v>
      </c>
      <c r="H13" s="8">
        <f>'29 IAN'!I14</f>
        <v>115</v>
      </c>
      <c r="I13" s="8">
        <f>'29 IAN'!I15</f>
        <v>84</v>
      </c>
      <c r="J13" s="8">
        <f>'29 IAN'!I16</f>
        <v>54</v>
      </c>
    </row>
    <row r="14" spans="1:12" s="9" customFormat="1" ht="21.75" customHeight="1" x14ac:dyDescent="0.35">
      <c r="A14" s="24"/>
      <c r="B14" s="24"/>
      <c r="C14" s="7" t="s">
        <v>13</v>
      </c>
      <c r="D14" s="8">
        <f>'29 IAN'!J10</f>
        <v>900</v>
      </c>
      <c r="E14" s="8">
        <f>'29 IAN'!J11</f>
        <v>1280</v>
      </c>
      <c r="F14" s="8">
        <f>'29 IAN'!J12</f>
        <v>435</v>
      </c>
      <c r="G14" s="8">
        <f>'29 IAN'!J13</f>
        <v>360</v>
      </c>
      <c r="H14" s="8">
        <f>'29 IAN'!J14</f>
        <v>920</v>
      </c>
      <c r="I14" s="8">
        <f>'29 IAN'!J15</f>
        <v>840</v>
      </c>
      <c r="J14" s="8">
        <f>'29 IAN'!J16</f>
        <v>972</v>
      </c>
    </row>
    <row r="15" spans="1:12" s="9" customFormat="1" ht="21.75" customHeight="1" x14ac:dyDescent="0.35">
      <c r="A15" s="25" t="s">
        <v>16</v>
      </c>
      <c r="B15" s="23" t="s">
        <v>11</v>
      </c>
      <c r="C15" s="7" t="s">
        <v>12</v>
      </c>
      <c r="D15" s="8">
        <f>SUM('5 FEB:26 FEB'!B10)</f>
        <v>50</v>
      </c>
      <c r="E15" s="8">
        <f>SUM('5 FEB:26 FEB'!B11)</f>
        <v>0</v>
      </c>
      <c r="F15" s="8">
        <f>SUM('5 FEB:26 FEB'!B12)</f>
        <v>250</v>
      </c>
      <c r="G15" s="8">
        <f>SUM('5 FEB:26 FEB'!B13)</f>
        <v>125</v>
      </c>
      <c r="H15" s="8">
        <f>SUM('5 FEB:26 FEB'!B14)</f>
        <v>0</v>
      </c>
      <c r="I15" s="8">
        <f>SUM('5 FEB:26 FEB'!B15)</f>
        <v>0</v>
      </c>
      <c r="J15" s="8">
        <f>SUM('5 FEB:26 FEB'!B16)</f>
        <v>0</v>
      </c>
    </row>
    <row r="16" spans="1:12" s="9" customFormat="1" ht="21.75" customHeight="1" x14ac:dyDescent="0.35">
      <c r="A16" s="26"/>
      <c r="B16" s="24"/>
      <c r="C16" s="7" t="s">
        <v>13</v>
      </c>
      <c r="D16" s="8">
        <f>('5 FEB'!E10 * '5 FEB'!B10) + ('12 FEB'!E10 * '12 FEB'!B10) + ('19 FEB'!E10 * '19 FEB'!B10) + ('26 FEB'!E10 * '26 FEB'!B10)</f>
        <v>5000</v>
      </c>
      <c r="E16" s="8">
        <f>('5 FEB'!E11 * '5 FEB'!B11) + ('12 FEB'!E11 * '12 FEB'!B11) + ('19 FEB'!E11 * '19 FEB'!B11) + ('26 FEB'!E11 * '26 FEB'!B11)</f>
        <v>0</v>
      </c>
      <c r="F16" s="8">
        <f>('5 FEB'!E12 * '5 FEB'!B12) + ('12 FEB'!E12 * '12 FEB'!B12) + ('19 FEB'!E12 * '19 FEB'!B12) + ('26 FEB'!E12 * '26 FEB'!B12)</f>
        <v>375</v>
      </c>
      <c r="G16" s="8">
        <f>('5 FEB'!E13 * '5 FEB'!B13) + ('12 FEB'!E13 * '12 FEB'!B13) + ('19 FEB'!E13 * '19 FEB'!B13) + ('26 FEB'!E13 * '26 FEB'!B13)</f>
        <v>500</v>
      </c>
      <c r="H16" s="8">
        <f>('5 FEB'!E14 * '5 FEB'!B14) + ('12 FEB'!E14 * '12 FEB'!B14) + ('19 FEB'!E14 * '19 FEB'!B14) + ('26 FEB'!E14 * '26 FEB'!B14)</f>
        <v>0</v>
      </c>
      <c r="I16" s="8">
        <f>('5 FEB'!E15 * '5 FEB'!B15) + ('12 FEB'!E15 * '12 FEB'!B15) + ('19 FEB'!E15 * '19 FEB'!B15) + ('26 FEB'!E15 * '26 FEB'!B15)</f>
        <v>0</v>
      </c>
      <c r="J16" s="8">
        <f>('5 FEB'!E16 * '5 FEB'!B16) + ('12 FEB'!E16 * '12 FEB'!B16) + ('19 FEB'!E16 * '19 FEB'!B16) + ('26 FEB'!E16 * '26 FEB'!B16)</f>
        <v>0</v>
      </c>
    </row>
    <row r="17" spans="1:10" s="9" customFormat="1" ht="21.75" customHeight="1" x14ac:dyDescent="0.35">
      <c r="A17" s="26"/>
      <c r="B17" s="23" t="s">
        <v>14</v>
      </c>
      <c r="C17" s="7" t="s">
        <v>12</v>
      </c>
      <c r="D17" s="8">
        <f>SUM('5 FEB:26 FEB'!G10)</f>
        <v>44</v>
      </c>
      <c r="E17" s="8">
        <f>SUM('5 FEB:26 FEB'!G11)</f>
        <v>3</v>
      </c>
      <c r="F17" s="8">
        <f>SUM('5 FEB:26 FEB'!G12)</f>
        <v>160</v>
      </c>
      <c r="G17" s="8">
        <f>SUM('5 FEB:26 FEB'!G13)</f>
        <v>35</v>
      </c>
      <c r="H17" s="8">
        <f>SUM('5 FEB:26 FEB'!G14)</f>
        <v>0</v>
      </c>
      <c r="I17" s="8">
        <f>SUM('5 FEB:26 FEB'!G15)</f>
        <v>49</v>
      </c>
      <c r="J17" s="8">
        <f>SUM('5 FEB:26 FEB'!G16)</f>
        <v>26</v>
      </c>
    </row>
    <row r="18" spans="1:10" s="9" customFormat="1" ht="21.75" customHeight="1" x14ac:dyDescent="0.35">
      <c r="A18" s="26"/>
      <c r="B18" s="24"/>
      <c r="C18" s="7" t="s">
        <v>13</v>
      </c>
      <c r="D18" s="8">
        <f>SUM('5 FEB:26 FEB'!H10)</f>
        <v>4400</v>
      </c>
      <c r="E18" s="8">
        <f>SUM('5 FEB:26 FEB'!H11)</f>
        <v>600</v>
      </c>
      <c r="F18" s="8">
        <f>SUM('5 FEB:26 FEB'!H12)</f>
        <v>240</v>
      </c>
      <c r="G18" s="8">
        <f>SUM('5 FEB:26 FEB'!H13)</f>
        <v>140</v>
      </c>
      <c r="H18" s="8">
        <f>SUM('5 FEB:26 FEB'!H14)</f>
        <v>0</v>
      </c>
      <c r="I18" s="8">
        <f>SUM('5 FEB:26 FEB'!H15)</f>
        <v>490</v>
      </c>
      <c r="J18" s="8">
        <f>SUM('5 FEB:26 FEB'!H16)</f>
        <v>468</v>
      </c>
    </row>
    <row r="19" spans="1:10" s="9" customFormat="1" ht="21.75" customHeight="1" x14ac:dyDescent="0.35">
      <c r="A19" s="26"/>
      <c r="B19" s="23" t="s">
        <v>15</v>
      </c>
      <c r="C19" s="7" t="s">
        <v>12</v>
      </c>
      <c r="D19" s="8">
        <f>'26 FEB'!I10</f>
        <v>18</v>
      </c>
      <c r="E19" s="8">
        <f>'26 FEB'!I11</f>
        <v>5</v>
      </c>
      <c r="F19" s="8">
        <f>'26 FEB'!I12</f>
        <v>380</v>
      </c>
      <c r="G19" s="8">
        <f>'26 FEB'!I13</f>
        <v>180</v>
      </c>
      <c r="H19" s="8">
        <f>'26 FEB'!I14</f>
        <v>115</v>
      </c>
      <c r="I19" s="8">
        <f>'26 FEB'!I15</f>
        <v>35</v>
      </c>
      <c r="J19" s="8">
        <f>'26 FEB'!I16</f>
        <v>28</v>
      </c>
    </row>
    <row r="20" spans="1:10" s="9" customFormat="1" ht="21.75" customHeight="1" x14ac:dyDescent="0.35">
      <c r="A20" s="24"/>
      <c r="B20" s="24"/>
      <c r="C20" s="7" t="s">
        <v>13</v>
      </c>
      <c r="D20" s="8">
        <f>'26 FEB'!J10</f>
        <v>1800</v>
      </c>
      <c r="E20" s="8">
        <f>'26 FEB'!J11</f>
        <v>1000</v>
      </c>
      <c r="F20" s="8">
        <f>'26 FEB'!J12</f>
        <v>570</v>
      </c>
      <c r="G20" s="8">
        <f>'26 FEB'!J13</f>
        <v>720</v>
      </c>
      <c r="H20" s="8">
        <f>'26 FEB'!J14</f>
        <v>920</v>
      </c>
      <c r="I20" s="8">
        <f>'26 FEB'!J15</f>
        <v>350</v>
      </c>
      <c r="J20" s="8">
        <f>'26 FEB'!J16</f>
        <v>504</v>
      </c>
    </row>
    <row r="21" spans="1:10" s="9" customFormat="1" ht="21.75" customHeight="1" x14ac:dyDescent="0.35">
      <c r="A21" s="25" t="s">
        <v>17</v>
      </c>
      <c r="B21" s="23" t="s">
        <v>11</v>
      </c>
      <c r="C21" s="7" t="s">
        <v>12</v>
      </c>
      <c r="D21" s="8">
        <f>SUM('4 MAR:25 MAR'!B10)</f>
        <v>60</v>
      </c>
      <c r="E21" s="8">
        <f>SUM('4 MAR:25 MAR'!B11)</f>
        <v>5</v>
      </c>
      <c r="F21" s="8">
        <f>SUM('4 MAR:25 MAR'!B12)</f>
        <v>0</v>
      </c>
      <c r="G21" s="8">
        <f>SUM('4 MAR:25 MAR'!B13)</f>
        <v>0</v>
      </c>
      <c r="H21" s="8">
        <f>SUM('4 MAR:25 MAR'!B14)</f>
        <v>0</v>
      </c>
      <c r="I21" s="8">
        <f>SUM('4 MAR:25 MAR'!B15)</f>
        <v>50</v>
      </c>
      <c r="J21" s="8">
        <f>SUM('4 MAR:25 MAR'!B16)</f>
        <v>50</v>
      </c>
    </row>
    <row r="22" spans="1:10" s="9" customFormat="1" ht="21.75" customHeight="1" x14ac:dyDescent="0.35">
      <c r="A22" s="26"/>
      <c r="B22" s="24"/>
      <c r="C22" s="7" t="s">
        <v>13</v>
      </c>
      <c r="D22" s="8">
        <f>('4 MAR'!E10 * '4 MAR'!B10) + ('11 MAR'!E10 * '11 MAR'!B10) + ('18 MAR'!E10 * '18 MAR'!B10) + ('25 MAR'!E10 * '25 MAR'!B10)</f>
        <v>6000</v>
      </c>
      <c r="E22" s="8">
        <f>('4 MAR'!E11 * '4 MAR'!B11) + ('11 MAR'!E11 * '11 MAR'!B11) + ('18 MAR'!E11 * '18 MAR'!B11) + ('25 MAR'!E11 * '25 MAR'!B11)</f>
        <v>1000</v>
      </c>
      <c r="F22" s="8">
        <f>('4 MAR'!E12 * '4 MAR'!B12) + ('11 MAR'!E12 * '11 MAR'!B12) + ('18 MAR'!E12 * '18 MAR'!B12) + ('25 MAR'!E12 * '25 MAR'!B12)</f>
        <v>0</v>
      </c>
      <c r="G22" s="8">
        <f>('4 MAR'!E13 * '4 MAR'!B13) + ('11 MAR'!E13 * '11 MAR'!B13) + ('18 MAR'!E13 * '18 MAR'!B13) + ('25 MAR'!E13 * '25 MAR'!B13)</f>
        <v>0</v>
      </c>
      <c r="H22" s="8">
        <f>('4 MAR'!E14 * '4 MAR'!B14) + ('11 MAR'!E14 * '11 MAR'!B14) + ('18 MAR'!E14 * '18 MAR'!B14) + ('25 MAR'!E14 * '25 MAR'!B14)</f>
        <v>0</v>
      </c>
      <c r="I22" s="8">
        <f>('4 MAR'!E15 * '4 MAR'!B15) + ('11 MAR'!E15 * '11 MAR'!B15) + ('18 MAR'!E15 * '18 MAR'!B15) + ('25 MAR'!E15 * '25 MAR'!B15)</f>
        <v>500</v>
      </c>
      <c r="J22" s="8">
        <f>('4 MAR'!E16 * '4 MAR'!B16) + ('11 MAR'!E16 * '11 MAR'!B16) + ('18 MAR'!E16 * '18 MAR'!B16) + ('25 MAR'!E16 * '25 MAR'!B16)</f>
        <v>900</v>
      </c>
    </row>
    <row r="23" spans="1:10" s="9" customFormat="1" ht="21.75" customHeight="1" x14ac:dyDescent="0.35">
      <c r="A23" s="26"/>
      <c r="B23" s="23" t="s">
        <v>14</v>
      </c>
      <c r="C23" s="7" t="s">
        <v>12</v>
      </c>
      <c r="D23" s="8">
        <f>SUM('4 MAR:25 MAR'!G10)</f>
        <v>66</v>
      </c>
      <c r="E23" s="8">
        <f>SUM('4 MAR:25 MAR'!G11)</f>
        <v>5</v>
      </c>
      <c r="F23" s="8">
        <f>SUM('4 MAR:25 MAR'!G12)</f>
        <v>290</v>
      </c>
      <c r="G23" s="8">
        <f>SUM('4 MAR:25 MAR'!G13)</f>
        <v>80</v>
      </c>
      <c r="H23" s="8">
        <f>SUM('4 MAR:25 MAR'!G14)</f>
        <v>35</v>
      </c>
      <c r="I23" s="8">
        <f>SUM('4 MAR:25 MAR'!G15)</f>
        <v>75</v>
      </c>
      <c r="J23" s="8">
        <f>SUM('4 MAR:25 MAR'!G16)</f>
        <v>56</v>
      </c>
    </row>
    <row r="24" spans="1:10" s="9" customFormat="1" ht="21.75" customHeight="1" x14ac:dyDescent="0.35">
      <c r="A24" s="26"/>
      <c r="B24" s="24"/>
      <c r="C24" s="7" t="s">
        <v>13</v>
      </c>
      <c r="D24" s="8">
        <f>SUM('4 MAR:25 MAR'!H10)</f>
        <v>6600</v>
      </c>
      <c r="E24" s="8">
        <f>SUM('4 MAR:25 MAR'!H11)</f>
        <v>1000</v>
      </c>
      <c r="F24" s="8">
        <f>SUM('4 MAR:25 MAR'!H12)</f>
        <v>435</v>
      </c>
      <c r="G24" s="8">
        <f>SUM('4 MAR:25 MAR'!H13)</f>
        <v>320</v>
      </c>
      <c r="H24" s="8">
        <f>SUM('4 MAR:25 MAR'!H14)</f>
        <v>280</v>
      </c>
      <c r="I24" s="8">
        <f>SUM('4 MAR:25 MAR'!H15)</f>
        <v>750</v>
      </c>
      <c r="J24" s="8">
        <f>SUM('4 MAR:25 MAR'!H16)</f>
        <v>1008</v>
      </c>
    </row>
    <row r="25" spans="1:10" s="9" customFormat="1" ht="21.75" customHeight="1" x14ac:dyDescent="0.35">
      <c r="A25" s="26"/>
      <c r="B25" s="23" t="s">
        <v>15</v>
      </c>
      <c r="C25" s="7" t="s">
        <v>12</v>
      </c>
      <c r="D25" s="8">
        <f>'25 MAR'!I10</f>
        <v>12</v>
      </c>
      <c r="E25" s="8">
        <f>'25 MAR'!I11</f>
        <v>5</v>
      </c>
      <c r="F25" s="8">
        <f>'25 MAR'!I12</f>
        <v>90</v>
      </c>
      <c r="G25" s="8">
        <f>'25 MAR'!I13</f>
        <v>100</v>
      </c>
      <c r="H25" s="8">
        <f>'25 MAR'!I14</f>
        <v>80</v>
      </c>
      <c r="I25" s="8">
        <f>'25 MAR'!I15</f>
        <v>10</v>
      </c>
      <c r="J25" s="8">
        <f>'25 MAR'!I16</f>
        <v>22</v>
      </c>
    </row>
    <row r="26" spans="1:10" s="9" customFormat="1" ht="21.75" customHeight="1" x14ac:dyDescent="0.35">
      <c r="A26" s="24"/>
      <c r="B26" s="24"/>
      <c r="C26" s="7" t="s">
        <v>13</v>
      </c>
      <c r="D26" s="8">
        <f>'25 MAR'!J10</f>
        <v>1200</v>
      </c>
      <c r="E26" s="8">
        <f>'25 MAR'!J11</f>
        <v>1000</v>
      </c>
      <c r="F26" s="8">
        <f>'25 MAR'!J12</f>
        <v>135</v>
      </c>
      <c r="G26" s="8">
        <f>'25 MAR'!J13</f>
        <v>400</v>
      </c>
      <c r="H26" s="8">
        <f>'25 MAR'!J14</f>
        <v>640</v>
      </c>
      <c r="I26" s="8">
        <f>'25 MAR'!J15</f>
        <v>100</v>
      </c>
      <c r="J26" s="8">
        <f>'25 MAR'!J16</f>
        <v>396</v>
      </c>
    </row>
    <row r="27" spans="1:10" s="9" customFormat="1" ht="21.75" customHeight="1" x14ac:dyDescent="0.35">
      <c r="A27" s="25" t="s">
        <v>18</v>
      </c>
      <c r="B27" s="23" t="s">
        <v>11</v>
      </c>
      <c r="C27" s="7" t="s">
        <v>12</v>
      </c>
      <c r="D27" s="8">
        <f>SUM('1 APR:29 APR'!B10)</f>
        <v>125</v>
      </c>
      <c r="E27" s="8">
        <f>SUM('1 APR:29 APR'!B11)</f>
        <v>10</v>
      </c>
      <c r="F27" s="8">
        <f>SUM('1 APR:29 APR'!B12)</f>
        <v>0</v>
      </c>
      <c r="G27" s="8">
        <f>SUM('1 APR:29 APR'!B13)</f>
        <v>150</v>
      </c>
      <c r="H27" s="8">
        <f>SUM('1 APR:29 APR'!B14)</f>
        <v>100</v>
      </c>
      <c r="I27" s="8">
        <f>SUM('1 APR:29 APR'!B15)</f>
        <v>300</v>
      </c>
      <c r="J27" s="8">
        <f>SUM('1 APR:29 APR'!B16)</f>
        <v>120</v>
      </c>
    </row>
    <row r="28" spans="1:10" s="9" customFormat="1" ht="21.75" customHeight="1" x14ac:dyDescent="0.35">
      <c r="A28" s="26"/>
      <c r="B28" s="24"/>
      <c r="C28" s="7" t="s">
        <v>13</v>
      </c>
      <c r="D28" s="8">
        <f>('1 APR'!E10 * '1 APR'!B10) + ('8 APR'!E10 * '8 APR'!B10) + ('15 APR'!E10 * '15 APR'!B10) + ('22 APR'!E10 * '22 APR'!B10) + ('29 APR'!E10 * '29 APR'!B10)</f>
        <v>12500</v>
      </c>
      <c r="E28" s="8">
        <f>('1 APR'!E11 * '1 APR'!B11) + ('8 APR'!E11 * '8 APR'!B11) + ('15 APR'!E11 * '15 APR'!B11) + ('22 APR'!E11 * '22 APR'!B11) + ('29 APR'!E11 * '29 APR'!B11)</f>
        <v>2000</v>
      </c>
      <c r="F28" s="8">
        <f>('1 APR'!E12 * '1 APR'!B12) + ('8 APR'!E12 * '8 APR'!B12) + ('15 APR'!E12 * '15 APR'!B12) + ('22 APR'!E12 * '22 APR'!B12) + ('29 APR'!E12 * '29 APR'!B12)</f>
        <v>0</v>
      </c>
      <c r="G28" s="8">
        <f>('1 APR'!E13 * '1 APR'!B13) + ('8 APR'!E13 * '8 APR'!B13) + ('15 APR'!E13 * '15 APR'!B13) + ('22 APR'!E13 * '22 APR'!B13) + ('29 APR'!E13 * '29 APR'!B13)</f>
        <v>600</v>
      </c>
      <c r="H28" s="8">
        <f>('1 APR'!E14 * '1 APR'!B14) + ('8 APR'!E14 * '8 APR'!B14) + ('15 APR'!E14 * '15 APR'!B14) + ('22 APR'!E14 * '22 APR'!B14) + ('29 APR'!E14 * '29 APR'!B14)</f>
        <v>800</v>
      </c>
      <c r="I28" s="8">
        <f>('1 APR'!E15 * '1 APR'!B15) + ('8 APR'!E15 * '8 APR'!B15) + ('15 APR'!E15 * '15 APR'!B15) + ('22 APR'!E15 * '22 APR'!B15) + ('29 APR'!E15 * '29 APR'!B15)</f>
        <v>3000</v>
      </c>
      <c r="J28" s="8">
        <f>('1 APR'!E16 * '1 APR'!B16) + ('8 APR'!E16 * '8 APR'!B16) + ('15 APR'!E16 * '15 APR'!B16) + ('22 APR'!E16 * '22 APR'!B16) + ('29 APR'!E16 * '29 APR'!B16)</f>
        <v>2160</v>
      </c>
    </row>
    <row r="29" spans="1:10" s="9" customFormat="1" ht="21.75" customHeight="1" x14ac:dyDescent="0.35">
      <c r="A29" s="26"/>
      <c r="B29" s="23" t="s">
        <v>14</v>
      </c>
      <c r="C29" s="7" t="s">
        <v>12</v>
      </c>
      <c r="D29" s="8">
        <f>SUM('1 APR:29 APR'!G10)</f>
        <v>57</v>
      </c>
      <c r="E29" s="8">
        <f>SUM('1 APR:29 APR'!G11)</f>
        <v>7</v>
      </c>
      <c r="F29" s="8">
        <f>SUM('1 APR:29 APR'!G12)</f>
        <v>70</v>
      </c>
      <c r="G29" s="8">
        <f>SUM('1 APR:29 APR'!G13)</f>
        <v>110</v>
      </c>
      <c r="H29" s="8">
        <f>SUM('1 APR:29 APR'!G14)</f>
        <v>35</v>
      </c>
      <c r="I29" s="8">
        <f>SUM('1 APR:29 APR'!G15)</f>
        <v>50</v>
      </c>
      <c r="J29" s="8">
        <f>SUM('1 APR:29 APR'!G16)</f>
        <v>45</v>
      </c>
    </row>
    <row r="30" spans="1:10" s="9" customFormat="1" ht="21.75" customHeight="1" x14ac:dyDescent="0.35">
      <c r="A30" s="26"/>
      <c r="B30" s="24"/>
      <c r="C30" s="7" t="s">
        <v>13</v>
      </c>
      <c r="D30" s="8">
        <f>SUM('1 APR:29 APR'!H10)</f>
        <v>5700</v>
      </c>
      <c r="E30" s="8">
        <f>SUM('1 APR:29 APR'!H11)</f>
        <v>1400</v>
      </c>
      <c r="F30" s="8">
        <f>SUM('1 APR:29 APR'!H12)</f>
        <v>105</v>
      </c>
      <c r="G30" s="8">
        <f>SUM('1 APR:29 APR'!H13)</f>
        <v>440</v>
      </c>
      <c r="H30" s="8">
        <f>SUM('1 APR:29 APR'!H14)</f>
        <v>280</v>
      </c>
      <c r="I30" s="8">
        <f>SUM('1 APR:29 APR'!H15)</f>
        <v>500</v>
      </c>
      <c r="J30" s="8">
        <f>SUM('1 APR:29 APR'!H16)</f>
        <v>810</v>
      </c>
    </row>
    <row r="31" spans="1:10" s="9" customFormat="1" ht="21.75" customHeight="1" x14ac:dyDescent="0.35">
      <c r="A31" s="26"/>
      <c r="B31" s="23" t="s">
        <v>15</v>
      </c>
      <c r="C31" s="7" t="s">
        <v>12</v>
      </c>
      <c r="D31" s="8">
        <f>'29 APR'!I10</f>
        <v>80</v>
      </c>
      <c r="E31" s="8">
        <f>'29 APR'!I11</f>
        <v>8</v>
      </c>
      <c r="F31" s="8">
        <f>'29 APR'!I12</f>
        <v>20</v>
      </c>
      <c r="G31" s="8">
        <f>'29 APR'!I13</f>
        <v>140</v>
      </c>
      <c r="H31" s="8">
        <f>'29 APR'!I14</f>
        <v>145</v>
      </c>
      <c r="I31" s="8">
        <f>'29 APR'!I15</f>
        <v>260</v>
      </c>
      <c r="J31" s="8">
        <f>'29 APR'!I16</f>
        <v>97</v>
      </c>
    </row>
    <row r="32" spans="1:10" s="9" customFormat="1" ht="21.75" customHeight="1" x14ac:dyDescent="0.35">
      <c r="A32" s="24"/>
      <c r="B32" s="24"/>
      <c r="C32" s="7" t="s">
        <v>13</v>
      </c>
      <c r="D32" s="8">
        <f>'29 APR'!J10</f>
        <v>8000</v>
      </c>
      <c r="E32" s="8">
        <f>'29 APR'!J11</f>
        <v>1600</v>
      </c>
      <c r="F32" s="8">
        <f>'29 APR'!J12</f>
        <v>30</v>
      </c>
      <c r="G32" s="8">
        <f>'29 APR'!J13</f>
        <v>560</v>
      </c>
      <c r="H32" s="8">
        <f>'29 APR'!J14</f>
        <v>1160</v>
      </c>
      <c r="I32" s="8">
        <f>'29 APR'!J15</f>
        <v>2600</v>
      </c>
      <c r="J32" s="8">
        <f>'29 APR'!J16</f>
        <v>1746</v>
      </c>
    </row>
    <row r="33" spans="1:10" s="9" customFormat="1" ht="21.75" customHeight="1" x14ac:dyDescent="0.35">
      <c r="A33" s="25" t="s">
        <v>19</v>
      </c>
      <c r="B33" s="23" t="s">
        <v>11</v>
      </c>
      <c r="C33" s="7" t="s">
        <v>12</v>
      </c>
      <c r="D33" s="8">
        <f>SUM('6 MAI:27 MAI'!B10)</f>
        <v>50</v>
      </c>
      <c r="E33" s="8">
        <f>SUM('6 MAI:27 MAI'!B11)</f>
        <v>5</v>
      </c>
      <c r="F33" s="8">
        <f>SUM('6 MAI:27 MAI'!B12)</f>
        <v>500</v>
      </c>
      <c r="G33" s="8">
        <f>SUM('6 MAI:27 MAI'!B13)</f>
        <v>0</v>
      </c>
      <c r="H33" s="8">
        <f>SUM('6 MAI:27 MAI'!B14)</f>
        <v>0</v>
      </c>
      <c r="I33" s="8">
        <f>SUM('6 MAI:27 MAI'!B15)</f>
        <v>0</v>
      </c>
      <c r="J33" s="8">
        <f>SUM('6 MAI:27 MAI'!B16)</f>
        <v>50</v>
      </c>
    </row>
    <row r="34" spans="1:10" s="9" customFormat="1" ht="21.75" customHeight="1" x14ac:dyDescent="0.35">
      <c r="A34" s="26"/>
      <c r="B34" s="24"/>
      <c r="C34" s="7" t="s">
        <v>13</v>
      </c>
      <c r="D34" s="8">
        <f>('6 MAI'!E10 * '6 MAI'!B10) + ('13 MAI'!E10 * '13 MAI'!B10) + ('20 MAI'!E10 * '20 MAI'!B10) + ('27 MAI'!E10 * '27 MAI'!B10)</f>
        <v>5000</v>
      </c>
      <c r="E34" s="8">
        <f>('6 MAI'!E11 * '6 MAI'!B11) + ('13 MAI'!E11 * '13 MAI'!B11) + ('20 MAI'!E11 * '20 MAI'!B11) + ('27 MAI'!E11 * '27 MAI'!B11)</f>
        <v>1000</v>
      </c>
      <c r="F34" s="8">
        <f>('6 MAI'!E12 * '6 MAI'!B12) + ('13 MAI'!E12 * '13 MAI'!B12) + ('20 MAI'!E12 * '20 MAI'!B12) + ('27 MAI'!E12 * '27 MAI'!B12)</f>
        <v>750</v>
      </c>
      <c r="G34" s="8">
        <f>('6 MAI'!E13 * '6 MAI'!B13) + ('13 MAI'!E13 * '13 MAI'!B13) + ('20 MAI'!E13 * '20 MAI'!B13) + ('27 MAI'!E13 * '27 MAI'!B13)</f>
        <v>0</v>
      </c>
      <c r="H34" s="8">
        <f>('6 MAI'!E14 * '6 MAI'!B14) + ('13 MAI'!E14 * '13 MAI'!B14) + ('20 MAI'!E14 * '20 MAI'!B14) + ('27 MAI'!E14 * '27 MAI'!B14)</f>
        <v>0</v>
      </c>
      <c r="I34" s="8">
        <f>('6 MAI'!E15 * '6 MAI'!B15) + ('13 MAI'!E15 * '13 MAI'!B15) + ('20 MAI'!E15 * '20 MAI'!B15) + ('27 MAI'!E15 * '27 MAI'!B15)</f>
        <v>0</v>
      </c>
      <c r="J34" s="8">
        <f>('6 MAI'!E16 * '6 MAI'!B16) + ('13 MAI'!E16 * '13 MAI'!B16) + ('20 MAI'!E16 * '20 MAI'!B16) + ('27 MAI'!E16 * '27 MAI'!B16)</f>
        <v>900</v>
      </c>
    </row>
    <row r="35" spans="1:10" s="9" customFormat="1" ht="21.75" customHeight="1" x14ac:dyDescent="0.35">
      <c r="A35" s="26"/>
      <c r="B35" s="23" t="s">
        <v>14</v>
      </c>
      <c r="C35" s="7" t="s">
        <v>12</v>
      </c>
      <c r="D35" s="8">
        <f>SUM('6 MAI:27 MAI'!G10)</f>
        <v>63</v>
      </c>
      <c r="E35" s="8">
        <f>SUM('6 MAI:27 MAI'!G11)</f>
        <v>6</v>
      </c>
      <c r="F35" s="8">
        <f>SUM('6 MAI:27 MAI'!G12)</f>
        <v>70</v>
      </c>
      <c r="G35" s="8">
        <f>SUM('6 MAI:27 MAI'!G13)</f>
        <v>120</v>
      </c>
      <c r="H35" s="8">
        <f>SUM('6 MAI:27 MAI'!G14)</f>
        <v>135</v>
      </c>
      <c r="I35" s="8">
        <f>SUM('6 MAI:27 MAI'!G15)</f>
        <v>225</v>
      </c>
      <c r="J35" s="8">
        <f>SUM('6 MAI:27 MAI'!G16)</f>
        <v>103</v>
      </c>
    </row>
    <row r="36" spans="1:10" s="9" customFormat="1" ht="21.75" customHeight="1" x14ac:dyDescent="0.35">
      <c r="A36" s="26"/>
      <c r="B36" s="24"/>
      <c r="C36" s="7" t="s">
        <v>13</v>
      </c>
      <c r="D36" s="8">
        <f>SUM('6 MAI:27 MAI'!H10)</f>
        <v>3575</v>
      </c>
      <c r="E36" s="8">
        <f>SUM('6 MAI:27 MAI'!H11)</f>
        <v>760</v>
      </c>
      <c r="F36" s="8">
        <f>SUM('6 MAI:27 MAI'!H12)</f>
        <v>106.5</v>
      </c>
      <c r="G36" s="8">
        <f>SUM('6 MAI:27 MAI'!H13)</f>
        <v>204</v>
      </c>
      <c r="H36" s="8">
        <f>SUM('6 MAI:27 MAI'!H14)</f>
        <v>88</v>
      </c>
      <c r="I36" s="8">
        <f>SUM('6 MAI:27 MAI'!H15)</f>
        <v>360</v>
      </c>
      <c r="J36" s="8">
        <f>SUM('6 MAI:27 MAI'!H16)</f>
        <v>162</v>
      </c>
    </row>
    <row r="37" spans="1:10" s="9" customFormat="1" ht="21.75" customHeight="1" x14ac:dyDescent="0.35">
      <c r="A37" s="26"/>
      <c r="B37" s="23" t="s">
        <v>15</v>
      </c>
      <c r="C37" s="7" t="s">
        <v>12</v>
      </c>
      <c r="D37" s="8">
        <f>'27 MAI'!I10</f>
        <v>67</v>
      </c>
      <c r="E37" s="8">
        <f>'27 MAI'!I11</f>
        <v>7</v>
      </c>
      <c r="F37" s="8">
        <f>'27 MAI'!I12</f>
        <v>450</v>
      </c>
      <c r="G37" s="8">
        <f>'27 MAI'!I13</f>
        <v>20</v>
      </c>
      <c r="H37" s="8">
        <f>'27 MAI'!I14</f>
        <v>10</v>
      </c>
      <c r="I37" s="8">
        <f>'27 MAI'!I15</f>
        <v>35</v>
      </c>
      <c r="J37" s="8">
        <f>'27 MAI'!I16</f>
        <v>44</v>
      </c>
    </row>
    <row r="38" spans="1:10" s="9" customFormat="1" ht="21.75" customHeight="1" x14ac:dyDescent="0.35">
      <c r="A38" s="24"/>
      <c r="B38" s="24"/>
      <c r="C38" s="7" t="s">
        <v>13</v>
      </c>
      <c r="D38" s="8">
        <f>'27 MAI'!J10</f>
        <v>6700</v>
      </c>
      <c r="E38" s="8">
        <f>'27 MAI'!J11</f>
        <v>1400</v>
      </c>
      <c r="F38" s="8">
        <f>'27 MAI'!J12</f>
        <v>675</v>
      </c>
      <c r="G38" s="8">
        <f>'27 MAI'!J13</f>
        <v>80</v>
      </c>
      <c r="H38" s="8">
        <f>'27 MAI'!J14</f>
        <v>80</v>
      </c>
      <c r="I38" s="8">
        <f>'27 MAI'!J15</f>
        <v>350</v>
      </c>
      <c r="J38" s="8">
        <f>'27 MAI'!J16</f>
        <v>792</v>
      </c>
    </row>
    <row r="39" spans="1:10" s="9" customFormat="1" ht="21.75" customHeight="1" x14ac:dyDescent="0.35">
      <c r="A39" s="25" t="s">
        <v>20</v>
      </c>
      <c r="B39" s="23" t="s">
        <v>11</v>
      </c>
      <c r="C39" s="7" t="s">
        <v>12</v>
      </c>
      <c r="D39" s="8">
        <f>SUM('3 IUN:24 IUN'!B10)</f>
        <v>0</v>
      </c>
      <c r="E39" s="8">
        <f>SUM('3 IUN:24 IUN'!B11)</f>
        <v>0</v>
      </c>
      <c r="F39" s="8">
        <f>SUM('3 IUN:24 IUN'!B12)</f>
        <v>0</v>
      </c>
      <c r="G39" s="8">
        <f>SUM('3 IUN:24 IUN'!B13)</f>
        <v>100</v>
      </c>
      <c r="H39" s="8">
        <f>SUM('3 IUN:24 IUN'!B14)</f>
        <v>80</v>
      </c>
      <c r="I39" s="8">
        <f>SUM('3 IUN:24 IUN'!B15)</f>
        <v>40</v>
      </c>
      <c r="J39" s="8">
        <f>SUM('3 IUN:24 IUN'!B16)</f>
        <v>40</v>
      </c>
    </row>
    <row r="40" spans="1:10" s="9" customFormat="1" ht="21.75" customHeight="1" x14ac:dyDescent="0.35">
      <c r="A40" s="26"/>
      <c r="B40" s="24"/>
      <c r="C40" s="7" t="s">
        <v>13</v>
      </c>
      <c r="D40" s="8">
        <f>('3 IUN'!E10 * '3 IUN'!B10) + ('10 IUN'!E10 * '10 IUN'!B10) + ('17 IUN'!E10 * '17 IUN'!B10) + ('24 IUN'!E10 * '24 IUN'!B10)</f>
        <v>0</v>
      </c>
      <c r="E40" s="8">
        <f>('3 IUN'!E11 * '3 IUN'!B11) + ('10 IUN'!E11 * '10 IUN'!B11) + ('17 IUN'!E11 * '17 IUN'!B11) + ('24 IUN'!E11 * '24 IUN'!B11)</f>
        <v>0</v>
      </c>
      <c r="F40" s="8">
        <f>('3 IUN'!E12 * '3 IUN'!B12) + ('10 IUN'!E12 * '10 IUN'!B12) + ('17 IUN'!E12 * '17 IUN'!B12) + ('24 IUN'!E12 * '24 IUN'!B12)</f>
        <v>0</v>
      </c>
      <c r="G40" s="8">
        <f>('3 IUN'!E13 * '3 IUN'!B13) + ('10 IUN'!E13 * '10 IUN'!B13) + ('17 IUN'!E13 * '17 IUN'!B13) + ('24 IUN'!E13 * '24 IUN'!B13)</f>
        <v>400</v>
      </c>
      <c r="H40" s="8">
        <f>('3 IUN'!E14 * '3 IUN'!B14) + ('10 IUN'!E14 * '10 IUN'!B14) + ('17 IUN'!E14 * '17 IUN'!B14) + ('24 IUN'!E14 * '24 IUN'!B14)</f>
        <v>640</v>
      </c>
      <c r="I40" s="8">
        <f>('3 IUN'!E15 * '3 IUN'!B15) + ('10 IUN'!E15 * '10 IUN'!B15) + ('17 IUN'!E15 * '17 IUN'!B15) + ('24 IUN'!E15 * '24 IUN'!B15)</f>
        <v>400</v>
      </c>
      <c r="J40" s="8">
        <f>('3 IUN'!E16 * '3 IUN'!B16) + ('10 IUN'!E16 * '10 IUN'!B16) + ('17 IUN'!E16 * '17 IUN'!B16) + ('24 IUN'!E16 * '24 IUN'!B16)</f>
        <v>720</v>
      </c>
    </row>
    <row r="41" spans="1:10" s="9" customFormat="1" ht="21.75" customHeight="1" x14ac:dyDescent="0.35">
      <c r="A41" s="26"/>
      <c r="B41" s="23" t="s">
        <v>14</v>
      </c>
      <c r="C41" s="7" t="s">
        <v>12</v>
      </c>
      <c r="D41" s="8">
        <f>SUM('3 IUN:24 IUN'!G10)</f>
        <v>61</v>
      </c>
      <c r="E41" s="8">
        <f>SUM('3 IUN:24 IUN'!G11)</f>
        <v>6</v>
      </c>
      <c r="F41" s="8">
        <f>SUM('3 IUN:24 IUN'!G12)</f>
        <v>230</v>
      </c>
      <c r="G41" s="8">
        <f>SUM('3 IUN:24 IUN'!G13)</f>
        <v>20</v>
      </c>
      <c r="H41" s="8">
        <f>SUM('3 IUN:24 IUN'!G14)</f>
        <v>10</v>
      </c>
      <c r="I41" s="8">
        <f>SUM('3 IUN:24 IUN'!G15)</f>
        <v>35</v>
      </c>
      <c r="J41" s="8">
        <f>SUM('3 IUN:24 IUN'!G16)</f>
        <v>37</v>
      </c>
    </row>
    <row r="42" spans="1:10" s="9" customFormat="1" ht="21.75" customHeight="1" x14ac:dyDescent="0.35">
      <c r="A42" s="26"/>
      <c r="B42" s="24"/>
      <c r="C42" s="7" t="s">
        <v>13</v>
      </c>
      <c r="D42" s="8">
        <f>SUM('3 IUN:24 IUN'!H10)</f>
        <v>6100</v>
      </c>
      <c r="E42" s="8">
        <f>SUM('3 IUN:24 IUN'!H11)</f>
        <v>1200</v>
      </c>
      <c r="F42" s="8">
        <f>SUM('3 IUN:24 IUN'!H12)</f>
        <v>345</v>
      </c>
      <c r="G42" s="8">
        <f>SUM('3 IUN:24 IUN'!H13)</f>
        <v>80</v>
      </c>
      <c r="H42" s="8">
        <f>SUM('3 IUN:24 IUN'!H14)</f>
        <v>80</v>
      </c>
      <c r="I42" s="8">
        <f>SUM('3 IUN:24 IUN'!H15)</f>
        <v>350</v>
      </c>
      <c r="J42" s="8">
        <f>SUM('3 IUN:24 IUN'!H16)</f>
        <v>666</v>
      </c>
    </row>
    <row r="43" spans="1:10" s="9" customFormat="1" ht="21.75" customHeight="1" x14ac:dyDescent="0.35">
      <c r="A43" s="26"/>
      <c r="B43" s="23" t="s">
        <v>15</v>
      </c>
      <c r="C43" s="7" t="s">
        <v>12</v>
      </c>
      <c r="D43" s="8">
        <f>'24 IUN'!I10</f>
        <v>6</v>
      </c>
      <c r="E43" s="8">
        <f>'24 IUN'!I11</f>
        <v>1</v>
      </c>
      <c r="F43" s="8">
        <f>'24 IUN'!I12</f>
        <v>220</v>
      </c>
      <c r="G43" s="8">
        <f>'24 IUN'!I13</f>
        <v>100</v>
      </c>
      <c r="H43" s="8">
        <f>'24 IUN'!I14</f>
        <v>80</v>
      </c>
      <c r="I43" s="8">
        <f>'24 IUN'!I15</f>
        <v>40</v>
      </c>
      <c r="J43" s="8">
        <f>'24 IUN'!I16</f>
        <v>47</v>
      </c>
    </row>
    <row r="44" spans="1:10" s="9" customFormat="1" ht="21.75" customHeight="1" x14ac:dyDescent="0.35">
      <c r="A44" s="24"/>
      <c r="B44" s="24"/>
      <c r="C44" s="7" t="s">
        <v>13</v>
      </c>
      <c r="D44" s="8">
        <f>'24 IUN'!J10</f>
        <v>600</v>
      </c>
      <c r="E44" s="8">
        <f>'24 IUN'!J11</f>
        <v>200</v>
      </c>
      <c r="F44" s="8">
        <f>'24 IUN'!J12</f>
        <v>330</v>
      </c>
      <c r="G44" s="8">
        <f>'24 IUN'!J13</f>
        <v>400</v>
      </c>
      <c r="H44" s="8">
        <f>'24 IUN'!J14</f>
        <v>640</v>
      </c>
      <c r="I44" s="8">
        <f>'24 IUN'!J15</f>
        <v>400</v>
      </c>
      <c r="J44" s="8">
        <f>'24 IUN'!J16</f>
        <v>846</v>
      </c>
    </row>
    <row r="45" spans="1:10" s="9" customFormat="1" ht="21.75" customHeight="1" x14ac:dyDescent="0.35">
      <c r="A45" s="25" t="s">
        <v>21</v>
      </c>
      <c r="B45" s="23" t="s">
        <v>11</v>
      </c>
      <c r="C45" s="7" t="s">
        <v>12</v>
      </c>
      <c r="D45" s="8">
        <f>SUM('1 IUL:29 IUL'!B10)</f>
        <v>50</v>
      </c>
      <c r="E45" s="8">
        <f>SUM('1 IUL:29 IUL'!B11)</f>
        <v>5</v>
      </c>
      <c r="F45" s="8">
        <f>SUM('1 IUL:29 IUL'!B12)</f>
        <v>150</v>
      </c>
      <c r="G45" s="8">
        <f>SUM('1 IUL:29 IUL'!B13)</f>
        <v>75</v>
      </c>
      <c r="H45" s="8">
        <f>SUM('1 IUL:29 IUL'!B14)</f>
        <v>60</v>
      </c>
      <c r="I45" s="8">
        <f>SUM('1 IUL:29 IUL'!B15)</f>
        <v>0</v>
      </c>
      <c r="J45" s="8">
        <f>SUM('1 IUL:29 IUL'!B16)</f>
        <v>30</v>
      </c>
    </row>
    <row r="46" spans="1:10" s="9" customFormat="1" ht="21.75" customHeight="1" x14ac:dyDescent="0.35">
      <c r="A46" s="26"/>
      <c r="B46" s="24"/>
      <c r="C46" s="7" t="s">
        <v>13</v>
      </c>
      <c r="D46" s="8">
        <f>('1 IUL'!E10 * '1 IUL'!B10) + ('8 IUL'!E10 * '8 IUL'!B10) + ('15 IUL'!E10 * '15 IUL'!B10) + ('22 IUL'!E10 * '22 IUL'!B10) + ('29 IUL'!E10 * '29 IUL'!B10)</f>
        <v>5000</v>
      </c>
      <c r="E46" s="8">
        <f>('1 IUL'!E11 * '1 IUL'!B11) + ('8 IUL'!E11 * '8 IUL'!B11) + ('15 IUL'!E11 * '15 IUL'!B11) + ('22 IUL'!E11 * '22 IUL'!B11) + ('29 IUL'!E11 * '29 IUL'!B11)</f>
        <v>1000</v>
      </c>
      <c r="F46" s="8">
        <f>('1 IUL'!E12 * '1 IUL'!B12) + ('8 IUL'!E12 * '8 IUL'!B12) + ('15 IUL'!E12 * '15 IUL'!B12) + ('22 IUL'!E12 * '22 IUL'!B12) + ('29 IUL'!E12 * '29 IUL'!B12)</f>
        <v>225</v>
      </c>
      <c r="G46" s="8">
        <f>('1 IUL'!E13 * '1 IUL'!B13) + ('8 IUL'!E13 * '8 IUL'!B13) + ('15 IUL'!E13 * '15 IUL'!B13) + ('22 IUL'!E13 * '22 IUL'!B13) + ('29 IUL'!E13 * '29 IUL'!B13)</f>
        <v>300</v>
      </c>
      <c r="H46" s="8">
        <f>('1 IUL'!E14 * '1 IUL'!B14) + ('8 IUL'!E14 * '8 IUL'!B14) + ('15 IUL'!E14 * '15 IUL'!B14) + ('22 IUL'!E14 * '22 IUL'!B14) + ('29 IUL'!E14 * '29 IUL'!B14)</f>
        <v>480</v>
      </c>
      <c r="I46" s="8">
        <f>('1 IUL'!E15 * '1 IUL'!B15) + ('8 IUL'!E15 * '8 IUL'!B15) + ('15 IUL'!E15 * '15 IUL'!B15) + ('22 IUL'!E15 * '22 IUL'!B15) + ('29 IUL'!E15 * '29 IUL'!B15)</f>
        <v>0</v>
      </c>
      <c r="J46" s="8">
        <f>('1 IUL'!E16 * '1 IUL'!B16) + ('8 IUL'!E16 * '8 IUL'!B16) + ('15 IUL'!E16 * '15 IUL'!B16) + ('22 IUL'!E16 * '22 IUL'!B16) + ('29 IUL'!E16 * '29 IUL'!B16)</f>
        <v>540</v>
      </c>
    </row>
    <row r="47" spans="1:10" s="9" customFormat="1" ht="21.75" customHeight="1" x14ac:dyDescent="0.35">
      <c r="A47" s="26"/>
      <c r="B47" s="23" t="s">
        <v>14</v>
      </c>
      <c r="C47" s="7" t="s">
        <v>12</v>
      </c>
      <c r="D47" s="8">
        <f>SUM('1 IUL:29 IUL'!G10)</f>
        <v>29</v>
      </c>
      <c r="E47" s="8">
        <f>SUM('1 IUL:29 IUL'!G11)</f>
        <v>3</v>
      </c>
      <c r="F47" s="8">
        <f>SUM('1 IUL:29 IUL'!G12)</f>
        <v>100</v>
      </c>
      <c r="G47" s="8">
        <f>SUM('1 IUL:29 IUL'!G13)</f>
        <v>10</v>
      </c>
      <c r="H47" s="8">
        <f>SUM('1 IUL:29 IUL'!G14)</f>
        <v>0</v>
      </c>
      <c r="I47" s="8">
        <f>SUM('1 IUL:29 IUL'!G15)</f>
        <v>20</v>
      </c>
      <c r="J47" s="8">
        <f>SUM('1 IUL:29 IUL'!G16)</f>
        <v>25</v>
      </c>
    </row>
    <row r="48" spans="1:10" s="9" customFormat="1" ht="21.75" customHeight="1" x14ac:dyDescent="0.35">
      <c r="A48" s="26"/>
      <c r="B48" s="24"/>
      <c r="C48" s="7" t="s">
        <v>13</v>
      </c>
      <c r="D48" s="8">
        <f>SUM('1 IUL:29 IUL'!H10)</f>
        <v>2900</v>
      </c>
      <c r="E48" s="8">
        <f>SUM('1 IUL:29 IUL'!H11)</f>
        <v>600</v>
      </c>
      <c r="F48" s="8">
        <f>SUM('1 IUL:29 IUL'!H12)</f>
        <v>150</v>
      </c>
      <c r="G48" s="8">
        <f>SUM('1 IUL:29 IUL'!H13)</f>
        <v>40</v>
      </c>
      <c r="H48" s="8">
        <f>SUM('1 IUL:29 IUL'!H14)</f>
        <v>0</v>
      </c>
      <c r="I48" s="8">
        <f>SUM('1 IUL:29 IUL'!H15)</f>
        <v>200</v>
      </c>
      <c r="J48" s="8">
        <f>SUM('1 IUL:29 IUL'!H16)</f>
        <v>450</v>
      </c>
    </row>
    <row r="49" spans="1:10" s="9" customFormat="1" ht="21.75" customHeight="1" x14ac:dyDescent="0.35">
      <c r="A49" s="26"/>
      <c r="B49" s="23" t="s">
        <v>15</v>
      </c>
      <c r="C49" s="7" t="s">
        <v>12</v>
      </c>
      <c r="D49" s="8">
        <f>'29 IUL'!I10</f>
        <v>27</v>
      </c>
      <c r="E49" s="8">
        <f>'29 IUL'!I11</f>
        <v>3</v>
      </c>
      <c r="F49" s="8">
        <f>'29 IUL'!I12</f>
        <v>270</v>
      </c>
      <c r="G49" s="8">
        <f>'29 IUL'!I13</f>
        <v>165</v>
      </c>
      <c r="H49" s="8">
        <f>'29 IUL'!I14</f>
        <v>140</v>
      </c>
      <c r="I49" s="8">
        <f>'29 IUL'!I15</f>
        <v>20</v>
      </c>
      <c r="J49" s="8">
        <f>'29 IUL'!I16</f>
        <v>52</v>
      </c>
    </row>
    <row r="50" spans="1:10" s="9" customFormat="1" ht="21.75" customHeight="1" x14ac:dyDescent="0.35">
      <c r="A50" s="24"/>
      <c r="B50" s="24"/>
      <c r="C50" s="7" t="s">
        <v>13</v>
      </c>
      <c r="D50" s="8">
        <f>'29 IUL'!J10</f>
        <v>2700</v>
      </c>
      <c r="E50" s="8">
        <f>'29 IUL'!J11</f>
        <v>600</v>
      </c>
      <c r="F50" s="8">
        <f>'29 IUL'!J12</f>
        <v>405</v>
      </c>
      <c r="G50" s="8">
        <f>'29 IUL'!J13</f>
        <v>660</v>
      </c>
      <c r="H50" s="8">
        <f>'29 IUL'!J14</f>
        <v>1120</v>
      </c>
      <c r="I50" s="8">
        <f>'29 IUL'!J15</f>
        <v>200</v>
      </c>
      <c r="J50" s="8">
        <f>'29 IUL'!J16</f>
        <v>936</v>
      </c>
    </row>
    <row r="51" spans="1:10" s="9" customFormat="1" ht="21.75" customHeight="1" x14ac:dyDescent="0.35">
      <c r="A51" s="25" t="s">
        <v>22</v>
      </c>
      <c r="B51" s="23" t="s">
        <v>11</v>
      </c>
      <c r="C51" s="7" t="s">
        <v>12</v>
      </c>
      <c r="D51" s="8">
        <f>SUM('5 AUG:26 AUG'!B10)</f>
        <v>50</v>
      </c>
      <c r="E51" s="8">
        <f>SUM('5 AUG:26 AUG'!B11)</f>
        <v>10</v>
      </c>
      <c r="F51" s="8">
        <f>SUM('5 AUG:26 AUG'!B12)</f>
        <v>0</v>
      </c>
      <c r="G51" s="8">
        <f>SUM('5 AUG:26 AUG'!B13)</f>
        <v>0</v>
      </c>
      <c r="H51" s="8">
        <f>SUM('5 AUG:26 AUG'!B14)</f>
        <v>0</v>
      </c>
      <c r="I51" s="8">
        <f>SUM('5 AUG:26 AUG'!B15)</f>
        <v>0</v>
      </c>
      <c r="J51" s="8">
        <f>SUM('5 AUG:26 AUG'!B16)</f>
        <v>0</v>
      </c>
    </row>
    <row r="52" spans="1:10" s="9" customFormat="1" ht="21.75" customHeight="1" x14ac:dyDescent="0.35">
      <c r="A52" s="26"/>
      <c r="B52" s="24"/>
      <c r="C52" s="7" t="s">
        <v>13</v>
      </c>
      <c r="D52" s="8">
        <f>('5 AUG'!E10 * '5 AUG'!B10) + ('12 AUG'!E10 * '12 AUG'!B10) + ('19 AUG'!E10 * '19 AUG'!B10) + ('26 AUG'!E10 * '26 AUG'!B10)</f>
        <v>5000</v>
      </c>
      <c r="E52" s="8">
        <f>('5 AUG'!E11 * '5 AUG'!B11) + ('12 AUG'!E11 * '12 AUG'!B11) + ('19 AUG'!E11 * '19 AUG'!B11) + ('26 AUG'!E11 * '26 AUG'!B11)</f>
        <v>2000</v>
      </c>
      <c r="F52" s="8">
        <f>('5 AUG'!E12 * '5 AUG'!B12) + ('12 AUG'!E12 * '12 AUG'!B12) + ('19 AUG'!E12 * '19 AUG'!B12) + ('26 AUG'!E12 * '26 AUG'!B12)</f>
        <v>0</v>
      </c>
      <c r="G52" s="8">
        <f>('5 AUG'!E13 * '5 AUG'!B13) + ('12 AUG'!E13 * '12 AUG'!B13) + ('19 AUG'!E13 * '19 AUG'!B13) + ('26 AUG'!E13 * '26 AUG'!B13)</f>
        <v>0</v>
      </c>
      <c r="H52" s="8">
        <f>('5 AUG'!E14 * '5 AUG'!B14) + ('12 AUG'!E14 * '12 AUG'!B14) + ('19 AUG'!E14 * '19 AUG'!B14) + ('26 AUG'!E14 * '26 AUG'!B14)</f>
        <v>0</v>
      </c>
      <c r="I52" s="8">
        <f>('5 AUG'!E15 * '5 AUG'!B15) + ('12 AUG'!E15 * '12 AUG'!B15) + ('19 AUG'!E15 * '19 AUG'!B15) + ('26 AUG'!E15 * '26 AUG'!B15)</f>
        <v>0</v>
      </c>
      <c r="J52" s="8">
        <f>('5 AUG'!E16 * '5 AUG'!B16) + ('12 AUG'!E16 * '12 AUG'!B16) + ('19 AUG'!E16 * '19 AUG'!B16) + ('26 AUG'!E16 * '26 AUG'!B16)</f>
        <v>0</v>
      </c>
    </row>
    <row r="53" spans="1:10" s="9" customFormat="1" ht="21.75" customHeight="1" x14ac:dyDescent="0.35">
      <c r="A53" s="26"/>
      <c r="B53" s="23" t="s">
        <v>14</v>
      </c>
      <c r="C53" s="7" t="s">
        <v>12</v>
      </c>
      <c r="D53" s="8">
        <f>SUM('5 AUG:26 AUG'!G10)</f>
        <v>43</v>
      </c>
      <c r="E53" s="8">
        <f>SUM('5 AUG:26 AUG'!G11)</f>
        <v>5</v>
      </c>
      <c r="F53" s="8">
        <f>SUM('5 AUG:26 AUG'!G12)</f>
        <v>150</v>
      </c>
      <c r="G53" s="8">
        <f>SUM('5 AUG:26 AUG'!G13)</f>
        <v>60</v>
      </c>
      <c r="H53" s="8">
        <f>SUM('5 AUG:26 AUG'!G14)</f>
        <v>25</v>
      </c>
      <c r="I53" s="8">
        <f>SUM('5 AUG:26 AUG'!G15)</f>
        <v>0</v>
      </c>
      <c r="J53" s="8">
        <f>SUM('5 AUG:26 AUG'!G16)</f>
        <v>10</v>
      </c>
    </row>
    <row r="54" spans="1:10" s="9" customFormat="1" ht="21.75" customHeight="1" x14ac:dyDescent="0.35">
      <c r="A54" s="26"/>
      <c r="B54" s="24"/>
      <c r="C54" s="7" t="s">
        <v>13</v>
      </c>
      <c r="D54" s="8">
        <f>SUM('5 AUG:26 AUG'!H10)</f>
        <v>4300</v>
      </c>
      <c r="E54" s="8">
        <f>SUM('5 AUG:26 AUG'!H11)</f>
        <v>1000</v>
      </c>
      <c r="F54" s="8">
        <f>SUM('5 AUG:26 AUG'!H12)</f>
        <v>225</v>
      </c>
      <c r="G54" s="8">
        <f>SUM('5 AUG:26 AUG'!H13)</f>
        <v>240</v>
      </c>
      <c r="H54" s="8">
        <f>SUM('5 AUG:26 AUG'!H14)</f>
        <v>200</v>
      </c>
      <c r="I54" s="8">
        <f>SUM('5 AUG:26 AUG'!H15)</f>
        <v>0</v>
      </c>
      <c r="J54" s="8">
        <f>SUM('5 AUG:26 AUG'!H16)</f>
        <v>180</v>
      </c>
    </row>
    <row r="55" spans="1:10" s="9" customFormat="1" ht="21.75" customHeight="1" x14ac:dyDescent="0.35">
      <c r="A55" s="26"/>
      <c r="B55" s="23" t="s">
        <v>15</v>
      </c>
      <c r="C55" s="7" t="s">
        <v>12</v>
      </c>
      <c r="D55" s="8">
        <f>'26 AUG'!I10</f>
        <v>34</v>
      </c>
      <c r="E55" s="8">
        <f>'26 AUG'!I11</f>
        <v>8</v>
      </c>
      <c r="F55" s="8">
        <f>'26 AUG'!I12</f>
        <v>120</v>
      </c>
      <c r="G55" s="8">
        <f>'26 AUG'!I13</f>
        <v>105</v>
      </c>
      <c r="H55" s="8">
        <f>'26 AUG'!I14</f>
        <v>115</v>
      </c>
      <c r="I55" s="8">
        <f>'26 AUG'!I15</f>
        <v>20</v>
      </c>
      <c r="J55" s="8">
        <f>'26 AUG'!I16</f>
        <v>42</v>
      </c>
    </row>
    <row r="56" spans="1:10" s="9" customFormat="1" ht="21.75" customHeight="1" x14ac:dyDescent="0.35">
      <c r="A56" s="24"/>
      <c r="B56" s="24"/>
      <c r="C56" s="7" t="s">
        <v>13</v>
      </c>
      <c r="D56" s="8">
        <f>'26 AUG'!J10</f>
        <v>3400</v>
      </c>
      <c r="E56" s="8">
        <f>'26 AUG'!J11</f>
        <v>1600</v>
      </c>
      <c r="F56" s="8">
        <f>'26 AUG'!J12</f>
        <v>180</v>
      </c>
      <c r="G56" s="8">
        <f>'26 AUG'!J13</f>
        <v>420</v>
      </c>
      <c r="H56" s="8">
        <f>'26 AUG'!J14</f>
        <v>920</v>
      </c>
      <c r="I56" s="8">
        <f>'26 AUG'!J15</f>
        <v>200</v>
      </c>
      <c r="J56" s="8">
        <f>'26 AUG'!J16</f>
        <v>756</v>
      </c>
    </row>
    <row r="57" spans="1:10" s="9" customFormat="1" ht="21.75" customHeight="1" x14ac:dyDescent="0.35">
      <c r="A57" s="25" t="s">
        <v>23</v>
      </c>
      <c r="B57" s="23" t="s">
        <v>11</v>
      </c>
      <c r="C57" s="7" t="s">
        <v>12</v>
      </c>
      <c r="D57" s="8">
        <f>SUM('2 SEPT:30 SEPT'!B10)</f>
        <v>50</v>
      </c>
      <c r="E57" s="8">
        <f>SUM('2 SEPT:30 SEPT'!B11)</f>
        <v>0</v>
      </c>
      <c r="F57" s="8">
        <f>SUM('2 SEPT:30 SEPT'!B12)</f>
        <v>500</v>
      </c>
      <c r="G57" s="8">
        <f>SUM('2 SEPT:30 SEPT'!B13)</f>
        <v>125</v>
      </c>
      <c r="H57" s="8">
        <f>SUM('2 SEPT:30 SEPT'!B14)</f>
        <v>0</v>
      </c>
      <c r="I57" s="8">
        <f>SUM('2 SEPT:30 SEPT'!B15)</f>
        <v>100</v>
      </c>
      <c r="J57" s="8">
        <f>SUM('2 SEPT:30 SEPT'!B16)</f>
        <v>50</v>
      </c>
    </row>
    <row r="58" spans="1:10" s="9" customFormat="1" ht="21.75" customHeight="1" x14ac:dyDescent="0.35">
      <c r="A58" s="26"/>
      <c r="B58" s="24"/>
      <c r="C58" s="7" t="s">
        <v>13</v>
      </c>
      <c r="D58" s="8">
        <f>('2 SEPT'!E10 * '2 SEPT'!B10) + ('9 SEPT'!E10 * '9 SEPT'!B10) + ('16 SEPT'!E10 * '16 SEPT'!B10) + ('23 SEPT'!E10 * '23 SEPT'!B10) + ('30 SEPT'!E10 * '30 SEPT'!B10)</f>
        <v>5000</v>
      </c>
      <c r="E58" s="8">
        <f>('2 SEPT'!E11 * '2 SEPT'!B11) + ('9 SEPT'!E11 * '9 SEPT'!B11) + ('16 SEPT'!E11 * '16 SEPT'!B11) + ('23 SEPT'!E11 * '23 SEPT'!B11) + ('30 SEPT'!E11 * '30 SEPT'!B11)</f>
        <v>0</v>
      </c>
      <c r="F58" s="8">
        <f>('2 SEPT'!E12 * '2 SEPT'!B12) + ('9 SEPT'!E12 * '9 SEPT'!B12) + ('16 SEPT'!E12 * '16 SEPT'!B12) + ('23 SEPT'!E12 * '23 SEPT'!B12) + ('30 SEPT'!E12 * '30 SEPT'!B12)</f>
        <v>750</v>
      </c>
      <c r="G58" s="8">
        <f>('2 SEPT'!E13 * '2 SEPT'!B13) + ('9 SEPT'!E13 * '9 SEPT'!B13) + ('16 SEPT'!E13 * '16 SEPT'!B13) + ('23 SEPT'!E13 * '23 SEPT'!B13) + ('30 SEPT'!E13 * '30 SEPT'!B13)</f>
        <v>500</v>
      </c>
      <c r="H58" s="8">
        <f>('2 SEPT'!E14 * '2 SEPT'!B14) + ('9 SEPT'!E14 * '9 SEPT'!B14) + ('16 SEPT'!E14 * '16 SEPT'!B14) + ('23 SEPT'!E14 * '23 SEPT'!B14) + ('30 SEPT'!E14 * '30 SEPT'!B14)</f>
        <v>0</v>
      </c>
      <c r="I58" s="8">
        <f>('2 SEPT'!E15 * '2 SEPT'!B15) + ('9 SEPT'!E15 * '9 SEPT'!B15) + ('16 SEPT'!E15 * '16 SEPT'!B15) + ('23 SEPT'!E15 * '23 SEPT'!B15) + ('30 SEPT'!E15 * '30 SEPT'!B15)</f>
        <v>1000</v>
      </c>
      <c r="J58" s="8">
        <f>('2 SEPT'!E16 * '2 SEPT'!B16) + ('9 SEPT'!E16 * '9 SEPT'!B16) + ('16 SEPT'!E16 * '16 SEPT'!B16) + ('23 SEPT'!E16 * '23 SEPT'!B16) + ('30 SEPT'!E16 * '30 SEPT'!B16)</f>
        <v>900</v>
      </c>
    </row>
    <row r="59" spans="1:10" s="9" customFormat="1" ht="21.75" customHeight="1" x14ac:dyDescent="0.35">
      <c r="A59" s="26"/>
      <c r="B59" s="23" t="s">
        <v>14</v>
      </c>
      <c r="C59" s="7" t="s">
        <v>12</v>
      </c>
      <c r="D59" s="8">
        <f>SUM('2 SEPT:30 SEPT'!G10)</f>
        <v>57</v>
      </c>
      <c r="E59" s="8">
        <f>SUM('2 SEPT:30 SEPT'!G11)</f>
        <v>5</v>
      </c>
      <c r="F59" s="8">
        <f>SUM('2 SEPT:30 SEPT'!G12)</f>
        <v>200</v>
      </c>
      <c r="G59" s="8">
        <f>SUM('2 SEPT:30 SEPT'!G13)</f>
        <v>40</v>
      </c>
      <c r="H59" s="8">
        <f>SUM('2 SEPT:30 SEPT'!G14)</f>
        <v>15</v>
      </c>
      <c r="I59" s="8">
        <f>SUM('2 SEPT:30 SEPT'!G15)</f>
        <v>25</v>
      </c>
      <c r="J59" s="8">
        <f>SUM('2 SEPT:30 SEPT'!G16)</f>
        <v>25</v>
      </c>
    </row>
    <row r="60" spans="1:10" s="9" customFormat="1" ht="21.75" customHeight="1" x14ac:dyDescent="0.35">
      <c r="A60" s="26"/>
      <c r="B60" s="24"/>
      <c r="C60" s="7" t="s">
        <v>13</v>
      </c>
      <c r="D60" s="8">
        <f>SUM('2 SEPT:30 SEPT'!H10)</f>
        <v>5700</v>
      </c>
      <c r="E60" s="8">
        <f>SUM('2 SEPT:30 SEPT'!H11)</f>
        <v>1000</v>
      </c>
      <c r="F60" s="8">
        <f>SUM('2 SEPT:30 SEPT'!H12)</f>
        <v>300</v>
      </c>
      <c r="G60" s="8">
        <f>SUM('2 SEPT:30 SEPT'!H13)</f>
        <v>160</v>
      </c>
      <c r="H60" s="8">
        <f>SUM('2 SEPT:30 SEPT'!H14)</f>
        <v>120</v>
      </c>
      <c r="I60" s="8">
        <f>SUM('2 SEPT:30 SEPT'!H15)</f>
        <v>250</v>
      </c>
      <c r="J60" s="8">
        <f>SUM('2 SEPT:30 SEPT'!H16)</f>
        <v>450</v>
      </c>
    </row>
    <row r="61" spans="1:10" s="9" customFormat="1" ht="21.75" customHeight="1" x14ac:dyDescent="0.35">
      <c r="A61" s="26"/>
      <c r="B61" s="23" t="s">
        <v>15</v>
      </c>
      <c r="C61" s="7" t="s">
        <v>12</v>
      </c>
      <c r="D61" s="8">
        <f>'30 SEPT'!I10</f>
        <v>27</v>
      </c>
      <c r="E61" s="8">
        <f>'30 SEPT'!I11</f>
        <v>3</v>
      </c>
      <c r="F61" s="8">
        <f>'30 SEPT'!I12</f>
        <v>420</v>
      </c>
      <c r="G61" s="8">
        <f>'30 SEPT'!I13</f>
        <v>190</v>
      </c>
      <c r="H61" s="8">
        <f>'30 SEPT'!I14</f>
        <v>100</v>
      </c>
      <c r="I61" s="8">
        <f>'30 SEPT'!I15</f>
        <v>95</v>
      </c>
      <c r="J61" s="8">
        <f>'30 SEPT'!I16</f>
        <v>67</v>
      </c>
    </row>
    <row r="62" spans="1:10" s="9" customFormat="1" ht="21.75" customHeight="1" x14ac:dyDescent="0.35">
      <c r="A62" s="24"/>
      <c r="B62" s="24"/>
      <c r="C62" s="7" t="s">
        <v>13</v>
      </c>
      <c r="D62" s="8">
        <f>'30 SEPT'!J10</f>
        <v>2700</v>
      </c>
      <c r="E62" s="8">
        <f>'30 SEPT'!J11</f>
        <v>600</v>
      </c>
      <c r="F62" s="8">
        <f>'30 SEPT'!J12</f>
        <v>630</v>
      </c>
      <c r="G62" s="8">
        <f>'30 SEPT'!J13</f>
        <v>760</v>
      </c>
      <c r="H62" s="8">
        <f>'30 SEPT'!J14</f>
        <v>800</v>
      </c>
      <c r="I62" s="8">
        <f>'30 SEPT'!J15</f>
        <v>950</v>
      </c>
      <c r="J62" s="8">
        <f>'30 SEPT'!J16</f>
        <v>1206</v>
      </c>
    </row>
    <row r="63" spans="1:10" s="9" customFormat="1" ht="21.75" customHeight="1" x14ac:dyDescent="0.35">
      <c r="A63" s="25" t="s">
        <v>24</v>
      </c>
      <c r="B63" s="23" t="s">
        <v>11</v>
      </c>
      <c r="C63" s="7" t="s">
        <v>12</v>
      </c>
      <c r="D63" s="8">
        <f>SUM('7 OCT:28 OCT'!B10)</f>
        <v>50</v>
      </c>
      <c r="E63" s="8">
        <f>SUM('7 OCT:28 OCT'!B11)</f>
        <v>10</v>
      </c>
      <c r="F63" s="8">
        <f>SUM('7 OCT:28 OCT'!B12)</f>
        <v>0</v>
      </c>
      <c r="G63" s="8">
        <f>SUM('7 OCT:28 OCT'!B13)</f>
        <v>0</v>
      </c>
      <c r="H63" s="8">
        <f>SUM('7 OCT:28 OCT'!B14)</f>
        <v>0</v>
      </c>
      <c r="I63" s="8">
        <f>SUM('7 OCT:28 OCT'!B15)</f>
        <v>0</v>
      </c>
      <c r="J63" s="8">
        <f>SUM('7 OCT:28 OCT'!B16)</f>
        <v>0</v>
      </c>
    </row>
    <row r="64" spans="1:10" s="9" customFormat="1" ht="21.75" customHeight="1" x14ac:dyDescent="0.35">
      <c r="A64" s="26"/>
      <c r="B64" s="24"/>
      <c r="C64" s="7" t="s">
        <v>13</v>
      </c>
      <c r="D64" s="8">
        <f>('7 OCT'!E10 * '7 OCT'!B10) + ('14 OCT'!E10 * '14 OCT'!B10) + ('21 OCT'!E10 * '21 OCT'!B10) + ('28 OCT'!E10 * '28 OCT'!B10)</f>
        <v>5000</v>
      </c>
      <c r="E64" s="8">
        <f>('7 OCT'!E11 * '7 OCT'!B11) + ('14 OCT'!E11 * '14 OCT'!B11) + ('21 OCT'!E11 * '21 OCT'!B11) + ('28 OCT'!E11 * '28 OCT'!B11)</f>
        <v>2000</v>
      </c>
      <c r="F64" s="8">
        <f>('7 OCT'!E12 * '7 OCT'!B12) + ('14 OCT'!E12 * '14 OCT'!B12) + ('21 OCT'!E12 * '21 OCT'!B12) + ('28 OCT'!E12 * '28 OCT'!B12)</f>
        <v>0</v>
      </c>
      <c r="G64" s="8">
        <f>('7 OCT'!E13 * '7 OCT'!B13) + ('14 OCT'!E13 * '14 OCT'!B13) + ('21 OCT'!E13 * '21 OCT'!B13) + ('28 OCT'!E13 * '28 OCT'!B13)</f>
        <v>0</v>
      </c>
      <c r="H64" s="8">
        <f>('7 OCT'!E14 * '7 OCT'!B14) + ('14 OCT'!E14 * '14 OCT'!B14) + ('21 OCT'!E14 * '21 OCT'!B14) + ('28 OCT'!E14 * '28 OCT'!B14)</f>
        <v>0</v>
      </c>
      <c r="I64" s="8">
        <f>('7 OCT'!E15 * '7 OCT'!B15) + ('14 OCT'!E15 * '14 OCT'!B15) + ('21 OCT'!E15 * '21 OCT'!B15) + ('28 OCT'!E15 * '28 OCT'!B15)</f>
        <v>0</v>
      </c>
      <c r="J64" s="8">
        <f>('7 OCT'!E16 * '7 OCT'!B16) + ('14 OCT'!E16 * '14 OCT'!B16) + ('21 OCT'!E16 * '21 OCT'!B16) + ('28 OCT'!E16 * '28 OCT'!B16)</f>
        <v>0</v>
      </c>
    </row>
    <row r="65" spans="1:10" s="9" customFormat="1" ht="21.75" customHeight="1" x14ac:dyDescent="0.35">
      <c r="A65" s="26"/>
      <c r="B65" s="23" t="s">
        <v>14</v>
      </c>
      <c r="C65" s="7" t="s">
        <v>12</v>
      </c>
      <c r="D65" s="8">
        <f>SUM('7 OCT:28 OCT'!G10)</f>
        <v>53</v>
      </c>
      <c r="E65" s="8">
        <f>SUM('7 OCT:28 OCT'!G11)</f>
        <v>5</v>
      </c>
      <c r="F65" s="8">
        <f>SUM('7 OCT:28 OCT'!G12)</f>
        <v>200</v>
      </c>
      <c r="G65" s="8">
        <f>SUM('7 OCT:28 OCT'!G13)</f>
        <v>25</v>
      </c>
      <c r="H65" s="8">
        <f>SUM('7 OCT:28 OCT'!G14)</f>
        <v>20</v>
      </c>
      <c r="I65" s="8">
        <f>SUM('7 OCT:28 OCT'!G15)</f>
        <v>50</v>
      </c>
      <c r="J65" s="8">
        <f>SUM('7 OCT:28 OCT'!G16)</f>
        <v>19</v>
      </c>
    </row>
    <row r="66" spans="1:10" s="9" customFormat="1" ht="21.75" customHeight="1" x14ac:dyDescent="0.35">
      <c r="A66" s="26"/>
      <c r="B66" s="24"/>
      <c r="C66" s="7" t="s">
        <v>13</v>
      </c>
      <c r="D66" s="8">
        <f>SUM('7 OCT:28 OCT'!H10)</f>
        <v>5300</v>
      </c>
      <c r="E66" s="8">
        <f>SUM('7 OCT:28 OCT'!H11)</f>
        <v>1000</v>
      </c>
      <c r="F66" s="8">
        <f>SUM('7 OCT:28 OCT'!H12)</f>
        <v>300</v>
      </c>
      <c r="G66" s="8">
        <f>SUM('7 OCT:28 OCT'!H13)</f>
        <v>100</v>
      </c>
      <c r="H66" s="8">
        <f>SUM('7 OCT:28 OCT'!H14)</f>
        <v>160</v>
      </c>
      <c r="I66" s="8">
        <f>SUM('7 OCT:28 OCT'!H15)</f>
        <v>500</v>
      </c>
      <c r="J66" s="8">
        <f>SUM('7 OCT:28 OCT'!H16)</f>
        <v>342</v>
      </c>
    </row>
    <row r="67" spans="1:10" s="9" customFormat="1" ht="21.75" customHeight="1" x14ac:dyDescent="0.35">
      <c r="A67" s="26"/>
      <c r="B67" s="23" t="s">
        <v>15</v>
      </c>
      <c r="C67" s="7" t="s">
        <v>12</v>
      </c>
      <c r="D67" s="8">
        <f>'28 OCT'!I10</f>
        <v>24</v>
      </c>
      <c r="E67" s="8">
        <f>'28 OCT'!I11</f>
        <v>8</v>
      </c>
      <c r="F67" s="8">
        <f>'28 OCT'!I12</f>
        <v>220</v>
      </c>
      <c r="G67" s="8">
        <f>'28 OCT'!I13</f>
        <v>165</v>
      </c>
      <c r="H67" s="8">
        <f>'28 OCT'!I14</f>
        <v>80</v>
      </c>
      <c r="I67" s="8">
        <f>'28 OCT'!I15</f>
        <v>45</v>
      </c>
      <c r="J67" s="8">
        <f>'28 OCT'!I16</f>
        <v>48</v>
      </c>
    </row>
    <row r="68" spans="1:10" s="9" customFormat="1" ht="21.75" customHeight="1" x14ac:dyDescent="0.35">
      <c r="A68" s="24"/>
      <c r="B68" s="24"/>
      <c r="C68" s="7" t="s">
        <v>13</v>
      </c>
      <c r="D68" s="8">
        <f>'28 OCT'!J10</f>
        <v>2400</v>
      </c>
      <c r="E68" s="8">
        <f>'28 OCT'!J11</f>
        <v>1600</v>
      </c>
      <c r="F68" s="8">
        <f>'28 OCT'!J12</f>
        <v>330</v>
      </c>
      <c r="G68" s="8">
        <f>'28 OCT'!J13</f>
        <v>660</v>
      </c>
      <c r="H68" s="8">
        <f>'28 OCT'!J14</f>
        <v>640</v>
      </c>
      <c r="I68" s="8">
        <f>'28 OCT'!J15</f>
        <v>450</v>
      </c>
      <c r="J68" s="8">
        <f>'28 OCT'!J16</f>
        <v>864</v>
      </c>
    </row>
    <row r="69" spans="1:10" s="9" customFormat="1" ht="21.75" customHeight="1" x14ac:dyDescent="0.35">
      <c r="A69" s="25" t="s">
        <v>25</v>
      </c>
      <c r="B69" s="23" t="s">
        <v>11</v>
      </c>
      <c r="C69" s="7" t="s">
        <v>12</v>
      </c>
      <c r="D69" s="8">
        <f>SUM('4 NOV:25 NOV'!B10)</f>
        <v>50</v>
      </c>
      <c r="E69" s="8">
        <f>SUM('4 NOV:25 NOV'!B11)</f>
        <v>0</v>
      </c>
      <c r="F69" s="8">
        <f>SUM('4 NOV:25 NOV'!B12)</f>
        <v>500</v>
      </c>
      <c r="G69" s="8">
        <f>SUM('4 NOV:25 NOV'!B13)</f>
        <v>75</v>
      </c>
      <c r="H69" s="8">
        <f>SUM('4 NOV:25 NOV'!B14)</f>
        <v>60</v>
      </c>
      <c r="I69" s="8">
        <f>SUM('4 NOV:25 NOV'!B15)</f>
        <v>80</v>
      </c>
      <c r="J69" s="8">
        <f>SUM('4 NOV:25 NOV'!B16)</f>
        <v>50</v>
      </c>
    </row>
    <row r="70" spans="1:10" s="9" customFormat="1" ht="21.75" customHeight="1" x14ac:dyDescent="0.35">
      <c r="A70" s="26"/>
      <c r="B70" s="24"/>
      <c r="C70" s="7" t="s">
        <v>13</v>
      </c>
      <c r="D70" s="8">
        <f>('4 NOV'!E10 * '4 NOV'!B10) + ('11 NOV'!E10 * '11 NOV'!B10) + ('18 NOV'!E10 * '18 NOV'!B10) + ('25 NOV'!E10 * '25 NOV'!B10)</f>
        <v>5000</v>
      </c>
      <c r="E70" s="8">
        <f>('4 NOV'!E11 * '4 NOV'!B11) + ('11 NOV'!E11 * '11 NOV'!B11) + ('18 NOV'!E11 * '18 NOV'!B11) + ('25 NOV'!E11 * '25 NOV'!B11)</f>
        <v>0</v>
      </c>
      <c r="F70" s="8">
        <f>('4 NOV'!E12 * '4 NOV'!B12) + ('11 NOV'!E12 * '11 NOV'!B12) + ('18 NOV'!E12 * '18 NOV'!B12) + ('25 NOV'!E12 * '25 NOV'!B12)</f>
        <v>750</v>
      </c>
      <c r="G70" s="8">
        <f>('4 NOV'!E13 * '4 NOV'!B13) + ('11 NOV'!E13 * '11 NOV'!B13) + ('18 NOV'!E13 * '18 NOV'!B13) + ('25 NOV'!E13 * '25 NOV'!B13)</f>
        <v>300</v>
      </c>
      <c r="H70" s="8">
        <f>('4 NOV'!E14 * '4 NOV'!B14) + ('11 NOV'!E14 * '11 NOV'!B14) + ('18 NOV'!E14 * '18 NOV'!B14) + ('25 NOV'!E14 * '25 NOV'!B14)</f>
        <v>480</v>
      </c>
      <c r="I70" s="8">
        <f>('4 NOV'!E15 * '4 NOV'!B15) + ('11 NOV'!E15 * '11 NOV'!B15) + ('18 NOV'!E15 * '18 NOV'!B15) + ('25 NOV'!E15 * '25 NOV'!B15)</f>
        <v>800</v>
      </c>
      <c r="J70" s="8">
        <f>('4 NOV'!E16 * '4 NOV'!B16) + ('11 NOV'!E16 * '11 NOV'!B16) + ('18 NOV'!E16 * '18 NOV'!B16) + ('25 NOV'!E16 * '25 NOV'!B16)</f>
        <v>900</v>
      </c>
    </row>
    <row r="71" spans="1:10" s="9" customFormat="1" ht="21.75" customHeight="1" x14ac:dyDescent="0.35">
      <c r="A71" s="26"/>
      <c r="B71" s="23" t="s">
        <v>14</v>
      </c>
      <c r="C71" s="7" t="s">
        <v>12</v>
      </c>
      <c r="D71" s="8">
        <f>SUM('4 NOV:25 NOV'!G10)</f>
        <v>67</v>
      </c>
      <c r="E71" s="8">
        <f>SUM('4 NOV:25 NOV'!G11)</f>
        <v>6</v>
      </c>
      <c r="F71" s="8">
        <f>SUM('4 NOV:25 NOV'!G12)</f>
        <v>300</v>
      </c>
      <c r="G71" s="8">
        <f>SUM('4 NOV:25 NOV'!G13)</f>
        <v>45</v>
      </c>
      <c r="H71" s="8">
        <f>SUM('4 NOV:25 NOV'!G14)</f>
        <v>15</v>
      </c>
      <c r="I71" s="8">
        <f>SUM('4 NOV:25 NOV'!G15)</f>
        <v>55</v>
      </c>
      <c r="J71" s="8">
        <f>SUM('4 NOV:25 NOV'!G16)</f>
        <v>25</v>
      </c>
    </row>
    <row r="72" spans="1:10" s="9" customFormat="1" ht="21.75" customHeight="1" x14ac:dyDescent="0.35">
      <c r="A72" s="26"/>
      <c r="B72" s="24"/>
      <c r="C72" s="7" t="s">
        <v>13</v>
      </c>
      <c r="D72" s="8">
        <f>SUM('4 NOV:25 NOV'!H10)</f>
        <v>6700</v>
      </c>
      <c r="E72" s="8">
        <f>SUM('4 NOV:25 NOV'!H11)</f>
        <v>1200</v>
      </c>
      <c r="F72" s="8">
        <f>SUM('4 NOV:25 NOV'!H12)</f>
        <v>450</v>
      </c>
      <c r="G72" s="8">
        <f>SUM('4 NOV:25 NOV'!H13)</f>
        <v>180</v>
      </c>
      <c r="H72" s="8">
        <f>SUM('4 NOV:25 NOV'!H14)</f>
        <v>120</v>
      </c>
      <c r="I72" s="8">
        <f>SUM('4 NOV:25 NOV'!H15)</f>
        <v>550</v>
      </c>
      <c r="J72" s="8">
        <f>SUM('4 NOV:25 NOV'!H16)</f>
        <v>450</v>
      </c>
    </row>
    <row r="73" spans="1:10" s="9" customFormat="1" ht="21.75" customHeight="1" x14ac:dyDescent="0.35">
      <c r="A73" s="26"/>
      <c r="B73" s="23" t="s">
        <v>15</v>
      </c>
      <c r="C73" s="7" t="s">
        <v>12</v>
      </c>
      <c r="D73" s="8">
        <f>'25 NOV'!I10</f>
        <v>7</v>
      </c>
      <c r="E73" s="8">
        <f>'25 NOV'!I11</f>
        <v>2</v>
      </c>
      <c r="F73" s="8">
        <f>'25 NOV'!I12</f>
        <v>420</v>
      </c>
      <c r="G73" s="8">
        <f>'25 NOV'!I13</f>
        <v>195</v>
      </c>
      <c r="H73" s="8">
        <f>'25 NOV'!I14</f>
        <v>125</v>
      </c>
      <c r="I73" s="8">
        <f>'25 NOV'!I15</f>
        <v>70</v>
      </c>
      <c r="J73" s="8">
        <f>'25 NOV'!I16</f>
        <v>73</v>
      </c>
    </row>
    <row r="74" spans="1:10" s="9" customFormat="1" ht="21.75" customHeight="1" x14ac:dyDescent="0.35">
      <c r="A74" s="24"/>
      <c r="B74" s="24"/>
      <c r="C74" s="7" t="s">
        <v>13</v>
      </c>
      <c r="D74" s="8">
        <f>'25 NOV'!J10</f>
        <v>700</v>
      </c>
      <c r="E74" s="8">
        <f>'25 NOV'!J11</f>
        <v>400</v>
      </c>
      <c r="F74" s="8">
        <f>'25 NOV'!J12</f>
        <v>630</v>
      </c>
      <c r="G74" s="8">
        <f>'25 NOV'!J13</f>
        <v>780</v>
      </c>
      <c r="H74" s="8">
        <f>'25 NOV'!J14</f>
        <v>1000</v>
      </c>
      <c r="I74" s="8">
        <f>'25 NOV'!J15</f>
        <v>700</v>
      </c>
      <c r="J74" s="8">
        <f>'25 NOV'!J16</f>
        <v>1314</v>
      </c>
    </row>
    <row r="75" spans="1:10" s="9" customFormat="1" ht="21.75" customHeight="1" x14ac:dyDescent="0.35">
      <c r="A75" s="25" t="s">
        <v>26</v>
      </c>
      <c r="B75" s="23" t="s">
        <v>11</v>
      </c>
      <c r="C75" s="7" t="s">
        <v>12</v>
      </c>
      <c r="D75" s="8">
        <f>SUM('2 DEC:30 DEC'!B10)</f>
        <v>125</v>
      </c>
      <c r="E75" s="8">
        <f>SUM('2 DEC:30 DEC'!B11)</f>
        <v>10</v>
      </c>
      <c r="F75" s="8">
        <f>SUM('2 DEC:30 DEC'!B12)</f>
        <v>500</v>
      </c>
      <c r="G75" s="8">
        <f>SUM('2 DEC:30 DEC'!B13)</f>
        <v>0</v>
      </c>
      <c r="H75" s="8">
        <f>SUM('2 DEC:30 DEC'!B14)</f>
        <v>0</v>
      </c>
      <c r="I75" s="8">
        <f>SUM('2 DEC:30 DEC'!B15)</f>
        <v>50</v>
      </c>
      <c r="J75" s="8">
        <f>SUM('2 DEC:30 DEC'!B16)</f>
        <v>0</v>
      </c>
    </row>
    <row r="76" spans="1:10" s="9" customFormat="1" ht="21.75" customHeight="1" x14ac:dyDescent="0.35">
      <c r="A76" s="26"/>
      <c r="B76" s="24"/>
      <c r="C76" s="7" t="s">
        <v>13</v>
      </c>
      <c r="D76" s="8">
        <f>('2 DEC'!E10 * '2 DEC'!B10) + ('9 DEC'!E10 * '9 DEC'!B10) + ('16 DEC'!E10 * '16 DEC'!B10) + ('23 DEC'!E10 * '23 DEC'!B10) + ('30 DEC'!E10 * '30 DEC'!B10)</f>
        <v>12500</v>
      </c>
      <c r="E76" s="8">
        <f>('2 DEC'!E11 * '2 DEC'!B11) + ('9 DEC'!E11 * '9 DEC'!B11) + ('16 DEC'!E11 * '16 DEC'!B11) + ('23 DEC'!E11 * '23 DEC'!B11) + ('30 DEC'!E11 * '30 DEC'!B11)</f>
        <v>2000</v>
      </c>
      <c r="F76" s="8">
        <f>('2 DEC'!E12 * '2 DEC'!B12) + ('9 DEC'!E12 * '9 DEC'!B12) + ('16 DEC'!E12 * '16 DEC'!B12) + ('23 DEC'!E12 * '23 DEC'!B12) + ('30 DEC'!E12 * '30 DEC'!B12)</f>
        <v>750</v>
      </c>
      <c r="G76" s="8">
        <f>('2 DEC'!E13 * '2 DEC'!B13) + ('9 DEC'!E13 * '9 DEC'!B13) + ('16 DEC'!E13 * '16 DEC'!B13) + ('23 DEC'!E13 * '23 DEC'!B13) + ('30 DEC'!E13 * '30 DEC'!B13)</f>
        <v>0</v>
      </c>
      <c r="H76" s="8">
        <f>('2 DEC'!E14 * '2 DEC'!B14) + ('9 DEC'!E14 * '9 DEC'!B14) + ('16 DEC'!E14 * '16 DEC'!B14) + ('23 DEC'!E14 * '23 DEC'!B14) + ('30 DEC'!E14 * '30 DEC'!B14)</f>
        <v>0</v>
      </c>
      <c r="I76" s="8">
        <f>('2 DEC'!E15 * '2 DEC'!B15) + ('9 DEC'!E15 * '9 DEC'!B15) + ('16 DEC'!E15 * '16 DEC'!B15) + ('23 DEC'!E15 * '23 DEC'!B15) + ('30 DEC'!E15 * '30 DEC'!B15)</f>
        <v>500</v>
      </c>
      <c r="J76" s="8">
        <f>('2 DEC'!E16 * '2 DEC'!B16) + ('9 DEC'!E16 * '9 DEC'!B16) + ('16 DEC'!E16 * '16 DEC'!B16) + ('23 DEC'!E16 * '23 DEC'!B16) + ('30 DEC'!E16 * '30 DEC'!B16)</f>
        <v>0</v>
      </c>
    </row>
    <row r="77" spans="1:10" s="9" customFormat="1" ht="21.75" customHeight="1" x14ac:dyDescent="0.35">
      <c r="A77" s="26"/>
      <c r="B77" s="23" t="s">
        <v>14</v>
      </c>
      <c r="C77" s="7" t="s">
        <v>12</v>
      </c>
      <c r="D77" s="8">
        <f>SUM('2 DEC:30 DEC'!G10)</f>
        <v>56</v>
      </c>
      <c r="E77" s="8">
        <f>SUM('2 DEC:30 DEC'!G11)</f>
        <v>6</v>
      </c>
      <c r="F77" s="8">
        <f>SUM('2 DEC:30 DEC'!G12)</f>
        <v>300</v>
      </c>
      <c r="G77" s="8">
        <f>SUM('2 DEC:30 DEC'!G13)</f>
        <v>60</v>
      </c>
      <c r="H77" s="8">
        <f>SUM('2 DEC:30 DEC'!G14)</f>
        <v>0</v>
      </c>
      <c r="I77" s="8">
        <f>SUM('2 DEC:30 DEC'!G15)</f>
        <v>50</v>
      </c>
      <c r="J77" s="8">
        <f>SUM('2 DEC:30 DEC'!G16)</f>
        <v>35</v>
      </c>
    </row>
    <row r="78" spans="1:10" s="9" customFormat="1" ht="21.75" customHeight="1" x14ac:dyDescent="0.35">
      <c r="A78" s="26"/>
      <c r="B78" s="24"/>
      <c r="C78" s="7" t="s">
        <v>13</v>
      </c>
      <c r="D78" s="8">
        <f>SUM('2 DEC:30 DEC'!H10)</f>
        <v>5600</v>
      </c>
      <c r="E78" s="8">
        <f>SUM('2 DEC:30 DEC'!H11)</f>
        <v>1200</v>
      </c>
      <c r="F78" s="8">
        <f>SUM('2 DEC:30 DEC'!H12)</f>
        <v>450</v>
      </c>
      <c r="G78" s="8">
        <f>SUM('2 DEC:30 DEC'!H13)</f>
        <v>240</v>
      </c>
      <c r="H78" s="8">
        <f>SUM('2 DEC:30 DEC'!H14)</f>
        <v>0</v>
      </c>
      <c r="I78" s="8">
        <f>SUM('2 DEC:30 DEC'!H15)</f>
        <v>500</v>
      </c>
      <c r="J78" s="8">
        <f>SUM('2 DEC:30 DEC'!H16)</f>
        <v>630</v>
      </c>
    </row>
    <row r="79" spans="1:10" s="9" customFormat="1" ht="21.75" customHeight="1" x14ac:dyDescent="0.35">
      <c r="A79" s="26"/>
      <c r="B79" s="23" t="s">
        <v>15</v>
      </c>
      <c r="C79" s="7" t="s">
        <v>12</v>
      </c>
      <c r="D79" s="8">
        <f>'30 DEC'!I10</f>
        <v>76</v>
      </c>
      <c r="E79" s="8">
        <f>'30 DEC'!I11</f>
        <v>6</v>
      </c>
      <c r="F79" s="8">
        <f>'30 DEC'!I12</f>
        <v>620</v>
      </c>
      <c r="G79" s="8">
        <f>'30 DEC'!I13</f>
        <v>135</v>
      </c>
      <c r="H79" s="8">
        <f>'30 DEC'!I14</f>
        <v>125</v>
      </c>
      <c r="I79" s="8">
        <f>'30 DEC'!I15</f>
        <v>70</v>
      </c>
      <c r="J79" s="8">
        <f>'30 DEC'!I16</f>
        <v>38</v>
      </c>
    </row>
    <row r="80" spans="1:10" s="9" customFormat="1" ht="21.75" customHeight="1" x14ac:dyDescent="0.35">
      <c r="A80" s="24"/>
      <c r="B80" s="24"/>
      <c r="C80" s="7" t="s">
        <v>13</v>
      </c>
      <c r="D80" s="8">
        <f>'30 DEC'!J10</f>
        <v>7600</v>
      </c>
      <c r="E80" s="8">
        <f>'30 DEC'!J11</f>
        <v>1200</v>
      </c>
      <c r="F80" s="8">
        <f>'30 DEC'!J12</f>
        <v>930</v>
      </c>
      <c r="G80" s="8">
        <f>'30 DEC'!J13</f>
        <v>540</v>
      </c>
      <c r="H80" s="8">
        <f>'30 DEC'!J14</f>
        <v>1000</v>
      </c>
      <c r="I80" s="8">
        <f>'30 DEC'!J15</f>
        <v>700</v>
      </c>
      <c r="J80" s="8">
        <f>'30 DEC'!J16</f>
        <v>684</v>
      </c>
    </row>
    <row r="81" spans="1:10" ht="21.75" customHeight="1" x14ac:dyDescent="0.4">
      <c r="A81" s="34" t="s">
        <v>27</v>
      </c>
      <c r="B81" s="23" t="s">
        <v>11</v>
      </c>
      <c r="C81" s="7" t="s">
        <v>12</v>
      </c>
      <c r="D81" s="8">
        <f t="shared" ref="D81:J84" si="0">SUM(D9, D15, D21, D27, D33, D39, D45, D51, D57, D63, D69, D75)</f>
        <v>710</v>
      </c>
      <c r="E81" s="8">
        <f t="shared" si="0"/>
        <v>55</v>
      </c>
      <c r="F81" s="8">
        <f t="shared" si="0"/>
        <v>2650</v>
      </c>
      <c r="G81" s="8">
        <f t="shared" si="0"/>
        <v>775</v>
      </c>
      <c r="H81" s="8">
        <f t="shared" si="0"/>
        <v>400</v>
      </c>
      <c r="I81" s="8">
        <f t="shared" si="0"/>
        <v>720</v>
      </c>
      <c r="J81" s="8">
        <f t="shared" si="0"/>
        <v>430</v>
      </c>
    </row>
    <row r="82" spans="1:10" ht="21.75" customHeight="1" x14ac:dyDescent="0.4">
      <c r="A82" s="26"/>
      <c r="B82" s="24"/>
      <c r="C82" s="7" t="s">
        <v>13</v>
      </c>
      <c r="D82" s="8">
        <f t="shared" si="0"/>
        <v>69750</v>
      </c>
      <c r="E82" s="8">
        <f t="shared" si="0"/>
        <v>11000</v>
      </c>
      <c r="F82" s="8">
        <f t="shared" si="0"/>
        <v>3975</v>
      </c>
      <c r="G82" s="8">
        <f t="shared" si="0"/>
        <v>3100</v>
      </c>
      <c r="H82" s="8">
        <f t="shared" si="0"/>
        <v>3200</v>
      </c>
      <c r="I82" s="8">
        <f t="shared" si="0"/>
        <v>7200</v>
      </c>
      <c r="J82" s="8">
        <f t="shared" si="0"/>
        <v>7740</v>
      </c>
    </row>
    <row r="83" spans="1:10" ht="21.75" customHeight="1" x14ac:dyDescent="0.4">
      <c r="A83" s="26"/>
      <c r="B83" s="23" t="s">
        <v>14</v>
      </c>
      <c r="C83" s="7" t="s">
        <v>12</v>
      </c>
      <c r="D83" s="8">
        <f t="shared" si="0"/>
        <v>660</v>
      </c>
      <c r="E83" s="8">
        <f t="shared" si="0"/>
        <v>60</v>
      </c>
      <c r="F83" s="8">
        <f t="shared" si="0"/>
        <v>2310</v>
      </c>
      <c r="G83" s="8">
        <f t="shared" si="0"/>
        <v>665</v>
      </c>
      <c r="H83" s="8">
        <f t="shared" si="0"/>
        <v>315</v>
      </c>
      <c r="I83" s="8">
        <f t="shared" si="0"/>
        <v>684</v>
      </c>
      <c r="J83" s="8">
        <f t="shared" si="0"/>
        <v>432</v>
      </c>
    </row>
    <row r="84" spans="1:10" ht="21.75" customHeight="1" x14ac:dyDescent="0.4">
      <c r="A84" s="24"/>
      <c r="B84" s="24"/>
      <c r="C84" s="7" t="s">
        <v>13</v>
      </c>
      <c r="D84" s="8">
        <f t="shared" si="0"/>
        <v>61675</v>
      </c>
      <c r="E84" s="8">
        <f t="shared" si="0"/>
        <v>11440</v>
      </c>
      <c r="F84" s="8">
        <f t="shared" si="0"/>
        <v>3466.5</v>
      </c>
      <c r="G84" s="8">
        <f t="shared" si="0"/>
        <v>2384</v>
      </c>
      <c r="H84" s="8">
        <f t="shared" si="0"/>
        <v>1528</v>
      </c>
      <c r="I84" s="8">
        <f t="shared" si="0"/>
        <v>4950</v>
      </c>
      <c r="J84" s="8">
        <f t="shared" si="0"/>
        <v>6084</v>
      </c>
    </row>
    <row r="1048575" ht="12.75" customHeight="1" x14ac:dyDescent="0.4"/>
    <row r="1048576" ht="12.75" customHeight="1" x14ac:dyDescent="0.4"/>
  </sheetData>
  <mergeCells count="55">
    <mergeCell ref="B81:B82"/>
    <mergeCell ref="A7:C7"/>
    <mergeCell ref="B59:B60"/>
    <mergeCell ref="B35:B36"/>
    <mergeCell ref="B31:B32"/>
    <mergeCell ref="B83:B84"/>
    <mergeCell ref="A21:A26"/>
    <mergeCell ref="E4:H4"/>
    <mergeCell ref="A57:A62"/>
    <mergeCell ref="B33:B34"/>
    <mergeCell ref="B55:B56"/>
    <mergeCell ref="A33:A38"/>
    <mergeCell ref="A81:A84"/>
    <mergeCell ref="B45:B46"/>
    <mergeCell ref="B63:B64"/>
    <mergeCell ref="B79:B80"/>
    <mergeCell ref="B51:B52"/>
    <mergeCell ref="B75:B76"/>
    <mergeCell ref="B25:B26"/>
    <mergeCell ref="B41:B42"/>
    <mergeCell ref="A63:A68"/>
    <mergeCell ref="A8:C8"/>
    <mergeCell ref="A45:A50"/>
    <mergeCell ref="A1:F2"/>
    <mergeCell ref="B69:B70"/>
    <mergeCell ref="B19:B20"/>
    <mergeCell ref="B37:B38"/>
    <mergeCell ref="B15:B16"/>
    <mergeCell ref="A27:A32"/>
    <mergeCell ref="B53:B54"/>
    <mergeCell ref="B9:B10"/>
    <mergeCell ref="B49:B50"/>
    <mergeCell ref="B65:B66"/>
    <mergeCell ref="B77:B78"/>
    <mergeCell ref="B11:B12"/>
    <mergeCell ref="A51:A56"/>
    <mergeCell ref="B73:B74"/>
    <mergeCell ref="B67:B68"/>
    <mergeCell ref="B29:B30"/>
    <mergeCell ref="B23:B24"/>
    <mergeCell ref="B39:B40"/>
    <mergeCell ref="B57:B58"/>
    <mergeCell ref="B21:B22"/>
    <mergeCell ref="B13:B14"/>
    <mergeCell ref="A69:A74"/>
    <mergeCell ref="A75:A80"/>
    <mergeCell ref="B27:B28"/>
    <mergeCell ref="B71:B72"/>
    <mergeCell ref="A9:A14"/>
    <mergeCell ref="B47:B48"/>
    <mergeCell ref="B43:B44"/>
    <mergeCell ref="A39:A44"/>
    <mergeCell ref="A15:A20"/>
    <mergeCell ref="B17:B18"/>
    <mergeCell ref="B61:B6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048576"/>
  <sheetViews>
    <sheetView zoomScale="80" zoomScaleNormal="80" workbookViewId="0">
      <selection activeCell="C18" sqref="C18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56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'19 FEB'!I10</f>
        <v>29</v>
      </c>
      <c r="D10" s="15" t="s">
        <v>45</v>
      </c>
      <c r="E10" s="16">
        <f>'19 FEB'!E10</f>
        <v>100</v>
      </c>
      <c r="F10" s="17">
        <f t="shared" ref="F10:F16" si="0">E10 *(B10 + C10)</f>
        <v>2900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18</v>
      </c>
      <c r="J10" s="17">
        <f t="shared" ref="J10:J16" si="3">I10 * E10</f>
        <v>1800</v>
      </c>
    </row>
    <row r="11" spans="1:10" ht="22.5" customHeight="1" x14ac:dyDescent="0.4">
      <c r="A11" s="15" t="s">
        <v>3</v>
      </c>
      <c r="B11" s="15">
        <v>0</v>
      </c>
      <c r="C11" s="10">
        <f>'19 FEB'!I11</f>
        <v>7</v>
      </c>
      <c r="D11" s="15" t="s">
        <v>46</v>
      </c>
      <c r="E11" s="16">
        <f>'19 FEB'!E11</f>
        <v>200</v>
      </c>
      <c r="F11" s="17">
        <f t="shared" si="0"/>
        <v>1400</v>
      </c>
      <c r="G11" s="15">
        <v>2</v>
      </c>
      <c r="H11" s="17">
        <f t="shared" si="1"/>
        <v>400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4</v>
      </c>
      <c r="B12" s="15">
        <v>0</v>
      </c>
      <c r="C12" s="10">
        <f>'19 FEB'!I12</f>
        <v>420</v>
      </c>
      <c r="D12" s="19" t="s">
        <v>46</v>
      </c>
      <c r="E12" s="20">
        <f>'19 FEB'!E12</f>
        <v>1.5</v>
      </c>
      <c r="F12" s="21">
        <f t="shared" si="0"/>
        <v>630</v>
      </c>
      <c r="G12" s="19">
        <v>40</v>
      </c>
      <c r="H12" s="21">
        <f t="shared" si="1"/>
        <v>60</v>
      </c>
      <c r="I12" s="22">
        <f t="shared" si="2"/>
        <v>380</v>
      </c>
      <c r="J12" s="17">
        <f t="shared" si="3"/>
        <v>570</v>
      </c>
    </row>
    <row r="13" spans="1:10" ht="22.5" customHeight="1" x14ac:dyDescent="0.4">
      <c r="A13" s="15" t="s">
        <v>5</v>
      </c>
      <c r="B13" s="15">
        <v>0</v>
      </c>
      <c r="C13" s="10">
        <f>'19 FEB'!I13</f>
        <v>195</v>
      </c>
      <c r="D13" s="19" t="s">
        <v>46</v>
      </c>
      <c r="E13" s="20">
        <f>'19 FEB'!E13</f>
        <v>4</v>
      </c>
      <c r="F13" s="21">
        <f t="shared" si="0"/>
        <v>780</v>
      </c>
      <c r="G13" s="19">
        <v>15</v>
      </c>
      <c r="H13" s="21">
        <f t="shared" si="1"/>
        <v>60</v>
      </c>
      <c r="I13" s="22">
        <f t="shared" si="2"/>
        <v>180</v>
      </c>
      <c r="J13" s="17">
        <f t="shared" si="3"/>
        <v>720</v>
      </c>
    </row>
    <row r="14" spans="1:10" ht="22.5" customHeight="1" x14ac:dyDescent="0.4">
      <c r="A14" s="15" t="s">
        <v>6</v>
      </c>
      <c r="B14" s="15">
        <v>0</v>
      </c>
      <c r="C14" s="10">
        <f>'19 FEB'!I14</f>
        <v>115</v>
      </c>
      <c r="D14" s="19" t="s">
        <v>46</v>
      </c>
      <c r="E14" s="20">
        <f>'19 FEB'!E14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'19 FEB'!I15</f>
        <v>50</v>
      </c>
      <c r="D15" s="19" t="s">
        <v>46</v>
      </c>
      <c r="E15" s="20">
        <f>'19 FEB'!E15</f>
        <v>10</v>
      </c>
      <c r="F15" s="21">
        <f t="shared" si="0"/>
        <v>500</v>
      </c>
      <c r="G15" s="19">
        <v>15</v>
      </c>
      <c r="H15" s="21">
        <f t="shared" si="1"/>
        <v>150</v>
      </c>
      <c r="I15" s="22">
        <f t="shared" si="2"/>
        <v>35</v>
      </c>
      <c r="J15" s="17">
        <f t="shared" si="3"/>
        <v>350</v>
      </c>
    </row>
    <row r="16" spans="1:10" ht="22.5" customHeight="1" x14ac:dyDescent="0.4">
      <c r="A16" s="15" t="s">
        <v>8</v>
      </c>
      <c r="B16" s="15">
        <v>0</v>
      </c>
      <c r="C16" s="10">
        <f>'19 FEB'!I16</f>
        <v>38</v>
      </c>
      <c r="D16" s="19" t="s">
        <v>46</v>
      </c>
      <c r="E16" s="20">
        <f>'19 FEB'!E16</f>
        <v>18</v>
      </c>
      <c r="F16" s="21">
        <f t="shared" si="0"/>
        <v>684</v>
      </c>
      <c r="G16" s="19">
        <v>10</v>
      </c>
      <c r="H16" s="21">
        <f t="shared" si="1"/>
        <v>180</v>
      </c>
      <c r="I16" s="22">
        <f t="shared" si="2"/>
        <v>28</v>
      </c>
      <c r="J16" s="17">
        <f t="shared" si="3"/>
        <v>504</v>
      </c>
    </row>
    <row r="17" spans="1:10" ht="22.5" customHeight="1" x14ac:dyDescent="0.4">
      <c r="A17" s="13" t="s">
        <v>47</v>
      </c>
      <c r="B17" s="15"/>
      <c r="C17" s="10" t="s">
        <v>48</v>
      </c>
      <c r="D17" s="15" t="s">
        <v>48</v>
      </c>
      <c r="E17" s="16"/>
      <c r="F17" s="17">
        <f>SUM(F10:F16)</f>
        <v>7814</v>
      </c>
      <c r="G17" s="16"/>
      <c r="H17" s="17">
        <f>SUM(H10:H16)</f>
        <v>1950</v>
      </c>
      <c r="I17" s="16" t="s">
        <v>48</v>
      </c>
      <c r="J17" s="17">
        <f>SUM(J10:J16)</f>
        <v>5864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6"/>
  <sheetViews>
    <sheetView zoomScale="80" zoomScaleNormal="80" workbookViewId="0">
      <selection activeCell="D16" sqref="D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57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60</v>
      </c>
      <c r="C10" s="10">
        <f>'26 FEB'!I10</f>
        <v>18</v>
      </c>
      <c r="D10" s="15" t="s">
        <v>45</v>
      </c>
      <c r="E10" s="16">
        <f>'26 FEB'!E10</f>
        <v>100</v>
      </c>
      <c r="F10" s="17">
        <f t="shared" ref="F10:F16" si="0">E10 *(B10 + C10)</f>
        <v>7800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70</v>
      </c>
      <c r="J10" s="17">
        <f t="shared" ref="J10:J16" si="3">I10 * E10</f>
        <v>7000</v>
      </c>
    </row>
    <row r="11" spans="1:10" ht="22.5" customHeight="1" x14ac:dyDescent="0.4">
      <c r="A11" s="15" t="s">
        <v>3</v>
      </c>
      <c r="B11" s="15">
        <v>5</v>
      </c>
      <c r="C11" s="10">
        <f>'26 FEB'!I11</f>
        <v>5</v>
      </c>
      <c r="D11" s="15" t="s">
        <v>46</v>
      </c>
      <c r="E11" s="16">
        <f>'26 FEB'!E11</f>
        <v>200</v>
      </c>
      <c r="F11" s="17">
        <f t="shared" si="0"/>
        <v>2000</v>
      </c>
      <c r="G11" s="15">
        <v>1</v>
      </c>
      <c r="H11" s="17">
        <f t="shared" si="1"/>
        <v>200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4</v>
      </c>
      <c r="B12" s="15">
        <v>0</v>
      </c>
      <c r="C12" s="10">
        <f>'26 FEB'!I12</f>
        <v>380</v>
      </c>
      <c r="D12" s="19" t="s">
        <v>46</v>
      </c>
      <c r="E12" s="20">
        <f>'26 FEB'!E12</f>
        <v>1.5</v>
      </c>
      <c r="F12" s="21">
        <f t="shared" si="0"/>
        <v>570</v>
      </c>
      <c r="G12" s="19">
        <v>40</v>
      </c>
      <c r="H12" s="21">
        <f t="shared" si="1"/>
        <v>60</v>
      </c>
      <c r="I12" s="22">
        <f t="shared" si="2"/>
        <v>340</v>
      </c>
      <c r="J12" s="17">
        <f t="shared" si="3"/>
        <v>510</v>
      </c>
    </row>
    <row r="13" spans="1:10" ht="22.5" customHeight="1" x14ac:dyDescent="0.4">
      <c r="A13" s="15" t="s">
        <v>5</v>
      </c>
      <c r="B13" s="15">
        <v>0</v>
      </c>
      <c r="C13" s="10">
        <f>'26 FEB'!I13</f>
        <v>180</v>
      </c>
      <c r="D13" s="19" t="s">
        <v>46</v>
      </c>
      <c r="E13" s="20">
        <f>'26 FEB'!E13</f>
        <v>4</v>
      </c>
      <c r="F13" s="21">
        <f t="shared" si="0"/>
        <v>720</v>
      </c>
      <c r="G13" s="19">
        <v>10</v>
      </c>
      <c r="H13" s="21">
        <f t="shared" si="1"/>
        <v>40</v>
      </c>
      <c r="I13" s="22">
        <f t="shared" si="2"/>
        <v>170</v>
      </c>
      <c r="J13" s="17">
        <f t="shared" si="3"/>
        <v>680</v>
      </c>
    </row>
    <row r="14" spans="1:10" ht="22.5" customHeight="1" x14ac:dyDescent="0.4">
      <c r="A14" s="15" t="s">
        <v>6</v>
      </c>
      <c r="B14" s="15">
        <v>0</v>
      </c>
      <c r="C14" s="10">
        <f>'26 FEB'!I14</f>
        <v>115</v>
      </c>
      <c r="D14" s="19" t="s">
        <v>46</v>
      </c>
      <c r="E14" s="20">
        <f>'26 FEB'!E14</f>
        <v>8</v>
      </c>
      <c r="F14" s="21">
        <f t="shared" si="0"/>
        <v>920</v>
      </c>
      <c r="G14" s="19">
        <v>10</v>
      </c>
      <c r="H14" s="21">
        <f t="shared" si="1"/>
        <v>80</v>
      </c>
      <c r="I14" s="22">
        <f t="shared" si="2"/>
        <v>105</v>
      </c>
      <c r="J14" s="17">
        <f t="shared" si="3"/>
        <v>840</v>
      </c>
    </row>
    <row r="15" spans="1:10" ht="22.5" customHeight="1" x14ac:dyDescent="0.4">
      <c r="A15" s="15" t="s">
        <v>7</v>
      </c>
      <c r="B15" s="15">
        <v>50</v>
      </c>
      <c r="C15" s="10">
        <f>'26 FEB'!I15</f>
        <v>35</v>
      </c>
      <c r="D15" s="19" t="s">
        <v>46</v>
      </c>
      <c r="E15" s="20">
        <f>'26 FEB'!E15</f>
        <v>10</v>
      </c>
      <c r="F15" s="21">
        <f t="shared" si="0"/>
        <v>850</v>
      </c>
      <c r="G15" s="19">
        <v>15</v>
      </c>
      <c r="H15" s="21">
        <f t="shared" si="1"/>
        <v>150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8</v>
      </c>
      <c r="B16" s="15">
        <v>50</v>
      </c>
      <c r="C16" s="10">
        <f>'26 FEB'!I16</f>
        <v>28</v>
      </c>
      <c r="D16" s="19" t="s">
        <v>46</v>
      </c>
      <c r="E16" s="20">
        <f>'26 FEB'!E16</f>
        <v>18</v>
      </c>
      <c r="F16" s="21">
        <f t="shared" si="0"/>
        <v>1404</v>
      </c>
      <c r="G16" s="19">
        <v>10</v>
      </c>
      <c r="H16" s="21">
        <f t="shared" si="1"/>
        <v>180</v>
      </c>
      <c r="I16" s="22">
        <f t="shared" si="2"/>
        <v>68</v>
      </c>
      <c r="J16" s="17">
        <f t="shared" si="3"/>
        <v>1224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14264</v>
      </c>
      <c r="G17" s="16"/>
      <c r="H17" s="17">
        <f>SUM(H10:H16)</f>
        <v>1510</v>
      </c>
      <c r="I17" s="16" t="s">
        <v>48</v>
      </c>
      <c r="J17" s="17">
        <f>SUM(J10:J16)</f>
        <v>12754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76"/>
  <sheetViews>
    <sheetView zoomScale="80" zoomScaleNormal="80" workbookViewId="0">
      <selection activeCell="F3" sqref="F3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58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'4 MAR'!I10</f>
        <v>70</v>
      </c>
      <c r="D10" s="15" t="s">
        <v>45</v>
      </c>
      <c r="E10" s="16">
        <f>'4 MAR'!E10</f>
        <v>100</v>
      </c>
      <c r="F10" s="17">
        <f t="shared" ref="F10:F16" si="0">E10 *(B10 + C10)</f>
        <v>7000</v>
      </c>
      <c r="G10" s="15">
        <v>30</v>
      </c>
      <c r="H10" s="17">
        <f t="shared" ref="H10:H16" si="1">G10 * E10</f>
        <v>3000</v>
      </c>
      <c r="I10" s="18">
        <f t="shared" ref="I10:I16" si="2">(B10 + C10) - G10</f>
        <v>40</v>
      </c>
      <c r="J10" s="17">
        <f t="shared" ref="J10:J16" si="3">I10 * E10</f>
        <v>4000</v>
      </c>
    </row>
    <row r="11" spans="1:10" ht="22.5" customHeight="1" x14ac:dyDescent="0.4">
      <c r="A11" s="15" t="s">
        <v>3</v>
      </c>
      <c r="B11" s="15">
        <v>0</v>
      </c>
      <c r="C11" s="10">
        <f>'4 MAR'!I11</f>
        <v>9</v>
      </c>
      <c r="D11" s="15" t="s">
        <v>46</v>
      </c>
      <c r="E11" s="16">
        <f>'4 MAR'!E11</f>
        <v>200</v>
      </c>
      <c r="F11" s="17">
        <f t="shared" si="0"/>
        <v>1800</v>
      </c>
      <c r="G11" s="15">
        <v>2</v>
      </c>
      <c r="H11" s="17">
        <f t="shared" si="1"/>
        <v>400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4</v>
      </c>
      <c r="B12" s="15">
        <v>0</v>
      </c>
      <c r="C12" s="10">
        <f>'4 MAR'!I12</f>
        <v>340</v>
      </c>
      <c r="D12" s="19" t="s">
        <v>46</v>
      </c>
      <c r="E12" s="20">
        <f>'4 MAR'!E12</f>
        <v>1.5</v>
      </c>
      <c r="F12" s="21">
        <f t="shared" si="0"/>
        <v>510</v>
      </c>
      <c r="G12" s="19">
        <v>190</v>
      </c>
      <c r="H12" s="21">
        <f t="shared" si="1"/>
        <v>285</v>
      </c>
      <c r="I12" s="22">
        <f t="shared" si="2"/>
        <v>150</v>
      </c>
      <c r="J12" s="17">
        <f t="shared" si="3"/>
        <v>225</v>
      </c>
    </row>
    <row r="13" spans="1:10" ht="22.5" customHeight="1" x14ac:dyDescent="0.4">
      <c r="A13" s="15" t="s">
        <v>5</v>
      </c>
      <c r="B13" s="15">
        <v>0</v>
      </c>
      <c r="C13" s="10">
        <f>'4 MAR'!I13</f>
        <v>170</v>
      </c>
      <c r="D13" s="19" t="s">
        <v>46</v>
      </c>
      <c r="E13" s="20">
        <f>'4 MAR'!E13</f>
        <v>4</v>
      </c>
      <c r="F13" s="21">
        <f t="shared" si="0"/>
        <v>680</v>
      </c>
      <c r="G13" s="19">
        <v>55</v>
      </c>
      <c r="H13" s="21">
        <f t="shared" si="1"/>
        <v>220</v>
      </c>
      <c r="I13" s="22">
        <f t="shared" si="2"/>
        <v>115</v>
      </c>
      <c r="J13" s="17">
        <f t="shared" si="3"/>
        <v>460</v>
      </c>
    </row>
    <row r="14" spans="1:10" ht="22.5" customHeight="1" x14ac:dyDescent="0.4">
      <c r="A14" s="15" t="s">
        <v>6</v>
      </c>
      <c r="B14" s="15">
        <v>0</v>
      </c>
      <c r="C14" s="10">
        <f>'4 MAR'!I14</f>
        <v>105</v>
      </c>
      <c r="D14" s="19" t="s">
        <v>46</v>
      </c>
      <c r="E14" s="20">
        <f>'4 MAR'!E14</f>
        <v>8</v>
      </c>
      <c r="F14" s="21">
        <f t="shared" si="0"/>
        <v>840</v>
      </c>
      <c r="G14" s="19">
        <v>15</v>
      </c>
      <c r="H14" s="21">
        <f t="shared" si="1"/>
        <v>120</v>
      </c>
      <c r="I14" s="22">
        <f t="shared" si="2"/>
        <v>90</v>
      </c>
      <c r="J14" s="17">
        <f t="shared" si="3"/>
        <v>720</v>
      </c>
    </row>
    <row r="15" spans="1:10" ht="22.5" customHeight="1" x14ac:dyDescent="0.4">
      <c r="A15" s="15" t="s">
        <v>7</v>
      </c>
      <c r="B15" s="15">
        <v>0</v>
      </c>
      <c r="C15" s="10">
        <f>'4 MAR'!I15</f>
        <v>70</v>
      </c>
      <c r="D15" s="19" t="s">
        <v>46</v>
      </c>
      <c r="E15" s="20">
        <f>'4 MAR'!E15</f>
        <v>10</v>
      </c>
      <c r="F15" s="21">
        <f t="shared" si="0"/>
        <v>700</v>
      </c>
      <c r="G15" s="19">
        <v>30</v>
      </c>
      <c r="H15" s="21">
        <f t="shared" si="1"/>
        <v>300</v>
      </c>
      <c r="I15" s="22">
        <f t="shared" si="2"/>
        <v>40</v>
      </c>
      <c r="J15" s="17">
        <f t="shared" si="3"/>
        <v>400</v>
      </c>
    </row>
    <row r="16" spans="1:10" ht="22.5" customHeight="1" x14ac:dyDescent="0.4">
      <c r="A16" s="15" t="s">
        <v>8</v>
      </c>
      <c r="B16" s="15">
        <v>0</v>
      </c>
      <c r="C16" s="10">
        <f>'4 MAR'!I16</f>
        <v>68</v>
      </c>
      <c r="D16" s="19" t="s">
        <v>46</v>
      </c>
      <c r="E16" s="20">
        <f>'4 MAR'!E16</f>
        <v>18</v>
      </c>
      <c r="F16" s="21">
        <f t="shared" si="0"/>
        <v>1224</v>
      </c>
      <c r="G16" s="19">
        <v>10</v>
      </c>
      <c r="H16" s="21">
        <f t="shared" si="1"/>
        <v>180</v>
      </c>
      <c r="I16" s="22">
        <f t="shared" si="2"/>
        <v>58</v>
      </c>
      <c r="J16" s="17">
        <f t="shared" si="3"/>
        <v>1044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12754</v>
      </c>
      <c r="G17" s="16"/>
      <c r="H17" s="17">
        <f>SUM(H10:H16)</f>
        <v>4505</v>
      </c>
      <c r="I17" s="16" t="s">
        <v>48</v>
      </c>
      <c r="J17" s="17">
        <f>SUM(J10:J16)</f>
        <v>8249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J1048576"/>
  <sheetViews>
    <sheetView zoomScale="80" zoomScaleNormal="80" workbookViewId="0">
      <selection activeCell="G17" sqref="G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59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'11 MAR'!I10</f>
        <v>40</v>
      </c>
      <c r="D10" s="15" t="s">
        <v>45</v>
      </c>
      <c r="E10" s="16">
        <f>'11 MAR'!E10</f>
        <v>100</v>
      </c>
      <c r="F10" s="17">
        <f t="shared" ref="F10:F16" si="0">E10 *(B10 + C10)</f>
        <v>4000</v>
      </c>
      <c r="G10" s="15">
        <v>15</v>
      </c>
      <c r="H10" s="17">
        <f t="shared" ref="H10:H16" si="1">G10 * E10</f>
        <v>1500</v>
      </c>
      <c r="I10" s="18">
        <f t="shared" ref="I10:I16" si="2">(B10 + C10) - G10</f>
        <v>25</v>
      </c>
      <c r="J10" s="17">
        <f t="shared" ref="J10:J16" si="3">I10 * E10</f>
        <v>2500</v>
      </c>
    </row>
    <row r="11" spans="1:10" ht="22.5" customHeight="1" x14ac:dyDescent="0.4">
      <c r="A11" s="15" t="s">
        <v>3</v>
      </c>
      <c r="B11" s="15">
        <v>0</v>
      </c>
      <c r="C11" s="10">
        <f>'11 MAR'!I11</f>
        <v>7</v>
      </c>
      <c r="D11" s="15" t="s">
        <v>46</v>
      </c>
      <c r="E11" s="16">
        <f>'11 MAR'!E11</f>
        <v>200</v>
      </c>
      <c r="F11" s="17">
        <f t="shared" si="0"/>
        <v>1400</v>
      </c>
      <c r="G11" s="15">
        <v>0</v>
      </c>
      <c r="H11" s="17">
        <f t="shared" si="1"/>
        <v>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4</v>
      </c>
      <c r="B12" s="15">
        <v>0</v>
      </c>
      <c r="C12" s="10">
        <f>'11 MAR'!I12</f>
        <v>150</v>
      </c>
      <c r="D12" s="19" t="s">
        <v>46</v>
      </c>
      <c r="E12" s="20">
        <f>'11 MAR'!E12</f>
        <v>1.5</v>
      </c>
      <c r="F12" s="21">
        <f t="shared" si="0"/>
        <v>225</v>
      </c>
      <c r="G12" s="19">
        <v>20</v>
      </c>
      <c r="H12" s="21">
        <f t="shared" si="1"/>
        <v>30</v>
      </c>
      <c r="I12" s="22">
        <f t="shared" si="2"/>
        <v>130</v>
      </c>
      <c r="J12" s="17">
        <f t="shared" si="3"/>
        <v>195</v>
      </c>
    </row>
    <row r="13" spans="1:10" ht="22.5" customHeight="1" x14ac:dyDescent="0.4">
      <c r="A13" s="15" t="s">
        <v>5</v>
      </c>
      <c r="B13" s="15">
        <v>0</v>
      </c>
      <c r="C13" s="10">
        <f>'11 MAR'!I13</f>
        <v>115</v>
      </c>
      <c r="D13" s="19" t="s">
        <v>46</v>
      </c>
      <c r="E13" s="20">
        <f>'11 MAR'!E13</f>
        <v>4</v>
      </c>
      <c r="F13" s="21">
        <f t="shared" si="0"/>
        <v>460</v>
      </c>
      <c r="G13" s="19">
        <v>0</v>
      </c>
      <c r="H13" s="21">
        <f t="shared" si="1"/>
        <v>0</v>
      </c>
      <c r="I13" s="22">
        <f t="shared" si="2"/>
        <v>115</v>
      </c>
      <c r="J13" s="17">
        <f t="shared" si="3"/>
        <v>460</v>
      </c>
    </row>
    <row r="14" spans="1:10" ht="22.5" customHeight="1" x14ac:dyDescent="0.4">
      <c r="A14" s="15" t="s">
        <v>6</v>
      </c>
      <c r="B14" s="15">
        <v>0</v>
      </c>
      <c r="C14" s="10">
        <f>'11 MAR'!I14</f>
        <v>90</v>
      </c>
      <c r="D14" s="19" t="s">
        <v>46</v>
      </c>
      <c r="E14" s="20">
        <f>'11 MAR'!E14</f>
        <v>8</v>
      </c>
      <c r="F14" s="21">
        <f t="shared" si="0"/>
        <v>720</v>
      </c>
      <c r="G14" s="19">
        <v>0</v>
      </c>
      <c r="H14" s="21">
        <f t="shared" si="1"/>
        <v>0</v>
      </c>
      <c r="I14" s="22">
        <f t="shared" si="2"/>
        <v>90</v>
      </c>
      <c r="J14" s="17">
        <f t="shared" si="3"/>
        <v>720</v>
      </c>
    </row>
    <row r="15" spans="1:10" ht="22.5" customHeight="1" x14ac:dyDescent="0.4">
      <c r="A15" s="15" t="s">
        <v>7</v>
      </c>
      <c r="B15" s="15">
        <v>0</v>
      </c>
      <c r="C15" s="10">
        <f>'11 MAR'!I15</f>
        <v>40</v>
      </c>
      <c r="D15" s="19" t="s">
        <v>46</v>
      </c>
      <c r="E15" s="20">
        <f>'11 MAR'!E15</f>
        <v>10</v>
      </c>
      <c r="F15" s="21">
        <f t="shared" si="0"/>
        <v>400</v>
      </c>
      <c r="G15" s="19">
        <v>20</v>
      </c>
      <c r="H15" s="21">
        <f t="shared" si="1"/>
        <v>200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'11 MAR'!I16</f>
        <v>58</v>
      </c>
      <c r="D16" s="19" t="s">
        <v>46</v>
      </c>
      <c r="E16" s="20">
        <f>'11 MAR'!E16</f>
        <v>18</v>
      </c>
      <c r="F16" s="21">
        <f t="shared" si="0"/>
        <v>1044</v>
      </c>
      <c r="G16" s="19">
        <v>20</v>
      </c>
      <c r="H16" s="21">
        <f t="shared" si="1"/>
        <v>360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8249</v>
      </c>
      <c r="G17" s="16"/>
      <c r="H17" s="17">
        <f>SUM(H10:H16)</f>
        <v>2090</v>
      </c>
      <c r="I17" s="16" t="s">
        <v>48</v>
      </c>
      <c r="J17" s="17">
        <f>SUM(J10:J16)</f>
        <v>6159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76"/>
  <sheetViews>
    <sheetView zoomScale="80" zoomScaleNormal="80" workbookViewId="0">
      <selection activeCell="M18" sqref="M18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60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'18 MAR'!I10</f>
        <v>25</v>
      </c>
      <c r="D10" s="15" t="s">
        <v>45</v>
      </c>
      <c r="E10" s="16">
        <f>'18 MAR'!E10</f>
        <v>100</v>
      </c>
      <c r="F10" s="17">
        <f t="shared" ref="F10:F16" si="0">E10 *(B10 + C10)</f>
        <v>2500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12</v>
      </c>
      <c r="J10" s="17">
        <f t="shared" ref="J10:J16" si="3">I10 * E10</f>
        <v>1200</v>
      </c>
    </row>
    <row r="11" spans="1:10" ht="22.5" customHeight="1" x14ac:dyDescent="0.4">
      <c r="A11" s="15" t="s">
        <v>3</v>
      </c>
      <c r="B11" s="15">
        <v>0</v>
      </c>
      <c r="C11" s="10">
        <f>'18 MAR'!I11</f>
        <v>7</v>
      </c>
      <c r="D11" s="15" t="s">
        <v>46</v>
      </c>
      <c r="E11" s="16">
        <f>'18 MAR'!E11</f>
        <v>200</v>
      </c>
      <c r="F11" s="17">
        <f t="shared" si="0"/>
        <v>1400</v>
      </c>
      <c r="G11" s="15">
        <v>2</v>
      </c>
      <c r="H11" s="17">
        <f t="shared" si="1"/>
        <v>400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4</v>
      </c>
      <c r="B12" s="15">
        <v>0</v>
      </c>
      <c r="C12" s="10">
        <f>'18 MAR'!I12</f>
        <v>130</v>
      </c>
      <c r="D12" s="19" t="s">
        <v>46</v>
      </c>
      <c r="E12" s="20">
        <f>'18 MAR'!E12</f>
        <v>1.5</v>
      </c>
      <c r="F12" s="21">
        <f t="shared" si="0"/>
        <v>195</v>
      </c>
      <c r="G12" s="19">
        <v>40</v>
      </c>
      <c r="H12" s="21">
        <f t="shared" si="1"/>
        <v>60</v>
      </c>
      <c r="I12" s="22">
        <f t="shared" si="2"/>
        <v>90</v>
      </c>
      <c r="J12" s="17">
        <f t="shared" si="3"/>
        <v>135</v>
      </c>
    </row>
    <row r="13" spans="1:10" ht="22.5" customHeight="1" x14ac:dyDescent="0.4">
      <c r="A13" s="15" t="s">
        <v>5</v>
      </c>
      <c r="B13" s="15">
        <v>0</v>
      </c>
      <c r="C13" s="10">
        <f>'18 MAR'!I13</f>
        <v>115</v>
      </c>
      <c r="D13" s="19" t="s">
        <v>46</v>
      </c>
      <c r="E13" s="20">
        <f>'18 MAR'!E13</f>
        <v>4</v>
      </c>
      <c r="F13" s="21">
        <f t="shared" si="0"/>
        <v>460</v>
      </c>
      <c r="G13" s="19">
        <v>15</v>
      </c>
      <c r="H13" s="21">
        <f t="shared" si="1"/>
        <v>60</v>
      </c>
      <c r="I13" s="22">
        <f t="shared" si="2"/>
        <v>100</v>
      </c>
      <c r="J13" s="17">
        <f t="shared" si="3"/>
        <v>400</v>
      </c>
    </row>
    <row r="14" spans="1:10" ht="22.5" customHeight="1" x14ac:dyDescent="0.4">
      <c r="A14" s="15" t="s">
        <v>6</v>
      </c>
      <c r="B14" s="15">
        <v>0</v>
      </c>
      <c r="C14" s="10">
        <f>'18 MAR'!I14</f>
        <v>90</v>
      </c>
      <c r="D14" s="19" t="s">
        <v>46</v>
      </c>
      <c r="E14" s="20">
        <f>'18 MAR'!E14</f>
        <v>8</v>
      </c>
      <c r="F14" s="21">
        <f t="shared" si="0"/>
        <v>720</v>
      </c>
      <c r="G14" s="19">
        <v>10</v>
      </c>
      <c r="H14" s="21">
        <f t="shared" si="1"/>
        <v>80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7</v>
      </c>
      <c r="B15" s="15">
        <v>0</v>
      </c>
      <c r="C15" s="10">
        <f>'18 MAR'!I15</f>
        <v>20</v>
      </c>
      <c r="D15" s="19" t="s">
        <v>46</v>
      </c>
      <c r="E15" s="20">
        <f>'18 MAR'!E15</f>
        <v>10</v>
      </c>
      <c r="F15" s="21">
        <f t="shared" si="0"/>
        <v>200</v>
      </c>
      <c r="G15" s="19">
        <v>10</v>
      </c>
      <c r="H15" s="21">
        <f t="shared" si="1"/>
        <v>100</v>
      </c>
      <c r="I15" s="22">
        <f t="shared" si="2"/>
        <v>10</v>
      </c>
      <c r="J15" s="17">
        <f t="shared" si="3"/>
        <v>100</v>
      </c>
    </row>
    <row r="16" spans="1:10" ht="22.5" customHeight="1" x14ac:dyDescent="0.4">
      <c r="A16" s="15" t="s">
        <v>8</v>
      </c>
      <c r="B16" s="15">
        <v>0</v>
      </c>
      <c r="C16" s="10">
        <f>'18 MAR'!I16</f>
        <v>38</v>
      </c>
      <c r="D16" s="19" t="s">
        <v>46</v>
      </c>
      <c r="E16" s="20">
        <f>'18 MAR'!E16</f>
        <v>18</v>
      </c>
      <c r="F16" s="21">
        <f t="shared" si="0"/>
        <v>684</v>
      </c>
      <c r="G16" s="19">
        <v>16</v>
      </c>
      <c r="H16" s="21">
        <f t="shared" si="1"/>
        <v>288</v>
      </c>
      <c r="I16" s="22">
        <f t="shared" si="2"/>
        <v>22</v>
      </c>
      <c r="J16" s="17">
        <f t="shared" si="3"/>
        <v>396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6159</v>
      </c>
      <c r="G17" s="16"/>
      <c r="H17" s="17">
        <f>SUM(H10:H16)</f>
        <v>2288</v>
      </c>
      <c r="I17" s="16" t="s">
        <v>48</v>
      </c>
      <c r="J17" s="17">
        <f>SUM(J10:J16)</f>
        <v>3871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1048576"/>
  <sheetViews>
    <sheetView zoomScale="80" zoomScaleNormal="80" workbookViewId="0">
      <selection activeCell="E12" sqref="E12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61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25</v>
      </c>
      <c r="C10" s="10">
        <f>'25 MAR'!I10</f>
        <v>12</v>
      </c>
      <c r="D10" s="15" t="s">
        <v>45</v>
      </c>
      <c r="E10" s="16">
        <f>'25 MAR'!E10</f>
        <v>100</v>
      </c>
      <c r="F10" s="17">
        <f t="shared" ref="F10:F16" si="0">E10 *(B10 + C10)</f>
        <v>3700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24</v>
      </c>
      <c r="J10" s="17">
        <f t="shared" ref="J10:J16" si="3">I10 * E10</f>
        <v>2400</v>
      </c>
    </row>
    <row r="11" spans="1:10" ht="22.5" customHeight="1" x14ac:dyDescent="0.4">
      <c r="A11" s="15" t="s">
        <v>3</v>
      </c>
      <c r="B11" s="15">
        <v>10</v>
      </c>
      <c r="C11" s="10">
        <f>'25 MAR'!I11</f>
        <v>5</v>
      </c>
      <c r="D11" s="15" t="s">
        <v>46</v>
      </c>
      <c r="E11" s="16">
        <f>'25 MAR'!E11</f>
        <v>200</v>
      </c>
      <c r="F11" s="17">
        <f t="shared" si="0"/>
        <v>3000</v>
      </c>
      <c r="G11" s="15">
        <v>1</v>
      </c>
      <c r="H11" s="17">
        <f t="shared" si="1"/>
        <v>200</v>
      </c>
      <c r="I11" s="18">
        <f t="shared" si="2"/>
        <v>14</v>
      </c>
      <c r="J11" s="17">
        <f t="shared" si="3"/>
        <v>2800</v>
      </c>
    </row>
    <row r="12" spans="1:10" ht="22.5" customHeight="1" x14ac:dyDescent="0.4">
      <c r="A12" s="15" t="s">
        <v>4</v>
      </c>
      <c r="B12" s="15">
        <v>0</v>
      </c>
      <c r="C12" s="10">
        <f>'25 MAR'!I12</f>
        <v>90</v>
      </c>
      <c r="D12" s="19" t="s">
        <v>46</v>
      </c>
      <c r="E12" s="20">
        <f>'25 MAR'!E12</f>
        <v>1.5</v>
      </c>
      <c r="F12" s="21">
        <f t="shared" si="0"/>
        <v>135</v>
      </c>
      <c r="G12" s="19">
        <v>40</v>
      </c>
      <c r="H12" s="21">
        <f t="shared" si="1"/>
        <v>60</v>
      </c>
      <c r="I12" s="22">
        <f t="shared" si="2"/>
        <v>50</v>
      </c>
      <c r="J12" s="17">
        <f t="shared" si="3"/>
        <v>75</v>
      </c>
    </row>
    <row r="13" spans="1:10" ht="22.5" customHeight="1" x14ac:dyDescent="0.4">
      <c r="A13" s="15" t="s">
        <v>5</v>
      </c>
      <c r="B13" s="15">
        <v>150</v>
      </c>
      <c r="C13" s="10">
        <f>'25 MAR'!I13</f>
        <v>100</v>
      </c>
      <c r="D13" s="19" t="s">
        <v>46</v>
      </c>
      <c r="E13" s="20">
        <f>'25 MAR'!E13</f>
        <v>4</v>
      </c>
      <c r="F13" s="21">
        <f t="shared" si="0"/>
        <v>1000</v>
      </c>
      <c r="G13" s="19">
        <v>25</v>
      </c>
      <c r="H13" s="21">
        <f t="shared" si="1"/>
        <v>100</v>
      </c>
      <c r="I13" s="22">
        <f t="shared" si="2"/>
        <v>225</v>
      </c>
      <c r="J13" s="17">
        <f t="shared" si="3"/>
        <v>900</v>
      </c>
    </row>
    <row r="14" spans="1:10" ht="22.5" customHeight="1" x14ac:dyDescent="0.4">
      <c r="A14" s="15" t="s">
        <v>6</v>
      </c>
      <c r="B14" s="15">
        <v>100</v>
      </c>
      <c r="C14" s="10">
        <f>'25 MAR'!I14</f>
        <v>80</v>
      </c>
      <c r="D14" s="19" t="s">
        <v>46</v>
      </c>
      <c r="E14" s="20">
        <f>'25 MAR'!E14</f>
        <v>8</v>
      </c>
      <c r="F14" s="21">
        <f t="shared" si="0"/>
        <v>1440</v>
      </c>
      <c r="G14" s="19">
        <v>10</v>
      </c>
      <c r="H14" s="21">
        <f t="shared" si="1"/>
        <v>80</v>
      </c>
      <c r="I14" s="22">
        <f t="shared" si="2"/>
        <v>170</v>
      </c>
      <c r="J14" s="17">
        <f t="shared" si="3"/>
        <v>1360</v>
      </c>
    </row>
    <row r="15" spans="1:10" ht="22.5" customHeight="1" x14ac:dyDescent="0.4">
      <c r="A15" s="15" t="s">
        <v>7</v>
      </c>
      <c r="B15" s="15">
        <v>300</v>
      </c>
      <c r="C15" s="10">
        <f>'25 MAR'!I15</f>
        <v>10</v>
      </c>
      <c r="D15" s="19" t="s">
        <v>46</v>
      </c>
      <c r="E15" s="20">
        <f>'25 MAR'!E15</f>
        <v>10</v>
      </c>
      <c r="F15" s="21">
        <f t="shared" si="0"/>
        <v>3100</v>
      </c>
      <c r="G15" s="19">
        <v>0</v>
      </c>
      <c r="H15" s="21">
        <f t="shared" si="1"/>
        <v>0</v>
      </c>
      <c r="I15" s="22">
        <f t="shared" si="2"/>
        <v>310</v>
      </c>
      <c r="J15" s="17">
        <f t="shared" si="3"/>
        <v>3100</v>
      </c>
    </row>
    <row r="16" spans="1:10" ht="22.5" customHeight="1" x14ac:dyDescent="0.4">
      <c r="A16" s="15" t="s">
        <v>8</v>
      </c>
      <c r="B16" s="15">
        <v>50</v>
      </c>
      <c r="C16" s="10">
        <f>'25 MAR'!I16</f>
        <v>22</v>
      </c>
      <c r="D16" s="19" t="s">
        <v>46</v>
      </c>
      <c r="E16" s="20">
        <f>'25 MAR'!E16</f>
        <v>18</v>
      </c>
      <c r="F16" s="21">
        <f t="shared" si="0"/>
        <v>1296</v>
      </c>
      <c r="G16" s="19">
        <v>0</v>
      </c>
      <c r="H16" s="21">
        <f t="shared" si="1"/>
        <v>0</v>
      </c>
      <c r="I16" s="22">
        <f t="shared" si="2"/>
        <v>72</v>
      </c>
      <c r="J16" s="17">
        <f t="shared" si="3"/>
        <v>1296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13671</v>
      </c>
      <c r="G17" s="16"/>
      <c r="H17" s="17">
        <f>SUM(H10:H16)</f>
        <v>1740</v>
      </c>
      <c r="I17" s="16" t="s">
        <v>48</v>
      </c>
      <c r="J17" s="17">
        <f>SUM(J10:J16)</f>
        <v>11931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MJ1048576"/>
  <sheetViews>
    <sheetView zoomScale="80" zoomScaleNormal="80" workbookViewId="0">
      <selection activeCell="C12" sqref="C12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62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 APR'!I10</f>
        <v>24</v>
      </c>
      <c r="D10" s="15" t="s">
        <v>45</v>
      </c>
      <c r="E10" s="16">
        <f>'1 APR'!E10</f>
        <v>100</v>
      </c>
      <c r="F10" s="17">
        <f t="shared" ref="F10:F16" si="0">E10 *(B10 + C10)</f>
        <v>2400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12</v>
      </c>
      <c r="J10" s="17">
        <f t="shared" ref="J10:J16" si="3">I10 * E10</f>
        <v>1200</v>
      </c>
    </row>
    <row r="11" spans="1:10" ht="22.5" customHeight="1" x14ac:dyDescent="0.4">
      <c r="A11" s="15" t="s">
        <v>3</v>
      </c>
      <c r="B11" s="15">
        <v>0</v>
      </c>
      <c r="C11" s="10">
        <f>'1 APR'!I11</f>
        <v>14</v>
      </c>
      <c r="D11" s="15" t="s">
        <v>46</v>
      </c>
      <c r="E11" s="16">
        <f>'1 APR'!E11</f>
        <v>200</v>
      </c>
      <c r="F11" s="17">
        <f t="shared" si="0"/>
        <v>2800</v>
      </c>
      <c r="G11" s="15">
        <v>2</v>
      </c>
      <c r="H11" s="17">
        <f t="shared" si="1"/>
        <v>400</v>
      </c>
      <c r="I11" s="18">
        <f t="shared" si="2"/>
        <v>12</v>
      </c>
      <c r="J11" s="17">
        <f t="shared" si="3"/>
        <v>2400</v>
      </c>
    </row>
    <row r="12" spans="1:10" ht="22.5" customHeight="1" x14ac:dyDescent="0.4">
      <c r="A12" s="15" t="s">
        <v>4</v>
      </c>
      <c r="B12" s="15">
        <v>0</v>
      </c>
      <c r="C12" s="10">
        <f>'1 APR'!I12</f>
        <v>50</v>
      </c>
      <c r="D12" s="19" t="s">
        <v>46</v>
      </c>
      <c r="E12" s="20">
        <f>'1 APR'!E12</f>
        <v>1.5</v>
      </c>
      <c r="F12" s="21">
        <f t="shared" si="0"/>
        <v>75</v>
      </c>
      <c r="G12" s="19">
        <v>0</v>
      </c>
      <c r="H12" s="21">
        <f t="shared" si="1"/>
        <v>0</v>
      </c>
      <c r="I12" s="22">
        <f t="shared" si="2"/>
        <v>50</v>
      </c>
      <c r="J12" s="17">
        <f t="shared" si="3"/>
        <v>75</v>
      </c>
    </row>
    <row r="13" spans="1:10" ht="22.5" customHeight="1" x14ac:dyDescent="0.4">
      <c r="A13" s="15" t="s">
        <v>5</v>
      </c>
      <c r="B13" s="15">
        <v>0</v>
      </c>
      <c r="C13" s="10">
        <f>'1 APR'!I13</f>
        <v>225</v>
      </c>
      <c r="D13" s="19" t="s">
        <v>46</v>
      </c>
      <c r="E13" s="20">
        <f>'1 APR'!E13</f>
        <v>4</v>
      </c>
      <c r="F13" s="21">
        <f t="shared" si="0"/>
        <v>900</v>
      </c>
      <c r="G13" s="19">
        <v>20</v>
      </c>
      <c r="H13" s="21">
        <f t="shared" si="1"/>
        <v>80</v>
      </c>
      <c r="I13" s="22">
        <f t="shared" si="2"/>
        <v>205</v>
      </c>
      <c r="J13" s="17">
        <f t="shared" si="3"/>
        <v>820</v>
      </c>
    </row>
    <row r="14" spans="1:10" ht="22.5" customHeight="1" x14ac:dyDescent="0.4">
      <c r="A14" s="15" t="s">
        <v>6</v>
      </c>
      <c r="B14" s="15">
        <v>0</v>
      </c>
      <c r="C14" s="10">
        <f>'1 APR'!I14</f>
        <v>170</v>
      </c>
      <c r="D14" s="19" t="s">
        <v>46</v>
      </c>
      <c r="E14" s="20">
        <f>'1 APR'!E14</f>
        <v>8</v>
      </c>
      <c r="F14" s="21">
        <f t="shared" si="0"/>
        <v>1360</v>
      </c>
      <c r="G14" s="19">
        <v>10</v>
      </c>
      <c r="H14" s="21">
        <f t="shared" si="1"/>
        <v>80</v>
      </c>
      <c r="I14" s="22">
        <f t="shared" si="2"/>
        <v>160</v>
      </c>
      <c r="J14" s="17">
        <f t="shared" si="3"/>
        <v>1280</v>
      </c>
    </row>
    <row r="15" spans="1:10" ht="22.5" customHeight="1" x14ac:dyDescent="0.4">
      <c r="A15" s="15" t="s">
        <v>7</v>
      </c>
      <c r="B15" s="15">
        <v>0</v>
      </c>
      <c r="C15" s="10">
        <f>'1 APR'!I15</f>
        <v>310</v>
      </c>
      <c r="D15" s="19" t="s">
        <v>46</v>
      </c>
      <c r="E15" s="20">
        <f>'1 APR'!E15</f>
        <v>10</v>
      </c>
      <c r="F15" s="21">
        <f t="shared" si="0"/>
        <v>3100</v>
      </c>
      <c r="G15" s="19">
        <v>0</v>
      </c>
      <c r="H15" s="21">
        <f t="shared" si="1"/>
        <v>0</v>
      </c>
      <c r="I15" s="22">
        <f t="shared" si="2"/>
        <v>310</v>
      </c>
      <c r="J15" s="17">
        <f t="shared" si="3"/>
        <v>3100</v>
      </c>
    </row>
    <row r="16" spans="1:10" ht="22.5" customHeight="1" x14ac:dyDescent="0.4">
      <c r="A16" s="15" t="s">
        <v>8</v>
      </c>
      <c r="B16" s="15">
        <v>0</v>
      </c>
      <c r="C16" s="10">
        <f>'1 APR'!I16</f>
        <v>72</v>
      </c>
      <c r="D16" s="19" t="s">
        <v>46</v>
      </c>
      <c r="E16" s="20">
        <f>'1 APR'!E16</f>
        <v>18</v>
      </c>
      <c r="F16" s="21">
        <f t="shared" si="0"/>
        <v>1296</v>
      </c>
      <c r="G16" s="19">
        <v>10</v>
      </c>
      <c r="H16" s="21">
        <f t="shared" si="1"/>
        <v>180</v>
      </c>
      <c r="I16" s="22">
        <f t="shared" si="2"/>
        <v>62</v>
      </c>
      <c r="J16" s="17">
        <f t="shared" si="3"/>
        <v>1116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11931</v>
      </c>
      <c r="G17" s="16"/>
      <c r="H17" s="17">
        <f>SUM(H10:H16)</f>
        <v>1940</v>
      </c>
      <c r="I17" s="16" t="s">
        <v>48</v>
      </c>
      <c r="J17" s="17">
        <f>SUM(J10:J16)</f>
        <v>9991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MJ1048576"/>
  <sheetViews>
    <sheetView zoomScale="80" zoomScaleNormal="80" workbookViewId="0">
      <selection activeCell="C10" sqref="C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63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100</v>
      </c>
      <c r="C10" s="10">
        <f>'8 APR'!I10</f>
        <v>12</v>
      </c>
      <c r="D10" s="15" t="s">
        <v>45</v>
      </c>
      <c r="E10" s="16">
        <f>'8 APR'!E10</f>
        <v>100</v>
      </c>
      <c r="F10" s="17">
        <f t="shared" ref="F10:F16" si="0">E10 *(B10 + C10)</f>
        <v>11200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100</v>
      </c>
      <c r="J10" s="17">
        <f t="shared" ref="J10:J16" si="3">I10 * E10</f>
        <v>10000</v>
      </c>
    </row>
    <row r="11" spans="1:10" ht="22.5" customHeight="1" x14ac:dyDescent="0.4">
      <c r="A11" s="15" t="s">
        <v>3</v>
      </c>
      <c r="B11" s="15">
        <v>0</v>
      </c>
      <c r="C11" s="10">
        <f>'8 APR'!I11</f>
        <v>12</v>
      </c>
      <c r="D11" s="15" t="s">
        <v>46</v>
      </c>
      <c r="E11" s="16">
        <f>'8 APR'!E11</f>
        <v>200</v>
      </c>
      <c r="F11" s="17">
        <f t="shared" si="0"/>
        <v>2400</v>
      </c>
      <c r="G11" s="15">
        <v>2</v>
      </c>
      <c r="H11" s="17">
        <f t="shared" si="1"/>
        <v>400</v>
      </c>
      <c r="I11" s="18">
        <f t="shared" si="2"/>
        <v>10</v>
      </c>
      <c r="J11" s="17">
        <f t="shared" si="3"/>
        <v>2000</v>
      </c>
    </row>
    <row r="12" spans="1:10" ht="22.5" customHeight="1" x14ac:dyDescent="0.4">
      <c r="A12" s="15" t="s">
        <v>4</v>
      </c>
      <c r="B12" s="15">
        <v>0</v>
      </c>
      <c r="C12" s="10">
        <f>'8 APR'!I12</f>
        <v>50</v>
      </c>
      <c r="D12" s="19" t="s">
        <v>46</v>
      </c>
      <c r="E12" s="20">
        <f>'8 APR'!E12</f>
        <v>1.5</v>
      </c>
      <c r="F12" s="21">
        <f t="shared" si="0"/>
        <v>75</v>
      </c>
      <c r="G12" s="19">
        <v>0</v>
      </c>
      <c r="H12" s="21">
        <f t="shared" si="1"/>
        <v>0</v>
      </c>
      <c r="I12" s="22">
        <f t="shared" si="2"/>
        <v>50</v>
      </c>
      <c r="J12" s="17">
        <f t="shared" si="3"/>
        <v>75</v>
      </c>
    </row>
    <row r="13" spans="1:10" ht="22.5" customHeight="1" x14ac:dyDescent="0.4">
      <c r="A13" s="15" t="s">
        <v>5</v>
      </c>
      <c r="B13" s="15">
        <v>0</v>
      </c>
      <c r="C13" s="10">
        <f>'8 APR'!I13</f>
        <v>205</v>
      </c>
      <c r="D13" s="19" t="s">
        <v>46</v>
      </c>
      <c r="E13" s="20">
        <f>'8 APR'!E13</f>
        <v>4</v>
      </c>
      <c r="F13" s="21">
        <f t="shared" si="0"/>
        <v>820</v>
      </c>
      <c r="G13" s="19">
        <v>50</v>
      </c>
      <c r="H13" s="21">
        <f t="shared" si="1"/>
        <v>200</v>
      </c>
      <c r="I13" s="22">
        <f t="shared" si="2"/>
        <v>155</v>
      </c>
      <c r="J13" s="17">
        <f t="shared" si="3"/>
        <v>620</v>
      </c>
    </row>
    <row r="14" spans="1:10" ht="22.5" customHeight="1" x14ac:dyDescent="0.4">
      <c r="A14" s="15" t="s">
        <v>6</v>
      </c>
      <c r="B14" s="15">
        <v>0</v>
      </c>
      <c r="C14" s="10">
        <f>'8 APR'!I14</f>
        <v>160</v>
      </c>
      <c r="D14" s="19" t="s">
        <v>46</v>
      </c>
      <c r="E14" s="20">
        <f>'8 APR'!E14</f>
        <v>8</v>
      </c>
      <c r="F14" s="21">
        <f t="shared" si="0"/>
        <v>1280</v>
      </c>
      <c r="G14" s="19">
        <v>0</v>
      </c>
      <c r="H14" s="21">
        <f t="shared" si="1"/>
        <v>0</v>
      </c>
      <c r="I14" s="22">
        <f t="shared" si="2"/>
        <v>160</v>
      </c>
      <c r="J14" s="17">
        <f t="shared" si="3"/>
        <v>1280</v>
      </c>
    </row>
    <row r="15" spans="1:10" ht="22.5" customHeight="1" x14ac:dyDescent="0.4">
      <c r="A15" s="15" t="s">
        <v>7</v>
      </c>
      <c r="B15" s="15">
        <v>0</v>
      </c>
      <c r="C15" s="10">
        <f>'8 APR'!I15</f>
        <v>310</v>
      </c>
      <c r="D15" s="19" t="s">
        <v>46</v>
      </c>
      <c r="E15" s="20">
        <f>'8 APR'!E15</f>
        <v>10</v>
      </c>
      <c r="F15" s="21">
        <f t="shared" si="0"/>
        <v>3100</v>
      </c>
      <c r="G15" s="19">
        <v>20</v>
      </c>
      <c r="H15" s="21">
        <f t="shared" si="1"/>
        <v>200</v>
      </c>
      <c r="I15" s="22">
        <f t="shared" si="2"/>
        <v>290</v>
      </c>
      <c r="J15" s="17">
        <f t="shared" si="3"/>
        <v>2900</v>
      </c>
    </row>
    <row r="16" spans="1:10" ht="22.5" customHeight="1" x14ac:dyDescent="0.4">
      <c r="A16" s="15" t="s">
        <v>8</v>
      </c>
      <c r="B16" s="15">
        <v>70</v>
      </c>
      <c r="C16" s="10">
        <f>'8 APR'!I16</f>
        <v>62</v>
      </c>
      <c r="D16" s="19" t="s">
        <v>46</v>
      </c>
      <c r="E16" s="20">
        <f>'8 APR'!E16</f>
        <v>18</v>
      </c>
      <c r="F16" s="21">
        <f t="shared" si="0"/>
        <v>2376</v>
      </c>
      <c r="G16" s="19">
        <v>20</v>
      </c>
      <c r="H16" s="21">
        <f t="shared" si="1"/>
        <v>360</v>
      </c>
      <c r="I16" s="22">
        <f t="shared" si="2"/>
        <v>112</v>
      </c>
      <c r="J16" s="17">
        <f t="shared" si="3"/>
        <v>2016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21251</v>
      </c>
      <c r="G17" s="16"/>
      <c r="H17" s="17">
        <f>SUM(H10:H16)</f>
        <v>2360</v>
      </c>
      <c r="I17" s="16" t="s">
        <v>48</v>
      </c>
      <c r="J17" s="17">
        <f>SUM(J10:J16)</f>
        <v>18891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J1048576"/>
  <sheetViews>
    <sheetView zoomScale="80" zoomScaleNormal="80" workbookViewId="0">
      <selection activeCell="G17" sqref="G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64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'15 APR'!I10</f>
        <v>100</v>
      </c>
      <c r="D10" s="15" t="s">
        <v>45</v>
      </c>
      <c r="E10" s="16">
        <f>'15 APR'!E10</f>
        <v>100</v>
      </c>
      <c r="F10" s="17">
        <f t="shared" ref="F10:F16" si="0">E10 *(B10 + C10)</f>
        <v>10000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90</v>
      </c>
      <c r="J10" s="17">
        <f t="shared" ref="J10:J16" si="3">I10 * E10</f>
        <v>9000</v>
      </c>
    </row>
    <row r="11" spans="1:10" ht="22.5" customHeight="1" x14ac:dyDescent="0.4">
      <c r="A11" s="15" t="s">
        <v>3</v>
      </c>
      <c r="B11" s="15">
        <v>0</v>
      </c>
      <c r="C11" s="10">
        <f>'15 APR'!I11</f>
        <v>10</v>
      </c>
      <c r="D11" s="15" t="s">
        <v>46</v>
      </c>
      <c r="E11" s="16">
        <f>'15 APR'!E11</f>
        <v>200</v>
      </c>
      <c r="F11" s="17">
        <f t="shared" si="0"/>
        <v>2000</v>
      </c>
      <c r="G11" s="15">
        <v>1</v>
      </c>
      <c r="H11" s="17">
        <f t="shared" si="1"/>
        <v>200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4</v>
      </c>
      <c r="B12" s="15">
        <v>0</v>
      </c>
      <c r="C12" s="10">
        <f>'15 APR'!I12</f>
        <v>50</v>
      </c>
      <c r="D12" s="19" t="s">
        <v>46</v>
      </c>
      <c r="E12" s="20">
        <f>'15 APR'!E12</f>
        <v>1.5</v>
      </c>
      <c r="F12" s="21">
        <f t="shared" si="0"/>
        <v>75</v>
      </c>
      <c r="G12" s="19">
        <v>10</v>
      </c>
      <c r="H12" s="21">
        <f t="shared" si="1"/>
        <v>15</v>
      </c>
      <c r="I12" s="22">
        <f t="shared" si="2"/>
        <v>40</v>
      </c>
      <c r="J12" s="17">
        <f t="shared" si="3"/>
        <v>60</v>
      </c>
    </row>
    <row r="13" spans="1:10" ht="22.5" customHeight="1" x14ac:dyDescent="0.4">
      <c r="A13" s="15" t="s">
        <v>5</v>
      </c>
      <c r="B13" s="15">
        <v>0</v>
      </c>
      <c r="C13" s="10">
        <f>'15 APR'!I13</f>
        <v>155</v>
      </c>
      <c r="D13" s="19" t="s">
        <v>46</v>
      </c>
      <c r="E13" s="20">
        <f>'15 APR'!E13</f>
        <v>4</v>
      </c>
      <c r="F13" s="21">
        <f t="shared" si="0"/>
        <v>620</v>
      </c>
      <c r="G13" s="19">
        <v>5</v>
      </c>
      <c r="H13" s="21">
        <f t="shared" si="1"/>
        <v>20</v>
      </c>
      <c r="I13" s="22">
        <f t="shared" si="2"/>
        <v>150</v>
      </c>
      <c r="J13" s="17">
        <f t="shared" si="3"/>
        <v>600</v>
      </c>
    </row>
    <row r="14" spans="1:10" ht="22.5" customHeight="1" x14ac:dyDescent="0.4">
      <c r="A14" s="15" t="s">
        <v>6</v>
      </c>
      <c r="B14" s="15">
        <v>0</v>
      </c>
      <c r="C14" s="10">
        <f>'15 APR'!I14</f>
        <v>160</v>
      </c>
      <c r="D14" s="19" t="s">
        <v>46</v>
      </c>
      <c r="E14" s="20">
        <f>'15 APR'!E14</f>
        <v>8</v>
      </c>
      <c r="F14" s="21">
        <f t="shared" si="0"/>
        <v>1280</v>
      </c>
      <c r="G14" s="19">
        <v>5</v>
      </c>
      <c r="H14" s="21">
        <f t="shared" si="1"/>
        <v>40</v>
      </c>
      <c r="I14" s="22">
        <f t="shared" si="2"/>
        <v>155</v>
      </c>
      <c r="J14" s="17">
        <f t="shared" si="3"/>
        <v>1240</v>
      </c>
    </row>
    <row r="15" spans="1:10" ht="22.5" customHeight="1" x14ac:dyDescent="0.4">
      <c r="A15" s="15" t="s">
        <v>7</v>
      </c>
      <c r="B15" s="15">
        <v>0</v>
      </c>
      <c r="C15" s="10">
        <f>'15 APR'!I15</f>
        <v>290</v>
      </c>
      <c r="D15" s="19" t="s">
        <v>46</v>
      </c>
      <c r="E15" s="20">
        <f>'15 APR'!E15</f>
        <v>10</v>
      </c>
      <c r="F15" s="21">
        <f t="shared" si="0"/>
        <v>2900</v>
      </c>
      <c r="G15" s="19">
        <v>10</v>
      </c>
      <c r="H15" s="21">
        <f t="shared" si="1"/>
        <v>100</v>
      </c>
      <c r="I15" s="22">
        <f t="shared" si="2"/>
        <v>280</v>
      </c>
      <c r="J15" s="17">
        <f t="shared" si="3"/>
        <v>2800</v>
      </c>
    </row>
    <row r="16" spans="1:10" ht="22.5" customHeight="1" x14ac:dyDescent="0.4">
      <c r="A16" s="15" t="s">
        <v>8</v>
      </c>
      <c r="B16" s="15">
        <v>0</v>
      </c>
      <c r="C16" s="10">
        <f>'15 APR'!I16</f>
        <v>112</v>
      </c>
      <c r="D16" s="19" t="s">
        <v>46</v>
      </c>
      <c r="E16" s="20">
        <f>'15 APR'!E16</f>
        <v>18</v>
      </c>
      <c r="F16" s="21">
        <f t="shared" si="0"/>
        <v>2016</v>
      </c>
      <c r="G16" s="19">
        <v>5</v>
      </c>
      <c r="H16" s="21">
        <f t="shared" si="1"/>
        <v>90</v>
      </c>
      <c r="I16" s="22">
        <f t="shared" si="2"/>
        <v>107</v>
      </c>
      <c r="J16" s="17">
        <f t="shared" si="3"/>
        <v>1926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18891</v>
      </c>
      <c r="G17" s="16"/>
      <c r="H17" s="17">
        <f>SUM(H10:H16)</f>
        <v>1465</v>
      </c>
      <c r="I17" s="16" t="s">
        <v>48</v>
      </c>
      <c r="J17" s="17">
        <f>SUM(J10:J16)</f>
        <v>17426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MJ1048576"/>
  <sheetViews>
    <sheetView topLeftCell="A2" zoomScale="80" zoomScaleNormal="80" workbookViewId="0">
      <selection activeCell="H17" sqref="H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65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'22 APR'!I10</f>
        <v>90</v>
      </c>
      <c r="D10" s="15" t="s">
        <v>45</v>
      </c>
      <c r="E10" s="16">
        <f>'22 APR'!E10</f>
        <v>100</v>
      </c>
      <c r="F10" s="17">
        <f t="shared" ref="F10:F16" si="0">E10 *(B10 + C10)</f>
        <v>9000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80</v>
      </c>
      <c r="J10" s="17">
        <f t="shared" ref="J10:J16" si="3">I10 * E10</f>
        <v>8000</v>
      </c>
    </row>
    <row r="11" spans="1:10" ht="22.5" customHeight="1" x14ac:dyDescent="0.4">
      <c r="A11" s="15" t="s">
        <v>3</v>
      </c>
      <c r="B11" s="15">
        <v>0</v>
      </c>
      <c r="C11" s="10">
        <f>'22 APR'!I11</f>
        <v>9</v>
      </c>
      <c r="D11" s="15" t="s">
        <v>46</v>
      </c>
      <c r="E11" s="16">
        <f>'22 APR'!E11</f>
        <v>200</v>
      </c>
      <c r="F11" s="17">
        <f t="shared" si="0"/>
        <v>1800</v>
      </c>
      <c r="G11" s="15">
        <v>1</v>
      </c>
      <c r="H11" s="17">
        <f t="shared" si="1"/>
        <v>200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0</v>
      </c>
      <c r="C12" s="10">
        <f>'22 APR'!I12</f>
        <v>40</v>
      </c>
      <c r="D12" s="19" t="s">
        <v>46</v>
      </c>
      <c r="E12" s="20">
        <f>'22 APR'!E12</f>
        <v>1.5</v>
      </c>
      <c r="F12" s="21">
        <f t="shared" si="0"/>
        <v>60</v>
      </c>
      <c r="G12" s="19">
        <v>20</v>
      </c>
      <c r="H12" s="21">
        <f t="shared" si="1"/>
        <v>30</v>
      </c>
      <c r="I12" s="22">
        <f t="shared" si="2"/>
        <v>20</v>
      </c>
      <c r="J12" s="17">
        <f t="shared" si="3"/>
        <v>30</v>
      </c>
    </row>
    <row r="13" spans="1:10" ht="22.5" customHeight="1" x14ac:dyDescent="0.4">
      <c r="A13" s="15" t="s">
        <v>5</v>
      </c>
      <c r="B13" s="15">
        <v>0</v>
      </c>
      <c r="C13" s="10">
        <f>'22 APR'!I13</f>
        <v>150</v>
      </c>
      <c r="D13" s="19" t="s">
        <v>46</v>
      </c>
      <c r="E13" s="20">
        <f>'22 APR'!E13</f>
        <v>4</v>
      </c>
      <c r="F13" s="21">
        <f t="shared" si="0"/>
        <v>600</v>
      </c>
      <c r="G13" s="19">
        <v>10</v>
      </c>
      <c r="H13" s="21">
        <f t="shared" si="1"/>
        <v>40</v>
      </c>
      <c r="I13" s="22">
        <f t="shared" si="2"/>
        <v>140</v>
      </c>
      <c r="J13" s="17">
        <f t="shared" si="3"/>
        <v>560</v>
      </c>
    </row>
    <row r="14" spans="1:10" ht="22.5" customHeight="1" x14ac:dyDescent="0.4">
      <c r="A14" s="15" t="s">
        <v>6</v>
      </c>
      <c r="B14" s="15">
        <v>0</v>
      </c>
      <c r="C14" s="10">
        <f>'22 APR'!I14</f>
        <v>155</v>
      </c>
      <c r="D14" s="19" t="s">
        <v>46</v>
      </c>
      <c r="E14" s="20">
        <f>'22 APR'!E14</f>
        <v>8</v>
      </c>
      <c r="F14" s="21">
        <f t="shared" si="0"/>
        <v>1240</v>
      </c>
      <c r="G14" s="19">
        <v>10</v>
      </c>
      <c r="H14" s="21">
        <f t="shared" si="1"/>
        <v>80</v>
      </c>
      <c r="I14" s="22">
        <f t="shared" si="2"/>
        <v>145</v>
      </c>
      <c r="J14" s="17">
        <f t="shared" si="3"/>
        <v>1160</v>
      </c>
    </row>
    <row r="15" spans="1:10" ht="22.5" customHeight="1" x14ac:dyDescent="0.4">
      <c r="A15" s="15" t="s">
        <v>7</v>
      </c>
      <c r="B15" s="15">
        <v>0</v>
      </c>
      <c r="C15" s="10">
        <f>'22 APR'!I15</f>
        <v>280</v>
      </c>
      <c r="D15" s="19" t="s">
        <v>46</v>
      </c>
      <c r="E15" s="20">
        <f>'22 APR'!E15</f>
        <v>10</v>
      </c>
      <c r="F15" s="21">
        <f t="shared" si="0"/>
        <v>2800</v>
      </c>
      <c r="G15" s="19">
        <v>20</v>
      </c>
      <c r="H15" s="21">
        <f t="shared" si="1"/>
        <v>200</v>
      </c>
      <c r="I15" s="22">
        <f t="shared" si="2"/>
        <v>260</v>
      </c>
      <c r="J15" s="17">
        <f t="shared" si="3"/>
        <v>2600</v>
      </c>
    </row>
    <row r="16" spans="1:10" ht="22.5" customHeight="1" x14ac:dyDescent="0.4">
      <c r="A16" s="15" t="s">
        <v>8</v>
      </c>
      <c r="B16" s="15">
        <v>0</v>
      </c>
      <c r="C16" s="10">
        <f>'22 APR'!I16</f>
        <v>107</v>
      </c>
      <c r="D16" s="19" t="s">
        <v>46</v>
      </c>
      <c r="E16" s="20">
        <f>'22 APR'!E16</f>
        <v>18</v>
      </c>
      <c r="F16" s="21">
        <f t="shared" si="0"/>
        <v>1926</v>
      </c>
      <c r="G16" s="19">
        <v>10</v>
      </c>
      <c r="H16" s="21">
        <f t="shared" si="1"/>
        <v>180</v>
      </c>
      <c r="I16" s="22">
        <f t="shared" si="2"/>
        <v>97</v>
      </c>
      <c r="J16" s="17">
        <f t="shared" si="3"/>
        <v>1746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17426</v>
      </c>
      <c r="G17" s="16"/>
      <c r="H17" s="17">
        <f>SUM(H10:H16)</f>
        <v>1730</v>
      </c>
      <c r="I17" s="16" t="s">
        <v>48</v>
      </c>
      <c r="J17" s="17">
        <f>SUM(J10:J16)</f>
        <v>15696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48576"/>
  <sheetViews>
    <sheetView zoomScale="80" zoomScaleNormal="80" workbookViewId="0">
      <selection activeCell="A10" sqref="A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29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'Raport general 2024'!D8</f>
        <v>26</v>
      </c>
      <c r="D10" s="15" t="s">
        <v>45</v>
      </c>
      <c r="E10" s="16">
        <v>75</v>
      </c>
      <c r="F10" s="17">
        <f t="shared" ref="F10:F16" si="0">E10 *(B10 + C10)</f>
        <v>1950</v>
      </c>
      <c r="G10" s="15">
        <v>13</v>
      </c>
      <c r="H10" s="17">
        <f t="shared" ref="H10:H16" si="1">G10 * E10</f>
        <v>975</v>
      </c>
      <c r="I10" s="18">
        <f t="shared" ref="I10:I16" si="2">(B10+C10)-G10</f>
        <v>13</v>
      </c>
      <c r="J10" s="17">
        <f t="shared" ref="J10:J16" si="3">I10 * E10</f>
        <v>975</v>
      </c>
    </row>
    <row r="11" spans="1:10" ht="22.5" customHeight="1" x14ac:dyDescent="0.4">
      <c r="A11" s="15" t="s">
        <v>3</v>
      </c>
      <c r="B11" s="15">
        <v>0</v>
      </c>
      <c r="C11" s="10">
        <f>'Raport general 2024'!E8</f>
        <v>11</v>
      </c>
      <c r="D11" s="15" t="s">
        <v>46</v>
      </c>
      <c r="E11" s="16">
        <v>160</v>
      </c>
      <c r="F11" s="17">
        <f t="shared" si="0"/>
        <v>1760</v>
      </c>
      <c r="G11" s="15">
        <v>0</v>
      </c>
      <c r="H11" s="17">
        <f t="shared" si="1"/>
        <v>0</v>
      </c>
      <c r="I11" s="18">
        <f t="shared" si="2"/>
        <v>11</v>
      </c>
      <c r="J11" s="17">
        <f t="shared" si="3"/>
        <v>1760</v>
      </c>
    </row>
    <row r="12" spans="1:10" ht="22.5" customHeight="1" x14ac:dyDescent="0.4">
      <c r="A12" s="15" t="s">
        <v>4</v>
      </c>
      <c r="B12" s="15">
        <v>0</v>
      </c>
      <c r="C12" s="10">
        <f>'Raport general 2024'!F8</f>
        <v>280</v>
      </c>
      <c r="D12" s="19" t="s">
        <v>46</v>
      </c>
      <c r="E12" s="20">
        <v>1.5</v>
      </c>
      <c r="F12" s="21">
        <f t="shared" si="0"/>
        <v>420</v>
      </c>
      <c r="G12" s="19">
        <v>40</v>
      </c>
      <c r="H12" s="21">
        <f t="shared" si="1"/>
        <v>60</v>
      </c>
      <c r="I12" s="18">
        <f t="shared" si="2"/>
        <v>240</v>
      </c>
      <c r="J12" s="17">
        <f t="shared" si="3"/>
        <v>360</v>
      </c>
    </row>
    <row r="13" spans="1:10" ht="22.5" customHeight="1" x14ac:dyDescent="0.4">
      <c r="A13" s="15" t="s">
        <v>5</v>
      </c>
      <c r="B13" s="15">
        <v>0</v>
      </c>
      <c r="C13" s="10">
        <f>'Raport general 2024'!G8</f>
        <v>25</v>
      </c>
      <c r="D13" s="19" t="s">
        <v>46</v>
      </c>
      <c r="E13" s="20">
        <v>4</v>
      </c>
      <c r="F13" s="21">
        <f t="shared" si="0"/>
        <v>100</v>
      </c>
      <c r="G13" s="19">
        <v>15</v>
      </c>
      <c r="H13" s="21">
        <f t="shared" si="1"/>
        <v>60</v>
      </c>
      <c r="I13" s="18">
        <f t="shared" si="2"/>
        <v>10</v>
      </c>
      <c r="J13" s="17">
        <f t="shared" si="3"/>
        <v>40</v>
      </c>
    </row>
    <row r="14" spans="1:10" ht="22.5" customHeight="1" x14ac:dyDescent="0.4">
      <c r="A14" s="15" t="s">
        <v>6</v>
      </c>
      <c r="B14" s="15">
        <v>0</v>
      </c>
      <c r="C14" s="10">
        <f>'Raport general 2024'!H8</f>
        <v>40</v>
      </c>
      <c r="D14" s="19" t="s">
        <v>46</v>
      </c>
      <c r="E14" s="20">
        <v>8</v>
      </c>
      <c r="F14" s="21">
        <f t="shared" si="0"/>
        <v>320</v>
      </c>
      <c r="G14" s="19">
        <v>5</v>
      </c>
      <c r="H14" s="21">
        <f t="shared" si="1"/>
        <v>40</v>
      </c>
      <c r="I14" s="18">
        <f t="shared" si="2"/>
        <v>35</v>
      </c>
      <c r="J14" s="17">
        <f t="shared" si="3"/>
        <v>280</v>
      </c>
    </row>
    <row r="15" spans="1:10" ht="22.5" customHeight="1" x14ac:dyDescent="0.4">
      <c r="A15" s="15" t="s">
        <v>7</v>
      </c>
      <c r="B15" s="15">
        <v>0</v>
      </c>
      <c r="C15" s="10">
        <f>'Raport general 2024'!I8</f>
        <v>34</v>
      </c>
      <c r="D15" s="19" t="s">
        <v>46</v>
      </c>
      <c r="E15" s="20">
        <v>10</v>
      </c>
      <c r="F15" s="21">
        <f t="shared" si="0"/>
        <v>340</v>
      </c>
      <c r="G15" s="19">
        <v>10</v>
      </c>
      <c r="H15" s="21">
        <f t="shared" si="1"/>
        <v>100</v>
      </c>
      <c r="I15" s="18">
        <f t="shared" si="2"/>
        <v>24</v>
      </c>
      <c r="J15" s="17">
        <f t="shared" si="3"/>
        <v>240</v>
      </c>
    </row>
    <row r="16" spans="1:10" ht="22.5" customHeight="1" x14ac:dyDescent="0.4">
      <c r="A16" s="15" t="s">
        <v>8</v>
      </c>
      <c r="B16" s="15">
        <v>0</v>
      </c>
      <c r="C16" s="10">
        <f>'Raport general 2024'!J8</f>
        <v>40</v>
      </c>
      <c r="D16" s="19" t="s">
        <v>46</v>
      </c>
      <c r="E16" s="20">
        <v>18</v>
      </c>
      <c r="F16" s="21">
        <f t="shared" si="0"/>
        <v>720</v>
      </c>
      <c r="G16" s="19">
        <v>4</v>
      </c>
      <c r="H16" s="21">
        <f t="shared" si="1"/>
        <v>72</v>
      </c>
      <c r="I16" s="18">
        <f t="shared" si="2"/>
        <v>36</v>
      </c>
      <c r="J16" s="17">
        <f t="shared" si="3"/>
        <v>648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5610</v>
      </c>
      <c r="G17" s="16"/>
      <c r="H17" s="17">
        <f>SUM(H10:H16)</f>
        <v>1307</v>
      </c>
      <c r="I17" s="16" t="s">
        <v>48</v>
      </c>
      <c r="J17" s="17">
        <f>SUM(J10:J16)</f>
        <v>4303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J1048576"/>
  <sheetViews>
    <sheetView zoomScale="80" zoomScaleNormal="80" workbookViewId="0">
      <selection activeCell="H10" sqref="H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66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'29 APR'!I10</f>
        <v>80</v>
      </c>
      <c r="D10" s="15" t="s">
        <v>45</v>
      </c>
      <c r="E10" s="16">
        <f>'29 APR'!E10</f>
        <v>100</v>
      </c>
      <c r="F10" s="17">
        <f t="shared" ref="F10:F16" si="0">E10 *(B10 + C10)</f>
        <v>8000</v>
      </c>
      <c r="G10" s="15">
        <v>28</v>
      </c>
      <c r="H10" s="17">
        <v>75</v>
      </c>
      <c r="I10" s="18">
        <f t="shared" ref="I10:I16" si="1">(B10 + C10) - G10</f>
        <v>52</v>
      </c>
      <c r="J10" s="17">
        <f t="shared" ref="J10:J16" si="2">I10 * E10</f>
        <v>5200</v>
      </c>
    </row>
    <row r="11" spans="1:10" ht="22.5" customHeight="1" x14ac:dyDescent="0.4">
      <c r="A11" s="15" t="s">
        <v>3</v>
      </c>
      <c r="B11" s="15">
        <v>0</v>
      </c>
      <c r="C11" s="10">
        <f>'29 APR'!I11</f>
        <v>8</v>
      </c>
      <c r="D11" s="15" t="s">
        <v>46</v>
      </c>
      <c r="E11" s="16">
        <f>'29 APR'!E11</f>
        <v>200</v>
      </c>
      <c r="F11" s="17">
        <f t="shared" si="0"/>
        <v>1600</v>
      </c>
      <c r="G11" s="15">
        <v>3</v>
      </c>
      <c r="H11" s="17">
        <v>160</v>
      </c>
      <c r="I11" s="18">
        <f t="shared" si="1"/>
        <v>5</v>
      </c>
      <c r="J11" s="17">
        <f t="shared" si="2"/>
        <v>1000</v>
      </c>
    </row>
    <row r="12" spans="1:10" ht="22.5" customHeight="1" x14ac:dyDescent="0.4">
      <c r="A12" s="15" t="s">
        <v>4</v>
      </c>
      <c r="B12" s="15">
        <v>0</v>
      </c>
      <c r="C12" s="10">
        <f>'29 APR'!I12</f>
        <v>20</v>
      </c>
      <c r="D12" s="19" t="s">
        <v>46</v>
      </c>
      <c r="E12" s="20">
        <f>'29 APR'!E12</f>
        <v>1.5</v>
      </c>
      <c r="F12" s="21">
        <f t="shared" si="0"/>
        <v>30</v>
      </c>
      <c r="G12" s="19">
        <v>0</v>
      </c>
      <c r="H12" s="21">
        <v>1.5</v>
      </c>
      <c r="I12" s="22">
        <f t="shared" si="1"/>
        <v>20</v>
      </c>
      <c r="J12" s="17">
        <f t="shared" si="2"/>
        <v>30</v>
      </c>
    </row>
    <row r="13" spans="1:10" ht="22.5" customHeight="1" x14ac:dyDescent="0.4">
      <c r="A13" s="15" t="s">
        <v>5</v>
      </c>
      <c r="B13" s="15">
        <v>0</v>
      </c>
      <c r="C13" s="10">
        <f>'29 APR'!I13</f>
        <v>140</v>
      </c>
      <c r="D13" s="19" t="s">
        <v>46</v>
      </c>
      <c r="E13" s="20">
        <f>'29 APR'!E13</f>
        <v>4</v>
      </c>
      <c r="F13" s="21">
        <f t="shared" si="0"/>
        <v>560</v>
      </c>
      <c r="G13" s="19">
        <v>70</v>
      </c>
      <c r="H13" s="21">
        <v>4</v>
      </c>
      <c r="I13" s="22">
        <f t="shared" si="1"/>
        <v>70</v>
      </c>
      <c r="J13" s="17">
        <f t="shared" si="2"/>
        <v>280</v>
      </c>
    </row>
    <row r="14" spans="1:10" ht="22.5" customHeight="1" x14ac:dyDescent="0.4">
      <c r="A14" s="15" t="s">
        <v>6</v>
      </c>
      <c r="B14" s="15">
        <v>0</v>
      </c>
      <c r="C14" s="10">
        <f>'29 APR'!I14</f>
        <v>145</v>
      </c>
      <c r="D14" s="19" t="s">
        <v>46</v>
      </c>
      <c r="E14" s="20">
        <f>'29 APR'!E14</f>
        <v>8</v>
      </c>
      <c r="F14" s="21">
        <f t="shared" si="0"/>
        <v>1160</v>
      </c>
      <c r="G14" s="19">
        <v>125</v>
      </c>
      <c r="H14" s="21">
        <v>8</v>
      </c>
      <c r="I14" s="22">
        <f t="shared" si="1"/>
        <v>20</v>
      </c>
      <c r="J14" s="17">
        <f t="shared" si="2"/>
        <v>160</v>
      </c>
    </row>
    <row r="15" spans="1:10" ht="22.5" customHeight="1" x14ac:dyDescent="0.4">
      <c r="A15" s="15" t="s">
        <v>7</v>
      </c>
      <c r="B15" s="15">
        <v>0</v>
      </c>
      <c r="C15" s="10">
        <f>'29 APR'!I15</f>
        <v>260</v>
      </c>
      <c r="D15" s="19" t="s">
        <v>46</v>
      </c>
      <c r="E15" s="20">
        <f>'29 APR'!E15</f>
        <v>10</v>
      </c>
      <c r="F15" s="21">
        <f t="shared" si="0"/>
        <v>2600</v>
      </c>
      <c r="G15" s="19">
        <v>190</v>
      </c>
      <c r="H15" s="21">
        <v>10</v>
      </c>
      <c r="I15" s="22">
        <f t="shared" si="1"/>
        <v>70</v>
      </c>
      <c r="J15" s="17">
        <f t="shared" si="2"/>
        <v>700</v>
      </c>
    </row>
    <row r="16" spans="1:10" ht="22.5" customHeight="1" x14ac:dyDescent="0.4">
      <c r="A16" s="15" t="s">
        <v>8</v>
      </c>
      <c r="B16" s="15">
        <v>0</v>
      </c>
      <c r="C16" s="10">
        <f>'29 APR'!I16</f>
        <v>97</v>
      </c>
      <c r="D16" s="19" t="s">
        <v>46</v>
      </c>
      <c r="E16" s="20">
        <f>'29 APR'!E16</f>
        <v>18</v>
      </c>
      <c r="F16" s="21">
        <f t="shared" si="0"/>
        <v>1746</v>
      </c>
      <c r="G16" s="19">
        <v>95</v>
      </c>
      <c r="H16" s="21">
        <v>18</v>
      </c>
      <c r="I16" s="22">
        <f t="shared" si="1"/>
        <v>2</v>
      </c>
      <c r="J16" s="17">
        <f t="shared" si="2"/>
        <v>36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15696</v>
      </c>
      <c r="G17" s="16"/>
      <c r="H17" s="17">
        <f>SUM(H10:H16)</f>
        <v>276.5</v>
      </c>
      <c r="I17" s="16" t="s">
        <v>48</v>
      </c>
      <c r="J17" s="17">
        <f>SUM(J10:J16)</f>
        <v>7406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MJ1048576"/>
  <sheetViews>
    <sheetView zoomScale="80" zoomScaleNormal="80" workbookViewId="0">
      <selection activeCell="H10" sqref="H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67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'6 MAI'!I10</f>
        <v>52</v>
      </c>
      <c r="D10" s="15" t="s">
        <v>45</v>
      </c>
      <c r="E10" s="16">
        <f>'6 MAI'!E10</f>
        <v>100</v>
      </c>
      <c r="F10" s="17">
        <f t="shared" ref="F10:F16" si="0">E10 *(B10 + C10)</f>
        <v>5200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40</v>
      </c>
      <c r="J10" s="17">
        <f t="shared" ref="J10:J16" si="3">I10 * E10</f>
        <v>4000</v>
      </c>
    </row>
    <row r="11" spans="1:10" ht="22.5" customHeight="1" x14ac:dyDescent="0.4">
      <c r="A11" s="15" t="s">
        <v>3</v>
      </c>
      <c r="B11" s="15">
        <v>0</v>
      </c>
      <c r="C11" s="10">
        <f>'6 MAI'!I11</f>
        <v>5</v>
      </c>
      <c r="D11" s="15" t="s">
        <v>46</v>
      </c>
      <c r="E11" s="16">
        <f>'6 MAI'!E11</f>
        <v>200</v>
      </c>
      <c r="F11" s="17">
        <f t="shared" si="0"/>
        <v>1000</v>
      </c>
      <c r="G11" s="15">
        <v>2</v>
      </c>
      <c r="H11" s="17">
        <f t="shared" si="1"/>
        <v>400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4</v>
      </c>
      <c r="B12" s="15">
        <v>0</v>
      </c>
      <c r="C12" s="10">
        <f>'6 MAI'!I12</f>
        <v>20</v>
      </c>
      <c r="D12" s="19" t="s">
        <v>46</v>
      </c>
      <c r="E12" s="20">
        <f>'6 MAI'!E12</f>
        <v>1.5</v>
      </c>
      <c r="F12" s="21">
        <f t="shared" si="0"/>
        <v>30</v>
      </c>
      <c r="G12" s="19">
        <v>0</v>
      </c>
      <c r="H12" s="21">
        <f t="shared" si="1"/>
        <v>0</v>
      </c>
      <c r="I12" s="22">
        <f t="shared" si="2"/>
        <v>20</v>
      </c>
      <c r="J12" s="17">
        <f t="shared" si="3"/>
        <v>30</v>
      </c>
    </row>
    <row r="13" spans="1:10" ht="22.5" customHeight="1" x14ac:dyDescent="0.4">
      <c r="A13" s="15" t="s">
        <v>5</v>
      </c>
      <c r="B13" s="15">
        <v>0</v>
      </c>
      <c r="C13" s="10">
        <f>'6 MAI'!I13</f>
        <v>70</v>
      </c>
      <c r="D13" s="19" t="s">
        <v>46</v>
      </c>
      <c r="E13" s="20">
        <f>'6 MAI'!E13</f>
        <v>4</v>
      </c>
      <c r="F13" s="21">
        <f t="shared" si="0"/>
        <v>280</v>
      </c>
      <c r="G13" s="19">
        <v>10</v>
      </c>
      <c r="H13" s="21">
        <f t="shared" si="1"/>
        <v>40</v>
      </c>
      <c r="I13" s="22">
        <f t="shared" si="2"/>
        <v>60</v>
      </c>
      <c r="J13" s="17">
        <f t="shared" si="3"/>
        <v>240</v>
      </c>
    </row>
    <row r="14" spans="1:10" ht="22.5" customHeight="1" x14ac:dyDescent="0.4">
      <c r="A14" s="15" t="s">
        <v>6</v>
      </c>
      <c r="B14" s="15">
        <v>0</v>
      </c>
      <c r="C14" s="10">
        <f>'6 MAI'!I14</f>
        <v>20</v>
      </c>
      <c r="D14" s="19" t="s">
        <v>46</v>
      </c>
      <c r="E14" s="20">
        <f>'6 MAI'!E14</f>
        <v>8</v>
      </c>
      <c r="F14" s="21">
        <f t="shared" si="0"/>
        <v>160</v>
      </c>
      <c r="G14" s="19">
        <v>10</v>
      </c>
      <c r="H14" s="21">
        <f t="shared" si="1"/>
        <v>80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7</v>
      </c>
      <c r="B15" s="15">
        <v>0</v>
      </c>
      <c r="C15" s="10">
        <f>'6 MAI'!I15</f>
        <v>70</v>
      </c>
      <c r="D15" s="19" t="s">
        <v>46</v>
      </c>
      <c r="E15" s="20">
        <f>'6 MAI'!E15</f>
        <v>10</v>
      </c>
      <c r="F15" s="21">
        <f t="shared" si="0"/>
        <v>700</v>
      </c>
      <c r="G15" s="19">
        <v>10</v>
      </c>
      <c r="H15" s="21">
        <f t="shared" si="1"/>
        <v>100</v>
      </c>
      <c r="I15" s="22">
        <f t="shared" si="2"/>
        <v>60</v>
      </c>
      <c r="J15" s="17">
        <f t="shared" si="3"/>
        <v>600</v>
      </c>
    </row>
    <row r="16" spans="1:10" ht="22.5" customHeight="1" x14ac:dyDescent="0.4">
      <c r="A16" s="15" t="s">
        <v>8</v>
      </c>
      <c r="B16" s="15">
        <v>0</v>
      </c>
      <c r="C16" s="10">
        <f>'6 MAI'!I16</f>
        <v>2</v>
      </c>
      <c r="D16" s="19" t="s">
        <v>46</v>
      </c>
      <c r="E16" s="20">
        <f>'6 MAI'!E16</f>
        <v>18</v>
      </c>
      <c r="F16" s="21">
        <f t="shared" si="0"/>
        <v>36</v>
      </c>
      <c r="G16" s="19">
        <v>0</v>
      </c>
      <c r="H16" s="21">
        <f t="shared" si="1"/>
        <v>0</v>
      </c>
      <c r="I16" s="22">
        <f t="shared" si="2"/>
        <v>2</v>
      </c>
      <c r="J16" s="17">
        <f t="shared" si="3"/>
        <v>36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7406</v>
      </c>
      <c r="G17" s="16"/>
      <c r="H17" s="17">
        <f>SUM(H10:H16)</f>
        <v>1820</v>
      </c>
      <c r="I17" s="16" t="s">
        <v>48</v>
      </c>
      <c r="J17" s="17">
        <f>SUM(J10:J16)</f>
        <v>5586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MJ1048576"/>
  <sheetViews>
    <sheetView zoomScale="80" zoomScaleNormal="80" workbookViewId="0">
      <selection activeCell="B10" sqref="B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68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'13 MAI'!I10</f>
        <v>40</v>
      </c>
      <c r="D10" s="15" t="s">
        <v>45</v>
      </c>
      <c r="E10" s="16">
        <f>'13 MAI'!E10</f>
        <v>100</v>
      </c>
      <c r="F10" s="17">
        <f t="shared" ref="F10:F16" si="0">E10 *(B10 + C10)</f>
        <v>9000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80</v>
      </c>
      <c r="J10" s="17">
        <f t="shared" ref="J10:J16" si="3">I10 * E10</f>
        <v>8000</v>
      </c>
    </row>
    <row r="11" spans="1:10" ht="22.5" customHeight="1" x14ac:dyDescent="0.4">
      <c r="A11" s="15" t="s">
        <v>3</v>
      </c>
      <c r="B11" s="15">
        <v>5</v>
      </c>
      <c r="C11" s="10">
        <f>'13 MAI'!I11</f>
        <v>3</v>
      </c>
      <c r="D11" s="15" t="s">
        <v>46</v>
      </c>
      <c r="E11" s="16">
        <f>'13 MAI'!E11</f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500</v>
      </c>
      <c r="C12" s="10">
        <f>'13 MAI'!I12</f>
        <v>20</v>
      </c>
      <c r="D12" s="19" t="s">
        <v>46</v>
      </c>
      <c r="E12" s="20">
        <f>'13 MAI'!E12</f>
        <v>1.5</v>
      </c>
      <c r="F12" s="21">
        <f t="shared" si="0"/>
        <v>780</v>
      </c>
      <c r="G12" s="19">
        <v>40</v>
      </c>
      <c r="H12" s="21">
        <f t="shared" si="1"/>
        <v>60</v>
      </c>
      <c r="I12" s="22">
        <f t="shared" si="2"/>
        <v>480</v>
      </c>
      <c r="J12" s="17">
        <f t="shared" si="3"/>
        <v>720</v>
      </c>
    </row>
    <row r="13" spans="1:10" ht="22.5" customHeight="1" x14ac:dyDescent="0.4">
      <c r="A13" s="15" t="s">
        <v>5</v>
      </c>
      <c r="B13" s="15">
        <v>0</v>
      </c>
      <c r="C13" s="10">
        <f>'13 MAI'!I13</f>
        <v>60</v>
      </c>
      <c r="D13" s="19" t="s">
        <v>46</v>
      </c>
      <c r="E13" s="20">
        <f>'13 MAI'!E13</f>
        <v>4</v>
      </c>
      <c r="F13" s="21">
        <f t="shared" si="0"/>
        <v>240</v>
      </c>
      <c r="G13" s="19">
        <v>20</v>
      </c>
      <c r="H13" s="21">
        <f t="shared" si="1"/>
        <v>80</v>
      </c>
      <c r="I13" s="22">
        <f t="shared" si="2"/>
        <v>40</v>
      </c>
      <c r="J13" s="17">
        <f t="shared" si="3"/>
        <v>160</v>
      </c>
    </row>
    <row r="14" spans="1:10" ht="22.5" customHeight="1" x14ac:dyDescent="0.4">
      <c r="A14" s="15" t="s">
        <v>6</v>
      </c>
      <c r="B14" s="15">
        <v>0</v>
      </c>
      <c r="C14" s="10">
        <f>'13 MAI'!I14</f>
        <v>10</v>
      </c>
      <c r="D14" s="19" t="s">
        <v>46</v>
      </c>
      <c r="E14" s="20">
        <f>'13 MAI'!E14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7</v>
      </c>
      <c r="B15" s="15">
        <v>0</v>
      </c>
      <c r="C15" s="10">
        <f>'13 MAI'!I15</f>
        <v>60</v>
      </c>
      <c r="D15" s="19" t="s">
        <v>46</v>
      </c>
      <c r="E15" s="20">
        <f>'13 MAI'!E15</f>
        <v>10</v>
      </c>
      <c r="F15" s="21">
        <f t="shared" si="0"/>
        <v>600</v>
      </c>
      <c r="G15" s="19">
        <v>15</v>
      </c>
      <c r="H15" s="21">
        <f t="shared" si="1"/>
        <v>150</v>
      </c>
      <c r="I15" s="22">
        <f t="shared" si="2"/>
        <v>45</v>
      </c>
      <c r="J15" s="17">
        <f t="shared" si="3"/>
        <v>450</v>
      </c>
    </row>
    <row r="16" spans="1:10" ht="22.5" customHeight="1" x14ac:dyDescent="0.4">
      <c r="A16" s="15" t="s">
        <v>8</v>
      </c>
      <c r="B16" s="15">
        <v>50</v>
      </c>
      <c r="C16" s="10">
        <f>'13 MAI'!I16</f>
        <v>2</v>
      </c>
      <c r="D16" s="19" t="s">
        <v>46</v>
      </c>
      <c r="E16" s="20">
        <f>'13 MAI'!E16</f>
        <v>18</v>
      </c>
      <c r="F16" s="21">
        <f t="shared" si="0"/>
        <v>936</v>
      </c>
      <c r="G16" s="19">
        <v>0</v>
      </c>
      <c r="H16" s="21">
        <f t="shared" si="1"/>
        <v>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13236</v>
      </c>
      <c r="G17" s="16"/>
      <c r="H17" s="17">
        <f>SUM(H10:H16)</f>
        <v>1290</v>
      </c>
      <c r="I17" s="16" t="s">
        <v>48</v>
      </c>
      <c r="J17" s="17">
        <f>SUM(J10:J16)</f>
        <v>11946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69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'20 MAI'!I10</f>
        <v>80</v>
      </c>
      <c r="D10" s="15" t="s">
        <v>45</v>
      </c>
      <c r="E10" s="16">
        <f>'20 MAI'!E10</f>
        <v>100</v>
      </c>
      <c r="F10" s="17">
        <f t="shared" ref="F10:F16" si="0">E10 *(B10 + C10)</f>
        <v>8000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67</v>
      </c>
      <c r="J10" s="17">
        <f t="shared" ref="J10:J16" si="3">I10 * E10</f>
        <v>6700</v>
      </c>
    </row>
    <row r="11" spans="1:10" ht="22.5" customHeight="1" x14ac:dyDescent="0.4">
      <c r="A11" s="15" t="s">
        <v>3</v>
      </c>
      <c r="B11" s="15">
        <v>0</v>
      </c>
      <c r="C11" s="10">
        <f>'20 MAI'!I11</f>
        <v>8</v>
      </c>
      <c r="D11" s="15" t="s">
        <v>46</v>
      </c>
      <c r="E11" s="16">
        <f>'20 MAI'!E11</f>
        <v>200</v>
      </c>
      <c r="F11" s="17">
        <f t="shared" si="0"/>
        <v>1600</v>
      </c>
      <c r="G11" s="15">
        <v>1</v>
      </c>
      <c r="H11" s="17">
        <f t="shared" si="1"/>
        <v>200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4</v>
      </c>
      <c r="B12" s="15">
        <v>0</v>
      </c>
      <c r="C12" s="10">
        <f>'20 MAI'!I12</f>
        <v>480</v>
      </c>
      <c r="D12" s="19" t="s">
        <v>46</v>
      </c>
      <c r="E12" s="20">
        <f>'20 MAI'!E12</f>
        <v>1.5</v>
      </c>
      <c r="F12" s="21">
        <f t="shared" si="0"/>
        <v>720</v>
      </c>
      <c r="G12" s="19">
        <v>30</v>
      </c>
      <c r="H12" s="21">
        <f t="shared" si="1"/>
        <v>45</v>
      </c>
      <c r="I12" s="22">
        <f t="shared" si="2"/>
        <v>450</v>
      </c>
      <c r="J12" s="17">
        <f t="shared" si="3"/>
        <v>675</v>
      </c>
    </row>
    <row r="13" spans="1:10" ht="22.5" customHeight="1" x14ac:dyDescent="0.4">
      <c r="A13" s="15" t="s">
        <v>5</v>
      </c>
      <c r="B13" s="15">
        <v>0</v>
      </c>
      <c r="C13" s="10">
        <f>'20 MAI'!I13</f>
        <v>40</v>
      </c>
      <c r="D13" s="19" t="s">
        <v>46</v>
      </c>
      <c r="E13" s="20">
        <f>'20 MAI'!E13</f>
        <v>4</v>
      </c>
      <c r="F13" s="21">
        <f t="shared" si="0"/>
        <v>160</v>
      </c>
      <c r="G13" s="19">
        <v>20</v>
      </c>
      <c r="H13" s="21">
        <f t="shared" si="1"/>
        <v>80</v>
      </c>
      <c r="I13" s="22">
        <f t="shared" si="2"/>
        <v>20</v>
      </c>
      <c r="J13" s="17">
        <f t="shared" si="3"/>
        <v>80</v>
      </c>
    </row>
    <row r="14" spans="1:10" ht="22.5" customHeight="1" x14ac:dyDescent="0.4">
      <c r="A14" s="15" t="s">
        <v>6</v>
      </c>
      <c r="B14" s="15">
        <v>0</v>
      </c>
      <c r="C14" s="10">
        <f>'20 MAI'!I14</f>
        <v>10</v>
      </c>
      <c r="D14" s="19" t="s">
        <v>46</v>
      </c>
      <c r="E14" s="20">
        <f>'20 MAI'!E14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7</v>
      </c>
      <c r="B15" s="15">
        <v>0</v>
      </c>
      <c r="C15" s="10">
        <f>'20 MAI'!I15</f>
        <v>45</v>
      </c>
      <c r="D15" s="19" t="s">
        <v>46</v>
      </c>
      <c r="E15" s="20">
        <f>'20 MAI'!E15</f>
        <v>10</v>
      </c>
      <c r="F15" s="21">
        <f t="shared" si="0"/>
        <v>450</v>
      </c>
      <c r="G15" s="19">
        <v>10</v>
      </c>
      <c r="H15" s="21">
        <f t="shared" si="1"/>
        <v>100</v>
      </c>
      <c r="I15" s="22">
        <f t="shared" si="2"/>
        <v>35</v>
      </c>
      <c r="J15" s="17">
        <f t="shared" si="3"/>
        <v>350</v>
      </c>
    </row>
    <row r="16" spans="1:10" ht="22.5" customHeight="1" x14ac:dyDescent="0.4">
      <c r="A16" s="15" t="s">
        <v>8</v>
      </c>
      <c r="B16" s="15">
        <v>0</v>
      </c>
      <c r="C16" s="10">
        <f>'20 MAI'!I16</f>
        <v>52</v>
      </c>
      <c r="D16" s="19" t="s">
        <v>46</v>
      </c>
      <c r="E16" s="20">
        <f>'20 MAI'!E16</f>
        <v>18</v>
      </c>
      <c r="F16" s="21">
        <f t="shared" si="0"/>
        <v>936</v>
      </c>
      <c r="G16" s="19">
        <v>8</v>
      </c>
      <c r="H16" s="21">
        <f t="shared" si="1"/>
        <v>144</v>
      </c>
      <c r="I16" s="22">
        <f t="shared" si="2"/>
        <v>44</v>
      </c>
      <c r="J16" s="17">
        <f t="shared" si="3"/>
        <v>792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11946</v>
      </c>
      <c r="G17" s="16"/>
      <c r="H17" s="17">
        <f>SUM(H10:H16)</f>
        <v>1869</v>
      </c>
      <c r="I17" s="16" t="s">
        <v>48</v>
      </c>
      <c r="J17" s="17">
        <f>SUM(J10:J16)</f>
        <v>10077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MJ1048576"/>
  <sheetViews>
    <sheetView zoomScale="80" zoomScaleNormal="80" workbookViewId="0">
      <selection activeCell="F3" sqref="F3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70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'27 MAI'!I10</f>
        <v>67</v>
      </c>
      <c r="D10" s="15" t="s">
        <v>45</v>
      </c>
      <c r="E10" s="16">
        <f>'27 MAI'!E10</f>
        <v>100</v>
      </c>
      <c r="F10" s="17">
        <f t="shared" ref="F10:F16" si="0">E10 *(B10 + C10)</f>
        <v>6700</v>
      </c>
      <c r="G10" s="15">
        <v>9</v>
      </c>
      <c r="H10" s="17">
        <f t="shared" ref="H10:H16" si="1">G10 * E10</f>
        <v>900</v>
      </c>
      <c r="I10" s="18">
        <f t="shared" ref="I10:I16" si="2">(B10 + C10) - G10</f>
        <v>58</v>
      </c>
      <c r="J10" s="17">
        <f t="shared" ref="J10:J16" si="3">I10 * E10</f>
        <v>5800</v>
      </c>
    </row>
    <row r="11" spans="1:10" ht="22.5" customHeight="1" x14ac:dyDescent="0.4">
      <c r="A11" s="15" t="s">
        <v>3</v>
      </c>
      <c r="B11" s="15">
        <v>0</v>
      </c>
      <c r="C11" s="10">
        <f>'27 MAI'!I11</f>
        <v>7</v>
      </c>
      <c r="D11" s="15" t="s">
        <v>46</v>
      </c>
      <c r="E11" s="16">
        <f>'27 MAI'!E11</f>
        <v>200</v>
      </c>
      <c r="F11" s="17">
        <f t="shared" si="0"/>
        <v>1400</v>
      </c>
      <c r="G11" s="15">
        <v>1</v>
      </c>
      <c r="H11" s="17">
        <f t="shared" si="1"/>
        <v>200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4</v>
      </c>
      <c r="B12" s="15">
        <v>0</v>
      </c>
      <c r="C12" s="10">
        <f>'27 MAI'!I12</f>
        <v>450</v>
      </c>
      <c r="D12" s="19" t="s">
        <v>46</v>
      </c>
      <c r="E12" s="20">
        <f>'27 MAI'!E12</f>
        <v>1.5</v>
      </c>
      <c r="F12" s="21">
        <f t="shared" si="0"/>
        <v>675</v>
      </c>
      <c r="G12" s="19">
        <v>30</v>
      </c>
      <c r="H12" s="21">
        <f t="shared" si="1"/>
        <v>45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5</v>
      </c>
      <c r="B13" s="15">
        <v>0</v>
      </c>
      <c r="C13" s="10">
        <f>'27 MAI'!I13</f>
        <v>20</v>
      </c>
      <c r="D13" s="19" t="s">
        <v>46</v>
      </c>
      <c r="E13" s="20">
        <f>'27 MAI'!E13</f>
        <v>4</v>
      </c>
      <c r="F13" s="21">
        <f t="shared" si="0"/>
        <v>80</v>
      </c>
      <c r="G13" s="19">
        <v>0</v>
      </c>
      <c r="H13" s="21">
        <f t="shared" si="1"/>
        <v>0</v>
      </c>
      <c r="I13" s="22">
        <f t="shared" si="2"/>
        <v>20</v>
      </c>
      <c r="J13" s="17">
        <f t="shared" si="3"/>
        <v>80</v>
      </c>
    </row>
    <row r="14" spans="1:10" ht="22.5" customHeight="1" x14ac:dyDescent="0.4">
      <c r="A14" s="15" t="s">
        <v>6</v>
      </c>
      <c r="B14" s="15">
        <v>0</v>
      </c>
      <c r="C14" s="10">
        <f>'27 MAI'!I14</f>
        <v>10</v>
      </c>
      <c r="D14" s="19" t="s">
        <v>46</v>
      </c>
      <c r="E14" s="20">
        <f>'27 MAI'!E14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7</v>
      </c>
      <c r="B15" s="15">
        <v>0</v>
      </c>
      <c r="C15" s="10">
        <f>'27 MAI'!I15</f>
        <v>35</v>
      </c>
      <c r="D15" s="19" t="s">
        <v>46</v>
      </c>
      <c r="E15" s="20">
        <f>'27 MAI'!E15</f>
        <v>10</v>
      </c>
      <c r="F15" s="21">
        <f t="shared" si="0"/>
        <v>350</v>
      </c>
      <c r="G15" s="19">
        <v>10</v>
      </c>
      <c r="H15" s="21">
        <f t="shared" si="1"/>
        <v>100</v>
      </c>
      <c r="I15" s="22">
        <f t="shared" si="2"/>
        <v>25</v>
      </c>
      <c r="J15" s="17">
        <f t="shared" si="3"/>
        <v>250</v>
      </c>
    </row>
    <row r="16" spans="1:10" ht="22.5" customHeight="1" x14ac:dyDescent="0.4">
      <c r="A16" s="15" t="s">
        <v>8</v>
      </c>
      <c r="B16" s="15">
        <v>0</v>
      </c>
      <c r="C16" s="10">
        <f>'27 MAI'!I16</f>
        <v>44</v>
      </c>
      <c r="D16" s="19" t="s">
        <v>46</v>
      </c>
      <c r="E16" s="20">
        <f>'27 MAI'!E16</f>
        <v>18</v>
      </c>
      <c r="F16" s="21">
        <f t="shared" si="0"/>
        <v>792</v>
      </c>
      <c r="G16" s="19">
        <v>6</v>
      </c>
      <c r="H16" s="21">
        <f t="shared" si="1"/>
        <v>108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10077</v>
      </c>
      <c r="G17" s="16"/>
      <c r="H17" s="17">
        <f>SUM(H10:H16)</f>
        <v>1353</v>
      </c>
      <c r="I17" s="16" t="s">
        <v>48</v>
      </c>
      <c r="J17" s="17">
        <f>SUM(J10:J16)</f>
        <v>8724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71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'3 IUN'!I10</f>
        <v>58</v>
      </c>
      <c r="D10" s="15" t="s">
        <v>45</v>
      </c>
      <c r="E10" s="16">
        <f>'3 IUN'!E10</f>
        <v>100</v>
      </c>
      <c r="F10" s="17">
        <f t="shared" ref="F10:F16" si="0">E10 *(B10 + C10)</f>
        <v>5800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50</v>
      </c>
      <c r="J10" s="17">
        <f t="shared" ref="J10:J16" si="3">I10 * E10</f>
        <v>5000</v>
      </c>
    </row>
    <row r="11" spans="1:10" ht="22.5" customHeight="1" x14ac:dyDescent="0.4">
      <c r="A11" s="15" t="s">
        <v>3</v>
      </c>
      <c r="B11" s="15">
        <v>0</v>
      </c>
      <c r="C11" s="10">
        <f>'3 IUN'!I11</f>
        <v>6</v>
      </c>
      <c r="D11" s="15" t="s">
        <v>46</v>
      </c>
      <c r="E11" s="16">
        <f>'3 IUN'!E11</f>
        <v>200</v>
      </c>
      <c r="F11" s="17">
        <f t="shared" si="0"/>
        <v>1200</v>
      </c>
      <c r="G11" s="15">
        <v>0</v>
      </c>
      <c r="H11" s="17">
        <f t="shared" si="1"/>
        <v>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4</v>
      </c>
      <c r="B12" s="15">
        <v>0</v>
      </c>
      <c r="C12" s="10">
        <f>'3 IUN'!I12</f>
        <v>420</v>
      </c>
      <c r="D12" s="19" t="s">
        <v>46</v>
      </c>
      <c r="E12" s="20">
        <f>'3 IUN'!E12</f>
        <v>1.5</v>
      </c>
      <c r="F12" s="21">
        <f t="shared" si="0"/>
        <v>630</v>
      </c>
      <c r="G12" s="19">
        <v>30</v>
      </c>
      <c r="H12" s="21">
        <f t="shared" si="1"/>
        <v>45</v>
      </c>
      <c r="I12" s="22">
        <f t="shared" si="2"/>
        <v>390</v>
      </c>
      <c r="J12" s="17">
        <f t="shared" si="3"/>
        <v>585</v>
      </c>
    </row>
    <row r="13" spans="1:10" ht="22.5" customHeight="1" x14ac:dyDescent="0.4">
      <c r="A13" s="15" t="s">
        <v>5</v>
      </c>
      <c r="B13" s="15">
        <v>0</v>
      </c>
      <c r="C13" s="10">
        <f>'3 IUN'!I13</f>
        <v>20</v>
      </c>
      <c r="D13" s="19" t="s">
        <v>46</v>
      </c>
      <c r="E13" s="20">
        <f>'3 IUN'!E13</f>
        <v>4</v>
      </c>
      <c r="F13" s="21">
        <f t="shared" si="0"/>
        <v>80</v>
      </c>
      <c r="G13" s="19">
        <v>0</v>
      </c>
      <c r="H13" s="21">
        <f t="shared" si="1"/>
        <v>0</v>
      </c>
      <c r="I13" s="22">
        <f t="shared" si="2"/>
        <v>20</v>
      </c>
      <c r="J13" s="17">
        <f t="shared" si="3"/>
        <v>80</v>
      </c>
    </row>
    <row r="14" spans="1:10" ht="22.5" customHeight="1" x14ac:dyDescent="0.4">
      <c r="A14" s="15" t="s">
        <v>6</v>
      </c>
      <c r="B14" s="15">
        <v>0</v>
      </c>
      <c r="C14" s="10">
        <f>'3 IUN'!I14</f>
        <v>10</v>
      </c>
      <c r="D14" s="19" t="s">
        <v>46</v>
      </c>
      <c r="E14" s="20">
        <f>'3 IUN'!E14</f>
        <v>8</v>
      </c>
      <c r="F14" s="21">
        <f t="shared" si="0"/>
        <v>80</v>
      </c>
      <c r="G14" s="19">
        <v>0</v>
      </c>
      <c r="H14" s="21">
        <f t="shared" si="1"/>
        <v>0</v>
      </c>
      <c r="I14" s="22">
        <f t="shared" si="2"/>
        <v>10</v>
      </c>
      <c r="J14" s="17">
        <f t="shared" si="3"/>
        <v>80</v>
      </c>
    </row>
    <row r="15" spans="1:10" ht="22.5" customHeight="1" x14ac:dyDescent="0.4">
      <c r="A15" s="15" t="s">
        <v>7</v>
      </c>
      <c r="B15" s="15">
        <v>0</v>
      </c>
      <c r="C15" s="10">
        <f>'3 IUN'!I15</f>
        <v>25</v>
      </c>
      <c r="D15" s="19" t="s">
        <v>46</v>
      </c>
      <c r="E15" s="20">
        <f>'3 IUN'!E15</f>
        <v>10</v>
      </c>
      <c r="F15" s="21">
        <f t="shared" si="0"/>
        <v>250</v>
      </c>
      <c r="G15" s="19">
        <v>0</v>
      </c>
      <c r="H15" s="21">
        <f t="shared" si="1"/>
        <v>0</v>
      </c>
      <c r="I15" s="22">
        <f t="shared" si="2"/>
        <v>25</v>
      </c>
      <c r="J15" s="17">
        <f t="shared" si="3"/>
        <v>250</v>
      </c>
    </row>
    <row r="16" spans="1:10" ht="22.5" customHeight="1" x14ac:dyDescent="0.4">
      <c r="A16" s="15" t="s">
        <v>8</v>
      </c>
      <c r="B16" s="15">
        <v>0</v>
      </c>
      <c r="C16" s="10">
        <f>'3 IUN'!I16</f>
        <v>38</v>
      </c>
      <c r="D16" s="19" t="s">
        <v>46</v>
      </c>
      <c r="E16" s="20">
        <f>'3 IUN'!E16</f>
        <v>18</v>
      </c>
      <c r="F16" s="21">
        <f t="shared" si="0"/>
        <v>684</v>
      </c>
      <c r="G16" s="19">
        <v>5</v>
      </c>
      <c r="H16" s="21">
        <f t="shared" si="1"/>
        <v>90</v>
      </c>
      <c r="I16" s="22">
        <f t="shared" si="2"/>
        <v>33</v>
      </c>
      <c r="J16" s="17">
        <f t="shared" si="3"/>
        <v>594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8724</v>
      </c>
      <c r="G17" s="16"/>
      <c r="H17" s="17">
        <f>SUM(H10:H16)</f>
        <v>935</v>
      </c>
      <c r="I17" s="16" t="s">
        <v>48</v>
      </c>
      <c r="J17" s="17">
        <f>SUM(J10:J16)</f>
        <v>7789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72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'10 IUN'!I10</f>
        <v>50</v>
      </c>
      <c r="D10" s="15" t="s">
        <v>45</v>
      </c>
      <c r="E10" s="16">
        <f>'10 IUN'!E10</f>
        <v>100</v>
      </c>
      <c r="F10" s="17">
        <f t="shared" ref="F10:F16" si="0">E10 *(B10 + C10)</f>
        <v>5000</v>
      </c>
      <c r="G10" s="15">
        <v>29</v>
      </c>
      <c r="H10" s="17">
        <f t="shared" ref="H10:H16" si="1">G10 * E10</f>
        <v>2900</v>
      </c>
      <c r="I10" s="18">
        <f t="shared" ref="I10:I16" si="2">(B10 + C10) - G10</f>
        <v>21</v>
      </c>
      <c r="J10" s="17">
        <f t="shared" ref="J10:J16" si="3">I10 * E10</f>
        <v>2100</v>
      </c>
    </row>
    <row r="11" spans="1:10" ht="22.5" customHeight="1" x14ac:dyDescent="0.4">
      <c r="A11" s="15" t="s">
        <v>3</v>
      </c>
      <c r="B11" s="15">
        <v>0</v>
      </c>
      <c r="C11" s="10">
        <f>'10 IUN'!I11</f>
        <v>6</v>
      </c>
      <c r="D11" s="15" t="s">
        <v>46</v>
      </c>
      <c r="E11" s="16">
        <f>'10 IUN'!E11</f>
        <v>200</v>
      </c>
      <c r="F11" s="17">
        <f t="shared" si="0"/>
        <v>1200</v>
      </c>
      <c r="G11" s="15">
        <v>3</v>
      </c>
      <c r="H11" s="17">
        <f t="shared" si="1"/>
        <v>600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4</v>
      </c>
      <c r="B12" s="15">
        <v>0</v>
      </c>
      <c r="C12" s="10">
        <f>'10 IUN'!I12</f>
        <v>390</v>
      </c>
      <c r="D12" s="19" t="s">
        <v>46</v>
      </c>
      <c r="E12" s="20">
        <f>'10 IUN'!E12</f>
        <v>1.5</v>
      </c>
      <c r="F12" s="21">
        <f t="shared" si="0"/>
        <v>585</v>
      </c>
      <c r="G12" s="19">
        <v>140</v>
      </c>
      <c r="H12" s="21">
        <f t="shared" si="1"/>
        <v>210</v>
      </c>
      <c r="I12" s="22">
        <f t="shared" si="2"/>
        <v>250</v>
      </c>
      <c r="J12" s="17">
        <f t="shared" si="3"/>
        <v>375</v>
      </c>
    </row>
    <row r="13" spans="1:10" ht="22.5" customHeight="1" x14ac:dyDescent="0.4">
      <c r="A13" s="15" t="s">
        <v>5</v>
      </c>
      <c r="B13" s="15">
        <v>0</v>
      </c>
      <c r="C13" s="10">
        <f>'10 IUN'!I13</f>
        <v>20</v>
      </c>
      <c r="D13" s="19" t="s">
        <v>46</v>
      </c>
      <c r="E13" s="20">
        <f>'10 IUN'!E13</f>
        <v>4</v>
      </c>
      <c r="F13" s="21">
        <f t="shared" si="0"/>
        <v>80</v>
      </c>
      <c r="G13" s="19">
        <v>20</v>
      </c>
      <c r="H13" s="21">
        <f t="shared" si="1"/>
        <v>80</v>
      </c>
      <c r="I13" s="22">
        <f t="shared" si="2"/>
        <v>0</v>
      </c>
      <c r="J13" s="17">
        <f t="shared" si="3"/>
        <v>0</v>
      </c>
    </row>
    <row r="14" spans="1:10" ht="22.5" customHeight="1" x14ac:dyDescent="0.4">
      <c r="A14" s="15" t="s">
        <v>6</v>
      </c>
      <c r="B14" s="15">
        <v>0</v>
      </c>
      <c r="C14" s="10">
        <f>'10 IUN'!I14</f>
        <v>10</v>
      </c>
      <c r="D14" s="19" t="s">
        <v>46</v>
      </c>
      <c r="E14" s="20">
        <f>'10 IUN'!E14</f>
        <v>8</v>
      </c>
      <c r="F14" s="21">
        <f t="shared" si="0"/>
        <v>80</v>
      </c>
      <c r="G14" s="19">
        <v>10</v>
      </c>
      <c r="H14" s="21">
        <f t="shared" si="1"/>
        <v>80</v>
      </c>
      <c r="I14" s="22">
        <f t="shared" si="2"/>
        <v>0</v>
      </c>
      <c r="J14" s="17">
        <f t="shared" si="3"/>
        <v>0</v>
      </c>
    </row>
    <row r="15" spans="1:10" ht="22.5" customHeight="1" x14ac:dyDescent="0.4">
      <c r="A15" s="15" t="s">
        <v>7</v>
      </c>
      <c r="B15" s="15">
        <v>0</v>
      </c>
      <c r="C15" s="10">
        <f>'10 IUN'!I15</f>
        <v>25</v>
      </c>
      <c r="D15" s="19" t="s">
        <v>46</v>
      </c>
      <c r="E15" s="20">
        <f>'10 IUN'!E15</f>
        <v>10</v>
      </c>
      <c r="F15" s="21">
        <f t="shared" si="0"/>
        <v>250</v>
      </c>
      <c r="G15" s="19">
        <v>25</v>
      </c>
      <c r="H15" s="21">
        <f t="shared" si="1"/>
        <v>250</v>
      </c>
      <c r="I15" s="22">
        <f t="shared" si="2"/>
        <v>0</v>
      </c>
      <c r="J15" s="17">
        <f t="shared" si="3"/>
        <v>0</v>
      </c>
    </row>
    <row r="16" spans="1:10" ht="22.5" customHeight="1" x14ac:dyDescent="0.4">
      <c r="A16" s="15" t="s">
        <v>8</v>
      </c>
      <c r="B16" s="15">
        <v>0</v>
      </c>
      <c r="C16" s="10">
        <f>'10 IUN'!I16</f>
        <v>33</v>
      </c>
      <c r="D16" s="19" t="s">
        <v>46</v>
      </c>
      <c r="E16" s="20">
        <f>'10 IUN'!E16</f>
        <v>18</v>
      </c>
      <c r="F16" s="21">
        <f t="shared" si="0"/>
        <v>594</v>
      </c>
      <c r="G16" s="19">
        <v>16</v>
      </c>
      <c r="H16" s="21">
        <f t="shared" si="1"/>
        <v>288</v>
      </c>
      <c r="I16" s="22">
        <f t="shared" si="2"/>
        <v>17</v>
      </c>
      <c r="J16" s="17">
        <f t="shared" si="3"/>
        <v>306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7789</v>
      </c>
      <c r="G17" s="16"/>
      <c r="H17" s="17">
        <f>SUM(H10:H16)</f>
        <v>4408</v>
      </c>
      <c r="I17" s="16" t="s">
        <v>48</v>
      </c>
      <c r="J17" s="17">
        <f>SUM(J10:J16)</f>
        <v>3381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MJ1048576"/>
  <sheetViews>
    <sheetView zoomScale="80" zoomScaleNormal="80" workbookViewId="0">
      <selection activeCell="B14" sqref="B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73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'17 IUN'!I10</f>
        <v>21</v>
      </c>
      <c r="D10" s="15" t="s">
        <v>45</v>
      </c>
      <c r="E10" s="16">
        <f>'17 IUN'!E10</f>
        <v>100</v>
      </c>
      <c r="F10" s="17">
        <f t="shared" ref="F10:F16" si="0">E10 *(B10 + C10)</f>
        <v>2100</v>
      </c>
      <c r="G10" s="15">
        <v>15</v>
      </c>
      <c r="H10" s="17">
        <f t="shared" ref="H10:H16" si="1">G10 * E10</f>
        <v>1500</v>
      </c>
      <c r="I10" s="18">
        <f t="shared" ref="I10:I16" si="2">(B10 + C10) - G10</f>
        <v>6</v>
      </c>
      <c r="J10" s="17">
        <f t="shared" ref="J10:J16" si="3">I10 * E10</f>
        <v>600</v>
      </c>
    </row>
    <row r="11" spans="1:10" ht="22.5" customHeight="1" x14ac:dyDescent="0.4">
      <c r="A11" s="15" t="s">
        <v>3</v>
      </c>
      <c r="B11" s="15">
        <v>0</v>
      </c>
      <c r="C11" s="10">
        <f>'17 IUN'!I11</f>
        <v>3</v>
      </c>
      <c r="D11" s="15" t="s">
        <v>46</v>
      </c>
      <c r="E11" s="16">
        <f>'17 IUN'!E11</f>
        <v>200</v>
      </c>
      <c r="F11" s="17">
        <f t="shared" si="0"/>
        <v>600</v>
      </c>
      <c r="G11" s="15">
        <v>2</v>
      </c>
      <c r="H11" s="17">
        <f t="shared" si="1"/>
        <v>400</v>
      </c>
      <c r="I11" s="18">
        <f t="shared" si="2"/>
        <v>1</v>
      </c>
      <c r="J11" s="17">
        <f t="shared" si="3"/>
        <v>200</v>
      </c>
    </row>
    <row r="12" spans="1:10" ht="22.5" customHeight="1" x14ac:dyDescent="0.4">
      <c r="A12" s="15" t="s">
        <v>4</v>
      </c>
      <c r="B12" s="15">
        <v>0</v>
      </c>
      <c r="C12" s="10">
        <f>'17 IUN'!I12</f>
        <v>250</v>
      </c>
      <c r="D12" s="19" t="s">
        <v>46</v>
      </c>
      <c r="E12" s="20">
        <f>'17 IUN'!E12</f>
        <v>1.5</v>
      </c>
      <c r="F12" s="21">
        <f t="shared" si="0"/>
        <v>375</v>
      </c>
      <c r="G12" s="19">
        <v>30</v>
      </c>
      <c r="H12" s="21">
        <f t="shared" si="1"/>
        <v>45</v>
      </c>
      <c r="I12" s="22">
        <f t="shared" si="2"/>
        <v>220</v>
      </c>
      <c r="J12" s="17">
        <f t="shared" si="3"/>
        <v>330</v>
      </c>
    </row>
    <row r="13" spans="1:10" ht="22.5" customHeight="1" x14ac:dyDescent="0.4">
      <c r="A13" s="15" t="s">
        <v>5</v>
      </c>
      <c r="B13" s="15">
        <v>100</v>
      </c>
      <c r="C13" s="10">
        <f>'17 IUN'!I13</f>
        <v>0</v>
      </c>
      <c r="D13" s="19" t="s">
        <v>46</v>
      </c>
      <c r="E13" s="20">
        <f>'17 IUN'!E13</f>
        <v>4</v>
      </c>
      <c r="F13" s="21">
        <f t="shared" si="0"/>
        <v>400</v>
      </c>
      <c r="G13" s="19">
        <v>0</v>
      </c>
      <c r="H13" s="21">
        <f t="shared" si="1"/>
        <v>0</v>
      </c>
      <c r="I13" s="22">
        <f t="shared" si="2"/>
        <v>100</v>
      </c>
      <c r="J13" s="17">
        <f t="shared" si="3"/>
        <v>400</v>
      </c>
    </row>
    <row r="14" spans="1:10" ht="22.5" customHeight="1" x14ac:dyDescent="0.4">
      <c r="A14" s="15" t="s">
        <v>6</v>
      </c>
      <c r="B14" s="15">
        <v>80</v>
      </c>
      <c r="C14" s="10">
        <f>'17 IUN'!I14</f>
        <v>0</v>
      </c>
      <c r="D14" s="19" t="s">
        <v>46</v>
      </c>
      <c r="E14" s="20">
        <f>'17 IUN'!E14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7</v>
      </c>
      <c r="B15" s="15">
        <v>40</v>
      </c>
      <c r="C15" s="10">
        <f>'17 IUN'!I15</f>
        <v>0</v>
      </c>
      <c r="D15" s="19" t="s">
        <v>46</v>
      </c>
      <c r="E15" s="20">
        <f>'17 IUN'!E15</f>
        <v>10</v>
      </c>
      <c r="F15" s="21">
        <f t="shared" si="0"/>
        <v>400</v>
      </c>
      <c r="G15" s="19">
        <v>0</v>
      </c>
      <c r="H15" s="21">
        <f t="shared" si="1"/>
        <v>0</v>
      </c>
      <c r="I15" s="22">
        <f t="shared" si="2"/>
        <v>40</v>
      </c>
      <c r="J15" s="17">
        <f t="shared" si="3"/>
        <v>400</v>
      </c>
    </row>
    <row r="16" spans="1:10" ht="22.5" customHeight="1" x14ac:dyDescent="0.4">
      <c r="A16" s="15" t="s">
        <v>8</v>
      </c>
      <c r="B16" s="15">
        <v>40</v>
      </c>
      <c r="C16" s="10">
        <f>'17 IUN'!I16</f>
        <v>17</v>
      </c>
      <c r="D16" s="19" t="s">
        <v>46</v>
      </c>
      <c r="E16" s="20">
        <f>'17 IUN'!E16</f>
        <v>18</v>
      </c>
      <c r="F16" s="21">
        <f t="shared" si="0"/>
        <v>1026</v>
      </c>
      <c r="G16" s="19">
        <v>10</v>
      </c>
      <c r="H16" s="21">
        <f t="shared" si="1"/>
        <v>180</v>
      </c>
      <c r="I16" s="22">
        <f t="shared" si="2"/>
        <v>47</v>
      </c>
      <c r="J16" s="17">
        <f t="shared" si="3"/>
        <v>846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5541</v>
      </c>
      <c r="G17" s="16"/>
      <c r="H17" s="17">
        <f>SUM(H10:H16)</f>
        <v>2125</v>
      </c>
      <c r="I17" s="16" t="s">
        <v>48</v>
      </c>
      <c r="J17" s="17">
        <f>SUM(J10:J16)</f>
        <v>3416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MJ1048576"/>
  <sheetViews>
    <sheetView zoomScale="80" zoomScaleNormal="80" workbookViewId="0">
      <selection activeCell="G11" sqref="G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74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'24 IUN'!I10</f>
        <v>6</v>
      </c>
      <c r="D10" s="15" t="s">
        <v>45</v>
      </c>
      <c r="E10" s="16">
        <f>'24 IUN'!E10</f>
        <v>100</v>
      </c>
      <c r="F10" s="17">
        <f t="shared" ref="F10:F16" si="0">E10 *(B10 + C10)</f>
        <v>600</v>
      </c>
      <c r="G10" s="15">
        <v>6</v>
      </c>
      <c r="H10" s="17">
        <f t="shared" ref="H10:H16" si="1">G10 * E10</f>
        <v>600</v>
      </c>
      <c r="I10" s="18">
        <f t="shared" ref="I10:I16" si="2">(B10 + C10) - G10</f>
        <v>0</v>
      </c>
      <c r="J10" s="17">
        <f t="shared" ref="J10:J16" si="3">I10 * E10</f>
        <v>0</v>
      </c>
    </row>
    <row r="11" spans="1:10" ht="22.5" customHeight="1" x14ac:dyDescent="0.4">
      <c r="A11" s="15" t="s">
        <v>3</v>
      </c>
      <c r="B11" s="15">
        <v>0</v>
      </c>
      <c r="C11" s="10">
        <f>'24 IUN'!I11</f>
        <v>1</v>
      </c>
      <c r="D11" s="15" t="s">
        <v>46</v>
      </c>
      <c r="E11" s="16">
        <f>'24 IUN'!E11</f>
        <v>200</v>
      </c>
      <c r="F11" s="17">
        <f t="shared" si="0"/>
        <v>200</v>
      </c>
      <c r="G11" s="15">
        <v>1</v>
      </c>
      <c r="H11" s="17">
        <f t="shared" si="1"/>
        <v>200</v>
      </c>
      <c r="I11" s="18">
        <f t="shared" si="2"/>
        <v>0</v>
      </c>
      <c r="J11" s="17">
        <f t="shared" si="3"/>
        <v>0</v>
      </c>
    </row>
    <row r="12" spans="1:10" ht="22.5" customHeight="1" x14ac:dyDescent="0.4">
      <c r="A12" s="15" t="s">
        <v>4</v>
      </c>
      <c r="B12" s="15">
        <v>0</v>
      </c>
      <c r="C12" s="10">
        <f>'24 IUN'!I12</f>
        <v>220</v>
      </c>
      <c r="D12" s="19" t="s">
        <v>46</v>
      </c>
      <c r="E12" s="20">
        <f>'24 IUN'!E12</f>
        <v>1.5</v>
      </c>
      <c r="F12" s="21">
        <f t="shared" si="0"/>
        <v>330</v>
      </c>
      <c r="G12" s="19">
        <v>100</v>
      </c>
      <c r="H12" s="21">
        <f t="shared" si="1"/>
        <v>150</v>
      </c>
      <c r="I12" s="22">
        <f t="shared" si="2"/>
        <v>120</v>
      </c>
      <c r="J12" s="17">
        <f t="shared" si="3"/>
        <v>180</v>
      </c>
    </row>
    <row r="13" spans="1:10" ht="22.5" customHeight="1" x14ac:dyDescent="0.4">
      <c r="A13" s="15" t="s">
        <v>5</v>
      </c>
      <c r="B13" s="15">
        <v>0</v>
      </c>
      <c r="C13" s="10">
        <f>'24 IUN'!I13</f>
        <v>100</v>
      </c>
      <c r="D13" s="19" t="s">
        <v>46</v>
      </c>
      <c r="E13" s="20">
        <f>'24 IUN'!E13</f>
        <v>4</v>
      </c>
      <c r="F13" s="21">
        <f t="shared" si="0"/>
        <v>400</v>
      </c>
      <c r="G13" s="19">
        <v>10</v>
      </c>
      <c r="H13" s="21">
        <f t="shared" si="1"/>
        <v>40</v>
      </c>
      <c r="I13" s="22">
        <f t="shared" si="2"/>
        <v>90</v>
      </c>
      <c r="J13" s="17">
        <f t="shared" si="3"/>
        <v>360</v>
      </c>
    </row>
    <row r="14" spans="1:10" ht="22.5" customHeight="1" x14ac:dyDescent="0.4">
      <c r="A14" s="15" t="s">
        <v>6</v>
      </c>
      <c r="B14" s="15">
        <v>0</v>
      </c>
      <c r="C14" s="10">
        <f>'24 IUN'!I14</f>
        <v>80</v>
      </c>
      <c r="D14" s="19" t="s">
        <v>46</v>
      </c>
      <c r="E14" s="20">
        <f>'24 IUN'!E14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7</v>
      </c>
      <c r="B15" s="15">
        <v>0</v>
      </c>
      <c r="C15" s="10">
        <f>'24 IUN'!I15</f>
        <v>40</v>
      </c>
      <c r="D15" s="19" t="s">
        <v>46</v>
      </c>
      <c r="E15" s="20">
        <f>'24 IUN'!E15</f>
        <v>10</v>
      </c>
      <c r="F15" s="21">
        <f t="shared" si="0"/>
        <v>400</v>
      </c>
      <c r="G15" s="19">
        <v>10</v>
      </c>
      <c r="H15" s="21">
        <f t="shared" si="1"/>
        <v>100</v>
      </c>
      <c r="I15" s="22">
        <f t="shared" si="2"/>
        <v>30</v>
      </c>
      <c r="J15" s="17">
        <f t="shared" si="3"/>
        <v>300</v>
      </c>
    </row>
    <row r="16" spans="1:10" ht="22.5" customHeight="1" x14ac:dyDescent="0.4">
      <c r="A16" s="15" t="s">
        <v>8</v>
      </c>
      <c r="B16" s="15">
        <v>0</v>
      </c>
      <c r="C16" s="10">
        <f>'24 IUN'!I16</f>
        <v>47</v>
      </c>
      <c r="D16" s="19" t="s">
        <v>46</v>
      </c>
      <c r="E16" s="20">
        <f>'24 IUN'!E16</f>
        <v>18</v>
      </c>
      <c r="F16" s="21">
        <f t="shared" si="0"/>
        <v>846</v>
      </c>
      <c r="G16" s="19">
        <v>15</v>
      </c>
      <c r="H16" s="21">
        <f t="shared" si="1"/>
        <v>270</v>
      </c>
      <c r="I16" s="22">
        <f t="shared" si="2"/>
        <v>32</v>
      </c>
      <c r="J16" s="17">
        <f t="shared" si="3"/>
        <v>576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3416</v>
      </c>
      <c r="G17" s="16"/>
      <c r="H17" s="17">
        <f>SUM(H10:H16)</f>
        <v>1360</v>
      </c>
      <c r="I17" s="16" t="s">
        <v>48</v>
      </c>
      <c r="J17" s="17">
        <f>SUM(J10:J16)</f>
        <v>2056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MJ1048576"/>
  <sheetViews>
    <sheetView zoomScale="80" zoomScaleNormal="80" workbookViewId="0">
      <selection activeCell="B15" sqref="B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75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'1 IUL'!I10</f>
        <v>0</v>
      </c>
      <c r="D10" s="15" t="s">
        <v>45</v>
      </c>
      <c r="E10" s="16">
        <f>'1 IUL'!E10</f>
        <v>100</v>
      </c>
      <c r="F10" s="17">
        <f t="shared" ref="F10:F16" si="0">E10 *(B10 + C10)</f>
        <v>5000</v>
      </c>
      <c r="G10" s="15">
        <v>6</v>
      </c>
      <c r="H10" s="17">
        <f t="shared" ref="H10:H16" si="1">G10 * E10</f>
        <v>600</v>
      </c>
      <c r="I10" s="18">
        <f t="shared" ref="I10:I16" si="2">(B10 + C10) - G10</f>
        <v>44</v>
      </c>
      <c r="J10" s="17">
        <f t="shared" ref="J10:J16" si="3">I10 * E10</f>
        <v>4400</v>
      </c>
    </row>
    <row r="11" spans="1:10" ht="22.5" customHeight="1" x14ac:dyDescent="0.4">
      <c r="A11" s="15" t="s">
        <v>3</v>
      </c>
      <c r="B11" s="15">
        <v>5</v>
      </c>
      <c r="C11" s="10">
        <f>'1 IUL'!I11</f>
        <v>0</v>
      </c>
      <c r="D11" s="15" t="s">
        <v>46</v>
      </c>
      <c r="E11" s="16">
        <f>'1 IUL'!E11</f>
        <v>200</v>
      </c>
      <c r="F11" s="17">
        <f t="shared" si="0"/>
        <v>1000</v>
      </c>
      <c r="G11" s="15">
        <v>0</v>
      </c>
      <c r="H11" s="17">
        <f t="shared" si="1"/>
        <v>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4</v>
      </c>
      <c r="B12" s="15">
        <v>150</v>
      </c>
      <c r="C12" s="10">
        <f>'1 IUL'!I12</f>
        <v>120</v>
      </c>
      <c r="D12" s="19" t="s">
        <v>46</v>
      </c>
      <c r="E12" s="20">
        <f>'1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5</v>
      </c>
      <c r="B13" s="15">
        <v>75</v>
      </c>
      <c r="C13" s="10">
        <f>'1 IUL'!I13</f>
        <v>90</v>
      </c>
      <c r="D13" s="19" t="s">
        <v>46</v>
      </c>
      <c r="E13" s="20">
        <f>'1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6</v>
      </c>
      <c r="B14" s="15">
        <v>60</v>
      </c>
      <c r="C14" s="10">
        <f>'1 IUL'!I14</f>
        <v>80</v>
      </c>
      <c r="D14" s="19" t="s">
        <v>46</v>
      </c>
      <c r="E14" s="20">
        <f>'1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7</v>
      </c>
      <c r="B15" s="15">
        <v>0</v>
      </c>
      <c r="C15" s="10">
        <f>'1 IUL'!I15</f>
        <v>30</v>
      </c>
      <c r="D15" s="19" t="s">
        <v>46</v>
      </c>
      <c r="E15" s="20">
        <f>'1 IUL'!E15</f>
        <v>10</v>
      </c>
      <c r="F15" s="21">
        <f t="shared" si="0"/>
        <v>300</v>
      </c>
      <c r="G15" s="19">
        <v>0</v>
      </c>
      <c r="H15" s="21">
        <f t="shared" si="1"/>
        <v>0</v>
      </c>
      <c r="I15" s="22">
        <f t="shared" si="2"/>
        <v>30</v>
      </c>
      <c r="J15" s="17">
        <f t="shared" si="3"/>
        <v>300</v>
      </c>
    </row>
    <row r="16" spans="1:10" ht="22.5" customHeight="1" x14ac:dyDescent="0.4">
      <c r="A16" s="15" t="s">
        <v>8</v>
      </c>
      <c r="B16" s="15">
        <v>30</v>
      </c>
      <c r="C16" s="10">
        <f>'1 IUL'!I16</f>
        <v>32</v>
      </c>
      <c r="D16" s="19" t="s">
        <v>46</v>
      </c>
      <c r="E16" s="20">
        <f>'1 IUL'!E16</f>
        <v>18</v>
      </c>
      <c r="F16" s="21">
        <f t="shared" si="0"/>
        <v>1116</v>
      </c>
      <c r="G16" s="19">
        <v>5</v>
      </c>
      <c r="H16" s="21">
        <f t="shared" si="1"/>
        <v>90</v>
      </c>
      <c r="I16" s="22">
        <f t="shared" si="2"/>
        <v>57</v>
      </c>
      <c r="J16" s="17">
        <f t="shared" si="3"/>
        <v>1026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9601</v>
      </c>
      <c r="G17" s="16"/>
      <c r="H17" s="17">
        <f>SUM(H10:H16)</f>
        <v>690</v>
      </c>
      <c r="I17" s="16" t="s">
        <v>48</v>
      </c>
      <c r="J17" s="17">
        <f>SUM(J10:J16)</f>
        <v>8911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48576"/>
  <sheetViews>
    <sheetView zoomScale="80" zoomScaleNormal="80" workbookViewId="0">
      <selection activeCell="C10" sqref="C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49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 IAN'!I10</f>
        <v>13</v>
      </c>
      <c r="D10" s="15" t="s">
        <v>45</v>
      </c>
      <c r="E10" s="16">
        <f>'1 IAN'!E10</f>
        <v>75</v>
      </c>
      <c r="F10" s="17">
        <f t="shared" ref="F10:F16" si="0">E10 *(B10 + C10)</f>
        <v>975</v>
      </c>
      <c r="G10" s="15">
        <v>13</v>
      </c>
      <c r="H10" s="17">
        <f t="shared" ref="H10:H16" si="1">G10 * E10</f>
        <v>975</v>
      </c>
      <c r="I10" s="18">
        <f t="shared" ref="I10:I16" si="2">(B10 + C10) - G10</f>
        <v>0</v>
      </c>
      <c r="J10" s="17">
        <f t="shared" ref="J10:J16" si="3">I10 * E10</f>
        <v>0</v>
      </c>
    </row>
    <row r="11" spans="1:10" ht="22.5" customHeight="1" x14ac:dyDescent="0.4">
      <c r="A11" s="15" t="s">
        <v>3</v>
      </c>
      <c r="B11" s="15">
        <v>0</v>
      </c>
      <c r="C11" s="10">
        <f>'1 IAN'!I11</f>
        <v>11</v>
      </c>
      <c r="D11" s="15" t="s">
        <v>46</v>
      </c>
      <c r="E11" s="16">
        <f>'1 IAN'!E11</f>
        <v>160</v>
      </c>
      <c r="F11" s="17">
        <f t="shared" si="0"/>
        <v>1760</v>
      </c>
      <c r="G11" s="15">
        <v>1</v>
      </c>
      <c r="H11" s="17">
        <f t="shared" si="1"/>
        <v>160</v>
      </c>
      <c r="I11" s="18">
        <f t="shared" si="2"/>
        <v>10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0</v>
      </c>
      <c r="C12" s="10">
        <f>'1 IAN'!I12</f>
        <v>240</v>
      </c>
      <c r="D12" s="19" t="s">
        <v>46</v>
      </c>
      <c r="E12" s="20">
        <f>'1 IAN'!E12</f>
        <v>1.5</v>
      </c>
      <c r="F12" s="21">
        <f t="shared" si="0"/>
        <v>360</v>
      </c>
      <c r="G12" s="19">
        <v>50</v>
      </c>
      <c r="H12" s="21">
        <f t="shared" si="1"/>
        <v>75</v>
      </c>
      <c r="I12" s="22">
        <f t="shared" si="2"/>
        <v>190</v>
      </c>
      <c r="J12" s="17">
        <f t="shared" si="3"/>
        <v>285</v>
      </c>
    </row>
    <row r="13" spans="1:10" ht="22.5" customHeight="1" x14ac:dyDescent="0.4">
      <c r="A13" s="15" t="s">
        <v>5</v>
      </c>
      <c r="B13" s="15">
        <v>0</v>
      </c>
      <c r="C13" s="10">
        <f>'1 IAN'!I13</f>
        <v>10</v>
      </c>
      <c r="D13" s="19" t="s">
        <v>46</v>
      </c>
      <c r="E13" s="20">
        <f>'1 IAN'!E13</f>
        <v>4</v>
      </c>
      <c r="F13" s="21">
        <f t="shared" si="0"/>
        <v>40</v>
      </c>
      <c r="G13" s="19">
        <v>10</v>
      </c>
      <c r="H13" s="21">
        <f t="shared" si="1"/>
        <v>40</v>
      </c>
      <c r="I13" s="22">
        <f t="shared" si="2"/>
        <v>0</v>
      </c>
      <c r="J13" s="17">
        <f t="shared" si="3"/>
        <v>0</v>
      </c>
    </row>
    <row r="14" spans="1:10" ht="22.5" customHeight="1" x14ac:dyDescent="0.4">
      <c r="A14" s="15" t="s">
        <v>6</v>
      </c>
      <c r="B14" s="15">
        <v>0</v>
      </c>
      <c r="C14" s="10">
        <f>'1 IAN'!I14</f>
        <v>35</v>
      </c>
      <c r="D14" s="19" t="s">
        <v>46</v>
      </c>
      <c r="E14" s="20">
        <f>'1 IAN'!E14</f>
        <v>8</v>
      </c>
      <c r="F14" s="21">
        <f t="shared" si="0"/>
        <v>280</v>
      </c>
      <c r="G14" s="19">
        <v>10</v>
      </c>
      <c r="H14" s="21">
        <f t="shared" si="1"/>
        <v>80</v>
      </c>
      <c r="I14" s="22">
        <f t="shared" si="2"/>
        <v>25</v>
      </c>
      <c r="J14" s="17">
        <f t="shared" si="3"/>
        <v>200</v>
      </c>
    </row>
    <row r="15" spans="1:10" ht="22.5" customHeight="1" x14ac:dyDescent="0.4">
      <c r="A15" s="15" t="s">
        <v>7</v>
      </c>
      <c r="B15" s="15">
        <v>0</v>
      </c>
      <c r="C15" s="10">
        <f>'1 IAN'!I15</f>
        <v>24</v>
      </c>
      <c r="D15" s="19" t="s">
        <v>46</v>
      </c>
      <c r="E15" s="20">
        <f>'1 IAN'!E15</f>
        <v>10</v>
      </c>
      <c r="F15" s="21">
        <f t="shared" si="0"/>
        <v>240</v>
      </c>
      <c r="G15" s="19">
        <v>10</v>
      </c>
      <c r="H15" s="21">
        <f t="shared" si="1"/>
        <v>100</v>
      </c>
      <c r="I15" s="22">
        <f t="shared" si="2"/>
        <v>14</v>
      </c>
      <c r="J15" s="17">
        <f t="shared" si="3"/>
        <v>140</v>
      </c>
    </row>
    <row r="16" spans="1:10" ht="22.5" customHeight="1" x14ac:dyDescent="0.4">
      <c r="A16" s="15" t="s">
        <v>8</v>
      </c>
      <c r="B16" s="15">
        <v>0</v>
      </c>
      <c r="C16" s="10">
        <f>'1 IAN'!I16</f>
        <v>36</v>
      </c>
      <c r="D16" s="19" t="s">
        <v>46</v>
      </c>
      <c r="E16" s="20">
        <f>'1 IAN'!E16</f>
        <v>18</v>
      </c>
      <c r="F16" s="21">
        <f t="shared" si="0"/>
        <v>648</v>
      </c>
      <c r="G16" s="19">
        <v>0</v>
      </c>
      <c r="H16" s="21">
        <f t="shared" si="1"/>
        <v>0</v>
      </c>
      <c r="I16" s="22">
        <f t="shared" si="2"/>
        <v>36</v>
      </c>
      <c r="J16" s="17">
        <f t="shared" si="3"/>
        <v>648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4303</v>
      </c>
      <c r="G17" s="16"/>
      <c r="H17" s="17">
        <f>SUM(H10:H16)</f>
        <v>1430</v>
      </c>
      <c r="I17" s="16" t="s">
        <v>48</v>
      </c>
      <c r="J17" s="17">
        <f>SUM(J10:J16)</f>
        <v>2873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76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'8 IUL'!I10</f>
        <v>44</v>
      </c>
      <c r="D10" s="15" t="s">
        <v>45</v>
      </c>
      <c r="E10" s="16">
        <f>'8 IUL'!E10</f>
        <v>100</v>
      </c>
      <c r="F10" s="17">
        <f t="shared" ref="F10:F16" si="0">E10 *(B10 + C10)</f>
        <v>4400</v>
      </c>
      <c r="G10" s="15">
        <v>7</v>
      </c>
      <c r="H10" s="17">
        <f t="shared" ref="H10:H16" si="1">G10 * E10</f>
        <v>700</v>
      </c>
      <c r="I10" s="18">
        <f t="shared" ref="I10:I16" si="2">(B10 + C10) - G10</f>
        <v>37</v>
      </c>
      <c r="J10" s="17">
        <f t="shared" ref="J10:J16" si="3">I10 * E10</f>
        <v>3700</v>
      </c>
    </row>
    <row r="11" spans="1:10" ht="22.5" customHeight="1" x14ac:dyDescent="0.4">
      <c r="A11" s="15" t="s">
        <v>3</v>
      </c>
      <c r="B11" s="15">
        <v>0</v>
      </c>
      <c r="C11" s="10">
        <f>'8 IUL'!I11</f>
        <v>5</v>
      </c>
      <c r="D11" s="15" t="s">
        <v>46</v>
      </c>
      <c r="E11" s="16">
        <f>'8 IUL'!E11</f>
        <v>200</v>
      </c>
      <c r="F11" s="17">
        <f t="shared" si="0"/>
        <v>1000</v>
      </c>
      <c r="G11" s="15">
        <v>1</v>
      </c>
      <c r="H11" s="17">
        <f t="shared" si="1"/>
        <v>200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4</v>
      </c>
      <c r="B12" s="15">
        <v>0</v>
      </c>
      <c r="C12" s="10">
        <f>'8 IUL'!I12</f>
        <v>270</v>
      </c>
      <c r="D12" s="19" t="s">
        <v>46</v>
      </c>
      <c r="E12" s="20">
        <f>'8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5</v>
      </c>
      <c r="B13" s="15">
        <v>0</v>
      </c>
      <c r="C13" s="10">
        <f>'8 IUL'!I13</f>
        <v>165</v>
      </c>
      <c r="D13" s="19" t="s">
        <v>46</v>
      </c>
      <c r="E13" s="20">
        <f>'8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6</v>
      </c>
      <c r="B14" s="15">
        <v>0</v>
      </c>
      <c r="C14" s="10">
        <f>'8 IUL'!I14</f>
        <v>140</v>
      </c>
      <c r="D14" s="19" t="s">
        <v>46</v>
      </c>
      <c r="E14" s="20">
        <f>'8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7</v>
      </c>
      <c r="B15" s="15">
        <v>0</v>
      </c>
      <c r="C15" s="10">
        <f>'8 IUL'!I15</f>
        <v>30</v>
      </c>
      <c r="D15" s="19" t="s">
        <v>46</v>
      </c>
      <c r="E15" s="20">
        <f>'8 IUL'!E15</f>
        <v>10</v>
      </c>
      <c r="F15" s="21">
        <f t="shared" si="0"/>
        <v>300</v>
      </c>
      <c r="G15" s="19">
        <v>0</v>
      </c>
      <c r="H15" s="21">
        <f t="shared" si="1"/>
        <v>0</v>
      </c>
      <c r="I15" s="22">
        <f t="shared" si="2"/>
        <v>30</v>
      </c>
      <c r="J15" s="17">
        <f t="shared" si="3"/>
        <v>300</v>
      </c>
    </row>
    <row r="16" spans="1:10" ht="22.5" customHeight="1" x14ac:dyDescent="0.4">
      <c r="A16" s="15" t="s">
        <v>8</v>
      </c>
      <c r="B16" s="15">
        <v>0</v>
      </c>
      <c r="C16" s="10">
        <f>'8 IUL'!I16</f>
        <v>57</v>
      </c>
      <c r="D16" s="19" t="s">
        <v>46</v>
      </c>
      <c r="E16" s="20">
        <f>'8 IUL'!E16</f>
        <v>18</v>
      </c>
      <c r="F16" s="21">
        <f t="shared" si="0"/>
        <v>1026</v>
      </c>
      <c r="G16" s="19">
        <v>5</v>
      </c>
      <c r="H16" s="21">
        <f t="shared" si="1"/>
        <v>90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8911</v>
      </c>
      <c r="G17" s="16"/>
      <c r="H17" s="17">
        <f>SUM(H10:H16)</f>
        <v>990</v>
      </c>
      <c r="I17" s="16" t="s">
        <v>48</v>
      </c>
      <c r="J17" s="17">
        <f>SUM(J10:J16)</f>
        <v>7921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MJ1048576"/>
  <sheetViews>
    <sheetView zoomScale="80" zoomScaleNormal="80" workbookViewId="0">
      <selection activeCell="G15" sqref="G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77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'15 IUL'!I10</f>
        <v>37</v>
      </c>
      <c r="D10" s="15" t="s">
        <v>45</v>
      </c>
      <c r="E10" s="16">
        <f>'15 IUL'!E10</f>
        <v>100</v>
      </c>
      <c r="F10" s="17">
        <f t="shared" ref="F10:F16" si="0">E10 *(B10 + C10)</f>
        <v>3700</v>
      </c>
      <c r="G10" s="15">
        <v>5</v>
      </c>
      <c r="H10" s="17">
        <f t="shared" ref="H10:H16" si="1">G10 * E10</f>
        <v>500</v>
      </c>
      <c r="I10" s="18">
        <f t="shared" ref="I10:I16" si="2">(B10 + C10) - G10</f>
        <v>32</v>
      </c>
      <c r="J10" s="17">
        <f t="shared" ref="J10:J16" si="3">I10 * E10</f>
        <v>3200</v>
      </c>
    </row>
    <row r="11" spans="1:10" ht="22.5" customHeight="1" x14ac:dyDescent="0.4">
      <c r="A11" s="15" t="s">
        <v>3</v>
      </c>
      <c r="B11" s="15">
        <v>0</v>
      </c>
      <c r="C11" s="10">
        <f>'15 IUL'!I11</f>
        <v>4</v>
      </c>
      <c r="D11" s="15" t="s">
        <v>46</v>
      </c>
      <c r="E11" s="16">
        <f>'15 IUL'!E11</f>
        <v>200</v>
      </c>
      <c r="F11" s="17">
        <f t="shared" si="0"/>
        <v>800</v>
      </c>
      <c r="G11" s="15">
        <v>0</v>
      </c>
      <c r="H11" s="17">
        <f t="shared" si="1"/>
        <v>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4</v>
      </c>
      <c r="B12" s="15">
        <v>0</v>
      </c>
      <c r="C12" s="10">
        <f>'15 IUL'!I12</f>
        <v>270</v>
      </c>
      <c r="D12" s="19" t="s">
        <v>46</v>
      </c>
      <c r="E12" s="20">
        <f>'15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5</v>
      </c>
      <c r="B13" s="15">
        <v>0</v>
      </c>
      <c r="C13" s="10">
        <f>'15 IUL'!I13</f>
        <v>165</v>
      </c>
      <c r="D13" s="19" t="s">
        <v>46</v>
      </c>
      <c r="E13" s="20">
        <f>'15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6</v>
      </c>
      <c r="B14" s="15">
        <v>0</v>
      </c>
      <c r="C14" s="10">
        <f>'15 IUL'!I14</f>
        <v>140</v>
      </c>
      <c r="D14" s="19" t="s">
        <v>46</v>
      </c>
      <c r="E14" s="20">
        <f>'15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7</v>
      </c>
      <c r="B15" s="15">
        <v>0</v>
      </c>
      <c r="C15" s="10">
        <f>'15 IUL'!I15</f>
        <v>30</v>
      </c>
      <c r="D15" s="19" t="s">
        <v>46</v>
      </c>
      <c r="E15" s="20">
        <f>'15 IUL'!E15</f>
        <v>10</v>
      </c>
      <c r="F15" s="21">
        <f t="shared" si="0"/>
        <v>300</v>
      </c>
      <c r="G15" s="19">
        <v>5</v>
      </c>
      <c r="H15" s="21">
        <f t="shared" si="1"/>
        <v>50</v>
      </c>
      <c r="I15" s="22">
        <f t="shared" si="2"/>
        <v>25</v>
      </c>
      <c r="J15" s="17">
        <f t="shared" si="3"/>
        <v>250</v>
      </c>
    </row>
    <row r="16" spans="1:10" ht="22.5" customHeight="1" x14ac:dyDescent="0.4">
      <c r="A16" s="15" t="s">
        <v>8</v>
      </c>
      <c r="B16" s="15">
        <v>0</v>
      </c>
      <c r="C16" s="10">
        <f>'15 IUL'!I16</f>
        <v>52</v>
      </c>
      <c r="D16" s="19" t="s">
        <v>46</v>
      </c>
      <c r="E16" s="20">
        <f>'15 IUL'!E16</f>
        <v>18</v>
      </c>
      <c r="F16" s="21">
        <f t="shared" si="0"/>
        <v>936</v>
      </c>
      <c r="G16" s="19">
        <v>0</v>
      </c>
      <c r="H16" s="21">
        <f t="shared" si="1"/>
        <v>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7921</v>
      </c>
      <c r="G17" s="16"/>
      <c r="H17" s="17">
        <f>SUM(H10:H16)</f>
        <v>550</v>
      </c>
      <c r="I17" s="16" t="s">
        <v>48</v>
      </c>
      <c r="J17" s="17">
        <f>SUM(J10:J16)</f>
        <v>7371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J1048576"/>
  <sheetViews>
    <sheetView zoomScale="80" zoomScaleNormal="80" workbookViewId="0">
      <selection activeCell="I11" sqref="I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78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'22 IUL'!I10</f>
        <v>32</v>
      </c>
      <c r="D10" s="15" t="s">
        <v>45</v>
      </c>
      <c r="E10" s="16">
        <f>'22 IUL'!E10</f>
        <v>100</v>
      </c>
      <c r="F10" s="17">
        <f t="shared" ref="F10:F16" si="0">E10 *(B10 + C10)</f>
        <v>3200</v>
      </c>
      <c r="G10" s="15">
        <v>5</v>
      </c>
      <c r="H10" s="17">
        <f t="shared" ref="H10:H16" si="1">G10 * E10</f>
        <v>500</v>
      </c>
      <c r="I10" s="18">
        <f t="shared" ref="I10:I16" si="2">(B10 + C10) - G10</f>
        <v>27</v>
      </c>
      <c r="J10" s="17">
        <f t="shared" ref="J10:J16" si="3">I10 * E10</f>
        <v>2700</v>
      </c>
    </row>
    <row r="11" spans="1:10" ht="22.5" customHeight="1" x14ac:dyDescent="0.4">
      <c r="A11" s="15" t="s">
        <v>3</v>
      </c>
      <c r="B11" s="15">
        <v>0</v>
      </c>
      <c r="C11" s="10">
        <f>'22 IUL'!I11</f>
        <v>4</v>
      </c>
      <c r="D11" s="15" t="s">
        <v>46</v>
      </c>
      <c r="E11" s="16">
        <f>'22 IUL'!E11</f>
        <v>200</v>
      </c>
      <c r="F11" s="17">
        <f t="shared" si="0"/>
        <v>800</v>
      </c>
      <c r="G11" s="15">
        <v>1</v>
      </c>
      <c r="H11" s="17">
        <f t="shared" si="1"/>
        <v>200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4</v>
      </c>
      <c r="B12" s="15">
        <v>0</v>
      </c>
      <c r="C12" s="10">
        <f>'22 IUL'!I12</f>
        <v>270</v>
      </c>
      <c r="D12" s="19" t="s">
        <v>46</v>
      </c>
      <c r="E12" s="20">
        <f>'22 IUL'!E12</f>
        <v>1.5</v>
      </c>
      <c r="F12" s="21">
        <f t="shared" si="0"/>
        <v>405</v>
      </c>
      <c r="G12" s="19">
        <v>0</v>
      </c>
      <c r="H12" s="21">
        <f t="shared" si="1"/>
        <v>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5</v>
      </c>
      <c r="B13" s="15">
        <v>0</v>
      </c>
      <c r="C13" s="10">
        <f>'22 IUL'!I13</f>
        <v>165</v>
      </c>
      <c r="D13" s="19" t="s">
        <v>46</v>
      </c>
      <c r="E13" s="20">
        <f>'22 IUL'!E13</f>
        <v>4</v>
      </c>
      <c r="F13" s="21">
        <f t="shared" si="0"/>
        <v>660</v>
      </c>
      <c r="G13" s="19">
        <v>0</v>
      </c>
      <c r="H13" s="21">
        <f t="shared" si="1"/>
        <v>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6</v>
      </c>
      <c r="B14" s="15">
        <v>0</v>
      </c>
      <c r="C14" s="10">
        <f>'22 IUL'!I14</f>
        <v>140</v>
      </c>
      <c r="D14" s="19" t="s">
        <v>46</v>
      </c>
      <c r="E14" s="20">
        <f>'22 IUL'!E14</f>
        <v>8</v>
      </c>
      <c r="F14" s="21">
        <f t="shared" si="0"/>
        <v>1120</v>
      </c>
      <c r="G14" s="19">
        <v>0</v>
      </c>
      <c r="H14" s="21">
        <f t="shared" si="1"/>
        <v>0</v>
      </c>
      <c r="I14" s="22">
        <f t="shared" si="2"/>
        <v>140</v>
      </c>
      <c r="J14" s="17">
        <f t="shared" si="3"/>
        <v>1120</v>
      </c>
    </row>
    <row r="15" spans="1:10" ht="22.5" customHeight="1" x14ac:dyDescent="0.4">
      <c r="A15" s="15" t="s">
        <v>7</v>
      </c>
      <c r="B15" s="15">
        <v>0</v>
      </c>
      <c r="C15" s="10">
        <f>'22 IUL'!I15</f>
        <v>25</v>
      </c>
      <c r="D15" s="19" t="s">
        <v>46</v>
      </c>
      <c r="E15" s="20">
        <f>'22 IUL'!E15</f>
        <v>10</v>
      </c>
      <c r="F15" s="21">
        <f t="shared" si="0"/>
        <v>250</v>
      </c>
      <c r="G15" s="19">
        <v>5</v>
      </c>
      <c r="H15" s="21">
        <f t="shared" si="1"/>
        <v>50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'22 IUL'!I16</f>
        <v>52</v>
      </c>
      <c r="D16" s="19" t="s">
        <v>46</v>
      </c>
      <c r="E16" s="20">
        <f>'22 IUL'!E16</f>
        <v>18</v>
      </c>
      <c r="F16" s="21">
        <f t="shared" si="0"/>
        <v>936</v>
      </c>
      <c r="G16" s="19">
        <v>0</v>
      </c>
      <c r="H16" s="21">
        <f t="shared" si="1"/>
        <v>0</v>
      </c>
      <c r="I16" s="22">
        <f t="shared" si="2"/>
        <v>52</v>
      </c>
      <c r="J16" s="17">
        <f t="shared" si="3"/>
        <v>936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7371</v>
      </c>
      <c r="G17" s="16"/>
      <c r="H17" s="17">
        <f>SUM(H10:H16)</f>
        <v>750</v>
      </c>
      <c r="I17" s="16" t="s">
        <v>48</v>
      </c>
      <c r="J17" s="17">
        <f>SUM(J10:J16)</f>
        <v>6621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MJ1048576"/>
  <sheetViews>
    <sheetView zoomScale="80" zoomScaleNormal="80" workbookViewId="0">
      <selection activeCell="C16" sqref="C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79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'29 IUL'!I10</f>
        <v>27</v>
      </c>
      <c r="D10" s="15" t="s">
        <v>45</v>
      </c>
      <c r="E10" s="16">
        <f>'29 IUL'!E10</f>
        <v>100</v>
      </c>
      <c r="F10" s="17">
        <f t="shared" ref="F10:F16" si="0">E10 *(B10 + C10)</f>
        <v>7700</v>
      </c>
      <c r="G10" s="15">
        <v>9</v>
      </c>
      <c r="H10" s="17">
        <f t="shared" ref="H10:H16" si="1">G10 * E10</f>
        <v>900</v>
      </c>
      <c r="I10" s="18">
        <f t="shared" ref="I10:I16" si="2">(B10 + C10) - G10</f>
        <v>68</v>
      </c>
      <c r="J10" s="17">
        <f t="shared" ref="J10:J16" si="3">I10 * E10</f>
        <v>6800</v>
      </c>
    </row>
    <row r="11" spans="1:10" ht="22.5" customHeight="1" x14ac:dyDescent="0.4">
      <c r="A11" s="15" t="s">
        <v>3</v>
      </c>
      <c r="B11" s="15">
        <v>10</v>
      </c>
      <c r="C11" s="10">
        <f>'29 IUL'!I11</f>
        <v>3</v>
      </c>
      <c r="D11" s="15" t="s">
        <v>46</v>
      </c>
      <c r="E11" s="16">
        <f>'29 IUL'!E11</f>
        <v>200</v>
      </c>
      <c r="F11" s="17">
        <f t="shared" si="0"/>
        <v>2600</v>
      </c>
      <c r="G11" s="15">
        <v>1</v>
      </c>
      <c r="H11" s="17">
        <f t="shared" si="1"/>
        <v>200</v>
      </c>
      <c r="I11" s="18">
        <f t="shared" si="2"/>
        <v>12</v>
      </c>
      <c r="J11" s="17">
        <f t="shared" si="3"/>
        <v>2400</v>
      </c>
    </row>
    <row r="12" spans="1:10" ht="22.5" customHeight="1" x14ac:dyDescent="0.4">
      <c r="A12" s="15" t="s">
        <v>4</v>
      </c>
      <c r="B12" s="15">
        <v>0</v>
      </c>
      <c r="C12" s="10">
        <f>'29 IUL'!I12</f>
        <v>270</v>
      </c>
      <c r="D12" s="19" t="s">
        <v>46</v>
      </c>
      <c r="E12" s="20">
        <f>'29 IUL'!E12</f>
        <v>1.5</v>
      </c>
      <c r="F12" s="21">
        <f t="shared" si="0"/>
        <v>405</v>
      </c>
      <c r="G12" s="19">
        <v>50</v>
      </c>
      <c r="H12" s="21">
        <f t="shared" si="1"/>
        <v>75</v>
      </c>
      <c r="I12" s="22">
        <f t="shared" si="2"/>
        <v>220</v>
      </c>
      <c r="J12" s="17">
        <f t="shared" si="3"/>
        <v>330</v>
      </c>
    </row>
    <row r="13" spans="1:10" ht="22.5" customHeight="1" x14ac:dyDescent="0.4">
      <c r="A13" s="15" t="s">
        <v>5</v>
      </c>
      <c r="B13" s="15">
        <v>0</v>
      </c>
      <c r="C13" s="10">
        <f>'29 IUL'!I13</f>
        <v>165</v>
      </c>
      <c r="D13" s="19" t="s">
        <v>46</v>
      </c>
      <c r="E13" s="20">
        <f>'29 IUL'!E13</f>
        <v>4</v>
      </c>
      <c r="F13" s="21">
        <f t="shared" si="0"/>
        <v>660</v>
      </c>
      <c r="G13" s="19">
        <v>10</v>
      </c>
      <c r="H13" s="21">
        <f t="shared" si="1"/>
        <v>40</v>
      </c>
      <c r="I13" s="22">
        <f t="shared" si="2"/>
        <v>155</v>
      </c>
      <c r="J13" s="17">
        <f t="shared" si="3"/>
        <v>620</v>
      </c>
    </row>
    <row r="14" spans="1:10" ht="22.5" customHeight="1" x14ac:dyDescent="0.4">
      <c r="A14" s="15" t="s">
        <v>6</v>
      </c>
      <c r="B14" s="15">
        <v>0</v>
      </c>
      <c r="C14" s="10">
        <f>'29 IUL'!I14</f>
        <v>140</v>
      </c>
      <c r="D14" s="19" t="s">
        <v>46</v>
      </c>
      <c r="E14" s="20">
        <f>'29 IUL'!E14</f>
        <v>8</v>
      </c>
      <c r="F14" s="21">
        <f t="shared" si="0"/>
        <v>1120</v>
      </c>
      <c r="G14" s="19">
        <v>10</v>
      </c>
      <c r="H14" s="21">
        <f t="shared" si="1"/>
        <v>80</v>
      </c>
      <c r="I14" s="22">
        <f t="shared" si="2"/>
        <v>130</v>
      </c>
      <c r="J14" s="17">
        <f t="shared" si="3"/>
        <v>1040</v>
      </c>
    </row>
    <row r="15" spans="1:10" ht="22.5" customHeight="1" x14ac:dyDescent="0.4">
      <c r="A15" s="15" t="s">
        <v>7</v>
      </c>
      <c r="B15" s="15">
        <v>0</v>
      </c>
      <c r="C15" s="10">
        <f>'29 IUL'!I15</f>
        <v>20</v>
      </c>
      <c r="D15" s="19" t="s">
        <v>46</v>
      </c>
      <c r="E15" s="20">
        <f>'29 IUL'!E15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'29 IUL'!I16</f>
        <v>52</v>
      </c>
      <c r="D16" s="19" t="s">
        <v>46</v>
      </c>
      <c r="E16" s="20">
        <f>'29 IUL'!E16</f>
        <v>18</v>
      </c>
      <c r="F16" s="21">
        <f t="shared" si="0"/>
        <v>936</v>
      </c>
      <c r="G16" s="19">
        <v>5</v>
      </c>
      <c r="H16" s="21">
        <f t="shared" si="1"/>
        <v>90</v>
      </c>
      <c r="I16" s="22">
        <f t="shared" si="2"/>
        <v>47</v>
      </c>
      <c r="J16" s="17">
        <f t="shared" si="3"/>
        <v>846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13621</v>
      </c>
      <c r="G17" s="16"/>
      <c r="H17" s="17">
        <f>SUM(H10:H16)</f>
        <v>1385</v>
      </c>
      <c r="I17" s="16" t="s">
        <v>48</v>
      </c>
      <c r="J17" s="17">
        <f>SUM(J10:J16)</f>
        <v>12236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80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'5 AUG'!I10</f>
        <v>68</v>
      </c>
      <c r="D10" s="15" t="s">
        <v>45</v>
      </c>
      <c r="E10" s="16">
        <f>'5 AUG'!E10</f>
        <v>100</v>
      </c>
      <c r="F10" s="17">
        <f t="shared" ref="F10:F16" si="0">E10 *(B10 + C10)</f>
        <v>6800</v>
      </c>
      <c r="G10" s="15">
        <v>9</v>
      </c>
      <c r="H10" s="17">
        <f t="shared" ref="H10:H16" si="1">G10 * E10</f>
        <v>900</v>
      </c>
      <c r="I10" s="18">
        <f t="shared" ref="I10:I16" si="2">(B10 + C10) - G10</f>
        <v>59</v>
      </c>
      <c r="J10" s="17">
        <f t="shared" ref="J10:J16" si="3">I10 * E10</f>
        <v>5900</v>
      </c>
    </row>
    <row r="11" spans="1:10" ht="22.5" customHeight="1" x14ac:dyDescent="0.4">
      <c r="A11" s="15" t="s">
        <v>3</v>
      </c>
      <c r="B11" s="15">
        <v>0</v>
      </c>
      <c r="C11" s="10">
        <f>'5 AUG'!I11</f>
        <v>12</v>
      </c>
      <c r="D11" s="15" t="s">
        <v>46</v>
      </c>
      <c r="E11" s="16">
        <f>'5 AUG'!E11</f>
        <v>200</v>
      </c>
      <c r="F11" s="17">
        <f t="shared" si="0"/>
        <v>2400</v>
      </c>
      <c r="G11" s="15">
        <v>1</v>
      </c>
      <c r="H11" s="17">
        <f t="shared" si="1"/>
        <v>200</v>
      </c>
      <c r="I11" s="18">
        <f t="shared" si="2"/>
        <v>11</v>
      </c>
      <c r="J11" s="17">
        <f t="shared" si="3"/>
        <v>2200</v>
      </c>
    </row>
    <row r="12" spans="1:10" ht="22.5" customHeight="1" x14ac:dyDescent="0.4">
      <c r="A12" s="15" t="s">
        <v>4</v>
      </c>
      <c r="B12" s="15">
        <v>0</v>
      </c>
      <c r="C12" s="10">
        <f>'5 AUG'!I12</f>
        <v>220</v>
      </c>
      <c r="D12" s="19" t="s">
        <v>46</v>
      </c>
      <c r="E12" s="20">
        <f>'5 AUG'!E12</f>
        <v>1.5</v>
      </c>
      <c r="F12" s="21">
        <f t="shared" si="0"/>
        <v>330</v>
      </c>
      <c r="G12" s="19">
        <v>50</v>
      </c>
      <c r="H12" s="21">
        <f t="shared" si="1"/>
        <v>75</v>
      </c>
      <c r="I12" s="22">
        <f t="shared" si="2"/>
        <v>170</v>
      </c>
      <c r="J12" s="17">
        <f t="shared" si="3"/>
        <v>255</v>
      </c>
    </row>
    <row r="13" spans="1:10" ht="22.5" customHeight="1" x14ac:dyDescent="0.4">
      <c r="A13" s="15" t="s">
        <v>5</v>
      </c>
      <c r="B13" s="15">
        <v>0</v>
      </c>
      <c r="C13" s="10">
        <f>'5 AUG'!I13</f>
        <v>155</v>
      </c>
      <c r="D13" s="19" t="s">
        <v>46</v>
      </c>
      <c r="E13" s="20">
        <f>'5 AUG'!E13</f>
        <v>4</v>
      </c>
      <c r="F13" s="21">
        <f t="shared" si="0"/>
        <v>620</v>
      </c>
      <c r="G13" s="19">
        <v>0</v>
      </c>
      <c r="H13" s="21">
        <f t="shared" si="1"/>
        <v>0</v>
      </c>
      <c r="I13" s="22">
        <f t="shared" si="2"/>
        <v>155</v>
      </c>
      <c r="J13" s="17">
        <f t="shared" si="3"/>
        <v>620</v>
      </c>
    </row>
    <row r="14" spans="1:10" ht="22.5" customHeight="1" x14ac:dyDescent="0.4">
      <c r="A14" s="15" t="s">
        <v>6</v>
      </c>
      <c r="B14" s="15">
        <v>0</v>
      </c>
      <c r="C14" s="10">
        <f>'5 AUG'!I14</f>
        <v>130</v>
      </c>
      <c r="D14" s="19" t="s">
        <v>46</v>
      </c>
      <c r="E14" s="20">
        <f>'5 AUG'!E14</f>
        <v>8</v>
      </c>
      <c r="F14" s="21">
        <f t="shared" si="0"/>
        <v>1040</v>
      </c>
      <c r="G14" s="19">
        <v>0</v>
      </c>
      <c r="H14" s="21">
        <f t="shared" si="1"/>
        <v>0</v>
      </c>
      <c r="I14" s="22">
        <f t="shared" si="2"/>
        <v>130</v>
      </c>
      <c r="J14" s="17">
        <f t="shared" si="3"/>
        <v>1040</v>
      </c>
    </row>
    <row r="15" spans="1:10" ht="22.5" customHeight="1" x14ac:dyDescent="0.4">
      <c r="A15" s="15" t="s">
        <v>7</v>
      </c>
      <c r="B15" s="15">
        <v>0</v>
      </c>
      <c r="C15" s="10">
        <f>'5 AUG'!I15</f>
        <v>20</v>
      </c>
      <c r="D15" s="19" t="s">
        <v>46</v>
      </c>
      <c r="E15" s="20">
        <f>'5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'5 AUG'!I16</f>
        <v>47</v>
      </c>
      <c r="D16" s="19" t="s">
        <v>46</v>
      </c>
      <c r="E16" s="20">
        <f>'5 AUG'!E16</f>
        <v>18</v>
      </c>
      <c r="F16" s="21">
        <f t="shared" si="0"/>
        <v>846</v>
      </c>
      <c r="G16" s="19">
        <v>5</v>
      </c>
      <c r="H16" s="21">
        <f t="shared" si="1"/>
        <v>90</v>
      </c>
      <c r="I16" s="22">
        <f t="shared" si="2"/>
        <v>42</v>
      </c>
      <c r="J16" s="17">
        <f t="shared" si="3"/>
        <v>756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12236</v>
      </c>
      <c r="G17" s="16"/>
      <c r="H17" s="17">
        <f>SUM(H10:H16)</f>
        <v>1265</v>
      </c>
      <c r="I17" s="16" t="s">
        <v>48</v>
      </c>
      <c r="J17" s="17">
        <f>SUM(J10:J16)</f>
        <v>10971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MJ1048576"/>
  <sheetViews>
    <sheetView zoomScale="80" zoomScaleNormal="80" workbookViewId="0">
      <selection activeCell="G14" sqref="G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81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'12 AUG'!I10</f>
        <v>59</v>
      </c>
      <c r="D10" s="15" t="s">
        <v>45</v>
      </c>
      <c r="E10" s="16">
        <f>'12 AUG'!E10</f>
        <v>100</v>
      </c>
      <c r="F10" s="17">
        <f t="shared" ref="F10:F16" si="0">E10 *(B10 + C10)</f>
        <v>5900</v>
      </c>
      <c r="G10" s="15">
        <v>17</v>
      </c>
      <c r="H10" s="17">
        <f t="shared" ref="H10:H16" si="1">G10 * E10</f>
        <v>1700</v>
      </c>
      <c r="I10" s="18">
        <f t="shared" ref="I10:I16" si="2">(B10 + C10) - G10</f>
        <v>42</v>
      </c>
      <c r="J10" s="17">
        <f t="shared" ref="J10:J16" si="3">I10 * E10</f>
        <v>4200</v>
      </c>
    </row>
    <row r="11" spans="1:10" ht="22.5" customHeight="1" x14ac:dyDescent="0.4">
      <c r="A11" s="15" t="s">
        <v>3</v>
      </c>
      <c r="B11" s="15">
        <v>0</v>
      </c>
      <c r="C11" s="10">
        <f>'12 AUG'!I11</f>
        <v>11</v>
      </c>
      <c r="D11" s="15" t="s">
        <v>46</v>
      </c>
      <c r="E11" s="16">
        <f>'12 AUG'!E11</f>
        <v>200</v>
      </c>
      <c r="F11" s="17">
        <f t="shared" si="0"/>
        <v>2200</v>
      </c>
      <c r="G11" s="15">
        <v>2</v>
      </c>
      <c r="H11" s="17">
        <f t="shared" si="1"/>
        <v>400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4</v>
      </c>
      <c r="B12" s="15">
        <v>0</v>
      </c>
      <c r="C12" s="10">
        <f>'12 AUG'!I12</f>
        <v>170</v>
      </c>
      <c r="D12" s="19" t="s">
        <v>46</v>
      </c>
      <c r="E12" s="20">
        <f>'12 AUG'!E12</f>
        <v>1.5</v>
      </c>
      <c r="F12" s="21">
        <f t="shared" si="0"/>
        <v>255</v>
      </c>
      <c r="G12" s="19">
        <v>50</v>
      </c>
      <c r="H12" s="21">
        <f t="shared" si="1"/>
        <v>75</v>
      </c>
      <c r="I12" s="22">
        <f t="shared" si="2"/>
        <v>120</v>
      </c>
      <c r="J12" s="17">
        <f t="shared" si="3"/>
        <v>180</v>
      </c>
    </row>
    <row r="13" spans="1:10" ht="22.5" customHeight="1" x14ac:dyDescent="0.4">
      <c r="A13" s="15" t="s">
        <v>5</v>
      </c>
      <c r="B13" s="15">
        <v>0</v>
      </c>
      <c r="C13" s="10">
        <f>'12 AUG'!I13</f>
        <v>155</v>
      </c>
      <c r="D13" s="19" t="s">
        <v>46</v>
      </c>
      <c r="E13" s="20">
        <f>'12 AUG'!E13</f>
        <v>4</v>
      </c>
      <c r="F13" s="21">
        <f t="shared" si="0"/>
        <v>620</v>
      </c>
      <c r="G13" s="19">
        <v>25</v>
      </c>
      <c r="H13" s="21">
        <f t="shared" si="1"/>
        <v>100</v>
      </c>
      <c r="I13" s="22">
        <f t="shared" si="2"/>
        <v>130</v>
      </c>
      <c r="J13" s="17">
        <f t="shared" si="3"/>
        <v>520</v>
      </c>
    </row>
    <row r="14" spans="1:10" ht="22.5" customHeight="1" x14ac:dyDescent="0.4">
      <c r="A14" s="15" t="s">
        <v>6</v>
      </c>
      <c r="B14" s="15">
        <v>0</v>
      </c>
      <c r="C14" s="10">
        <f>'12 AUG'!I14</f>
        <v>130</v>
      </c>
      <c r="D14" s="19" t="s">
        <v>46</v>
      </c>
      <c r="E14" s="20">
        <f>'12 AUG'!E14</f>
        <v>8</v>
      </c>
      <c r="F14" s="21">
        <f t="shared" si="0"/>
        <v>1040</v>
      </c>
      <c r="G14" s="19">
        <v>0</v>
      </c>
      <c r="H14" s="21">
        <f t="shared" si="1"/>
        <v>0</v>
      </c>
      <c r="I14" s="22">
        <f t="shared" si="2"/>
        <v>130</v>
      </c>
      <c r="J14" s="17">
        <f t="shared" si="3"/>
        <v>1040</v>
      </c>
    </row>
    <row r="15" spans="1:10" ht="22.5" customHeight="1" x14ac:dyDescent="0.4">
      <c r="A15" s="15" t="s">
        <v>7</v>
      </c>
      <c r="B15" s="15">
        <v>0</v>
      </c>
      <c r="C15" s="10">
        <f>'12 AUG'!I15</f>
        <v>20</v>
      </c>
      <c r="D15" s="19" t="s">
        <v>46</v>
      </c>
      <c r="E15" s="20">
        <f>'12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'12 AUG'!I16</f>
        <v>42</v>
      </c>
      <c r="D16" s="19" t="s">
        <v>46</v>
      </c>
      <c r="E16" s="20">
        <f>'12 AUG'!E16</f>
        <v>18</v>
      </c>
      <c r="F16" s="21">
        <f t="shared" si="0"/>
        <v>756</v>
      </c>
      <c r="G16" s="19">
        <v>0</v>
      </c>
      <c r="H16" s="21">
        <f t="shared" si="1"/>
        <v>0</v>
      </c>
      <c r="I16" s="22">
        <f t="shared" si="2"/>
        <v>42</v>
      </c>
      <c r="J16" s="17">
        <f t="shared" si="3"/>
        <v>756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10971</v>
      </c>
      <c r="G17" s="16"/>
      <c r="H17" s="17">
        <f>SUM(H10:H16)</f>
        <v>2275</v>
      </c>
      <c r="I17" s="16" t="s">
        <v>48</v>
      </c>
      <c r="J17" s="17">
        <f>SUM(J10:J16)</f>
        <v>8696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MJ1048576"/>
  <sheetViews>
    <sheetView zoomScale="80" zoomScaleNormal="80" workbookViewId="0">
      <selection activeCell="G14" sqref="G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82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'19 AUG'!I10</f>
        <v>42</v>
      </c>
      <c r="D10" s="15" t="s">
        <v>45</v>
      </c>
      <c r="E10" s="16">
        <f>'19 AUG'!E10</f>
        <v>100</v>
      </c>
      <c r="F10" s="17">
        <f t="shared" ref="F10:F16" si="0">E10 *(B10 + C10)</f>
        <v>4200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34</v>
      </c>
      <c r="J10" s="17">
        <f t="shared" ref="J10:J16" si="3">I10 * E10</f>
        <v>3400</v>
      </c>
    </row>
    <row r="11" spans="1:10" ht="22.5" customHeight="1" x14ac:dyDescent="0.4">
      <c r="A11" s="15" t="s">
        <v>3</v>
      </c>
      <c r="B11" s="15">
        <v>0</v>
      </c>
      <c r="C11" s="10">
        <f>'19 AUG'!I11</f>
        <v>9</v>
      </c>
      <c r="D11" s="15" t="s">
        <v>46</v>
      </c>
      <c r="E11" s="16">
        <f>'19 AUG'!E11</f>
        <v>200</v>
      </c>
      <c r="F11" s="17">
        <f t="shared" si="0"/>
        <v>1800</v>
      </c>
      <c r="G11" s="15">
        <v>1</v>
      </c>
      <c r="H11" s="17">
        <f t="shared" si="1"/>
        <v>200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0</v>
      </c>
      <c r="C12" s="10">
        <f>'19 AUG'!I12</f>
        <v>120</v>
      </c>
      <c r="D12" s="19" t="s">
        <v>46</v>
      </c>
      <c r="E12" s="20">
        <f>'19 AUG'!E12</f>
        <v>1.5</v>
      </c>
      <c r="F12" s="21">
        <f t="shared" si="0"/>
        <v>180</v>
      </c>
      <c r="G12" s="19">
        <v>0</v>
      </c>
      <c r="H12" s="21">
        <f t="shared" si="1"/>
        <v>0</v>
      </c>
      <c r="I12" s="22">
        <f t="shared" si="2"/>
        <v>120</v>
      </c>
      <c r="J12" s="17">
        <f t="shared" si="3"/>
        <v>180</v>
      </c>
    </row>
    <row r="13" spans="1:10" ht="22.5" customHeight="1" x14ac:dyDescent="0.4">
      <c r="A13" s="15" t="s">
        <v>5</v>
      </c>
      <c r="B13" s="15">
        <v>0</v>
      </c>
      <c r="C13" s="10">
        <f>'19 AUG'!I13</f>
        <v>130</v>
      </c>
      <c r="D13" s="19" t="s">
        <v>46</v>
      </c>
      <c r="E13" s="20">
        <f>'19 AUG'!E13</f>
        <v>4</v>
      </c>
      <c r="F13" s="21">
        <f t="shared" si="0"/>
        <v>520</v>
      </c>
      <c r="G13" s="19">
        <v>25</v>
      </c>
      <c r="H13" s="21">
        <f t="shared" si="1"/>
        <v>100</v>
      </c>
      <c r="I13" s="22">
        <f t="shared" si="2"/>
        <v>105</v>
      </c>
      <c r="J13" s="17">
        <f t="shared" si="3"/>
        <v>420</v>
      </c>
    </row>
    <row r="14" spans="1:10" ht="22.5" customHeight="1" x14ac:dyDescent="0.4">
      <c r="A14" s="15" t="s">
        <v>6</v>
      </c>
      <c r="B14" s="15">
        <v>0</v>
      </c>
      <c r="C14" s="10">
        <f>'19 AUG'!I14</f>
        <v>130</v>
      </c>
      <c r="D14" s="19" t="s">
        <v>46</v>
      </c>
      <c r="E14" s="20">
        <f>'19 AUG'!E14</f>
        <v>8</v>
      </c>
      <c r="F14" s="21">
        <f t="shared" si="0"/>
        <v>1040</v>
      </c>
      <c r="G14" s="19">
        <v>15</v>
      </c>
      <c r="H14" s="21">
        <f t="shared" si="1"/>
        <v>120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'19 AUG'!I15</f>
        <v>20</v>
      </c>
      <c r="D15" s="19" t="s">
        <v>46</v>
      </c>
      <c r="E15" s="20">
        <f>'19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'19 AUG'!I16</f>
        <v>42</v>
      </c>
      <c r="D16" s="19" t="s">
        <v>46</v>
      </c>
      <c r="E16" s="20">
        <f>'19 AUG'!E16</f>
        <v>18</v>
      </c>
      <c r="F16" s="21">
        <f t="shared" si="0"/>
        <v>756</v>
      </c>
      <c r="G16" s="19">
        <v>0</v>
      </c>
      <c r="H16" s="21">
        <f t="shared" si="1"/>
        <v>0</v>
      </c>
      <c r="I16" s="22">
        <f t="shared" si="2"/>
        <v>42</v>
      </c>
      <c r="J16" s="17">
        <f t="shared" si="3"/>
        <v>756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8696</v>
      </c>
      <c r="G17" s="16"/>
      <c r="H17" s="17">
        <f>SUM(H10:H16)</f>
        <v>1220</v>
      </c>
      <c r="I17" s="16" t="s">
        <v>48</v>
      </c>
      <c r="J17" s="17">
        <f>SUM(J10:J16)</f>
        <v>7476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83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'26 AUG'!I10</f>
        <v>34</v>
      </c>
      <c r="D10" s="15" t="s">
        <v>45</v>
      </c>
      <c r="E10" s="16">
        <f>'26 AUG'!E10</f>
        <v>100</v>
      </c>
      <c r="F10" s="17">
        <f t="shared" ref="F10:F16" si="0">E10 *(B10 + C10)</f>
        <v>3400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22</v>
      </c>
      <c r="J10" s="17">
        <f t="shared" ref="J10:J16" si="3">I10 * E10</f>
        <v>2200</v>
      </c>
    </row>
    <row r="11" spans="1:10" ht="22.5" customHeight="1" x14ac:dyDescent="0.4">
      <c r="A11" s="15" t="s">
        <v>3</v>
      </c>
      <c r="B11" s="15">
        <v>0</v>
      </c>
      <c r="C11" s="10">
        <f>'26 AUG'!I11</f>
        <v>8</v>
      </c>
      <c r="D11" s="15" t="s">
        <v>46</v>
      </c>
      <c r="E11" s="16">
        <f>'26 AUG'!E11</f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0</v>
      </c>
      <c r="C12" s="10">
        <f>'26 AUG'!I12</f>
        <v>120</v>
      </c>
      <c r="D12" s="19" t="s">
        <v>46</v>
      </c>
      <c r="E12" s="20">
        <f>'26 AUG'!E12</f>
        <v>1.5</v>
      </c>
      <c r="F12" s="21">
        <f t="shared" si="0"/>
        <v>180</v>
      </c>
      <c r="G12" s="19">
        <v>50</v>
      </c>
      <c r="H12" s="21">
        <f t="shared" si="1"/>
        <v>75</v>
      </c>
      <c r="I12" s="22">
        <f t="shared" si="2"/>
        <v>70</v>
      </c>
      <c r="J12" s="17">
        <f t="shared" si="3"/>
        <v>105</v>
      </c>
    </row>
    <row r="13" spans="1:10" ht="22.5" customHeight="1" x14ac:dyDescent="0.4">
      <c r="A13" s="15" t="s">
        <v>5</v>
      </c>
      <c r="B13" s="15">
        <v>0</v>
      </c>
      <c r="C13" s="10">
        <f>'26 AUG'!I13</f>
        <v>105</v>
      </c>
      <c r="D13" s="19" t="s">
        <v>46</v>
      </c>
      <c r="E13" s="20">
        <f>'26 AUG'!E13</f>
        <v>4</v>
      </c>
      <c r="F13" s="21">
        <f t="shared" si="0"/>
        <v>420</v>
      </c>
      <c r="G13" s="19">
        <v>25</v>
      </c>
      <c r="H13" s="21">
        <f t="shared" si="1"/>
        <v>100</v>
      </c>
      <c r="I13" s="22">
        <f t="shared" si="2"/>
        <v>80</v>
      </c>
      <c r="J13" s="17">
        <f t="shared" si="3"/>
        <v>320</v>
      </c>
    </row>
    <row r="14" spans="1:10" ht="22.5" customHeight="1" x14ac:dyDescent="0.4">
      <c r="A14" s="15" t="s">
        <v>6</v>
      </c>
      <c r="B14" s="15">
        <v>0</v>
      </c>
      <c r="C14" s="10">
        <f>'26 AUG'!I14</f>
        <v>115</v>
      </c>
      <c r="D14" s="19" t="s">
        <v>46</v>
      </c>
      <c r="E14" s="20">
        <f>'26 AUG'!E14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'26 AUG'!I15</f>
        <v>20</v>
      </c>
      <c r="D15" s="19" t="s">
        <v>46</v>
      </c>
      <c r="E15" s="20">
        <f>'26 AUG'!E15</f>
        <v>10</v>
      </c>
      <c r="F15" s="21">
        <f t="shared" si="0"/>
        <v>200</v>
      </c>
      <c r="G15" s="19">
        <v>0</v>
      </c>
      <c r="H15" s="21">
        <f t="shared" si="1"/>
        <v>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'26 AUG'!I16</f>
        <v>42</v>
      </c>
      <c r="D16" s="19" t="s">
        <v>46</v>
      </c>
      <c r="E16" s="20">
        <f>'26 AUG'!E16</f>
        <v>18</v>
      </c>
      <c r="F16" s="21">
        <f t="shared" si="0"/>
        <v>756</v>
      </c>
      <c r="G16" s="19">
        <v>10</v>
      </c>
      <c r="H16" s="21">
        <f t="shared" si="1"/>
        <v>180</v>
      </c>
      <c r="I16" s="22">
        <f t="shared" si="2"/>
        <v>32</v>
      </c>
      <c r="J16" s="17">
        <f t="shared" si="3"/>
        <v>576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7476</v>
      </c>
      <c r="G17" s="16"/>
      <c r="H17" s="17">
        <f>SUM(H10:H16)</f>
        <v>1555</v>
      </c>
      <c r="I17" s="16" t="s">
        <v>48</v>
      </c>
      <c r="J17" s="17">
        <f>SUM(J10:J16)</f>
        <v>5921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MJ1048576"/>
  <sheetViews>
    <sheetView zoomScale="80" zoomScaleNormal="80" workbookViewId="0">
      <selection activeCell="C11" sqref="C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84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'2 SEPT'!I10</f>
        <v>22</v>
      </c>
      <c r="D10" s="15" t="s">
        <v>45</v>
      </c>
      <c r="E10" s="16">
        <f>'2 SEPT'!E10</f>
        <v>100</v>
      </c>
      <c r="F10" s="17">
        <f t="shared" ref="F10:F16" si="0">E10 *(B10 + C10)</f>
        <v>7200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59</v>
      </c>
      <c r="J10" s="17">
        <f t="shared" ref="J10:J16" si="3">I10 * E10</f>
        <v>5900</v>
      </c>
    </row>
    <row r="11" spans="1:10" ht="22.5" customHeight="1" x14ac:dyDescent="0.4">
      <c r="A11" s="15" t="s">
        <v>3</v>
      </c>
      <c r="B11" s="15">
        <v>0</v>
      </c>
      <c r="C11" s="10">
        <f>'2 SEPT'!I11</f>
        <v>8</v>
      </c>
      <c r="D11" s="15" t="s">
        <v>46</v>
      </c>
      <c r="E11" s="16">
        <f>'2 SEPT'!E11</f>
        <v>200</v>
      </c>
      <c r="F11" s="17">
        <f t="shared" si="0"/>
        <v>1600</v>
      </c>
      <c r="G11" s="15">
        <v>2</v>
      </c>
      <c r="H11" s="17">
        <f t="shared" si="1"/>
        <v>400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4</v>
      </c>
      <c r="B12" s="15">
        <v>500</v>
      </c>
      <c r="C12" s="10">
        <f>'2 SEPT'!I12</f>
        <v>70</v>
      </c>
      <c r="D12" s="19" t="s">
        <v>46</v>
      </c>
      <c r="E12" s="20">
        <f>'2 SEPT'!E12</f>
        <v>1.5</v>
      </c>
      <c r="F12" s="21">
        <f t="shared" si="0"/>
        <v>855</v>
      </c>
      <c r="G12" s="19">
        <v>50</v>
      </c>
      <c r="H12" s="21">
        <f t="shared" si="1"/>
        <v>75</v>
      </c>
      <c r="I12" s="22">
        <f t="shared" si="2"/>
        <v>520</v>
      </c>
      <c r="J12" s="17">
        <f t="shared" si="3"/>
        <v>780</v>
      </c>
    </row>
    <row r="13" spans="1:10" ht="22.5" customHeight="1" x14ac:dyDescent="0.4">
      <c r="A13" s="15" t="s">
        <v>5</v>
      </c>
      <c r="B13" s="15">
        <v>125</v>
      </c>
      <c r="C13" s="10">
        <f>'2 SEPT'!I13</f>
        <v>80</v>
      </c>
      <c r="D13" s="19" t="s">
        <v>46</v>
      </c>
      <c r="E13" s="20">
        <f>'2 SEPT'!E13</f>
        <v>4</v>
      </c>
      <c r="F13" s="21">
        <f t="shared" si="0"/>
        <v>820</v>
      </c>
      <c r="G13" s="19">
        <v>15</v>
      </c>
      <c r="H13" s="21">
        <f t="shared" si="1"/>
        <v>60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6</v>
      </c>
      <c r="B14" s="15">
        <v>0</v>
      </c>
      <c r="C14" s="10">
        <f>'2 SEPT'!I14</f>
        <v>115</v>
      </c>
      <c r="D14" s="19" t="s">
        <v>46</v>
      </c>
      <c r="E14" s="20">
        <f>'2 SEPT'!E14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100</v>
      </c>
      <c r="C15" s="10">
        <f>'2 SEPT'!I15</f>
        <v>20</v>
      </c>
      <c r="D15" s="19" t="s">
        <v>46</v>
      </c>
      <c r="E15" s="20">
        <f>'2 SEPT'!E15</f>
        <v>10</v>
      </c>
      <c r="F15" s="21">
        <f t="shared" si="0"/>
        <v>1200</v>
      </c>
      <c r="G15" s="19">
        <v>0</v>
      </c>
      <c r="H15" s="21">
        <f t="shared" si="1"/>
        <v>0</v>
      </c>
      <c r="I15" s="22">
        <f t="shared" si="2"/>
        <v>120</v>
      </c>
      <c r="J15" s="17">
        <f t="shared" si="3"/>
        <v>1200</v>
      </c>
    </row>
    <row r="16" spans="1:10" ht="22.5" customHeight="1" x14ac:dyDescent="0.4">
      <c r="A16" s="15" t="s">
        <v>8</v>
      </c>
      <c r="B16" s="15">
        <v>50</v>
      </c>
      <c r="C16" s="10">
        <f>'2 SEPT'!I16</f>
        <v>32</v>
      </c>
      <c r="D16" s="19" t="s">
        <v>46</v>
      </c>
      <c r="E16" s="20">
        <f>'2 SEPT'!E16</f>
        <v>18</v>
      </c>
      <c r="F16" s="21">
        <f t="shared" si="0"/>
        <v>1476</v>
      </c>
      <c r="G16" s="19">
        <v>0</v>
      </c>
      <c r="H16" s="21">
        <f t="shared" si="1"/>
        <v>0</v>
      </c>
      <c r="I16" s="22">
        <f t="shared" si="2"/>
        <v>82</v>
      </c>
      <c r="J16" s="17">
        <f t="shared" si="3"/>
        <v>1476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14071</v>
      </c>
      <c r="G17" s="16"/>
      <c r="H17" s="17">
        <f>SUM(H10:H16)</f>
        <v>1835</v>
      </c>
      <c r="I17" s="16" t="s">
        <v>48</v>
      </c>
      <c r="J17" s="17">
        <f>SUM(J10:J16)</f>
        <v>12236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MJ1048576"/>
  <sheetViews>
    <sheetView zoomScale="80" zoomScaleNormal="80" workbookViewId="0">
      <selection activeCell="F2" sqref="F2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85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'9 SEPT'!I10</f>
        <v>59</v>
      </c>
      <c r="D10" s="15" t="s">
        <v>45</v>
      </c>
      <c r="E10" s="16">
        <f>'9 SEPT'!E10</f>
        <v>100</v>
      </c>
      <c r="F10" s="17">
        <f t="shared" ref="F10:F16" si="0">E10 *(B10 + C10)</f>
        <v>5900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46</v>
      </c>
      <c r="J10" s="17">
        <f t="shared" ref="J10:J16" si="3">I10 * E10</f>
        <v>4600</v>
      </c>
    </row>
    <row r="11" spans="1:10" ht="22.5" customHeight="1" x14ac:dyDescent="0.4">
      <c r="A11" s="15" t="s">
        <v>3</v>
      </c>
      <c r="B11" s="15">
        <v>0</v>
      </c>
      <c r="C11" s="10">
        <f>'9 SEPT'!I11</f>
        <v>6</v>
      </c>
      <c r="D11" s="15" t="s">
        <v>46</v>
      </c>
      <c r="E11" s="16">
        <f>'9 SEPT'!E11</f>
        <v>200</v>
      </c>
      <c r="F11" s="17">
        <f t="shared" si="0"/>
        <v>1200</v>
      </c>
      <c r="G11" s="15">
        <v>2</v>
      </c>
      <c r="H11" s="17">
        <f t="shared" si="1"/>
        <v>400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4</v>
      </c>
      <c r="B12" s="15">
        <v>0</v>
      </c>
      <c r="C12" s="10">
        <f>'9 SEPT'!I12</f>
        <v>520</v>
      </c>
      <c r="D12" s="19" t="s">
        <v>46</v>
      </c>
      <c r="E12" s="20">
        <f>'9 SEPT'!E12</f>
        <v>1.5</v>
      </c>
      <c r="F12" s="21">
        <f t="shared" si="0"/>
        <v>780</v>
      </c>
      <c r="G12" s="19">
        <v>0</v>
      </c>
      <c r="H12" s="21">
        <f t="shared" si="1"/>
        <v>0</v>
      </c>
      <c r="I12" s="22">
        <f t="shared" si="2"/>
        <v>520</v>
      </c>
      <c r="J12" s="17">
        <f t="shared" si="3"/>
        <v>780</v>
      </c>
    </row>
    <row r="13" spans="1:10" ht="22.5" customHeight="1" x14ac:dyDescent="0.4">
      <c r="A13" s="15" t="s">
        <v>5</v>
      </c>
      <c r="B13" s="15">
        <v>0</v>
      </c>
      <c r="C13" s="10">
        <f>'9 SEPT'!I13</f>
        <v>190</v>
      </c>
      <c r="D13" s="19" t="s">
        <v>46</v>
      </c>
      <c r="E13" s="20">
        <f>'9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6</v>
      </c>
      <c r="B14" s="15">
        <v>0</v>
      </c>
      <c r="C14" s="10">
        <f>'9 SEPT'!I14</f>
        <v>115</v>
      </c>
      <c r="D14" s="19" t="s">
        <v>46</v>
      </c>
      <c r="E14" s="20">
        <f>'9 SEPT'!E14</f>
        <v>8</v>
      </c>
      <c r="F14" s="21">
        <f t="shared" si="0"/>
        <v>920</v>
      </c>
      <c r="G14" s="19">
        <v>15</v>
      </c>
      <c r="H14" s="21">
        <f t="shared" si="1"/>
        <v>120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7</v>
      </c>
      <c r="B15" s="15">
        <v>0</v>
      </c>
      <c r="C15" s="10">
        <f>'9 SEPT'!I15</f>
        <v>120</v>
      </c>
      <c r="D15" s="19" t="s">
        <v>46</v>
      </c>
      <c r="E15" s="20">
        <f>'9 SEPT'!E15</f>
        <v>10</v>
      </c>
      <c r="F15" s="21">
        <f t="shared" si="0"/>
        <v>1200</v>
      </c>
      <c r="G15" s="19">
        <v>15</v>
      </c>
      <c r="H15" s="21">
        <f t="shared" si="1"/>
        <v>150</v>
      </c>
      <c r="I15" s="22">
        <f t="shared" si="2"/>
        <v>105</v>
      </c>
      <c r="J15" s="17">
        <f t="shared" si="3"/>
        <v>1050</v>
      </c>
    </row>
    <row r="16" spans="1:10" ht="22.5" customHeight="1" x14ac:dyDescent="0.4">
      <c r="A16" s="15" t="s">
        <v>8</v>
      </c>
      <c r="B16" s="15">
        <v>0</v>
      </c>
      <c r="C16" s="10">
        <f>'9 SEPT'!I16</f>
        <v>82</v>
      </c>
      <c r="D16" s="19" t="s">
        <v>46</v>
      </c>
      <c r="E16" s="20">
        <f>'9 SEPT'!E16</f>
        <v>18</v>
      </c>
      <c r="F16" s="21">
        <f t="shared" si="0"/>
        <v>1476</v>
      </c>
      <c r="G16" s="19">
        <v>10</v>
      </c>
      <c r="H16" s="21">
        <f t="shared" si="1"/>
        <v>180</v>
      </c>
      <c r="I16" s="22">
        <f t="shared" si="2"/>
        <v>72</v>
      </c>
      <c r="J16" s="17">
        <f t="shared" si="3"/>
        <v>1296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12236</v>
      </c>
      <c r="G17" s="16"/>
      <c r="H17" s="17">
        <f>SUM(H10:H16)</f>
        <v>2150</v>
      </c>
      <c r="I17" s="16" t="s">
        <v>48</v>
      </c>
      <c r="J17" s="17">
        <f>SUM(J10:J16)</f>
        <v>10086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48576"/>
  <sheetViews>
    <sheetView zoomScale="80" zoomScaleNormal="80" workbookViewId="0">
      <selection activeCell="E10" sqref="E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50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'8 IAN'!I10</f>
        <v>0</v>
      </c>
      <c r="D10" s="15" t="s">
        <v>45</v>
      </c>
      <c r="E10" s="16">
        <f>'8 IAN'!E10</f>
        <v>75</v>
      </c>
      <c r="F10" s="17">
        <f t="shared" ref="F10:F16" si="0">E10 *(B10 + C10)</f>
        <v>3750</v>
      </c>
      <c r="G10" s="15">
        <v>18</v>
      </c>
      <c r="H10" s="17">
        <f t="shared" ref="H10:H16" si="1">G10 * E10</f>
        <v>1350</v>
      </c>
      <c r="I10" s="18">
        <f t="shared" ref="I10:I16" si="2">(B10 + C10) - G10</f>
        <v>32</v>
      </c>
      <c r="J10" s="17">
        <f t="shared" ref="J10:J16" si="3">I10 * E10</f>
        <v>2400</v>
      </c>
    </row>
    <row r="11" spans="1:10" ht="22.5" customHeight="1" x14ac:dyDescent="0.4">
      <c r="A11" s="15" t="s">
        <v>3</v>
      </c>
      <c r="B11" s="15">
        <v>0</v>
      </c>
      <c r="C11" s="10">
        <f>'8 IAN'!I11</f>
        <v>10</v>
      </c>
      <c r="D11" s="15" t="s">
        <v>46</v>
      </c>
      <c r="E11" s="16">
        <f>'8 IAN'!E11</f>
        <v>160</v>
      </c>
      <c r="F11" s="17">
        <f t="shared" si="0"/>
        <v>1600</v>
      </c>
      <c r="G11" s="15">
        <v>2</v>
      </c>
      <c r="H11" s="17">
        <f t="shared" si="1"/>
        <v>320</v>
      </c>
      <c r="I11" s="18">
        <f t="shared" si="2"/>
        <v>8</v>
      </c>
      <c r="J11" s="17">
        <f t="shared" si="3"/>
        <v>1280</v>
      </c>
    </row>
    <row r="12" spans="1:10" ht="22.5" customHeight="1" x14ac:dyDescent="0.4">
      <c r="A12" s="15" t="s">
        <v>4</v>
      </c>
      <c r="B12" s="15">
        <v>250</v>
      </c>
      <c r="C12" s="10">
        <f>'8 IAN'!I12</f>
        <v>190</v>
      </c>
      <c r="D12" s="19" t="s">
        <v>46</v>
      </c>
      <c r="E12" s="20">
        <f>'8 IAN'!E12</f>
        <v>1.5</v>
      </c>
      <c r="F12" s="21">
        <f t="shared" si="0"/>
        <v>660</v>
      </c>
      <c r="G12" s="19">
        <v>100</v>
      </c>
      <c r="H12" s="21">
        <f t="shared" si="1"/>
        <v>150</v>
      </c>
      <c r="I12" s="22">
        <f t="shared" si="2"/>
        <v>340</v>
      </c>
      <c r="J12" s="17">
        <f t="shared" si="3"/>
        <v>510</v>
      </c>
    </row>
    <row r="13" spans="1:10" ht="22.5" customHeight="1" x14ac:dyDescent="0.4">
      <c r="A13" s="15" t="s">
        <v>5</v>
      </c>
      <c r="B13" s="15">
        <v>125</v>
      </c>
      <c r="C13" s="10">
        <f>'8 IAN'!I13</f>
        <v>0</v>
      </c>
      <c r="D13" s="19" t="s">
        <v>46</v>
      </c>
      <c r="E13" s="20">
        <f>'8 IAN'!E13</f>
        <v>4</v>
      </c>
      <c r="F13" s="21">
        <f t="shared" si="0"/>
        <v>500</v>
      </c>
      <c r="G13" s="19">
        <v>15</v>
      </c>
      <c r="H13" s="21">
        <f t="shared" si="1"/>
        <v>60</v>
      </c>
      <c r="I13" s="22">
        <f t="shared" si="2"/>
        <v>110</v>
      </c>
      <c r="J13" s="17">
        <f t="shared" si="3"/>
        <v>440</v>
      </c>
    </row>
    <row r="14" spans="1:10" ht="22.5" customHeight="1" x14ac:dyDescent="0.4">
      <c r="A14" s="15" t="s">
        <v>6</v>
      </c>
      <c r="B14" s="15">
        <v>100</v>
      </c>
      <c r="C14" s="10">
        <f>'8 IAN'!I14</f>
        <v>25</v>
      </c>
      <c r="D14" s="19" t="s">
        <v>46</v>
      </c>
      <c r="E14" s="20">
        <f>'8 IAN'!E14</f>
        <v>8</v>
      </c>
      <c r="F14" s="21">
        <f t="shared" si="0"/>
        <v>1000</v>
      </c>
      <c r="G14" s="19">
        <v>10</v>
      </c>
      <c r="H14" s="21">
        <f t="shared" si="1"/>
        <v>80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100</v>
      </c>
      <c r="C15" s="10">
        <f>'8 IAN'!I15</f>
        <v>14</v>
      </c>
      <c r="D15" s="19" t="s">
        <v>46</v>
      </c>
      <c r="E15" s="20">
        <f>'8 IAN'!E15</f>
        <v>10</v>
      </c>
      <c r="F15" s="21">
        <f t="shared" si="0"/>
        <v>1140</v>
      </c>
      <c r="G15" s="19">
        <v>10</v>
      </c>
      <c r="H15" s="21">
        <f t="shared" si="1"/>
        <v>100</v>
      </c>
      <c r="I15" s="22">
        <f t="shared" si="2"/>
        <v>104</v>
      </c>
      <c r="J15" s="17">
        <f t="shared" si="3"/>
        <v>1040</v>
      </c>
    </row>
    <row r="16" spans="1:10" ht="22.5" customHeight="1" x14ac:dyDescent="0.4">
      <c r="A16" s="15" t="s">
        <v>8</v>
      </c>
      <c r="B16" s="15">
        <v>40</v>
      </c>
      <c r="C16" s="10">
        <f>'8 IAN'!I16</f>
        <v>36</v>
      </c>
      <c r="D16" s="19" t="s">
        <v>46</v>
      </c>
      <c r="E16" s="20">
        <f>'8 IAN'!E16</f>
        <v>18</v>
      </c>
      <c r="F16" s="21">
        <f t="shared" si="0"/>
        <v>1368</v>
      </c>
      <c r="G16" s="19">
        <v>6</v>
      </c>
      <c r="H16" s="21">
        <f t="shared" si="1"/>
        <v>108</v>
      </c>
      <c r="I16" s="22">
        <f t="shared" si="2"/>
        <v>70</v>
      </c>
      <c r="J16" s="17">
        <f t="shared" si="3"/>
        <v>1260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10018</v>
      </c>
      <c r="G17" s="16"/>
      <c r="H17" s="17">
        <f>SUM(H10:H16)</f>
        <v>2168</v>
      </c>
      <c r="I17" s="16" t="s">
        <v>48</v>
      </c>
      <c r="J17" s="17">
        <f>SUM(J10:J16)</f>
        <v>7850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MJ1048576"/>
  <sheetViews>
    <sheetView zoomScale="80" zoomScaleNormal="80" workbookViewId="0">
      <selection activeCell="C16" sqref="C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86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'16 SEPT'!I10</f>
        <v>46</v>
      </c>
      <c r="D10" s="15" t="s">
        <v>45</v>
      </c>
      <c r="E10" s="16">
        <f>'16 SEPT'!E10</f>
        <v>100</v>
      </c>
      <c r="F10" s="17">
        <f t="shared" ref="F10:F16" si="0">E10 *(B10 + C10)</f>
        <v>4600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38</v>
      </c>
      <c r="J10" s="17">
        <f t="shared" ref="J10:J16" si="3">I10 * E10</f>
        <v>3800</v>
      </c>
    </row>
    <row r="11" spans="1:10" ht="22.5" customHeight="1" x14ac:dyDescent="0.4">
      <c r="A11" s="15" t="s">
        <v>3</v>
      </c>
      <c r="B11" s="15">
        <v>0</v>
      </c>
      <c r="C11" s="10">
        <f>'16 SEPT'!I11</f>
        <v>4</v>
      </c>
      <c r="D11" s="15" t="s">
        <v>46</v>
      </c>
      <c r="E11" s="16">
        <f>'16 SEPT'!E11</f>
        <v>200</v>
      </c>
      <c r="F11" s="17">
        <f t="shared" si="0"/>
        <v>800</v>
      </c>
      <c r="G11" s="15">
        <v>0</v>
      </c>
      <c r="H11" s="17">
        <f t="shared" si="1"/>
        <v>0</v>
      </c>
      <c r="I11" s="18">
        <f t="shared" si="2"/>
        <v>4</v>
      </c>
      <c r="J11" s="17">
        <f t="shared" si="3"/>
        <v>800</v>
      </c>
    </row>
    <row r="12" spans="1:10" ht="22.5" customHeight="1" x14ac:dyDescent="0.4">
      <c r="A12" s="15" t="s">
        <v>4</v>
      </c>
      <c r="B12" s="15">
        <v>0</v>
      </c>
      <c r="C12" s="10">
        <f>'16 SEPT'!I12</f>
        <v>520</v>
      </c>
      <c r="D12" s="19" t="s">
        <v>46</v>
      </c>
      <c r="E12" s="20">
        <f>'16 SEPT'!E12</f>
        <v>1.5</v>
      </c>
      <c r="F12" s="21">
        <f t="shared" si="0"/>
        <v>780</v>
      </c>
      <c r="G12" s="19">
        <v>50</v>
      </c>
      <c r="H12" s="21">
        <f t="shared" si="1"/>
        <v>75</v>
      </c>
      <c r="I12" s="22">
        <f t="shared" si="2"/>
        <v>470</v>
      </c>
      <c r="J12" s="17">
        <f t="shared" si="3"/>
        <v>705</v>
      </c>
    </row>
    <row r="13" spans="1:10" ht="22.5" customHeight="1" x14ac:dyDescent="0.4">
      <c r="A13" s="15" t="s">
        <v>5</v>
      </c>
      <c r="B13" s="15">
        <v>0</v>
      </c>
      <c r="C13" s="10">
        <f>'16 SEPT'!I13</f>
        <v>190</v>
      </c>
      <c r="D13" s="19" t="s">
        <v>46</v>
      </c>
      <c r="E13" s="20">
        <f>'16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6</v>
      </c>
      <c r="B14" s="15">
        <v>0</v>
      </c>
      <c r="C14" s="10">
        <f>'16 SEPT'!I14</f>
        <v>100</v>
      </c>
      <c r="D14" s="19" t="s">
        <v>46</v>
      </c>
      <c r="E14" s="20">
        <f>'16 SEPT'!E14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7</v>
      </c>
      <c r="B15" s="15">
        <v>0</v>
      </c>
      <c r="C15" s="10">
        <f>'16 SEPT'!I15</f>
        <v>105</v>
      </c>
      <c r="D15" s="19" t="s">
        <v>46</v>
      </c>
      <c r="E15" s="20">
        <f>'16 SEPT'!E15</f>
        <v>10</v>
      </c>
      <c r="F15" s="21">
        <f t="shared" si="0"/>
        <v>1050</v>
      </c>
      <c r="G15" s="19">
        <v>10</v>
      </c>
      <c r="H15" s="21">
        <f t="shared" si="1"/>
        <v>100</v>
      </c>
      <c r="I15" s="22">
        <f t="shared" si="2"/>
        <v>95</v>
      </c>
      <c r="J15" s="17">
        <f t="shared" si="3"/>
        <v>950</v>
      </c>
    </row>
    <row r="16" spans="1:10" ht="22.5" customHeight="1" x14ac:dyDescent="0.4">
      <c r="A16" s="15" t="s">
        <v>8</v>
      </c>
      <c r="B16" s="15">
        <v>0</v>
      </c>
      <c r="C16" s="10">
        <f>'16 SEPT'!I16</f>
        <v>72</v>
      </c>
      <c r="D16" s="19" t="s">
        <v>46</v>
      </c>
      <c r="E16" s="20">
        <f>'16 SEPT'!E16</f>
        <v>18</v>
      </c>
      <c r="F16" s="21">
        <f t="shared" si="0"/>
        <v>1296</v>
      </c>
      <c r="G16" s="19">
        <v>5</v>
      </c>
      <c r="H16" s="21">
        <f t="shared" si="1"/>
        <v>90</v>
      </c>
      <c r="I16" s="22">
        <f t="shared" si="2"/>
        <v>67</v>
      </c>
      <c r="J16" s="17">
        <f t="shared" si="3"/>
        <v>1206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10086</v>
      </c>
      <c r="G17" s="16"/>
      <c r="H17" s="17">
        <f>SUM(H10:H16)</f>
        <v>1065</v>
      </c>
      <c r="I17" s="16" t="s">
        <v>48</v>
      </c>
      <c r="J17" s="17">
        <f>SUM(J10:J16)</f>
        <v>9021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87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'23 SEPT'!I10</f>
        <v>38</v>
      </c>
      <c r="D10" s="15" t="s">
        <v>45</v>
      </c>
      <c r="E10" s="16">
        <f>'23 SEPT'!E10</f>
        <v>100</v>
      </c>
      <c r="F10" s="17">
        <f t="shared" ref="F10:F16" si="0">E10 *(B10 + C10)</f>
        <v>3800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27</v>
      </c>
      <c r="J10" s="17">
        <f t="shared" ref="J10:J16" si="3">I10 * E10</f>
        <v>2700</v>
      </c>
    </row>
    <row r="11" spans="1:10" ht="22.5" customHeight="1" x14ac:dyDescent="0.4">
      <c r="A11" s="15" t="s">
        <v>3</v>
      </c>
      <c r="B11" s="15">
        <v>0</v>
      </c>
      <c r="C11" s="10">
        <f>'23 SEPT'!I11</f>
        <v>4</v>
      </c>
      <c r="D11" s="15" t="s">
        <v>46</v>
      </c>
      <c r="E11" s="16">
        <f>'23 SEPT'!E11</f>
        <v>200</v>
      </c>
      <c r="F11" s="17">
        <f t="shared" si="0"/>
        <v>800</v>
      </c>
      <c r="G11" s="15">
        <v>1</v>
      </c>
      <c r="H11" s="17">
        <f t="shared" si="1"/>
        <v>200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4</v>
      </c>
      <c r="B12" s="15">
        <v>0</v>
      </c>
      <c r="C12" s="10">
        <f>'23 SEPT'!I12</f>
        <v>470</v>
      </c>
      <c r="D12" s="19" t="s">
        <v>46</v>
      </c>
      <c r="E12" s="20">
        <f>'23 SEPT'!E12</f>
        <v>1.5</v>
      </c>
      <c r="F12" s="21">
        <f t="shared" si="0"/>
        <v>705</v>
      </c>
      <c r="G12" s="19">
        <v>50</v>
      </c>
      <c r="H12" s="21">
        <f t="shared" si="1"/>
        <v>75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5</v>
      </c>
      <c r="B13" s="15">
        <v>0</v>
      </c>
      <c r="C13" s="10">
        <f>'23 SEPT'!I13</f>
        <v>190</v>
      </c>
      <c r="D13" s="19" t="s">
        <v>46</v>
      </c>
      <c r="E13" s="20">
        <f>'23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6</v>
      </c>
      <c r="B14" s="15">
        <v>0</v>
      </c>
      <c r="C14" s="10">
        <f>'23 SEPT'!I14</f>
        <v>100</v>
      </c>
      <c r="D14" s="19" t="s">
        <v>46</v>
      </c>
      <c r="E14" s="20">
        <f>'23 SEPT'!E14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7</v>
      </c>
      <c r="B15" s="15">
        <v>0</v>
      </c>
      <c r="C15" s="10">
        <f>'23 SEPT'!I15</f>
        <v>95</v>
      </c>
      <c r="D15" s="19" t="s">
        <v>46</v>
      </c>
      <c r="E15" s="20">
        <f>'23 SEPT'!E15</f>
        <v>10</v>
      </c>
      <c r="F15" s="21">
        <f t="shared" si="0"/>
        <v>950</v>
      </c>
      <c r="G15" s="19">
        <v>0</v>
      </c>
      <c r="H15" s="21">
        <f t="shared" si="1"/>
        <v>0</v>
      </c>
      <c r="I15" s="22">
        <f t="shared" si="2"/>
        <v>95</v>
      </c>
      <c r="J15" s="17">
        <f t="shared" si="3"/>
        <v>950</v>
      </c>
    </row>
    <row r="16" spans="1:10" ht="22.5" customHeight="1" x14ac:dyDescent="0.4">
      <c r="A16" s="15" t="s">
        <v>8</v>
      </c>
      <c r="B16" s="15">
        <v>0</v>
      </c>
      <c r="C16" s="10">
        <f>'23 SEPT'!I16</f>
        <v>67</v>
      </c>
      <c r="D16" s="19" t="s">
        <v>46</v>
      </c>
      <c r="E16" s="20">
        <f>'23 SEPT'!E16</f>
        <v>18</v>
      </c>
      <c r="F16" s="21">
        <f t="shared" si="0"/>
        <v>1206</v>
      </c>
      <c r="G16" s="19">
        <v>0</v>
      </c>
      <c r="H16" s="21">
        <f t="shared" si="1"/>
        <v>0</v>
      </c>
      <c r="I16" s="22">
        <f t="shared" si="2"/>
        <v>67</v>
      </c>
      <c r="J16" s="17">
        <f t="shared" si="3"/>
        <v>1206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9021</v>
      </c>
      <c r="G17" s="16"/>
      <c r="H17" s="17">
        <f>SUM(H10:H16)</f>
        <v>1375</v>
      </c>
      <c r="I17" s="16" t="s">
        <v>48</v>
      </c>
      <c r="J17" s="17">
        <f>SUM(J10:J16)</f>
        <v>7646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MJ1048576"/>
  <sheetViews>
    <sheetView zoomScale="80" zoomScaleNormal="80" workbookViewId="0">
      <selection activeCell="G15" sqref="G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88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'30 SEPT'!I10</f>
        <v>27</v>
      </c>
      <c r="D10" s="15" t="s">
        <v>45</v>
      </c>
      <c r="E10" s="16">
        <f>'30 SEPT'!E10</f>
        <v>100</v>
      </c>
      <c r="F10" s="17">
        <f t="shared" ref="F10:F16" si="0">E10 *(B10 + C10)</f>
        <v>7700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67</v>
      </c>
      <c r="J10" s="17">
        <f t="shared" ref="J10:J16" si="3">I10 * E10</f>
        <v>6700</v>
      </c>
    </row>
    <row r="11" spans="1:10" ht="22.5" customHeight="1" x14ac:dyDescent="0.4">
      <c r="A11" s="15" t="s">
        <v>3</v>
      </c>
      <c r="B11" s="15">
        <v>10</v>
      </c>
      <c r="C11" s="10">
        <f>'30 SEPT'!I11</f>
        <v>3</v>
      </c>
      <c r="D11" s="15" t="s">
        <v>46</v>
      </c>
      <c r="E11" s="16">
        <f>'30 SEPT'!E11</f>
        <v>200</v>
      </c>
      <c r="F11" s="17">
        <f t="shared" si="0"/>
        <v>2600</v>
      </c>
      <c r="G11" s="15">
        <v>1</v>
      </c>
      <c r="H11" s="17">
        <f t="shared" si="1"/>
        <v>200</v>
      </c>
      <c r="I11" s="18">
        <f t="shared" si="2"/>
        <v>12</v>
      </c>
      <c r="J11" s="17">
        <f t="shared" si="3"/>
        <v>2400</v>
      </c>
    </row>
    <row r="12" spans="1:10" ht="22.5" customHeight="1" x14ac:dyDescent="0.4">
      <c r="A12" s="15" t="s">
        <v>4</v>
      </c>
      <c r="B12" s="15">
        <v>0</v>
      </c>
      <c r="C12" s="10">
        <f>'30 SEPT'!I12</f>
        <v>420</v>
      </c>
      <c r="D12" s="19" t="s">
        <v>46</v>
      </c>
      <c r="E12" s="20">
        <f>'30 SEPT'!E12</f>
        <v>1.5</v>
      </c>
      <c r="F12" s="21">
        <f t="shared" si="0"/>
        <v>630</v>
      </c>
      <c r="G12" s="19">
        <v>50</v>
      </c>
      <c r="H12" s="21">
        <f t="shared" si="1"/>
        <v>75</v>
      </c>
      <c r="I12" s="22">
        <f t="shared" si="2"/>
        <v>370</v>
      </c>
      <c r="J12" s="17">
        <f t="shared" si="3"/>
        <v>555</v>
      </c>
    </row>
    <row r="13" spans="1:10" ht="22.5" customHeight="1" x14ac:dyDescent="0.4">
      <c r="A13" s="15" t="s">
        <v>5</v>
      </c>
      <c r="B13" s="15">
        <v>0</v>
      </c>
      <c r="C13" s="10">
        <f>'30 SEPT'!I13</f>
        <v>190</v>
      </c>
      <c r="D13" s="19" t="s">
        <v>46</v>
      </c>
      <c r="E13" s="20">
        <f>'30 SEPT'!E13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6</v>
      </c>
      <c r="B14" s="15">
        <v>0</v>
      </c>
      <c r="C14" s="10">
        <f>'30 SEPT'!I14</f>
        <v>100</v>
      </c>
      <c r="D14" s="19" t="s">
        <v>46</v>
      </c>
      <c r="E14" s="20">
        <f>'30 SEPT'!E14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7</v>
      </c>
      <c r="B15" s="15">
        <v>0</v>
      </c>
      <c r="C15" s="10">
        <f>'30 SEPT'!I15</f>
        <v>95</v>
      </c>
      <c r="D15" s="19" t="s">
        <v>46</v>
      </c>
      <c r="E15" s="20">
        <f>'30 SEPT'!E15</f>
        <v>10</v>
      </c>
      <c r="F15" s="21">
        <f t="shared" si="0"/>
        <v>950</v>
      </c>
      <c r="G15" s="19">
        <v>10</v>
      </c>
      <c r="H15" s="21">
        <f t="shared" si="1"/>
        <v>100</v>
      </c>
      <c r="I15" s="22">
        <f t="shared" si="2"/>
        <v>85</v>
      </c>
      <c r="J15" s="17">
        <f t="shared" si="3"/>
        <v>850</v>
      </c>
    </row>
    <row r="16" spans="1:10" ht="22.5" customHeight="1" x14ac:dyDescent="0.4">
      <c r="A16" s="15" t="s">
        <v>8</v>
      </c>
      <c r="B16" s="15">
        <v>0</v>
      </c>
      <c r="C16" s="10">
        <f>'30 SEPT'!I16</f>
        <v>67</v>
      </c>
      <c r="D16" s="19" t="s">
        <v>46</v>
      </c>
      <c r="E16" s="20">
        <f>'30 SEPT'!E16</f>
        <v>18</v>
      </c>
      <c r="F16" s="21">
        <f t="shared" si="0"/>
        <v>1206</v>
      </c>
      <c r="G16" s="19">
        <v>0</v>
      </c>
      <c r="H16" s="21">
        <f t="shared" si="1"/>
        <v>0</v>
      </c>
      <c r="I16" s="22">
        <f t="shared" si="2"/>
        <v>67</v>
      </c>
      <c r="J16" s="17">
        <f t="shared" si="3"/>
        <v>1206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14646</v>
      </c>
      <c r="G17" s="16"/>
      <c r="H17" s="17">
        <f>SUM(H10:H16)</f>
        <v>1375</v>
      </c>
      <c r="I17" s="16" t="s">
        <v>48</v>
      </c>
      <c r="J17" s="17">
        <f>SUM(J10:J16)</f>
        <v>13271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MJ1048576"/>
  <sheetViews>
    <sheetView zoomScale="80" zoomScaleNormal="80" workbookViewId="0">
      <selection activeCell="H18" sqref="H18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89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'7 OCT'!I10</f>
        <v>67</v>
      </c>
      <c r="D10" s="15" t="s">
        <v>45</v>
      </c>
      <c r="E10" s="16">
        <f>'7 OCT'!E10</f>
        <v>100</v>
      </c>
      <c r="F10" s="17">
        <f t="shared" ref="F10:F16" si="0">E10 *(B10 + C10)</f>
        <v>6700</v>
      </c>
      <c r="G10" s="15">
        <v>18</v>
      </c>
      <c r="H10" s="17">
        <f t="shared" ref="H10:H16" si="1">G10 * E10</f>
        <v>1800</v>
      </c>
      <c r="I10" s="18">
        <f t="shared" ref="I10:I16" si="2">(B10 + C10) - G10</f>
        <v>49</v>
      </c>
      <c r="J10" s="17">
        <f t="shared" ref="J10:J16" si="3">I10 * E10</f>
        <v>4900</v>
      </c>
    </row>
    <row r="11" spans="1:10" ht="22.5" customHeight="1" x14ac:dyDescent="0.4">
      <c r="A11" s="15" t="s">
        <v>3</v>
      </c>
      <c r="B11" s="15">
        <v>0</v>
      </c>
      <c r="C11" s="10">
        <f>'7 OCT'!I11</f>
        <v>12</v>
      </c>
      <c r="D11" s="15" t="s">
        <v>46</v>
      </c>
      <c r="E11" s="16">
        <f>'7 OCT'!E11</f>
        <v>200</v>
      </c>
      <c r="F11" s="17">
        <f t="shared" si="0"/>
        <v>2400</v>
      </c>
      <c r="G11" s="15">
        <v>1</v>
      </c>
      <c r="H11" s="17">
        <f t="shared" si="1"/>
        <v>200</v>
      </c>
      <c r="I11" s="18">
        <f t="shared" si="2"/>
        <v>11</v>
      </c>
      <c r="J11" s="17">
        <f t="shared" si="3"/>
        <v>2200</v>
      </c>
    </row>
    <row r="12" spans="1:10" ht="22.5" customHeight="1" x14ac:dyDescent="0.4">
      <c r="A12" s="15" t="s">
        <v>4</v>
      </c>
      <c r="B12" s="15">
        <v>0</v>
      </c>
      <c r="C12" s="10">
        <f>'7 OCT'!I12</f>
        <v>370</v>
      </c>
      <c r="D12" s="19" t="s">
        <v>46</v>
      </c>
      <c r="E12" s="20">
        <f>'7 OCT'!E12</f>
        <v>1.5</v>
      </c>
      <c r="F12" s="21">
        <f t="shared" si="0"/>
        <v>555</v>
      </c>
      <c r="G12" s="19">
        <v>0</v>
      </c>
      <c r="H12" s="21">
        <f t="shared" si="1"/>
        <v>0</v>
      </c>
      <c r="I12" s="22">
        <f t="shared" si="2"/>
        <v>370</v>
      </c>
      <c r="J12" s="17">
        <f t="shared" si="3"/>
        <v>555</v>
      </c>
    </row>
    <row r="13" spans="1:10" ht="22.5" customHeight="1" x14ac:dyDescent="0.4">
      <c r="A13" s="15" t="s">
        <v>5</v>
      </c>
      <c r="B13" s="15">
        <v>0</v>
      </c>
      <c r="C13" s="10">
        <f>'7 OCT'!I13</f>
        <v>190</v>
      </c>
      <c r="D13" s="19" t="s">
        <v>46</v>
      </c>
      <c r="E13" s="20">
        <f>'7 OCT'!E13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6</v>
      </c>
      <c r="B14" s="15">
        <v>0</v>
      </c>
      <c r="C14" s="10">
        <f>'7 OCT'!I14</f>
        <v>100</v>
      </c>
      <c r="D14" s="19" t="s">
        <v>46</v>
      </c>
      <c r="E14" s="20">
        <f>'7 OCT'!E14</f>
        <v>8</v>
      </c>
      <c r="F14" s="21">
        <f t="shared" si="0"/>
        <v>800</v>
      </c>
      <c r="G14" s="19">
        <v>0</v>
      </c>
      <c r="H14" s="21">
        <f t="shared" si="1"/>
        <v>0</v>
      </c>
      <c r="I14" s="22">
        <f t="shared" si="2"/>
        <v>100</v>
      </c>
      <c r="J14" s="17">
        <f t="shared" si="3"/>
        <v>800</v>
      </c>
    </row>
    <row r="15" spans="1:10" ht="22.5" customHeight="1" x14ac:dyDescent="0.4">
      <c r="A15" s="15" t="s">
        <v>7</v>
      </c>
      <c r="B15" s="15">
        <v>0</v>
      </c>
      <c r="C15" s="10">
        <f>'7 OCT'!I15</f>
        <v>85</v>
      </c>
      <c r="D15" s="19" t="s">
        <v>46</v>
      </c>
      <c r="E15" s="20">
        <f>'7 OCT'!E15</f>
        <v>10</v>
      </c>
      <c r="F15" s="21">
        <f t="shared" si="0"/>
        <v>850</v>
      </c>
      <c r="G15" s="19">
        <v>25</v>
      </c>
      <c r="H15" s="21">
        <f t="shared" si="1"/>
        <v>250</v>
      </c>
      <c r="I15" s="22">
        <f t="shared" si="2"/>
        <v>60</v>
      </c>
      <c r="J15" s="17">
        <f t="shared" si="3"/>
        <v>600</v>
      </c>
    </row>
    <row r="16" spans="1:10" ht="22.5" customHeight="1" x14ac:dyDescent="0.4">
      <c r="A16" s="15" t="s">
        <v>8</v>
      </c>
      <c r="B16" s="15">
        <v>0</v>
      </c>
      <c r="C16" s="10">
        <f>'7 OCT'!I16</f>
        <v>67</v>
      </c>
      <c r="D16" s="19" t="s">
        <v>46</v>
      </c>
      <c r="E16" s="20">
        <f>'7 OCT'!E16</f>
        <v>18</v>
      </c>
      <c r="F16" s="21">
        <f t="shared" si="0"/>
        <v>1206</v>
      </c>
      <c r="G16" s="19">
        <v>14</v>
      </c>
      <c r="H16" s="21">
        <f t="shared" si="1"/>
        <v>252</v>
      </c>
      <c r="I16" s="22">
        <f t="shared" si="2"/>
        <v>53</v>
      </c>
      <c r="J16" s="17">
        <f t="shared" si="3"/>
        <v>954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13271</v>
      </c>
      <c r="G17" s="16"/>
      <c r="H17" s="17">
        <f>SUM(H10:H16)</f>
        <v>2502</v>
      </c>
      <c r="I17" s="16" t="s">
        <v>48</v>
      </c>
      <c r="J17" s="17">
        <f>SUM(J10:J16)</f>
        <v>10769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90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'14 OCT'!I10</f>
        <v>49</v>
      </c>
      <c r="D10" s="15" t="s">
        <v>45</v>
      </c>
      <c r="E10" s="16">
        <f>'14 OCT'!E10</f>
        <v>100</v>
      </c>
      <c r="F10" s="17">
        <f t="shared" ref="F10:F16" si="0">E10 *(B10 + C10)</f>
        <v>4900</v>
      </c>
      <c r="G10" s="15">
        <v>13</v>
      </c>
      <c r="H10" s="17">
        <f t="shared" ref="H10:H16" si="1">G10 * E10</f>
        <v>1300</v>
      </c>
      <c r="I10" s="18">
        <f t="shared" ref="I10:I16" si="2">(B10 + C10) - G10</f>
        <v>36</v>
      </c>
      <c r="J10" s="17">
        <f t="shared" ref="J10:J16" si="3">I10 * E10</f>
        <v>3600</v>
      </c>
    </row>
    <row r="11" spans="1:10" ht="22.5" customHeight="1" x14ac:dyDescent="0.4">
      <c r="A11" s="15" t="s">
        <v>3</v>
      </c>
      <c r="B11" s="15">
        <v>0</v>
      </c>
      <c r="C11" s="10">
        <f>'14 OCT'!I11</f>
        <v>11</v>
      </c>
      <c r="D11" s="15" t="s">
        <v>46</v>
      </c>
      <c r="E11" s="16">
        <f>'14 OCT'!E11</f>
        <v>200</v>
      </c>
      <c r="F11" s="17">
        <f t="shared" si="0"/>
        <v>2200</v>
      </c>
      <c r="G11" s="15">
        <v>2</v>
      </c>
      <c r="H11" s="17">
        <f t="shared" si="1"/>
        <v>400</v>
      </c>
      <c r="I11" s="18">
        <f t="shared" si="2"/>
        <v>9</v>
      </c>
      <c r="J11" s="17">
        <f t="shared" si="3"/>
        <v>1800</v>
      </c>
    </row>
    <row r="12" spans="1:10" ht="22.5" customHeight="1" x14ac:dyDescent="0.4">
      <c r="A12" s="15" t="s">
        <v>4</v>
      </c>
      <c r="B12" s="15">
        <v>0</v>
      </c>
      <c r="C12" s="10">
        <f>'14 OCT'!I12</f>
        <v>370</v>
      </c>
      <c r="D12" s="19" t="s">
        <v>46</v>
      </c>
      <c r="E12" s="20">
        <f>'14 OCT'!E12</f>
        <v>1.5</v>
      </c>
      <c r="F12" s="21">
        <f t="shared" si="0"/>
        <v>555</v>
      </c>
      <c r="G12" s="19">
        <v>50</v>
      </c>
      <c r="H12" s="21">
        <f t="shared" si="1"/>
        <v>75</v>
      </c>
      <c r="I12" s="22">
        <f t="shared" si="2"/>
        <v>320</v>
      </c>
      <c r="J12" s="17">
        <f t="shared" si="3"/>
        <v>480</v>
      </c>
    </row>
    <row r="13" spans="1:10" ht="22.5" customHeight="1" x14ac:dyDescent="0.4">
      <c r="A13" s="15" t="s">
        <v>5</v>
      </c>
      <c r="B13" s="15">
        <v>0</v>
      </c>
      <c r="C13" s="10">
        <f>'14 OCT'!I13</f>
        <v>190</v>
      </c>
      <c r="D13" s="19" t="s">
        <v>46</v>
      </c>
      <c r="E13" s="20">
        <f>'14 OCT'!E13</f>
        <v>4</v>
      </c>
      <c r="F13" s="21">
        <f t="shared" si="0"/>
        <v>760</v>
      </c>
      <c r="G13" s="19">
        <v>0</v>
      </c>
      <c r="H13" s="21">
        <f t="shared" si="1"/>
        <v>0</v>
      </c>
      <c r="I13" s="22">
        <f t="shared" si="2"/>
        <v>190</v>
      </c>
      <c r="J13" s="17">
        <f t="shared" si="3"/>
        <v>760</v>
      </c>
    </row>
    <row r="14" spans="1:10" ht="22.5" customHeight="1" x14ac:dyDescent="0.4">
      <c r="A14" s="15" t="s">
        <v>6</v>
      </c>
      <c r="B14" s="15">
        <v>0</v>
      </c>
      <c r="C14" s="10">
        <f>'14 OCT'!I14</f>
        <v>100</v>
      </c>
      <c r="D14" s="19" t="s">
        <v>46</v>
      </c>
      <c r="E14" s="20">
        <f>'14 OCT'!E14</f>
        <v>8</v>
      </c>
      <c r="F14" s="21">
        <f t="shared" si="0"/>
        <v>800</v>
      </c>
      <c r="G14" s="19">
        <v>20</v>
      </c>
      <c r="H14" s="21">
        <f t="shared" si="1"/>
        <v>160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7</v>
      </c>
      <c r="B15" s="15">
        <v>0</v>
      </c>
      <c r="C15" s="10">
        <f>'14 OCT'!I15</f>
        <v>60</v>
      </c>
      <c r="D15" s="19" t="s">
        <v>46</v>
      </c>
      <c r="E15" s="20">
        <f>'14 OCT'!E15</f>
        <v>10</v>
      </c>
      <c r="F15" s="21">
        <f t="shared" si="0"/>
        <v>600</v>
      </c>
      <c r="G15" s="19">
        <v>15</v>
      </c>
      <c r="H15" s="21">
        <f t="shared" si="1"/>
        <v>150</v>
      </c>
      <c r="I15" s="22">
        <f t="shared" si="2"/>
        <v>45</v>
      </c>
      <c r="J15" s="17">
        <f t="shared" si="3"/>
        <v>450</v>
      </c>
    </row>
    <row r="16" spans="1:10" ht="22.5" customHeight="1" x14ac:dyDescent="0.4">
      <c r="A16" s="15" t="s">
        <v>8</v>
      </c>
      <c r="B16" s="15">
        <v>0</v>
      </c>
      <c r="C16" s="10">
        <f>'14 OCT'!I16</f>
        <v>53</v>
      </c>
      <c r="D16" s="19" t="s">
        <v>46</v>
      </c>
      <c r="E16" s="20">
        <f>'14 OCT'!E16</f>
        <v>18</v>
      </c>
      <c r="F16" s="21">
        <f t="shared" si="0"/>
        <v>954</v>
      </c>
      <c r="G16" s="19">
        <v>5</v>
      </c>
      <c r="H16" s="21">
        <f t="shared" si="1"/>
        <v>90</v>
      </c>
      <c r="I16" s="22">
        <f t="shared" si="2"/>
        <v>48</v>
      </c>
      <c r="J16" s="17">
        <f t="shared" si="3"/>
        <v>864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10769</v>
      </c>
      <c r="G17" s="16"/>
      <c r="H17" s="17">
        <f>SUM(H10:H16)</f>
        <v>2175</v>
      </c>
      <c r="I17" s="16" t="s">
        <v>48</v>
      </c>
      <c r="J17" s="17">
        <f>SUM(J10:J16)</f>
        <v>8594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MJ1048576"/>
  <sheetViews>
    <sheetView zoomScale="80" zoomScaleNormal="80" workbookViewId="0">
      <selection activeCell="G14" sqref="G14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91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'21 OCT'!I10</f>
        <v>36</v>
      </c>
      <c r="D10" s="15" t="s">
        <v>45</v>
      </c>
      <c r="E10" s="16">
        <f>'21 OCT'!E10</f>
        <v>100</v>
      </c>
      <c r="F10" s="17">
        <f t="shared" ref="F10:F16" si="0">E10 *(B10 + C10)</f>
        <v>3600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24</v>
      </c>
      <c r="J10" s="17">
        <f t="shared" ref="J10:J16" si="3">I10 * E10</f>
        <v>2400</v>
      </c>
    </row>
    <row r="11" spans="1:10" ht="22.5" customHeight="1" x14ac:dyDescent="0.4">
      <c r="A11" s="15" t="s">
        <v>3</v>
      </c>
      <c r="B11" s="15">
        <v>0</v>
      </c>
      <c r="C11" s="10">
        <f>'21 OCT'!I11</f>
        <v>9</v>
      </c>
      <c r="D11" s="15" t="s">
        <v>46</v>
      </c>
      <c r="E11" s="16">
        <f>'21 OCT'!E11</f>
        <v>200</v>
      </c>
      <c r="F11" s="17">
        <f t="shared" si="0"/>
        <v>1800</v>
      </c>
      <c r="G11" s="15">
        <v>1</v>
      </c>
      <c r="H11" s="17">
        <f t="shared" si="1"/>
        <v>200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0</v>
      </c>
      <c r="C12" s="10">
        <f>'21 OCT'!I12</f>
        <v>320</v>
      </c>
      <c r="D12" s="19" t="s">
        <v>46</v>
      </c>
      <c r="E12" s="20">
        <f>'21 OCT'!E12</f>
        <v>1.5</v>
      </c>
      <c r="F12" s="21">
        <f t="shared" si="0"/>
        <v>480</v>
      </c>
      <c r="G12" s="19">
        <v>100</v>
      </c>
      <c r="H12" s="21">
        <f t="shared" si="1"/>
        <v>150</v>
      </c>
      <c r="I12" s="22">
        <f t="shared" si="2"/>
        <v>220</v>
      </c>
      <c r="J12" s="17">
        <f t="shared" si="3"/>
        <v>330</v>
      </c>
    </row>
    <row r="13" spans="1:10" ht="22.5" customHeight="1" x14ac:dyDescent="0.4">
      <c r="A13" s="15" t="s">
        <v>5</v>
      </c>
      <c r="B13" s="15">
        <v>0</v>
      </c>
      <c r="C13" s="10">
        <f>'21 OCT'!I13</f>
        <v>190</v>
      </c>
      <c r="D13" s="19" t="s">
        <v>46</v>
      </c>
      <c r="E13" s="20">
        <f>'21 OCT'!E13</f>
        <v>4</v>
      </c>
      <c r="F13" s="21">
        <f t="shared" si="0"/>
        <v>760</v>
      </c>
      <c r="G13" s="19">
        <v>25</v>
      </c>
      <c r="H13" s="21">
        <f t="shared" si="1"/>
        <v>100</v>
      </c>
      <c r="I13" s="22">
        <f t="shared" si="2"/>
        <v>165</v>
      </c>
      <c r="J13" s="17">
        <f t="shared" si="3"/>
        <v>660</v>
      </c>
    </row>
    <row r="14" spans="1:10" ht="22.5" customHeight="1" x14ac:dyDescent="0.4">
      <c r="A14" s="15" t="s">
        <v>6</v>
      </c>
      <c r="B14" s="15">
        <v>0</v>
      </c>
      <c r="C14" s="10">
        <f>'21 OCT'!I14</f>
        <v>80</v>
      </c>
      <c r="D14" s="19" t="s">
        <v>46</v>
      </c>
      <c r="E14" s="20">
        <f>'21 OCT'!E14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7</v>
      </c>
      <c r="B15" s="15">
        <v>0</v>
      </c>
      <c r="C15" s="10">
        <f>'21 OCT'!I15</f>
        <v>45</v>
      </c>
      <c r="D15" s="19" t="s">
        <v>46</v>
      </c>
      <c r="E15" s="20">
        <f>'21 OCT'!E15</f>
        <v>10</v>
      </c>
      <c r="F15" s="21">
        <f t="shared" si="0"/>
        <v>450</v>
      </c>
      <c r="G15" s="19">
        <v>0</v>
      </c>
      <c r="H15" s="21">
        <f t="shared" si="1"/>
        <v>0</v>
      </c>
      <c r="I15" s="22">
        <f t="shared" si="2"/>
        <v>45</v>
      </c>
      <c r="J15" s="17">
        <f t="shared" si="3"/>
        <v>450</v>
      </c>
    </row>
    <row r="16" spans="1:10" ht="22.5" customHeight="1" x14ac:dyDescent="0.4">
      <c r="A16" s="15" t="s">
        <v>8</v>
      </c>
      <c r="B16" s="15">
        <v>0</v>
      </c>
      <c r="C16" s="10">
        <f>'21 OCT'!I16</f>
        <v>48</v>
      </c>
      <c r="D16" s="19" t="s">
        <v>46</v>
      </c>
      <c r="E16" s="20">
        <f>'21 OCT'!E16</f>
        <v>18</v>
      </c>
      <c r="F16" s="21">
        <f t="shared" si="0"/>
        <v>864</v>
      </c>
      <c r="G16" s="19">
        <v>0</v>
      </c>
      <c r="H16" s="21">
        <f t="shared" si="1"/>
        <v>0</v>
      </c>
      <c r="I16" s="22">
        <f t="shared" si="2"/>
        <v>48</v>
      </c>
      <c r="J16" s="17">
        <f t="shared" si="3"/>
        <v>864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8594</v>
      </c>
      <c r="G17" s="16"/>
      <c r="H17" s="17">
        <f>SUM(H10:H16)</f>
        <v>1650</v>
      </c>
      <c r="I17" s="16" t="s">
        <v>48</v>
      </c>
      <c r="J17" s="17">
        <f>SUM(J10:J16)</f>
        <v>6944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MJ1048576"/>
  <sheetViews>
    <sheetView zoomScale="80" zoomScaleNormal="80" workbookViewId="0">
      <selection activeCell="B10" sqref="B10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92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'28 OCT'!I10</f>
        <v>24</v>
      </c>
      <c r="D10" s="15" t="s">
        <v>45</v>
      </c>
      <c r="E10" s="16">
        <f>'28 OCT'!E10</f>
        <v>100</v>
      </c>
      <c r="F10" s="17">
        <f t="shared" ref="F10:F16" si="0">E10 *(B10 + C10)</f>
        <v>7400</v>
      </c>
      <c r="G10" s="15">
        <v>16</v>
      </c>
      <c r="H10" s="17">
        <f t="shared" ref="H10:H16" si="1">G10 * E10</f>
        <v>1600</v>
      </c>
      <c r="I10" s="18">
        <f t="shared" ref="I10:I16" si="2">(B10 + C10) - G10</f>
        <v>58</v>
      </c>
      <c r="J10" s="17">
        <f t="shared" ref="J10:J16" si="3">I10 * E10</f>
        <v>5800</v>
      </c>
    </row>
    <row r="11" spans="1:10" ht="22.5" customHeight="1" x14ac:dyDescent="0.4">
      <c r="A11" s="15" t="s">
        <v>3</v>
      </c>
      <c r="B11" s="15">
        <v>0</v>
      </c>
      <c r="C11" s="10">
        <f>'28 OCT'!I11</f>
        <v>8</v>
      </c>
      <c r="D11" s="15" t="s">
        <v>46</v>
      </c>
      <c r="E11" s="16">
        <f>'28 OCT'!E11</f>
        <v>200</v>
      </c>
      <c r="F11" s="17">
        <f t="shared" si="0"/>
        <v>1600</v>
      </c>
      <c r="G11" s="15">
        <v>1</v>
      </c>
      <c r="H11" s="17">
        <f t="shared" si="1"/>
        <v>200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4</v>
      </c>
      <c r="B12" s="15">
        <v>250</v>
      </c>
      <c r="C12" s="10">
        <f>'28 OCT'!I12</f>
        <v>220</v>
      </c>
      <c r="D12" s="19" t="s">
        <v>46</v>
      </c>
      <c r="E12" s="20">
        <f>'28 OCT'!E12</f>
        <v>1.5</v>
      </c>
      <c r="F12" s="21">
        <f t="shared" si="0"/>
        <v>705</v>
      </c>
      <c r="G12" s="19">
        <v>100</v>
      </c>
      <c r="H12" s="21">
        <f t="shared" si="1"/>
        <v>150</v>
      </c>
      <c r="I12" s="22">
        <f t="shared" si="2"/>
        <v>370</v>
      </c>
      <c r="J12" s="17">
        <f t="shared" si="3"/>
        <v>555</v>
      </c>
    </row>
    <row r="13" spans="1:10" ht="22.5" customHeight="1" x14ac:dyDescent="0.4">
      <c r="A13" s="15" t="s">
        <v>5</v>
      </c>
      <c r="B13" s="15">
        <v>0</v>
      </c>
      <c r="C13" s="10">
        <f>'28 OCT'!I13</f>
        <v>165</v>
      </c>
      <c r="D13" s="19" t="s">
        <v>46</v>
      </c>
      <c r="E13" s="20">
        <f>'28 OCT'!E13</f>
        <v>4</v>
      </c>
      <c r="F13" s="21">
        <f t="shared" si="0"/>
        <v>660</v>
      </c>
      <c r="G13" s="19">
        <v>20</v>
      </c>
      <c r="H13" s="21">
        <f t="shared" si="1"/>
        <v>80</v>
      </c>
      <c r="I13" s="22">
        <f t="shared" si="2"/>
        <v>145</v>
      </c>
      <c r="J13" s="17">
        <f t="shared" si="3"/>
        <v>580</v>
      </c>
    </row>
    <row r="14" spans="1:10" ht="22.5" customHeight="1" x14ac:dyDescent="0.4">
      <c r="A14" s="15" t="s">
        <v>6</v>
      </c>
      <c r="B14" s="15">
        <v>0</v>
      </c>
      <c r="C14" s="10">
        <f>'28 OCT'!I14</f>
        <v>80</v>
      </c>
      <c r="D14" s="19" t="s">
        <v>46</v>
      </c>
      <c r="E14" s="20">
        <f>'28 OCT'!E14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7</v>
      </c>
      <c r="B15" s="15">
        <v>0</v>
      </c>
      <c r="C15" s="10">
        <f>'28 OCT'!I15</f>
        <v>45</v>
      </c>
      <c r="D15" s="19" t="s">
        <v>46</v>
      </c>
      <c r="E15" s="20">
        <f>'28 OCT'!E15</f>
        <v>10</v>
      </c>
      <c r="F15" s="21">
        <f t="shared" si="0"/>
        <v>450</v>
      </c>
      <c r="G15" s="19">
        <v>10</v>
      </c>
      <c r="H15" s="21">
        <f t="shared" si="1"/>
        <v>100</v>
      </c>
      <c r="I15" s="22">
        <f t="shared" si="2"/>
        <v>35</v>
      </c>
      <c r="J15" s="17">
        <f t="shared" si="3"/>
        <v>350</v>
      </c>
    </row>
    <row r="16" spans="1:10" ht="22.5" customHeight="1" x14ac:dyDescent="0.4">
      <c r="A16" s="15" t="s">
        <v>8</v>
      </c>
      <c r="B16" s="15">
        <v>0</v>
      </c>
      <c r="C16" s="10">
        <f>'28 OCT'!I16</f>
        <v>48</v>
      </c>
      <c r="D16" s="19" t="s">
        <v>46</v>
      </c>
      <c r="E16" s="20">
        <f>'28 OCT'!E16</f>
        <v>18</v>
      </c>
      <c r="F16" s="21">
        <f t="shared" si="0"/>
        <v>864</v>
      </c>
      <c r="G16" s="19">
        <v>5</v>
      </c>
      <c r="H16" s="21">
        <f t="shared" si="1"/>
        <v>90</v>
      </c>
      <c r="I16" s="22">
        <f t="shared" si="2"/>
        <v>43</v>
      </c>
      <c r="J16" s="17">
        <f t="shared" si="3"/>
        <v>774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12319</v>
      </c>
      <c r="G17" s="16"/>
      <c r="H17" s="17">
        <f>SUM(H10:H16)</f>
        <v>2220</v>
      </c>
      <c r="I17" s="16" t="s">
        <v>48</v>
      </c>
      <c r="J17" s="17">
        <f>SUM(J10:J16)</f>
        <v>10099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93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'4 NOV'!I10</f>
        <v>58</v>
      </c>
      <c r="D10" s="15" t="s">
        <v>45</v>
      </c>
      <c r="E10" s="16">
        <f>'4 NOV'!E10</f>
        <v>100</v>
      </c>
      <c r="F10" s="17">
        <f t="shared" ref="F10:F16" si="0">E10 *(B10 + C10)</f>
        <v>5800</v>
      </c>
      <c r="G10" s="15">
        <v>14</v>
      </c>
      <c r="H10" s="17">
        <f t="shared" ref="H10:H16" si="1">G10 * E10</f>
        <v>1400</v>
      </c>
      <c r="I10" s="18">
        <f t="shared" ref="I10:I16" si="2">(B10 + C10) - G10</f>
        <v>44</v>
      </c>
      <c r="J10" s="17">
        <f t="shared" ref="J10:J16" si="3">I10 * E10</f>
        <v>4400</v>
      </c>
    </row>
    <row r="11" spans="1:10" ht="22.5" customHeight="1" x14ac:dyDescent="0.4">
      <c r="A11" s="15" t="s">
        <v>3</v>
      </c>
      <c r="B11" s="15">
        <v>0</v>
      </c>
      <c r="C11" s="10">
        <f>'4 NOV'!I11</f>
        <v>7</v>
      </c>
      <c r="D11" s="15" t="s">
        <v>46</v>
      </c>
      <c r="E11" s="16">
        <f>'4 NOV'!E11</f>
        <v>200</v>
      </c>
      <c r="F11" s="17">
        <f t="shared" si="0"/>
        <v>1400</v>
      </c>
      <c r="G11" s="15">
        <v>1</v>
      </c>
      <c r="H11" s="17">
        <f t="shared" si="1"/>
        <v>200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4</v>
      </c>
      <c r="B12" s="15">
        <v>0</v>
      </c>
      <c r="C12" s="10">
        <f>'4 NOV'!I12</f>
        <v>370</v>
      </c>
      <c r="D12" s="19" t="s">
        <v>46</v>
      </c>
      <c r="E12" s="20">
        <f>'4 NOV'!E12</f>
        <v>1.5</v>
      </c>
      <c r="F12" s="21">
        <f t="shared" si="0"/>
        <v>555</v>
      </c>
      <c r="G12" s="19">
        <v>100</v>
      </c>
      <c r="H12" s="21">
        <f t="shared" si="1"/>
        <v>150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5</v>
      </c>
      <c r="B13" s="15">
        <v>0</v>
      </c>
      <c r="C13" s="10">
        <f>'4 NOV'!I13</f>
        <v>145</v>
      </c>
      <c r="D13" s="19" t="s">
        <v>46</v>
      </c>
      <c r="E13" s="20">
        <f>'4 NOV'!E13</f>
        <v>4</v>
      </c>
      <c r="F13" s="21">
        <f t="shared" si="0"/>
        <v>580</v>
      </c>
      <c r="G13" s="19">
        <v>0</v>
      </c>
      <c r="H13" s="21">
        <f t="shared" si="1"/>
        <v>0</v>
      </c>
      <c r="I13" s="22">
        <f t="shared" si="2"/>
        <v>145</v>
      </c>
      <c r="J13" s="17">
        <f t="shared" si="3"/>
        <v>580</v>
      </c>
    </row>
    <row r="14" spans="1:10" ht="22.5" customHeight="1" x14ac:dyDescent="0.4">
      <c r="A14" s="15" t="s">
        <v>6</v>
      </c>
      <c r="B14" s="15">
        <v>0</v>
      </c>
      <c r="C14" s="10">
        <f>'4 NOV'!I14</f>
        <v>80</v>
      </c>
      <c r="D14" s="19" t="s">
        <v>46</v>
      </c>
      <c r="E14" s="20">
        <f>'4 NOV'!E14</f>
        <v>8</v>
      </c>
      <c r="F14" s="21">
        <f t="shared" si="0"/>
        <v>640</v>
      </c>
      <c r="G14" s="19">
        <v>0</v>
      </c>
      <c r="H14" s="21">
        <f t="shared" si="1"/>
        <v>0</v>
      </c>
      <c r="I14" s="22">
        <f t="shared" si="2"/>
        <v>80</v>
      </c>
      <c r="J14" s="17">
        <f t="shared" si="3"/>
        <v>640</v>
      </c>
    </row>
    <row r="15" spans="1:10" ht="22.5" customHeight="1" x14ac:dyDescent="0.4">
      <c r="A15" s="15" t="s">
        <v>7</v>
      </c>
      <c r="B15" s="15">
        <v>0</v>
      </c>
      <c r="C15" s="10">
        <f>'4 NOV'!I15</f>
        <v>35</v>
      </c>
      <c r="D15" s="19" t="s">
        <v>46</v>
      </c>
      <c r="E15" s="20">
        <f>'4 NOV'!E15</f>
        <v>10</v>
      </c>
      <c r="F15" s="21">
        <f t="shared" si="0"/>
        <v>350</v>
      </c>
      <c r="G15" s="19">
        <v>15</v>
      </c>
      <c r="H15" s="21">
        <f t="shared" si="1"/>
        <v>150</v>
      </c>
      <c r="I15" s="22">
        <f t="shared" si="2"/>
        <v>20</v>
      </c>
      <c r="J15" s="17">
        <f t="shared" si="3"/>
        <v>200</v>
      </c>
    </row>
    <row r="16" spans="1:10" ht="22.5" customHeight="1" x14ac:dyDescent="0.4">
      <c r="A16" s="15" t="s">
        <v>8</v>
      </c>
      <c r="B16" s="15">
        <v>0</v>
      </c>
      <c r="C16" s="10">
        <f>'4 NOV'!I16</f>
        <v>43</v>
      </c>
      <c r="D16" s="19" t="s">
        <v>46</v>
      </c>
      <c r="E16" s="20">
        <f>'4 NOV'!E16</f>
        <v>18</v>
      </c>
      <c r="F16" s="21">
        <f t="shared" si="0"/>
        <v>774</v>
      </c>
      <c r="G16" s="19">
        <v>10</v>
      </c>
      <c r="H16" s="21">
        <f t="shared" si="1"/>
        <v>180</v>
      </c>
      <c r="I16" s="22">
        <f t="shared" si="2"/>
        <v>33</v>
      </c>
      <c r="J16" s="17">
        <f t="shared" si="3"/>
        <v>594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10099</v>
      </c>
      <c r="G17" s="16"/>
      <c r="H17" s="17">
        <f>SUM(H10:H16)</f>
        <v>2080</v>
      </c>
      <c r="I17" s="16" t="s">
        <v>48</v>
      </c>
      <c r="J17" s="17">
        <f>SUM(J10:J16)</f>
        <v>8019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MJ1048576"/>
  <sheetViews>
    <sheetView zoomScale="80" zoomScaleNormal="80" workbookViewId="0">
      <selection activeCell="B15" sqref="B15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94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'11 NOV'!I10</f>
        <v>44</v>
      </c>
      <c r="D10" s="15" t="s">
        <v>45</v>
      </c>
      <c r="E10" s="16">
        <f>'11 NOV'!E10</f>
        <v>100</v>
      </c>
      <c r="F10" s="17">
        <f t="shared" ref="F10:F16" si="0">E10 *(B10 + C10)</f>
        <v>4400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33</v>
      </c>
      <c r="J10" s="17">
        <f t="shared" ref="J10:J16" si="3">I10 * E10</f>
        <v>3300</v>
      </c>
    </row>
    <row r="11" spans="1:10" ht="22.5" customHeight="1" x14ac:dyDescent="0.4">
      <c r="A11" s="15" t="s">
        <v>3</v>
      </c>
      <c r="B11" s="15">
        <v>0</v>
      </c>
      <c r="C11" s="10">
        <f>'11 NOV'!I11</f>
        <v>6</v>
      </c>
      <c r="D11" s="15" t="s">
        <v>46</v>
      </c>
      <c r="E11" s="16">
        <f>'11 NOV'!E11</f>
        <v>200</v>
      </c>
      <c r="F11" s="17">
        <f t="shared" si="0"/>
        <v>1200</v>
      </c>
      <c r="G11" s="15">
        <v>1</v>
      </c>
      <c r="H11" s="17">
        <f t="shared" si="1"/>
        <v>200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4</v>
      </c>
      <c r="B12" s="15">
        <v>250</v>
      </c>
      <c r="C12" s="10">
        <f>'11 NOV'!I12</f>
        <v>270</v>
      </c>
      <c r="D12" s="19" t="s">
        <v>46</v>
      </c>
      <c r="E12" s="20">
        <f>'11 NOV'!E12</f>
        <v>1.5</v>
      </c>
      <c r="F12" s="21">
        <f t="shared" si="0"/>
        <v>780</v>
      </c>
      <c r="G12" s="19">
        <v>0</v>
      </c>
      <c r="H12" s="21">
        <f t="shared" si="1"/>
        <v>0</v>
      </c>
      <c r="I12" s="22">
        <f t="shared" si="2"/>
        <v>520</v>
      </c>
      <c r="J12" s="17">
        <f t="shared" si="3"/>
        <v>780</v>
      </c>
    </row>
    <row r="13" spans="1:10" ht="22.5" customHeight="1" x14ac:dyDescent="0.4">
      <c r="A13" s="15" t="s">
        <v>5</v>
      </c>
      <c r="B13" s="15">
        <v>75</v>
      </c>
      <c r="C13" s="10">
        <f>'11 NOV'!I13</f>
        <v>145</v>
      </c>
      <c r="D13" s="19" t="s">
        <v>46</v>
      </c>
      <c r="E13" s="20">
        <f>'11 NOV'!E13</f>
        <v>4</v>
      </c>
      <c r="F13" s="21">
        <f t="shared" si="0"/>
        <v>880</v>
      </c>
      <c r="G13" s="19">
        <v>25</v>
      </c>
      <c r="H13" s="21">
        <f t="shared" si="1"/>
        <v>100</v>
      </c>
      <c r="I13" s="22">
        <f t="shared" si="2"/>
        <v>195</v>
      </c>
      <c r="J13" s="17">
        <f t="shared" si="3"/>
        <v>780</v>
      </c>
    </row>
    <row r="14" spans="1:10" ht="22.5" customHeight="1" x14ac:dyDescent="0.4">
      <c r="A14" s="15" t="s">
        <v>6</v>
      </c>
      <c r="B14" s="15">
        <v>60</v>
      </c>
      <c r="C14" s="10">
        <f>'11 NOV'!I14</f>
        <v>80</v>
      </c>
      <c r="D14" s="19" t="s">
        <v>46</v>
      </c>
      <c r="E14" s="20">
        <f>'11 NOV'!E14</f>
        <v>8</v>
      </c>
      <c r="F14" s="21">
        <f t="shared" si="0"/>
        <v>1120</v>
      </c>
      <c r="G14" s="19">
        <v>15</v>
      </c>
      <c r="H14" s="21">
        <f t="shared" si="1"/>
        <v>120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7</v>
      </c>
      <c r="B15" s="15">
        <v>80</v>
      </c>
      <c r="C15" s="10">
        <f>'11 NOV'!I15</f>
        <v>20</v>
      </c>
      <c r="D15" s="19" t="s">
        <v>46</v>
      </c>
      <c r="E15" s="20">
        <f>'11 NOV'!E15</f>
        <v>10</v>
      </c>
      <c r="F15" s="21">
        <f t="shared" si="0"/>
        <v>1000</v>
      </c>
      <c r="G15" s="19">
        <v>10</v>
      </c>
      <c r="H15" s="21">
        <f t="shared" si="1"/>
        <v>100</v>
      </c>
      <c r="I15" s="22">
        <f t="shared" si="2"/>
        <v>90</v>
      </c>
      <c r="J15" s="17">
        <f t="shared" si="3"/>
        <v>900</v>
      </c>
    </row>
    <row r="16" spans="1:10" ht="22.5" customHeight="1" x14ac:dyDescent="0.4">
      <c r="A16" s="15" t="s">
        <v>8</v>
      </c>
      <c r="B16" s="15">
        <v>50</v>
      </c>
      <c r="C16" s="10">
        <f>'11 NOV'!I16</f>
        <v>33</v>
      </c>
      <c r="D16" s="19" t="s">
        <v>46</v>
      </c>
      <c r="E16" s="20">
        <f>'11 NOV'!E16</f>
        <v>18</v>
      </c>
      <c r="F16" s="21">
        <f t="shared" si="0"/>
        <v>1494</v>
      </c>
      <c r="G16" s="19">
        <v>5</v>
      </c>
      <c r="H16" s="21">
        <f t="shared" si="1"/>
        <v>90</v>
      </c>
      <c r="I16" s="22">
        <f t="shared" si="2"/>
        <v>78</v>
      </c>
      <c r="J16" s="17">
        <f t="shared" si="3"/>
        <v>1404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10874</v>
      </c>
      <c r="G17" s="16"/>
      <c r="H17" s="17">
        <f>SUM(H10:H16)</f>
        <v>1710</v>
      </c>
      <c r="I17" s="16" t="s">
        <v>48</v>
      </c>
      <c r="J17" s="17">
        <f>SUM(J10:J16)</f>
        <v>9164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95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'18 NOV'!I10</f>
        <v>33</v>
      </c>
      <c r="D10" s="15" t="s">
        <v>45</v>
      </c>
      <c r="E10" s="16">
        <f>'18 NOV'!E10</f>
        <v>100</v>
      </c>
      <c r="F10" s="17">
        <f t="shared" ref="F10:F16" si="0">E10 *(B10 + C10)</f>
        <v>3300</v>
      </c>
      <c r="G10" s="15">
        <v>26</v>
      </c>
      <c r="H10" s="17">
        <f t="shared" ref="H10:H16" si="1">G10 * E10</f>
        <v>2600</v>
      </c>
      <c r="I10" s="18">
        <f t="shared" ref="I10:I16" si="2">(B10 + C10) - G10</f>
        <v>7</v>
      </c>
      <c r="J10" s="17">
        <f t="shared" ref="J10:J16" si="3">I10 * E10</f>
        <v>700</v>
      </c>
    </row>
    <row r="11" spans="1:10" ht="22.5" customHeight="1" x14ac:dyDescent="0.4">
      <c r="A11" s="15" t="s">
        <v>3</v>
      </c>
      <c r="B11" s="15">
        <v>0</v>
      </c>
      <c r="C11" s="10">
        <f>'18 NOV'!I11</f>
        <v>5</v>
      </c>
      <c r="D11" s="15" t="s">
        <v>46</v>
      </c>
      <c r="E11" s="16">
        <f>'18 NOV'!E11</f>
        <v>200</v>
      </c>
      <c r="F11" s="17">
        <f t="shared" si="0"/>
        <v>1000</v>
      </c>
      <c r="G11" s="15">
        <v>3</v>
      </c>
      <c r="H11" s="17">
        <f t="shared" si="1"/>
        <v>600</v>
      </c>
      <c r="I11" s="18">
        <f t="shared" si="2"/>
        <v>2</v>
      </c>
      <c r="J11" s="17">
        <f t="shared" si="3"/>
        <v>400</v>
      </c>
    </row>
    <row r="12" spans="1:10" ht="22.5" customHeight="1" x14ac:dyDescent="0.4">
      <c r="A12" s="15" t="s">
        <v>4</v>
      </c>
      <c r="B12" s="15">
        <v>0</v>
      </c>
      <c r="C12" s="10">
        <f>'18 NOV'!I12</f>
        <v>520</v>
      </c>
      <c r="D12" s="19" t="s">
        <v>46</v>
      </c>
      <c r="E12" s="20">
        <f>'18 NOV'!E12</f>
        <v>1.5</v>
      </c>
      <c r="F12" s="21">
        <f t="shared" si="0"/>
        <v>780</v>
      </c>
      <c r="G12" s="19">
        <v>100</v>
      </c>
      <c r="H12" s="21">
        <f t="shared" si="1"/>
        <v>150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5</v>
      </c>
      <c r="B13" s="15">
        <v>0</v>
      </c>
      <c r="C13" s="10">
        <f>'18 NOV'!I13</f>
        <v>195</v>
      </c>
      <c r="D13" s="19" t="s">
        <v>46</v>
      </c>
      <c r="E13" s="20">
        <f>'18 NOV'!E13</f>
        <v>4</v>
      </c>
      <c r="F13" s="21">
        <f t="shared" si="0"/>
        <v>780</v>
      </c>
      <c r="G13" s="19">
        <v>0</v>
      </c>
      <c r="H13" s="21">
        <f t="shared" si="1"/>
        <v>0</v>
      </c>
      <c r="I13" s="22">
        <f t="shared" si="2"/>
        <v>195</v>
      </c>
      <c r="J13" s="17">
        <f t="shared" si="3"/>
        <v>780</v>
      </c>
    </row>
    <row r="14" spans="1:10" ht="22.5" customHeight="1" x14ac:dyDescent="0.4">
      <c r="A14" s="15" t="s">
        <v>6</v>
      </c>
      <c r="B14" s="15">
        <v>0</v>
      </c>
      <c r="C14" s="10">
        <f>'18 NOV'!I14</f>
        <v>125</v>
      </c>
      <c r="D14" s="19" t="s">
        <v>46</v>
      </c>
      <c r="E14" s="20">
        <f>'18 NOV'!E14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7</v>
      </c>
      <c r="B15" s="15">
        <v>0</v>
      </c>
      <c r="C15" s="10">
        <f>'18 NOV'!I15</f>
        <v>90</v>
      </c>
      <c r="D15" s="19" t="s">
        <v>46</v>
      </c>
      <c r="E15" s="20">
        <f>'18 NOV'!E15</f>
        <v>10</v>
      </c>
      <c r="F15" s="21">
        <f t="shared" si="0"/>
        <v>900</v>
      </c>
      <c r="G15" s="19">
        <v>20</v>
      </c>
      <c r="H15" s="21">
        <f t="shared" si="1"/>
        <v>200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8</v>
      </c>
      <c r="B16" s="15">
        <v>0</v>
      </c>
      <c r="C16" s="10">
        <f>'18 NOV'!I16</f>
        <v>78</v>
      </c>
      <c r="D16" s="19" t="s">
        <v>46</v>
      </c>
      <c r="E16" s="20">
        <f>'18 NOV'!E16</f>
        <v>18</v>
      </c>
      <c r="F16" s="21">
        <f t="shared" si="0"/>
        <v>1404</v>
      </c>
      <c r="G16" s="19">
        <v>5</v>
      </c>
      <c r="H16" s="21">
        <f t="shared" si="1"/>
        <v>90</v>
      </c>
      <c r="I16" s="22">
        <f t="shared" si="2"/>
        <v>73</v>
      </c>
      <c r="J16" s="17">
        <f t="shared" si="3"/>
        <v>1314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9164</v>
      </c>
      <c r="G17" s="16"/>
      <c r="H17" s="17">
        <f>SUM(H10:H16)</f>
        <v>3640</v>
      </c>
      <c r="I17" s="16" t="s">
        <v>48</v>
      </c>
      <c r="J17" s="17">
        <f>SUM(J10:J16)</f>
        <v>5524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48576"/>
  <sheetViews>
    <sheetView zoomScale="80" zoomScaleNormal="80" workbookViewId="0">
      <selection activeCell="G33" sqref="G33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51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'15 IAN'!I10</f>
        <v>32</v>
      </c>
      <c r="D10" s="15" t="s">
        <v>45</v>
      </c>
      <c r="E10" s="16">
        <f>'15 IAN'!E10</f>
        <v>75</v>
      </c>
      <c r="F10" s="17">
        <f t="shared" ref="F10:F16" si="0">E10 *(B10 + C10)</f>
        <v>2400</v>
      </c>
      <c r="G10" s="15">
        <v>6</v>
      </c>
      <c r="H10" s="17">
        <f t="shared" ref="H10:H16" si="1">G10 * E10</f>
        <v>450</v>
      </c>
      <c r="I10" s="18">
        <f t="shared" ref="I10:I16" si="2">(B10 + C10) - G10</f>
        <v>26</v>
      </c>
      <c r="J10" s="17">
        <f t="shared" ref="J10:J16" si="3">I10 * E10</f>
        <v>1950</v>
      </c>
    </row>
    <row r="11" spans="1:10" ht="22.5" customHeight="1" x14ac:dyDescent="0.4">
      <c r="A11" s="15" t="s">
        <v>3</v>
      </c>
      <c r="B11" s="15">
        <v>0</v>
      </c>
      <c r="C11" s="10">
        <f>'15 IAN'!I11</f>
        <v>8</v>
      </c>
      <c r="D11" s="15" t="s">
        <v>46</v>
      </c>
      <c r="E11" s="16">
        <f>'15 IAN'!E11</f>
        <v>160</v>
      </c>
      <c r="F11" s="17">
        <f t="shared" si="0"/>
        <v>1280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1280</v>
      </c>
    </row>
    <row r="12" spans="1:10" ht="22.5" customHeight="1" x14ac:dyDescent="0.4">
      <c r="A12" s="15" t="s">
        <v>4</v>
      </c>
      <c r="B12" s="15">
        <v>0</v>
      </c>
      <c r="C12" s="10">
        <f>'15 IAN'!I12</f>
        <v>340</v>
      </c>
      <c r="D12" s="19" t="s">
        <v>46</v>
      </c>
      <c r="E12" s="20">
        <f>'15 IAN'!E12</f>
        <v>1.5</v>
      </c>
      <c r="F12" s="21">
        <f t="shared" si="0"/>
        <v>510</v>
      </c>
      <c r="G12" s="19">
        <v>0</v>
      </c>
      <c r="H12" s="21">
        <f t="shared" si="1"/>
        <v>0</v>
      </c>
      <c r="I12" s="22">
        <f t="shared" si="2"/>
        <v>340</v>
      </c>
      <c r="J12" s="17">
        <f t="shared" si="3"/>
        <v>510</v>
      </c>
    </row>
    <row r="13" spans="1:10" ht="22.5" customHeight="1" x14ac:dyDescent="0.4">
      <c r="A13" s="15" t="s">
        <v>5</v>
      </c>
      <c r="B13" s="15">
        <v>0</v>
      </c>
      <c r="C13" s="10">
        <f>'15 IAN'!I13</f>
        <v>110</v>
      </c>
      <c r="D13" s="19" t="s">
        <v>46</v>
      </c>
      <c r="E13" s="20">
        <f>'15 IAN'!E13</f>
        <v>4</v>
      </c>
      <c r="F13" s="21">
        <f t="shared" si="0"/>
        <v>440</v>
      </c>
      <c r="G13" s="19">
        <v>0</v>
      </c>
      <c r="H13" s="21">
        <f t="shared" si="1"/>
        <v>0</v>
      </c>
      <c r="I13" s="22">
        <f t="shared" si="2"/>
        <v>110</v>
      </c>
      <c r="J13" s="17">
        <f t="shared" si="3"/>
        <v>440</v>
      </c>
    </row>
    <row r="14" spans="1:10" ht="22.5" customHeight="1" x14ac:dyDescent="0.4">
      <c r="A14" s="15" t="s">
        <v>6</v>
      </c>
      <c r="B14" s="15">
        <v>0</v>
      </c>
      <c r="C14" s="10">
        <f>'15 IAN'!I14</f>
        <v>115</v>
      </c>
      <c r="D14" s="19" t="s">
        <v>46</v>
      </c>
      <c r="E14" s="20">
        <f>'15 IAN'!E14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'15 IAN'!I15</f>
        <v>104</v>
      </c>
      <c r="D15" s="19" t="s">
        <v>46</v>
      </c>
      <c r="E15" s="20">
        <f>'15 IAN'!E15</f>
        <v>10</v>
      </c>
      <c r="F15" s="21">
        <f t="shared" si="0"/>
        <v>1040</v>
      </c>
      <c r="G15" s="19">
        <v>0</v>
      </c>
      <c r="H15" s="21">
        <f t="shared" si="1"/>
        <v>0</v>
      </c>
      <c r="I15" s="22">
        <f t="shared" si="2"/>
        <v>104</v>
      </c>
      <c r="J15" s="17">
        <f t="shared" si="3"/>
        <v>1040</v>
      </c>
    </row>
    <row r="16" spans="1:10" ht="22.5" customHeight="1" x14ac:dyDescent="0.4">
      <c r="A16" s="15" t="s">
        <v>8</v>
      </c>
      <c r="B16" s="15">
        <v>0</v>
      </c>
      <c r="C16" s="10">
        <f>'15 IAN'!I16</f>
        <v>70</v>
      </c>
      <c r="D16" s="19" t="s">
        <v>46</v>
      </c>
      <c r="E16" s="20">
        <f>'15 IAN'!E16</f>
        <v>18</v>
      </c>
      <c r="F16" s="21">
        <f t="shared" si="0"/>
        <v>1260</v>
      </c>
      <c r="G16" s="19">
        <v>6</v>
      </c>
      <c r="H16" s="21">
        <f t="shared" si="1"/>
        <v>108</v>
      </c>
      <c r="I16" s="22">
        <f t="shared" si="2"/>
        <v>64</v>
      </c>
      <c r="J16" s="17">
        <f t="shared" si="3"/>
        <v>1152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7850</v>
      </c>
      <c r="G17" s="16"/>
      <c r="H17" s="17">
        <f>SUM(H10:H16)</f>
        <v>558</v>
      </c>
      <c r="I17" s="16" t="s">
        <v>48</v>
      </c>
      <c r="J17" s="17">
        <f>SUM(J10:J16)</f>
        <v>7292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96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75</v>
      </c>
      <c r="C10" s="10">
        <f>'25 NOV'!I10</f>
        <v>7</v>
      </c>
      <c r="D10" s="15" t="s">
        <v>45</v>
      </c>
      <c r="E10" s="16">
        <f>'25 NOV'!E10</f>
        <v>100</v>
      </c>
      <c r="F10" s="17">
        <f t="shared" ref="F10:F16" si="0">E10 *(B10 + C10)</f>
        <v>8200</v>
      </c>
      <c r="G10" s="15">
        <v>15</v>
      </c>
      <c r="H10" s="17">
        <f t="shared" ref="H10:H16" si="1">G10 * E10</f>
        <v>1500</v>
      </c>
      <c r="I10" s="18">
        <f t="shared" ref="I10:I16" si="2">(B10 + C10) - G10</f>
        <v>67</v>
      </c>
      <c r="J10" s="17">
        <f t="shared" ref="J10:J16" si="3">I10 * E10</f>
        <v>6700</v>
      </c>
    </row>
    <row r="11" spans="1:10" ht="22.5" customHeight="1" x14ac:dyDescent="0.4">
      <c r="A11" s="15" t="s">
        <v>3</v>
      </c>
      <c r="B11" s="15">
        <v>5</v>
      </c>
      <c r="C11" s="10">
        <f>'25 NOV'!I11</f>
        <v>2</v>
      </c>
      <c r="D11" s="15" t="s">
        <v>46</v>
      </c>
      <c r="E11" s="16">
        <f>'25 NOV'!E11</f>
        <v>200</v>
      </c>
      <c r="F11" s="17">
        <f t="shared" si="0"/>
        <v>1400</v>
      </c>
      <c r="G11" s="15">
        <v>2</v>
      </c>
      <c r="H11" s="17">
        <f t="shared" si="1"/>
        <v>400</v>
      </c>
      <c r="I11" s="18">
        <f t="shared" si="2"/>
        <v>5</v>
      </c>
      <c r="J11" s="17">
        <f t="shared" si="3"/>
        <v>1000</v>
      </c>
    </row>
    <row r="12" spans="1:10" ht="22.5" customHeight="1" x14ac:dyDescent="0.4">
      <c r="A12" s="15" t="s">
        <v>4</v>
      </c>
      <c r="B12" s="15">
        <v>0</v>
      </c>
      <c r="C12" s="10">
        <f>'25 NOV'!I12</f>
        <v>420</v>
      </c>
      <c r="D12" s="19" t="s">
        <v>46</v>
      </c>
      <c r="E12" s="20">
        <f>'25 NOV'!E12</f>
        <v>1.5</v>
      </c>
      <c r="F12" s="21">
        <f t="shared" si="0"/>
        <v>630</v>
      </c>
      <c r="G12" s="19">
        <v>100</v>
      </c>
      <c r="H12" s="21">
        <f t="shared" si="1"/>
        <v>150</v>
      </c>
      <c r="I12" s="22">
        <f t="shared" si="2"/>
        <v>320</v>
      </c>
      <c r="J12" s="17">
        <f t="shared" si="3"/>
        <v>480</v>
      </c>
    </row>
    <row r="13" spans="1:10" ht="22.5" customHeight="1" x14ac:dyDescent="0.4">
      <c r="A13" s="15" t="s">
        <v>5</v>
      </c>
      <c r="B13" s="15">
        <v>0</v>
      </c>
      <c r="C13" s="10">
        <f>'25 NOV'!I13</f>
        <v>195</v>
      </c>
      <c r="D13" s="19" t="s">
        <v>46</v>
      </c>
      <c r="E13" s="20">
        <f>'25 NOV'!E13</f>
        <v>4</v>
      </c>
      <c r="F13" s="21">
        <f t="shared" si="0"/>
        <v>780</v>
      </c>
      <c r="G13" s="19">
        <v>20</v>
      </c>
      <c r="H13" s="21">
        <f t="shared" si="1"/>
        <v>80</v>
      </c>
      <c r="I13" s="22">
        <f t="shared" si="2"/>
        <v>175</v>
      </c>
      <c r="J13" s="17">
        <f t="shared" si="3"/>
        <v>700</v>
      </c>
    </row>
    <row r="14" spans="1:10" ht="22.5" customHeight="1" x14ac:dyDescent="0.4">
      <c r="A14" s="15" t="s">
        <v>6</v>
      </c>
      <c r="B14" s="15">
        <v>0</v>
      </c>
      <c r="C14" s="10">
        <f>'25 NOV'!I14</f>
        <v>125</v>
      </c>
      <c r="D14" s="19" t="s">
        <v>46</v>
      </c>
      <c r="E14" s="20">
        <f>'25 NOV'!E14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7</v>
      </c>
      <c r="B15" s="15">
        <v>0</v>
      </c>
      <c r="C15" s="10">
        <f>'25 NOV'!I15</f>
        <v>70</v>
      </c>
      <c r="D15" s="19" t="s">
        <v>46</v>
      </c>
      <c r="E15" s="20">
        <f>'25 NOV'!E15</f>
        <v>10</v>
      </c>
      <c r="F15" s="21">
        <f t="shared" si="0"/>
        <v>700</v>
      </c>
      <c r="G15" s="19">
        <v>0</v>
      </c>
      <c r="H15" s="21">
        <f t="shared" si="1"/>
        <v>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8</v>
      </c>
      <c r="B16" s="15">
        <v>0</v>
      </c>
      <c r="C16" s="10">
        <f>'25 NOV'!I16</f>
        <v>73</v>
      </c>
      <c r="D16" s="19" t="s">
        <v>46</v>
      </c>
      <c r="E16" s="20">
        <f>'25 NOV'!E16</f>
        <v>18</v>
      </c>
      <c r="F16" s="21">
        <f t="shared" si="0"/>
        <v>1314</v>
      </c>
      <c r="G16" s="19">
        <v>10</v>
      </c>
      <c r="H16" s="21">
        <f t="shared" si="1"/>
        <v>180</v>
      </c>
      <c r="I16" s="22">
        <f t="shared" si="2"/>
        <v>63</v>
      </c>
      <c r="J16" s="17">
        <f t="shared" si="3"/>
        <v>1134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14024</v>
      </c>
      <c r="G17" s="16"/>
      <c r="H17" s="17">
        <f>SUM(H10:H16)</f>
        <v>2310</v>
      </c>
      <c r="I17" s="16" t="s">
        <v>48</v>
      </c>
      <c r="J17" s="17">
        <f>SUM(J10:J16)</f>
        <v>11714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97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 DEC'!I10</f>
        <v>67</v>
      </c>
      <c r="D10" s="15" t="s">
        <v>45</v>
      </c>
      <c r="E10" s="16">
        <f>'2 DEC'!E10</f>
        <v>100</v>
      </c>
      <c r="F10" s="17">
        <f t="shared" ref="F10:F16" si="0">E10 *(B10 + C10)</f>
        <v>6700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56</v>
      </c>
      <c r="J10" s="17">
        <f t="shared" ref="J10:J16" si="3">I10 * E10</f>
        <v>5600</v>
      </c>
    </row>
    <row r="11" spans="1:10" ht="22.5" customHeight="1" x14ac:dyDescent="0.4">
      <c r="A11" s="15" t="s">
        <v>3</v>
      </c>
      <c r="B11" s="15">
        <v>0</v>
      </c>
      <c r="C11" s="10">
        <f>'2 DEC'!I11</f>
        <v>5</v>
      </c>
      <c r="D11" s="15" t="s">
        <v>46</v>
      </c>
      <c r="E11" s="16">
        <f>'2 DEC'!E11</f>
        <v>200</v>
      </c>
      <c r="F11" s="17">
        <f t="shared" si="0"/>
        <v>1000</v>
      </c>
      <c r="G11" s="15">
        <v>2</v>
      </c>
      <c r="H11" s="17">
        <f t="shared" si="1"/>
        <v>400</v>
      </c>
      <c r="I11" s="18">
        <f t="shared" si="2"/>
        <v>3</v>
      </c>
      <c r="J11" s="17">
        <f t="shared" si="3"/>
        <v>600</v>
      </c>
    </row>
    <row r="12" spans="1:10" ht="22.5" customHeight="1" x14ac:dyDescent="0.4">
      <c r="A12" s="15" t="s">
        <v>4</v>
      </c>
      <c r="B12" s="15">
        <v>0</v>
      </c>
      <c r="C12" s="10">
        <f>'2 DEC'!I12</f>
        <v>320</v>
      </c>
      <c r="D12" s="19" t="s">
        <v>46</v>
      </c>
      <c r="E12" s="20">
        <f>'2 DEC'!E12</f>
        <v>1.5</v>
      </c>
      <c r="F12" s="21">
        <f t="shared" si="0"/>
        <v>480</v>
      </c>
      <c r="G12" s="19">
        <v>0</v>
      </c>
      <c r="H12" s="21">
        <f t="shared" si="1"/>
        <v>0</v>
      </c>
      <c r="I12" s="22">
        <f t="shared" si="2"/>
        <v>320</v>
      </c>
      <c r="J12" s="17">
        <f t="shared" si="3"/>
        <v>480</v>
      </c>
    </row>
    <row r="13" spans="1:10" ht="22.5" customHeight="1" x14ac:dyDescent="0.4">
      <c r="A13" s="15" t="s">
        <v>5</v>
      </c>
      <c r="B13" s="15">
        <v>0</v>
      </c>
      <c r="C13" s="10">
        <f>'2 DEC'!I13</f>
        <v>175</v>
      </c>
      <c r="D13" s="19" t="s">
        <v>46</v>
      </c>
      <c r="E13" s="20">
        <f>'2 DEC'!E13</f>
        <v>4</v>
      </c>
      <c r="F13" s="21">
        <f t="shared" si="0"/>
        <v>700</v>
      </c>
      <c r="G13" s="19">
        <v>15</v>
      </c>
      <c r="H13" s="21">
        <f t="shared" si="1"/>
        <v>60</v>
      </c>
      <c r="I13" s="22">
        <f t="shared" si="2"/>
        <v>160</v>
      </c>
      <c r="J13" s="17">
        <f t="shared" si="3"/>
        <v>640</v>
      </c>
    </row>
    <row r="14" spans="1:10" ht="22.5" customHeight="1" x14ac:dyDescent="0.4">
      <c r="A14" s="15" t="s">
        <v>6</v>
      </c>
      <c r="B14" s="15">
        <v>0</v>
      </c>
      <c r="C14" s="10">
        <f>'2 DEC'!I14</f>
        <v>125</v>
      </c>
      <c r="D14" s="19" t="s">
        <v>46</v>
      </c>
      <c r="E14" s="20">
        <f>'2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7</v>
      </c>
      <c r="B15" s="15">
        <v>0</v>
      </c>
      <c r="C15" s="10">
        <f>'2 DEC'!I15</f>
        <v>70</v>
      </c>
      <c r="D15" s="19" t="s">
        <v>46</v>
      </c>
      <c r="E15" s="20">
        <f>'2 DEC'!E15</f>
        <v>10</v>
      </c>
      <c r="F15" s="21">
        <f t="shared" si="0"/>
        <v>700</v>
      </c>
      <c r="G15" s="19">
        <v>0</v>
      </c>
      <c r="H15" s="21">
        <f t="shared" si="1"/>
        <v>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8</v>
      </c>
      <c r="B16" s="15">
        <v>0</v>
      </c>
      <c r="C16" s="10">
        <f>'2 DEC'!I16</f>
        <v>63</v>
      </c>
      <c r="D16" s="19" t="s">
        <v>46</v>
      </c>
      <c r="E16" s="20">
        <f>'2 DEC'!E16</f>
        <v>18</v>
      </c>
      <c r="F16" s="21">
        <f t="shared" si="0"/>
        <v>1134</v>
      </c>
      <c r="G16" s="19">
        <v>10</v>
      </c>
      <c r="H16" s="21">
        <f t="shared" si="1"/>
        <v>180</v>
      </c>
      <c r="I16" s="22">
        <f t="shared" si="2"/>
        <v>53</v>
      </c>
      <c r="J16" s="17">
        <f t="shared" si="3"/>
        <v>954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11714</v>
      </c>
      <c r="G17" s="16"/>
      <c r="H17" s="17">
        <f>SUM(H10:H16)</f>
        <v>1740</v>
      </c>
      <c r="I17" s="16" t="s">
        <v>48</v>
      </c>
      <c r="J17" s="17">
        <f>SUM(J10:J16)</f>
        <v>9974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MJ1048576"/>
  <sheetViews>
    <sheetView zoomScale="80" zoomScaleNormal="80" workbookViewId="0">
      <selection activeCell="G16" sqref="G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98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'9 DEC'!I10</f>
        <v>56</v>
      </c>
      <c r="D10" s="15" t="s">
        <v>45</v>
      </c>
      <c r="E10" s="16">
        <f>'9 DEC'!E10</f>
        <v>100</v>
      </c>
      <c r="F10" s="17">
        <f t="shared" ref="F10:F16" si="0">E10 *(B10 + C10)</f>
        <v>5600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45</v>
      </c>
      <c r="J10" s="17">
        <f t="shared" ref="J10:J16" si="3">I10 * E10</f>
        <v>4500</v>
      </c>
    </row>
    <row r="11" spans="1:10" ht="22.5" customHeight="1" x14ac:dyDescent="0.4">
      <c r="A11" s="15" t="s">
        <v>3</v>
      </c>
      <c r="B11" s="15">
        <v>0</v>
      </c>
      <c r="C11" s="10">
        <f>'9 DEC'!I11</f>
        <v>3</v>
      </c>
      <c r="D11" s="15" t="s">
        <v>46</v>
      </c>
      <c r="E11" s="16">
        <f>'9 DEC'!E11</f>
        <v>200</v>
      </c>
      <c r="F11" s="17">
        <f t="shared" si="0"/>
        <v>600</v>
      </c>
      <c r="G11" s="15">
        <v>1</v>
      </c>
      <c r="H11" s="17">
        <f t="shared" si="1"/>
        <v>200</v>
      </c>
      <c r="I11" s="18">
        <f t="shared" si="2"/>
        <v>2</v>
      </c>
      <c r="J11" s="17">
        <f t="shared" si="3"/>
        <v>400</v>
      </c>
    </row>
    <row r="12" spans="1:10" ht="22.5" customHeight="1" x14ac:dyDescent="0.4">
      <c r="A12" s="15" t="s">
        <v>4</v>
      </c>
      <c r="B12" s="15">
        <v>0</v>
      </c>
      <c r="C12" s="10">
        <f>'9 DEC'!I12</f>
        <v>320</v>
      </c>
      <c r="D12" s="19" t="s">
        <v>46</v>
      </c>
      <c r="E12" s="20">
        <f>'9 DEC'!E12</f>
        <v>1.5</v>
      </c>
      <c r="F12" s="21">
        <f t="shared" si="0"/>
        <v>480</v>
      </c>
      <c r="G12" s="19">
        <v>50</v>
      </c>
      <c r="H12" s="21">
        <f t="shared" si="1"/>
        <v>75</v>
      </c>
      <c r="I12" s="22">
        <f t="shared" si="2"/>
        <v>270</v>
      </c>
      <c r="J12" s="17">
        <f t="shared" si="3"/>
        <v>405</v>
      </c>
    </row>
    <row r="13" spans="1:10" ht="22.5" customHeight="1" x14ac:dyDescent="0.4">
      <c r="A13" s="15" t="s">
        <v>5</v>
      </c>
      <c r="B13" s="15">
        <v>0</v>
      </c>
      <c r="C13" s="10">
        <f>'9 DEC'!I13</f>
        <v>160</v>
      </c>
      <c r="D13" s="19" t="s">
        <v>46</v>
      </c>
      <c r="E13" s="20">
        <f>'9 DEC'!E13</f>
        <v>4</v>
      </c>
      <c r="F13" s="21">
        <f t="shared" si="0"/>
        <v>640</v>
      </c>
      <c r="G13" s="19">
        <v>0</v>
      </c>
      <c r="H13" s="21">
        <f t="shared" si="1"/>
        <v>0</v>
      </c>
      <c r="I13" s="22">
        <f t="shared" si="2"/>
        <v>160</v>
      </c>
      <c r="J13" s="17">
        <f t="shared" si="3"/>
        <v>640</v>
      </c>
    </row>
    <row r="14" spans="1:10" ht="22.5" customHeight="1" x14ac:dyDescent="0.4">
      <c r="A14" s="15" t="s">
        <v>6</v>
      </c>
      <c r="B14" s="15">
        <v>0</v>
      </c>
      <c r="C14" s="10">
        <f>'9 DEC'!I14</f>
        <v>125</v>
      </c>
      <c r="D14" s="19" t="s">
        <v>46</v>
      </c>
      <c r="E14" s="20">
        <f>'9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7</v>
      </c>
      <c r="B15" s="15">
        <v>0</v>
      </c>
      <c r="C15" s="10">
        <f>'9 DEC'!I15</f>
        <v>70</v>
      </c>
      <c r="D15" s="19" t="s">
        <v>46</v>
      </c>
      <c r="E15" s="20">
        <f>'9 DEC'!E15</f>
        <v>10</v>
      </c>
      <c r="F15" s="21">
        <f t="shared" si="0"/>
        <v>700</v>
      </c>
      <c r="G15" s="19">
        <v>30</v>
      </c>
      <c r="H15" s="21">
        <f t="shared" si="1"/>
        <v>300</v>
      </c>
      <c r="I15" s="22">
        <f t="shared" si="2"/>
        <v>40</v>
      </c>
      <c r="J15" s="17">
        <f t="shared" si="3"/>
        <v>400</v>
      </c>
    </row>
    <row r="16" spans="1:10" ht="22.5" customHeight="1" x14ac:dyDescent="0.4">
      <c r="A16" s="15" t="s">
        <v>8</v>
      </c>
      <c r="B16" s="15">
        <v>0</v>
      </c>
      <c r="C16" s="10">
        <f>'9 DEC'!I16</f>
        <v>53</v>
      </c>
      <c r="D16" s="19" t="s">
        <v>46</v>
      </c>
      <c r="E16" s="20">
        <f>'9 DEC'!E16</f>
        <v>18</v>
      </c>
      <c r="F16" s="21">
        <f t="shared" si="0"/>
        <v>954</v>
      </c>
      <c r="G16" s="19">
        <v>10</v>
      </c>
      <c r="H16" s="21">
        <f t="shared" si="1"/>
        <v>180</v>
      </c>
      <c r="I16" s="22">
        <f t="shared" si="2"/>
        <v>43</v>
      </c>
      <c r="J16" s="17">
        <f t="shared" si="3"/>
        <v>774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9974</v>
      </c>
      <c r="G17" s="16"/>
      <c r="H17" s="17">
        <f>SUM(H10:H16)</f>
        <v>1855</v>
      </c>
      <c r="I17" s="16" t="s">
        <v>48</v>
      </c>
      <c r="J17" s="17">
        <f>SUM(J10:J16)</f>
        <v>8119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MJ1048576"/>
  <sheetViews>
    <sheetView zoomScale="80" zoomScaleNormal="80" workbookViewId="0">
      <selection activeCell="B11" sqref="B11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99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'16 DEC'!I10</f>
        <v>45</v>
      </c>
      <c r="D10" s="15" t="s">
        <v>45</v>
      </c>
      <c r="E10" s="16">
        <f>'16 DEC'!E10</f>
        <v>100</v>
      </c>
      <c r="F10" s="17">
        <f t="shared" ref="F10:F16" si="0">E10 *(B10 + C10)</f>
        <v>9500</v>
      </c>
      <c r="G10" s="15">
        <v>8</v>
      </c>
      <c r="H10" s="17">
        <f t="shared" ref="H10:H16" si="1">G10 * E10</f>
        <v>800</v>
      </c>
      <c r="I10" s="18">
        <f t="shared" ref="I10:I16" si="2">(B10 + C10) - G10</f>
        <v>87</v>
      </c>
      <c r="J10" s="17">
        <f t="shared" ref="J10:J16" si="3">I10 * E10</f>
        <v>8700</v>
      </c>
    </row>
    <row r="11" spans="1:10" ht="22.5" customHeight="1" x14ac:dyDescent="0.4">
      <c r="A11" s="15" t="s">
        <v>3</v>
      </c>
      <c r="B11" s="15">
        <v>5</v>
      </c>
      <c r="C11" s="10">
        <f>'16 DEC'!I11</f>
        <v>2</v>
      </c>
      <c r="D11" s="15" t="s">
        <v>46</v>
      </c>
      <c r="E11" s="16">
        <f>'16 DEC'!E11</f>
        <v>200</v>
      </c>
      <c r="F11" s="17">
        <f t="shared" si="0"/>
        <v>1400</v>
      </c>
      <c r="G11" s="15">
        <v>1</v>
      </c>
      <c r="H11" s="17">
        <f t="shared" si="1"/>
        <v>200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4</v>
      </c>
      <c r="B12" s="15">
        <v>500</v>
      </c>
      <c r="C12" s="10">
        <f>'16 DEC'!I12</f>
        <v>270</v>
      </c>
      <c r="D12" s="19" t="s">
        <v>46</v>
      </c>
      <c r="E12" s="20">
        <f>'16 DEC'!E12</f>
        <v>1.5</v>
      </c>
      <c r="F12" s="21">
        <f t="shared" si="0"/>
        <v>1155</v>
      </c>
      <c r="G12" s="19">
        <v>50</v>
      </c>
      <c r="H12" s="21">
        <f t="shared" si="1"/>
        <v>75</v>
      </c>
      <c r="I12" s="22">
        <f t="shared" si="2"/>
        <v>720</v>
      </c>
      <c r="J12" s="17">
        <f t="shared" si="3"/>
        <v>1080</v>
      </c>
    </row>
    <row r="13" spans="1:10" ht="22.5" customHeight="1" x14ac:dyDescent="0.4">
      <c r="A13" s="15" t="s">
        <v>5</v>
      </c>
      <c r="B13" s="15">
        <v>0</v>
      </c>
      <c r="C13" s="10">
        <f>'16 DEC'!I13</f>
        <v>160</v>
      </c>
      <c r="D13" s="19" t="s">
        <v>46</v>
      </c>
      <c r="E13" s="20">
        <f>'16 DEC'!E13</f>
        <v>4</v>
      </c>
      <c r="F13" s="21">
        <f t="shared" si="0"/>
        <v>640</v>
      </c>
      <c r="G13" s="19">
        <v>0</v>
      </c>
      <c r="H13" s="21">
        <f t="shared" si="1"/>
        <v>0</v>
      </c>
      <c r="I13" s="22">
        <f t="shared" si="2"/>
        <v>160</v>
      </c>
      <c r="J13" s="17">
        <f t="shared" si="3"/>
        <v>640</v>
      </c>
    </row>
    <row r="14" spans="1:10" ht="22.5" customHeight="1" x14ac:dyDescent="0.4">
      <c r="A14" s="15" t="s">
        <v>6</v>
      </c>
      <c r="B14" s="15">
        <v>0</v>
      </c>
      <c r="C14" s="10">
        <f>'16 DEC'!I14</f>
        <v>125</v>
      </c>
      <c r="D14" s="19" t="s">
        <v>46</v>
      </c>
      <c r="E14" s="20">
        <f>'16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7</v>
      </c>
      <c r="B15" s="15">
        <v>50</v>
      </c>
      <c r="C15" s="10">
        <f>'16 DEC'!I15</f>
        <v>40</v>
      </c>
      <c r="D15" s="19" t="s">
        <v>46</v>
      </c>
      <c r="E15" s="20">
        <f>'16 DEC'!E15</f>
        <v>10</v>
      </c>
      <c r="F15" s="21">
        <f t="shared" si="0"/>
        <v>900</v>
      </c>
      <c r="G15" s="19">
        <v>20</v>
      </c>
      <c r="H15" s="21">
        <f t="shared" si="1"/>
        <v>200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8</v>
      </c>
      <c r="B16" s="15">
        <v>0</v>
      </c>
      <c r="C16" s="10">
        <f>'16 DEC'!I16</f>
        <v>43</v>
      </c>
      <c r="D16" s="19" t="s">
        <v>46</v>
      </c>
      <c r="E16" s="20">
        <f>'16 DEC'!E16</f>
        <v>18</v>
      </c>
      <c r="F16" s="21">
        <f t="shared" si="0"/>
        <v>774</v>
      </c>
      <c r="G16" s="19">
        <v>5</v>
      </c>
      <c r="H16" s="21">
        <f t="shared" si="1"/>
        <v>90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15369</v>
      </c>
      <c r="G17" s="16"/>
      <c r="H17" s="17">
        <f>SUM(H10:H16)</f>
        <v>1365</v>
      </c>
      <c r="I17" s="16" t="s">
        <v>48</v>
      </c>
      <c r="J17" s="17">
        <f>SUM(J10:J16)</f>
        <v>14004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MJ1048576"/>
  <sheetViews>
    <sheetView zoomScale="80" zoomScaleNormal="80" workbookViewId="0">
      <selection activeCell="E17" sqref="E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100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'23 DEC'!I10</f>
        <v>87</v>
      </c>
      <c r="D10" s="15" t="s">
        <v>45</v>
      </c>
      <c r="E10" s="16">
        <f>'23 DEC'!E10</f>
        <v>100</v>
      </c>
      <c r="F10" s="17">
        <f t="shared" ref="F10:F16" si="0">E10 *(B10 + C10)</f>
        <v>8700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76</v>
      </c>
      <c r="J10" s="17">
        <f t="shared" ref="J10:J16" si="3">I10 * E10</f>
        <v>7600</v>
      </c>
    </row>
    <row r="11" spans="1:10" ht="22.5" customHeight="1" x14ac:dyDescent="0.4">
      <c r="A11" s="15" t="s">
        <v>3</v>
      </c>
      <c r="B11" s="15">
        <v>0</v>
      </c>
      <c r="C11" s="10">
        <f>'23 DEC'!I11</f>
        <v>6</v>
      </c>
      <c r="D11" s="15" t="s">
        <v>46</v>
      </c>
      <c r="E11" s="16">
        <f>'23 DEC'!E11</f>
        <v>200</v>
      </c>
      <c r="F11" s="17">
        <f t="shared" si="0"/>
        <v>1200</v>
      </c>
      <c r="G11" s="15">
        <v>0</v>
      </c>
      <c r="H11" s="17">
        <f t="shared" si="1"/>
        <v>0</v>
      </c>
      <c r="I11" s="18">
        <f t="shared" si="2"/>
        <v>6</v>
      </c>
      <c r="J11" s="17">
        <f t="shared" si="3"/>
        <v>1200</v>
      </c>
    </row>
    <row r="12" spans="1:10" ht="22.5" customHeight="1" x14ac:dyDescent="0.4">
      <c r="A12" s="15" t="s">
        <v>4</v>
      </c>
      <c r="B12" s="15">
        <v>0</v>
      </c>
      <c r="C12" s="10">
        <f>'23 DEC'!I12</f>
        <v>720</v>
      </c>
      <c r="D12" s="19" t="s">
        <v>46</v>
      </c>
      <c r="E12" s="20">
        <f>'23 DEC'!E12</f>
        <v>1.5</v>
      </c>
      <c r="F12" s="21">
        <f t="shared" si="0"/>
        <v>1080</v>
      </c>
      <c r="G12" s="19">
        <v>100</v>
      </c>
      <c r="H12" s="21">
        <f t="shared" si="1"/>
        <v>150</v>
      </c>
      <c r="I12" s="22">
        <f t="shared" si="2"/>
        <v>620</v>
      </c>
      <c r="J12" s="17">
        <f t="shared" si="3"/>
        <v>930</v>
      </c>
    </row>
    <row r="13" spans="1:10" ht="22.5" customHeight="1" x14ac:dyDescent="0.4">
      <c r="A13" s="15" t="s">
        <v>5</v>
      </c>
      <c r="B13" s="15">
        <v>0</v>
      </c>
      <c r="C13" s="10">
        <f>'23 DEC'!I13</f>
        <v>160</v>
      </c>
      <c r="D13" s="19" t="s">
        <v>46</v>
      </c>
      <c r="E13" s="20">
        <f>'23 DEC'!E13</f>
        <v>4</v>
      </c>
      <c r="F13" s="21">
        <f t="shared" si="0"/>
        <v>640</v>
      </c>
      <c r="G13" s="19">
        <v>25</v>
      </c>
      <c r="H13" s="21">
        <f t="shared" si="1"/>
        <v>100</v>
      </c>
      <c r="I13" s="22">
        <f t="shared" si="2"/>
        <v>135</v>
      </c>
      <c r="J13" s="17">
        <f t="shared" si="3"/>
        <v>540</v>
      </c>
    </row>
    <row r="14" spans="1:10" ht="22.5" customHeight="1" x14ac:dyDescent="0.4">
      <c r="A14" s="15" t="s">
        <v>6</v>
      </c>
      <c r="B14" s="15">
        <v>0</v>
      </c>
      <c r="C14" s="10">
        <f>'23 DEC'!I14</f>
        <v>125</v>
      </c>
      <c r="D14" s="19" t="s">
        <v>46</v>
      </c>
      <c r="E14" s="20">
        <f>'23 DEC'!E14</f>
        <v>8</v>
      </c>
      <c r="F14" s="21">
        <f t="shared" si="0"/>
        <v>1000</v>
      </c>
      <c r="G14" s="19">
        <v>0</v>
      </c>
      <c r="H14" s="21">
        <f t="shared" si="1"/>
        <v>0</v>
      </c>
      <c r="I14" s="22">
        <f t="shared" si="2"/>
        <v>125</v>
      </c>
      <c r="J14" s="17">
        <f t="shared" si="3"/>
        <v>1000</v>
      </c>
    </row>
    <row r="15" spans="1:10" ht="22.5" customHeight="1" x14ac:dyDescent="0.4">
      <c r="A15" s="15" t="s">
        <v>7</v>
      </c>
      <c r="B15" s="15">
        <v>0</v>
      </c>
      <c r="C15" s="10">
        <f>'23 DEC'!I15</f>
        <v>70</v>
      </c>
      <c r="D15" s="19" t="s">
        <v>46</v>
      </c>
      <c r="E15" s="20">
        <f>'23 DEC'!E15</f>
        <v>10</v>
      </c>
      <c r="F15" s="21">
        <f t="shared" si="0"/>
        <v>700</v>
      </c>
      <c r="G15" s="19">
        <v>0</v>
      </c>
      <c r="H15" s="21">
        <f t="shared" si="1"/>
        <v>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8</v>
      </c>
      <c r="B16" s="15">
        <v>0</v>
      </c>
      <c r="C16" s="10">
        <f>'23 DEC'!I16</f>
        <v>38</v>
      </c>
      <c r="D16" s="19" t="s">
        <v>46</v>
      </c>
      <c r="E16" s="20">
        <f>'23 DEC'!E16</f>
        <v>18</v>
      </c>
      <c r="F16" s="21">
        <f t="shared" si="0"/>
        <v>684</v>
      </c>
      <c r="G16" s="19">
        <v>0</v>
      </c>
      <c r="H16" s="21">
        <f t="shared" si="1"/>
        <v>0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14004</v>
      </c>
      <c r="G17" s="16"/>
      <c r="H17" s="17">
        <f>SUM(H10:H16)</f>
        <v>1350</v>
      </c>
      <c r="I17" s="16" t="s">
        <v>48</v>
      </c>
      <c r="J17" s="17">
        <f>SUM(J10:J16)</f>
        <v>12654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48576"/>
  <sheetViews>
    <sheetView zoomScale="80" zoomScaleNormal="80" workbookViewId="0">
      <selection activeCell="E27" sqref="E2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52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'22 IAN'!I10</f>
        <v>26</v>
      </c>
      <c r="D10" s="15" t="s">
        <v>45</v>
      </c>
      <c r="E10" s="16">
        <f>'22 IAN'!E10</f>
        <v>75</v>
      </c>
      <c r="F10" s="17">
        <f t="shared" ref="F10:F16" si="0">E10 *(B10 + C10)</f>
        <v>1950</v>
      </c>
      <c r="G10" s="15">
        <v>14</v>
      </c>
      <c r="H10" s="17">
        <f t="shared" ref="H10:H16" si="1">G10 * E10</f>
        <v>1050</v>
      </c>
      <c r="I10" s="18">
        <f t="shared" ref="I10:I16" si="2">(B10 + C10) - G10</f>
        <v>12</v>
      </c>
      <c r="J10" s="17">
        <f t="shared" ref="J10:J16" si="3">I10 * E10</f>
        <v>900</v>
      </c>
    </row>
    <row r="11" spans="1:10" ht="22.5" customHeight="1" x14ac:dyDescent="0.4">
      <c r="A11" s="15" t="s">
        <v>3</v>
      </c>
      <c r="B11" s="15">
        <v>0</v>
      </c>
      <c r="C11" s="10">
        <f>'22 IAN'!I11</f>
        <v>8</v>
      </c>
      <c r="D11" s="15" t="s">
        <v>46</v>
      </c>
      <c r="E11" s="16">
        <f>'22 IAN'!E11</f>
        <v>160</v>
      </c>
      <c r="F11" s="17">
        <f t="shared" si="0"/>
        <v>1280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1280</v>
      </c>
    </row>
    <row r="12" spans="1:10" ht="22.5" customHeight="1" x14ac:dyDescent="0.4">
      <c r="A12" s="15" t="s">
        <v>4</v>
      </c>
      <c r="B12" s="15">
        <v>0</v>
      </c>
      <c r="C12" s="10">
        <f>'22 IAN'!I12</f>
        <v>340</v>
      </c>
      <c r="D12" s="19" t="s">
        <v>46</v>
      </c>
      <c r="E12" s="20">
        <f>'22 IAN'!E12</f>
        <v>1.5</v>
      </c>
      <c r="F12" s="21">
        <f t="shared" si="0"/>
        <v>510</v>
      </c>
      <c r="G12" s="19">
        <v>50</v>
      </c>
      <c r="H12" s="21">
        <f t="shared" si="1"/>
        <v>75</v>
      </c>
      <c r="I12" s="22">
        <f t="shared" si="2"/>
        <v>290</v>
      </c>
      <c r="J12" s="17">
        <f t="shared" si="3"/>
        <v>435</v>
      </c>
    </row>
    <row r="13" spans="1:10" ht="22.5" customHeight="1" x14ac:dyDescent="0.4">
      <c r="A13" s="15" t="s">
        <v>5</v>
      </c>
      <c r="B13" s="15">
        <v>0</v>
      </c>
      <c r="C13" s="10">
        <f>'22 IAN'!I13</f>
        <v>110</v>
      </c>
      <c r="D13" s="19" t="s">
        <v>46</v>
      </c>
      <c r="E13" s="20">
        <f>'22 IAN'!E13</f>
        <v>4</v>
      </c>
      <c r="F13" s="21">
        <f t="shared" si="0"/>
        <v>440</v>
      </c>
      <c r="G13" s="19">
        <v>20</v>
      </c>
      <c r="H13" s="21">
        <f t="shared" si="1"/>
        <v>80</v>
      </c>
      <c r="I13" s="22">
        <f t="shared" si="2"/>
        <v>90</v>
      </c>
      <c r="J13" s="17">
        <f t="shared" si="3"/>
        <v>360</v>
      </c>
    </row>
    <row r="14" spans="1:10" ht="22.5" customHeight="1" x14ac:dyDescent="0.4">
      <c r="A14" s="15" t="s">
        <v>6</v>
      </c>
      <c r="B14" s="15">
        <v>0</v>
      </c>
      <c r="C14" s="10">
        <f>'22 IAN'!I14</f>
        <v>115</v>
      </c>
      <c r="D14" s="19" t="s">
        <v>46</v>
      </c>
      <c r="E14" s="20">
        <f>'22 IAN'!E14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'22 IAN'!I15</f>
        <v>104</v>
      </c>
      <c r="D15" s="19" t="s">
        <v>46</v>
      </c>
      <c r="E15" s="20">
        <f>'22 IAN'!E15</f>
        <v>10</v>
      </c>
      <c r="F15" s="21">
        <f t="shared" si="0"/>
        <v>1040</v>
      </c>
      <c r="G15" s="19">
        <v>20</v>
      </c>
      <c r="H15" s="21">
        <f t="shared" si="1"/>
        <v>200</v>
      </c>
      <c r="I15" s="22">
        <f t="shared" si="2"/>
        <v>84</v>
      </c>
      <c r="J15" s="17">
        <f t="shared" si="3"/>
        <v>840</v>
      </c>
    </row>
    <row r="16" spans="1:10" ht="22.5" customHeight="1" x14ac:dyDescent="0.4">
      <c r="A16" s="15" t="s">
        <v>8</v>
      </c>
      <c r="B16" s="15">
        <v>0</v>
      </c>
      <c r="C16" s="10">
        <f>'22 IAN'!I16</f>
        <v>64</v>
      </c>
      <c r="D16" s="19" t="s">
        <v>46</v>
      </c>
      <c r="E16" s="20">
        <f>'22 IAN'!E16</f>
        <v>18</v>
      </c>
      <c r="F16" s="21">
        <f t="shared" si="0"/>
        <v>1152</v>
      </c>
      <c r="G16" s="19">
        <v>10</v>
      </c>
      <c r="H16" s="21">
        <f t="shared" si="1"/>
        <v>180</v>
      </c>
      <c r="I16" s="22">
        <f t="shared" si="2"/>
        <v>54</v>
      </c>
      <c r="J16" s="17">
        <f t="shared" si="3"/>
        <v>972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7292</v>
      </c>
      <c r="G17" s="16"/>
      <c r="H17" s="17">
        <f>SUM(H10:H16)</f>
        <v>1585</v>
      </c>
      <c r="I17" s="16" t="s">
        <v>48</v>
      </c>
      <c r="J17" s="17">
        <f>SUM(J10:J16)</f>
        <v>5707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48576"/>
  <sheetViews>
    <sheetView zoomScale="80" zoomScaleNormal="80" workbookViewId="0">
      <selection activeCell="E16" sqref="E16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53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'29 IAN'!I10</f>
        <v>12</v>
      </c>
      <c r="D10" s="15" t="s">
        <v>45</v>
      </c>
      <c r="E10" s="16">
        <v>100</v>
      </c>
      <c r="F10" s="17">
        <f t="shared" ref="F10:F16" si="0">E10 *(B10 + C10)</f>
        <v>1200</v>
      </c>
      <c r="G10" s="15">
        <v>12</v>
      </c>
      <c r="H10" s="17">
        <f t="shared" ref="H10:H16" si="1">G10 * E10</f>
        <v>1200</v>
      </c>
      <c r="I10" s="18">
        <f t="shared" ref="I10:I16" si="2">(B10 + C10) - G10</f>
        <v>0</v>
      </c>
      <c r="J10" s="17">
        <f t="shared" ref="J10:J16" si="3">I10 * E10</f>
        <v>0</v>
      </c>
    </row>
    <row r="11" spans="1:10" ht="22.5" customHeight="1" x14ac:dyDescent="0.4">
      <c r="A11" s="15" t="s">
        <v>3</v>
      </c>
      <c r="B11" s="15">
        <v>0</v>
      </c>
      <c r="C11" s="10">
        <f>'29 IAN'!I11</f>
        <v>8</v>
      </c>
      <c r="D11" s="15" t="s">
        <v>46</v>
      </c>
      <c r="E11" s="16"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0</v>
      </c>
      <c r="C12" s="10">
        <f>'29 IAN'!I12</f>
        <v>290</v>
      </c>
      <c r="D12" s="19" t="s">
        <v>46</v>
      </c>
      <c r="E12" s="20">
        <f>'29 IAN'!E12</f>
        <v>1.5</v>
      </c>
      <c r="F12" s="21">
        <f t="shared" si="0"/>
        <v>435</v>
      </c>
      <c r="G12" s="19">
        <v>50</v>
      </c>
      <c r="H12" s="21">
        <f t="shared" si="1"/>
        <v>75</v>
      </c>
      <c r="I12" s="22">
        <f t="shared" si="2"/>
        <v>240</v>
      </c>
      <c r="J12" s="17">
        <f t="shared" si="3"/>
        <v>360</v>
      </c>
    </row>
    <row r="13" spans="1:10" ht="22.5" customHeight="1" x14ac:dyDescent="0.4">
      <c r="A13" s="15" t="s">
        <v>5</v>
      </c>
      <c r="B13" s="15">
        <v>0</v>
      </c>
      <c r="C13" s="10">
        <f>'29 IAN'!I13</f>
        <v>90</v>
      </c>
      <c r="D13" s="19" t="s">
        <v>46</v>
      </c>
      <c r="E13" s="20">
        <f>'29 IAN'!E13</f>
        <v>4</v>
      </c>
      <c r="F13" s="21">
        <f t="shared" si="0"/>
        <v>360</v>
      </c>
      <c r="G13" s="19">
        <v>10</v>
      </c>
      <c r="H13" s="21">
        <f t="shared" si="1"/>
        <v>40</v>
      </c>
      <c r="I13" s="22">
        <f t="shared" si="2"/>
        <v>80</v>
      </c>
      <c r="J13" s="17">
        <f t="shared" si="3"/>
        <v>320</v>
      </c>
    </row>
    <row r="14" spans="1:10" ht="22.5" customHeight="1" x14ac:dyDescent="0.4">
      <c r="A14" s="15" t="s">
        <v>6</v>
      </c>
      <c r="B14" s="15">
        <v>0</v>
      </c>
      <c r="C14" s="10">
        <f>'29 IAN'!I14</f>
        <v>115</v>
      </c>
      <c r="D14" s="19" t="s">
        <v>46</v>
      </c>
      <c r="E14" s="20">
        <f>'29 IAN'!E14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'29 IAN'!I15</f>
        <v>84</v>
      </c>
      <c r="D15" s="19" t="s">
        <v>46</v>
      </c>
      <c r="E15" s="20">
        <f>'29 IAN'!E15</f>
        <v>10</v>
      </c>
      <c r="F15" s="21">
        <f t="shared" si="0"/>
        <v>840</v>
      </c>
      <c r="G15" s="19">
        <v>14</v>
      </c>
      <c r="H15" s="21">
        <f t="shared" si="1"/>
        <v>140</v>
      </c>
      <c r="I15" s="22">
        <f t="shared" si="2"/>
        <v>70</v>
      </c>
      <c r="J15" s="17">
        <f t="shared" si="3"/>
        <v>700</v>
      </c>
    </row>
    <row r="16" spans="1:10" ht="22.5" customHeight="1" x14ac:dyDescent="0.4">
      <c r="A16" s="15" t="s">
        <v>8</v>
      </c>
      <c r="B16" s="15">
        <v>0</v>
      </c>
      <c r="C16" s="10">
        <f>'29 IAN'!I16</f>
        <v>54</v>
      </c>
      <c r="D16" s="19" t="s">
        <v>46</v>
      </c>
      <c r="E16" s="20">
        <f>'29 IAN'!E16</f>
        <v>18</v>
      </c>
      <c r="F16" s="21">
        <f t="shared" si="0"/>
        <v>972</v>
      </c>
      <c r="G16" s="19">
        <v>6</v>
      </c>
      <c r="H16" s="21">
        <f t="shared" si="1"/>
        <v>108</v>
      </c>
      <c r="I16" s="22">
        <f t="shared" si="2"/>
        <v>48</v>
      </c>
      <c r="J16" s="17">
        <f t="shared" si="3"/>
        <v>864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6327</v>
      </c>
      <c r="G17" s="16"/>
      <c r="H17" s="17">
        <f>SUM(H10:H16)</f>
        <v>1563</v>
      </c>
      <c r="I17" s="16" t="s">
        <v>48</v>
      </c>
      <c r="J17" s="17">
        <f>SUM(J10:J16)</f>
        <v>4764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1048576"/>
  <sheetViews>
    <sheetView zoomScale="80" zoomScaleNormal="80" workbookViewId="0">
      <selection activeCell="D17" sqref="D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54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50</v>
      </c>
      <c r="C10" s="10">
        <f>'5 FEB'!I10</f>
        <v>0</v>
      </c>
      <c r="D10" s="15" t="s">
        <v>45</v>
      </c>
      <c r="E10" s="16">
        <f>'5 FEB'!E10</f>
        <v>100</v>
      </c>
      <c r="F10" s="17">
        <f t="shared" ref="F10:F16" si="0">E10 *(B10 + C10)</f>
        <v>5000</v>
      </c>
      <c r="G10" s="15">
        <v>11</v>
      </c>
      <c r="H10" s="17">
        <f t="shared" ref="H10:H16" si="1">G10 * E10</f>
        <v>1100</v>
      </c>
      <c r="I10" s="18">
        <f t="shared" ref="I10:I16" si="2">(B10 + C10) - G10</f>
        <v>39</v>
      </c>
      <c r="J10" s="17">
        <f t="shared" ref="J10:J16" si="3">I10 * E10</f>
        <v>3900</v>
      </c>
    </row>
    <row r="11" spans="1:10" ht="22.5" customHeight="1" x14ac:dyDescent="0.4">
      <c r="A11" s="15" t="s">
        <v>3</v>
      </c>
      <c r="B11" s="15">
        <v>0</v>
      </c>
      <c r="C11" s="10">
        <f>'5 FEB'!I11</f>
        <v>8</v>
      </c>
      <c r="D11" s="15" t="s">
        <v>46</v>
      </c>
      <c r="E11" s="16">
        <f>'5 FEB'!E11</f>
        <v>200</v>
      </c>
      <c r="F11" s="17">
        <f t="shared" si="0"/>
        <v>1600</v>
      </c>
      <c r="G11" s="15">
        <v>0</v>
      </c>
      <c r="H11" s="17">
        <f t="shared" si="1"/>
        <v>0</v>
      </c>
      <c r="I11" s="18">
        <f t="shared" si="2"/>
        <v>8</v>
      </c>
      <c r="J11" s="17">
        <f t="shared" si="3"/>
        <v>1600</v>
      </c>
    </row>
    <row r="12" spans="1:10" ht="22.5" customHeight="1" x14ac:dyDescent="0.4">
      <c r="A12" s="15" t="s">
        <v>4</v>
      </c>
      <c r="B12" s="15">
        <v>250</v>
      </c>
      <c r="C12" s="10">
        <f>'5 FEB'!I12</f>
        <v>240</v>
      </c>
      <c r="D12" s="19" t="s">
        <v>46</v>
      </c>
      <c r="E12" s="20">
        <f>'5 FEB'!E12</f>
        <v>1.5</v>
      </c>
      <c r="F12" s="21">
        <f t="shared" si="0"/>
        <v>735</v>
      </c>
      <c r="G12" s="19">
        <v>30</v>
      </c>
      <c r="H12" s="21">
        <f t="shared" si="1"/>
        <v>45</v>
      </c>
      <c r="I12" s="22">
        <f t="shared" si="2"/>
        <v>460</v>
      </c>
      <c r="J12" s="17">
        <f t="shared" si="3"/>
        <v>690</v>
      </c>
    </row>
    <row r="13" spans="1:10" ht="22.5" customHeight="1" x14ac:dyDescent="0.4">
      <c r="A13" s="15" t="s">
        <v>5</v>
      </c>
      <c r="B13" s="15">
        <v>125</v>
      </c>
      <c r="C13" s="10">
        <f>'5 FEB'!I13</f>
        <v>80</v>
      </c>
      <c r="D13" s="19" t="s">
        <v>46</v>
      </c>
      <c r="E13" s="20">
        <f>'5 FEB'!E13</f>
        <v>4</v>
      </c>
      <c r="F13" s="21">
        <f t="shared" si="0"/>
        <v>820</v>
      </c>
      <c r="G13" s="19">
        <v>0</v>
      </c>
      <c r="H13" s="21">
        <f t="shared" si="1"/>
        <v>0</v>
      </c>
      <c r="I13" s="22">
        <f t="shared" si="2"/>
        <v>205</v>
      </c>
      <c r="J13" s="17">
        <f t="shared" si="3"/>
        <v>820</v>
      </c>
    </row>
    <row r="14" spans="1:10" ht="22.5" customHeight="1" x14ac:dyDescent="0.4">
      <c r="A14" s="15" t="s">
        <v>6</v>
      </c>
      <c r="B14" s="15">
        <v>0</v>
      </c>
      <c r="C14" s="10">
        <f>'5 FEB'!I14</f>
        <v>115</v>
      </c>
      <c r="D14" s="19" t="s">
        <v>46</v>
      </c>
      <c r="E14" s="20">
        <f>'5 FEB'!E14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'5 FEB'!I15</f>
        <v>70</v>
      </c>
      <c r="D15" s="19" t="s">
        <v>46</v>
      </c>
      <c r="E15" s="20">
        <f>'5 FEB'!E15</f>
        <v>10</v>
      </c>
      <c r="F15" s="21">
        <f t="shared" si="0"/>
        <v>700</v>
      </c>
      <c r="G15" s="19">
        <v>10</v>
      </c>
      <c r="H15" s="21">
        <f t="shared" si="1"/>
        <v>100</v>
      </c>
      <c r="I15" s="22">
        <f t="shared" si="2"/>
        <v>60</v>
      </c>
      <c r="J15" s="17">
        <f t="shared" si="3"/>
        <v>600</v>
      </c>
    </row>
    <row r="16" spans="1:10" ht="22.5" customHeight="1" x14ac:dyDescent="0.4">
      <c r="A16" s="15" t="s">
        <v>8</v>
      </c>
      <c r="B16" s="15">
        <v>0</v>
      </c>
      <c r="C16" s="10">
        <f>'5 FEB'!I16</f>
        <v>48</v>
      </c>
      <c r="D16" s="19" t="s">
        <v>46</v>
      </c>
      <c r="E16" s="20">
        <f>'5 FEB'!E16</f>
        <v>18</v>
      </c>
      <c r="F16" s="21">
        <f t="shared" si="0"/>
        <v>864</v>
      </c>
      <c r="G16" s="19">
        <v>4</v>
      </c>
      <c r="H16" s="21">
        <f t="shared" si="1"/>
        <v>72</v>
      </c>
      <c r="I16" s="22">
        <f t="shared" si="2"/>
        <v>44</v>
      </c>
      <c r="J16" s="17">
        <f t="shared" si="3"/>
        <v>792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10639</v>
      </c>
      <c r="G17" s="16"/>
      <c r="H17" s="17">
        <f>SUM(H10:H16)</f>
        <v>1317</v>
      </c>
      <c r="I17" s="16" t="s">
        <v>48</v>
      </c>
      <c r="J17" s="17">
        <f>SUM(J10:J16)</f>
        <v>9322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1048576"/>
  <sheetViews>
    <sheetView zoomScale="80" zoomScaleNormal="80" workbookViewId="0">
      <selection activeCell="G17" sqref="G17"/>
    </sheetView>
  </sheetViews>
  <sheetFormatPr defaultColWidth="9.23046875" defaultRowHeight="14.6" x14ac:dyDescent="0.4"/>
  <cols>
    <col min="1" max="1" width="17.4609375" style="10" customWidth="1"/>
    <col min="2" max="2" width="10.4609375" style="10" customWidth="1"/>
    <col min="3" max="3" width="9.69140625" style="10" customWidth="1"/>
    <col min="4" max="4" width="9.23046875" style="10" customWidth="1"/>
    <col min="5" max="5" width="12.07421875" style="10" customWidth="1"/>
    <col min="6" max="6" width="16.61328125" style="10" customWidth="1"/>
    <col min="7" max="7" width="10.921875" style="10" customWidth="1"/>
    <col min="8" max="8" width="17.3046875" style="10" customWidth="1"/>
    <col min="9" max="9" width="15.4609375" style="10" customWidth="1"/>
    <col min="10" max="10" width="16.69140625" style="10" customWidth="1"/>
    <col min="11" max="1024" width="9.23046875" style="10" customWidth="1"/>
  </cols>
  <sheetData>
    <row r="1" spans="1:10" ht="15" customHeight="1" x14ac:dyDescent="0.4">
      <c r="A1" s="38" t="s">
        <v>28</v>
      </c>
      <c r="B1" s="39"/>
      <c r="C1" s="39"/>
      <c r="D1" s="11"/>
      <c r="E1" s="11"/>
      <c r="F1" s="11"/>
    </row>
    <row r="2" spans="1:10" ht="15" customHeight="1" x14ac:dyDescent="0.4">
      <c r="A2" s="39"/>
      <c r="B2" s="39"/>
      <c r="C2" s="39"/>
      <c r="D2" s="12"/>
      <c r="E2" s="12"/>
      <c r="F2" s="12" t="s">
        <v>55</v>
      </c>
    </row>
    <row r="4" spans="1:10" ht="13.5" customHeight="1" x14ac:dyDescent="0.4"/>
    <row r="5" spans="1:10" ht="30" customHeight="1" x14ac:dyDescent="0.4">
      <c r="A5" s="40" t="s">
        <v>30</v>
      </c>
      <c r="B5" s="40" t="s">
        <v>31</v>
      </c>
      <c r="C5" s="41"/>
      <c r="D5" s="41"/>
      <c r="E5" s="41"/>
      <c r="F5" s="42"/>
      <c r="G5" s="40" t="s">
        <v>32</v>
      </c>
      <c r="H5" s="42"/>
      <c r="I5" s="40" t="s">
        <v>33</v>
      </c>
      <c r="J5" s="42"/>
    </row>
    <row r="6" spans="1:10" ht="30" customHeight="1" x14ac:dyDescent="0.4">
      <c r="A6" s="46"/>
      <c r="B6" s="40" t="s">
        <v>12</v>
      </c>
      <c r="C6" s="43"/>
      <c r="D6" s="40" t="s">
        <v>34</v>
      </c>
      <c r="E6" s="13" t="s">
        <v>35</v>
      </c>
      <c r="F6" s="13" t="s">
        <v>36</v>
      </c>
      <c r="G6" s="40" t="s">
        <v>12</v>
      </c>
      <c r="H6" s="13" t="s">
        <v>36</v>
      </c>
      <c r="I6" s="13" t="s">
        <v>12</v>
      </c>
      <c r="J6" s="13" t="s">
        <v>37</v>
      </c>
    </row>
    <row r="7" spans="1:10" ht="24.75" customHeight="1" x14ac:dyDescent="0.4">
      <c r="A7" s="46"/>
      <c r="B7" s="44"/>
      <c r="C7" s="45"/>
      <c r="D7" s="46"/>
      <c r="E7" s="14"/>
      <c r="F7" s="14" t="s">
        <v>38</v>
      </c>
      <c r="G7" s="46"/>
      <c r="H7" s="14" t="s">
        <v>39</v>
      </c>
      <c r="I7" s="14" t="s">
        <v>40</v>
      </c>
      <c r="J7" s="14" t="s">
        <v>41</v>
      </c>
    </row>
    <row r="8" spans="1:10" ht="28.5" customHeight="1" x14ac:dyDescent="0.4">
      <c r="A8" s="47"/>
      <c r="B8" s="13" t="s">
        <v>42</v>
      </c>
      <c r="C8" s="13" t="s">
        <v>43</v>
      </c>
      <c r="D8" s="47"/>
      <c r="E8" s="13" t="s">
        <v>44</v>
      </c>
      <c r="F8" s="13" t="s">
        <v>44</v>
      </c>
      <c r="G8" s="47"/>
      <c r="H8" s="13" t="s">
        <v>44</v>
      </c>
      <c r="I8" s="13"/>
      <c r="J8" s="13" t="s">
        <v>44</v>
      </c>
    </row>
    <row r="9" spans="1:10" ht="24" customHeight="1" x14ac:dyDescent="0.4">
      <c r="A9" s="14">
        <v>0</v>
      </c>
      <c r="B9" s="15">
        <v>1</v>
      </c>
      <c r="C9" s="15">
        <v>2</v>
      </c>
      <c r="D9" s="15">
        <v>3</v>
      </c>
      <c r="E9" s="15">
        <v>4</v>
      </c>
      <c r="F9" s="15">
        <v>5</v>
      </c>
      <c r="G9" s="15">
        <v>6</v>
      </c>
      <c r="H9" s="15">
        <v>7</v>
      </c>
      <c r="I9" s="15">
        <v>8</v>
      </c>
      <c r="J9" s="15">
        <v>9</v>
      </c>
    </row>
    <row r="10" spans="1:10" ht="22.5" customHeight="1" x14ac:dyDescent="0.4">
      <c r="A10" s="15" t="s">
        <v>2</v>
      </c>
      <c r="B10" s="15">
        <v>0</v>
      </c>
      <c r="C10" s="10">
        <f>'12 FEB'!I10</f>
        <v>39</v>
      </c>
      <c r="D10" s="15" t="s">
        <v>45</v>
      </c>
      <c r="E10" s="16">
        <f>'12 FEB'!E10</f>
        <v>100</v>
      </c>
      <c r="F10" s="17">
        <f t="shared" ref="F10:F16" si="0">E10 *(B10 + C10)</f>
        <v>3900</v>
      </c>
      <c r="G10" s="15">
        <v>10</v>
      </c>
      <c r="H10" s="17">
        <f t="shared" ref="H10:H16" si="1">G10 * E10</f>
        <v>1000</v>
      </c>
      <c r="I10" s="18">
        <f t="shared" ref="I10:I16" si="2">(B10 + C10) - G10</f>
        <v>29</v>
      </c>
      <c r="J10" s="17">
        <f t="shared" ref="J10:J16" si="3">I10 * E10</f>
        <v>2900</v>
      </c>
    </row>
    <row r="11" spans="1:10" ht="22.5" customHeight="1" x14ac:dyDescent="0.4">
      <c r="A11" s="15" t="s">
        <v>3</v>
      </c>
      <c r="B11" s="15">
        <v>0</v>
      </c>
      <c r="C11" s="10">
        <f>'12 FEB'!I11</f>
        <v>8</v>
      </c>
      <c r="D11" s="15" t="s">
        <v>46</v>
      </c>
      <c r="E11" s="16">
        <f>'12 FEB'!E11</f>
        <v>200</v>
      </c>
      <c r="F11" s="17">
        <f t="shared" si="0"/>
        <v>1600</v>
      </c>
      <c r="G11" s="15">
        <v>1</v>
      </c>
      <c r="H11" s="17">
        <f t="shared" si="1"/>
        <v>200</v>
      </c>
      <c r="I11" s="18">
        <f t="shared" si="2"/>
        <v>7</v>
      </c>
      <c r="J11" s="17">
        <f t="shared" si="3"/>
        <v>1400</v>
      </c>
    </row>
    <row r="12" spans="1:10" ht="22.5" customHeight="1" x14ac:dyDescent="0.4">
      <c r="A12" s="15" t="s">
        <v>4</v>
      </c>
      <c r="B12" s="15">
        <v>0</v>
      </c>
      <c r="C12" s="10">
        <f>'12 FEB'!I12</f>
        <v>460</v>
      </c>
      <c r="D12" s="19" t="s">
        <v>46</v>
      </c>
      <c r="E12" s="20">
        <f>'12 FEB'!E12</f>
        <v>1.5</v>
      </c>
      <c r="F12" s="21">
        <f t="shared" si="0"/>
        <v>690</v>
      </c>
      <c r="G12" s="19">
        <v>40</v>
      </c>
      <c r="H12" s="21">
        <f t="shared" si="1"/>
        <v>60</v>
      </c>
      <c r="I12" s="22">
        <f t="shared" si="2"/>
        <v>420</v>
      </c>
      <c r="J12" s="17">
        <f t="shared" si="3"/>
        <v>630</v>
      </c>
    </row>
    <row r="13" spans="1:10" ht="22.5" customHeight="1" x14ac:dyDescent="0.4">
      <c r="A13" s="15" t="s">
        <v>5</v>
      </c>
      <c r="B13" s="15">
        <v>0</v>
      </c>
      <c r="C13" s="10">
        <f>'12 FEB'!I13</f>
        <v>205</v>
      </c>
      <c r="D13" s="19" t="s">
        <v>46</v>
      </c>
      <c r="E13" s="20">
        <f>'12 FEB'!E13</f>
        <v>4</v>
      </c>
      <c r="F13" s="21">
        <f t="shared" si="0"/>
        <v>820</v>
      </c>
      <c r="G13" s="19">
        <v>10</v>
      </c>
      <c r="H13" s="21">
        <f t="shared" si="1"/>
        <v>40</v>
      </c>
      <c r="I13" s="22">
        <f t="shared" si="2"/>
        <v>195</v>
      </c>
      <c r="J13" s="17">
        <f t="shared" si="3"/>
        <v>780</v>
      </c>
    </row>
    <row r="14" spans="1:10" ht="22.5" customHeight="1" x14ac:dyDescent="0.4">
      <c r="A14" s="15" t="s">
        <v>6</v>
      </c>
      <c r="B14" s="15">
        <v>0</v>
      </c>
      <c r="C14" s="10">
        <f>'12 FEB'!I14</f>
        <v>115</v>
      </c>
      <c r="D14" s="19" t="s">
        <v>46</v>
      </c>
      <c r="E14" s="20">
        <f>'12 FEB'!E14</f>
        <v>8</v>
      </c>
      <c r="F14" s="21">
        <f t="shared" si="0"/>
        <v>920</v>
      </c>
      <c r="G14" s="19">
        <v>0</v>
      </c>
      <c r="H14" s="21">
        <f t="shared" si="1"/>
        <v>0</v>
      </c>
      <c r="I14" s="22">
        <f t="shared" si="2"/>
        <v>115</v>
      </c>
      <c r="J14" s="17">
        <f t="shared" si="3"/>
        <v>920</v>
      </c>
    </row>
    <row r="15" spans="1:10" ht="22.5" customHeight="1" x14ac:dyDescent="0.4">
      <c r="A15" s="15" t="s">
        <v>7</v>
      </c>
      <c r="B15" s="15">
        <v>0</v>
      </c>
      <c r="C15" s="10">
        <f>'12 FEB'!I15</f>
        <v>60</v>
      </c>
      <c r="D15" s="19" t="s">
        <v>46</v>
      </c>
      <c r="E15" s="20">
        <f>'12 FEB'!E15</f>
        <v>10</v>
      </c>
      <c r="F15" s="21">
        <f t="shared" si="0"/>
        <v>600</v>
      </c>
      <c r="G15" s="19">
        <v>10</v>
      </c>
      <c r="H15" s="21">
        <f t="shared" si="1"/>
        <v>100</v>
      </c>
      <c r="I15" s="22">
        <f t="shared" si="2"/>
        <v>50</v>
      </c>
      <c r="J15" s="17">
        <f t="shared" si="3"/>
        <v>500</v>
      </c>
    </row>
    <row r="16" spans="1:10" ht="22.5" customHeight="1" x14ac:dyDescent="0.4">
      <c r="A16" s="15" t="s">
        <v>8</v>
      </c>
      <c r="B16" s="15">
        <v>0</v>
      </c>
      <c r="C16" s="10">
        <f>'12 FEB'!I16</f>
        <v>44</v>
      </c>
      <c r="D16" s="19" t="s">
        <v>46</v>
      </c>
      <c r="E16" s="20">
        <f>'12 FEB'!E16</f>
        <v>18</v>
      </c>
      <c r="F16" s="21">
        <f t="shared" si="0"/>
        <v>792</v>
      </c>
      <c r="G16" s="19">
        <v>6</v>
      </c>
      <c r="H16" s="21">
        <f t="shared" si="1"/>
        <v>108</v>
      </c>
      <c r="I16" s="22">
        <f t="shared" si="2"/>
        <v>38</v>
      </c>
      <c r="J16" s="17">
        <f t="shared" si="3"/>
        <v>684</v>
      </c>
    </row>
    <row r="17" spans="1:10" ht="22.5" customHeight="1" x14ac:dyDescent="0.4">
      <c r="A17" s="13" t="s">
        <v>47</v>
      </c>
      <c r="B17" s="15"/>
      <c r="C17" s="15" t="s">
        <v>48</v>
      </c>
      <c r="D17" s="15" t="s">
        <v>48</v>
      </c>
      <c r="E17" s="16"/>
      <c r="F17" s="17">
        <f>SUM(F10:F16)</f>
        <v>9322</v>
      </c>
      <c r="G17" s="16"/>
      <c r="H17" s="17">
        <f>SUM(H10:H16)</f>
        <v>1508</v>
      </c>
      <c r="I17" s="16" t="s">
        <v>48</v>
      </c>
      <c r="J17" s="17">
        <f>SUM(J10:J16)</f>
        <v>7814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Raport general 2024</vt:lpstr>
      <vt:lpstr>1 IAN</vt:lpstr>
      <vt:lpstr>8 IAN</vt:lpstr>
      <vt:lpstr>15 IAN</vt:lpstr>
      <vt:lpstr>22 IAN</vt:lpstr>
      <vt:lpstr>29 IAN</vt:lpstr>
      <vt:lpstr>5 FEB</vt:lpstr>
      <vt:lpstr>12 FEB</vt:lpstr>
      <vt:lpstr>19 FEB</vt:lpstr>
      <vt:lpstr>26 FEB</vt:lpstr>
      <vt:lpstr>4 MAR</vt:lpstr>
      <vt:lpstr>11 MAR</vt:lpstr>
      <vt:lpstr>18 MAR</vt:lpstr>
      <vt:lpstr>25 MAR</vt:lpstr>
      <vt:lpstr>1 APR</vt:lpstr>
      <vt:lpstr>8 APR</vt:lpstr>
      <vt:lpstr>15 APR</vt:lpstr>
      <vt:lpstr>22 APR</vt:lpstr>
      <vt:lpstr>29 APR</vt:lpstr>
      <vt:lpstr>6 MAI</vt:lpstr>
      <vt:lpstr>13 MAI</vt:lpstr>
      <vt:lpstr>20 MAI</vt:lpstr>
      <vt:lpstr>27 MAI</vt:lpstr>
      <vt:lpstr>3 IUN</vt:lpstr>
      <vt:lpstr>10 IUN</vt:lpstr>
      <vt:lpstr>17 IUN</vt:lpstr>
      <vt:lpstr>24 IUN</vt:lpstr>
      <vt:lpstr>1 IUL</vt:lpstr>
      <vt:lpstr>8 IUL</vt:lpstr>
      <vt:lpstr>15 IUL</vt:lpstr>
      <vt:lpstr>22 IUL</vt:lpstr>
      <vt:lpstr>29 IUL</vt:lpstr>
      <vt:lpstr>5 AUG</vt:lpstr>
      <vt:lpstr>12 AUG</vt:lpstr>
      <vt:lpstr>19 AUG</vt:lpstr>
      <vt:lpstr>26 AUG</vt:lpstr>
      <vt:lpstr>2 SEPT</vt:lpstr>
      <vt:lpstr>9 SEPT</vt:lpstr>
      <vt:lpstr>16 SEPT</vt:lpstr>
      <vt:lpstr>23 SEPT</vt:lpstr>
      <vt:lpstr>30 SEPT</vt:lpstr>
      <vt:lpstr>7 OCT</vt:lpstr>
      <vt:lpstr>14 OCT</vt:lpstr>
      <vt:lpstr>21 OCT</vt:lpstr>
      <vt:lpstr>28 OCT</vt:lpstr>
      <vt:lpstr>4 NOV</vt:lpstr>
      <vt:lpstr>11 NOV</vt:lpstr>
      <vt:lpstr>18 NOV</vt:lpstr>
      <vt:lpstr>25 NOV</vt:lpstr>
      <vt:lpstr>2 DEC</vt:lpstr>
      <vt:lpstr>9 DEC</vt:lpstr>
      <vt:lpstr>16 DEC</vt:lpstr>
      <vt:lpstr>23 DEC</vt:lpstr>
      <vt:lpstr>30 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Bujoreanu (EXT-Nokia)</dc:creator>
  <cp:lastModifiedBy>Florin Bujoreanu (EXT-Nokia)</cp:lastModifiedBy>
  <cp:revision>54</cp:revision>
  <cp:lastPrinted>2024-12-15T00:11:00Z</cp:lastPrinted>
  <dcterms:created xsi:type="dcterms:W3CDTF">2024-12-03T16:20:20Z</dcterms:created>
  <dcterms:modified xsi:type="dcterms:W3CDTF">2025-01-28T19:57:10Z</dcterms:modified>
  <dc:language>ro-RO</dc:language>
</cp:coreProperties>
</file>