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RJ\GitHub\C-Learn\"/>
    </mc:Choice>
  </mc:AlternateContent>
  <xr:revisionPtr revIDLastSave="0" documentId="13_ncr:1_{5001292A-B6AA-4CF2-88A8-E11E5C8E29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42" i="1" l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C26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C22" i="1"/>
  <c r="C18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C14" i="1"/>
  <c r="C11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wesun</author>
  </authors>
  <commentList>
    <comment ref="E8" authorId="0" shapeId="0" xr:uid="{FF24332D-F3BF-4E1B-9A06-50E7B80B8FBE}">
      <text>
        <r>
          <rPr>
            <b/>
            <sz val="9"/>
            <rFont val="宋体"/>
            <charset val="134"/>
          </rPr>
          <t>wesun:</t>
        </r>
        <r>
          <rPr>
            <sz val="9"/>
            <rFont val="宋体"/>
            <charset val="134"/>
          </rPr>
          <t xml:space="preserve">
300个10月</t>
        </r>
      </text>
    </comment>
    <comment ref="E15" authorId="0" shapeId="0" xr:uid="{7174E25F-CA8E-4DFD-9988-DA9DF044F656}">
      <text>
        <r>
          <rPr>
            <b/>
            <sz val="9"/>
            <rFont val="宋体"/>
            <charset val="134"/>
          </rPr>
          <t>wesun:</t>
        </r>
        <r>
          <rPr>
            <sz val="9"/>
            <rFont val="宋体"/>
            <charset val="134"/>
          </rPr>
          <t xml:space="preserve">
420是10月</t>
        </r>
      </text>
    </comment>
    <comment ref="E23" authorId="0" shapeId="0" xr:uid="{917BCF60-40F1-417F-8A6A-8E6B5D494432}">
      <text>
        <r>
          <rPr>
            <b/>
            <sz val="9"/>
            <rFont val="宋体"/>
            <charset val="134"/>
          </rPr>
          <t>wesun:</t>
        </r>
        <r>
          <rPr>
            <sz val="9"/>
            <rFont val="宋体"/>
            <charset val="134"/>
          </rPr>
          <t xml:space="preserve">
640是10月</t>
        </r>
      </text>
    </comment>
  </commentList>
</comments>
</file>

<file path=xl/sharedStrings.xml><?xml version="1.0" encoding="utf-8"?>
<sst xmlns="http://schemas.openxmlformats.org/spreadsheetml/2006/main" count="188" uniqueCount="158">
  <si>
    <t>Date of Arrival at Customer</t>
  </si>
  <si>
    <t>Past</t>
  </si>
  <si>
    <t>2024-09-23</t>
  </si>
  <si>
    <t>2024-09-30</t>
  </si>
  <si>
    <t>2024-10-07</t>
  </si>
  <si>
    <t>2024-10-14</t>
  </si>
  <si>
    <t>2024-10-21</t>
  </si>
  <si>
    <t>2024-10-28</t>
  </si>
  <si>
    <t>2024-11-04</t>
  </si>
  <si>
    <t>2024-11-11</t>
  </si>
  <si>
    <t>2024-11-18</t>
  </si>
  <si>
    <t>2024-11-25</t>
  </si>
  <si>
    <t>2024-12-02</t>
  </si>
  <si>
    <t>2024-12-09</t>
  </si>
  <si>
    <t>2024-12-16</t>
  </si>
  <si>
    <t>2024-12-23</t>
  </si>
  <si>
    <t>2024-12-30</t>
  </si>
  <si>
    <t>2025-01-06</t>
  </si>
  <si>
    <t>2025-01-13</t>
  </si>
  <si>
    <t>2025-01-20</t>
  </si>
  <si>
    <t>2025-01-27</t>
  </si>
  <si>
    <t>2025-02-03</t>
  </si>
  <si>
    <t>2025-02-10</t>
  </si>
  <si>
    <t>2025-02-17</t>
  </si>
  <si>
    <t>2025-02-24</t>
  </si>
  <si>
    <t>2025-03-03</t>
  </si>
  <si>
    <t>2025-03-10</t>
  </si>
  <si>
    <t>2025-03-17</t>
  </si>
  <si>
    <t>2025-03-24</t>
  </si>
  <si>
    <t>2025-03-31</t>
  </si>
  <si>
    <t>2025-04-07</t>
  </si>
  <si>
    <t>2025-04-14</t>
  </si>
  <si>
    <t>2025-04-21</t>
  </si>
  <si>
    <t>2025-04-28</t>
  </si>
  <si>
    <t>2025-05-05</t>
  </si>
  <si>
    <t>2025-05-12</t>
  </si>
  <si>
    <t>2025-05-19</t>
  </si>
  <si>
    <t>2025-05-26</t>
  </si>
  <si>
    <t>2025-06-02</t>
  </si>
  <si>
    <t>2025-06-09</t>
  </si>
  <si>
    <t>2025-06-16</t>
  </si>
  <si>
    <t>2025-06-23</t>
  </si>
  <si>
    <t>2025-06-30</t>
  </si>
  <si>
    <t>2025-07-07</t>
  </si>
  <si>
    <t>2025-07-14</t>
  </si>
  <si>
    <t>2025-07-21</t>
  </si>
  <si>
    <t>2025-07-28</t>
  </si>
  <si>
    <t>Period of Arrival at Customer</t>
  </si>
  <si>
    <t>~09.22</t>
  </si>
  <si>
    <t>09.23~09.29</t>
  </si>
  <si>
    <t>09.30~10.06</t>
  </si>
  <si>
    <t>10.07~10.13</t>
  </si>
  <si>
    <t>10.14~10.20</t>
  </si>
  <si>
    <t>10.21~10.27</t>
  </si>
  <si>
    <t>10.28~11.03</t>
  </si>
  <si>
    <t>11.04~11.10</t>
  </si>
  <si>
    <t>11.11~11.17</t>
  </si>
  <si>
    <t>11.18~11.24</t>
  </si>
  <si>
    <t>11.25~12.01</t>
  </si>
  <si>
    <t>12.02~12.08</t>
  </si>
  <si>
    <t>12.09~12.15</t>
  </si>
  <si>
    <t>12.16~12.22</t>
  </si>
  <si>
    <t>12.23~12.29</t>
  </si>
  <si>
    <t>12.30~01.05</t>
  </si>
  <si>
    <t>01.06~01.12</t>
  </si>
  <si>
    <t>01.13~01.19</t>
  </si>
  <si>
    <t>01.20~01.26</t>
  </si>
  <si>
    <t>01.27~02.02</t>
  </si>
  <si>
    <t>02.03~02.09</t>
  </si>
  <si>
    <t>02.10~02.16</t>
  </si>
  <si>
    <t>02.17~02.23</t>
  </si>
  <si>
    <t>02.24~03.02</t>
  </si>
  <si>
    <t>03.03~03.09</t>
  </si>
  <si>
    <t>03.10~03.16</t>
  </si>
  <si>
    <t>03.17~03.23</t>
  </si>
  <si>
    <t>03.24~03.30</t>
  </si>
  <si>
    <t>03.31~04.06</t>
  </si>
  <si>
    <t>04.07~04.13</t>
  </si>
  <si>
    <t>04.14~04.20</t>
  </si>
  <si>
    <t>04.21~04.27</t>
  </si>
  <si>
    <t>04.28~05.04</t>
  </si>
  <si>
    <t>05.05~05.11</t>
  </si>
  <si>
    <t>05.12~05.18</t>
  </si>
  <si>
    <t>05.19~05.25</t>
  </si>
  <si>
    <t>05.26~06.01</t>
  </si>
  <si>
    <t>06.02~06.08</t>
  </si>
  <si>
    <t>06.09~06.15</t>
  </si>
  <si>
    <t>06.16~06.22</t>
  </si>
  <si>
    <t>06.23~06.29</t>
  </si>
  <si>
    <t>06.30~07.06</t>
  </si>
  <si>
    <t>07.07~07.13</t>
  </si>
  <si>
    <t>07.14~07.20</t>
  </si>
  <si>
    <t>07.21~07.27</t>
  </si>
  <si>
    <t>07.28~08.03</t>
  </si>
  <si>
    <t>Deadline for Estimated Arrival</t>
  </si>
  <si>
    <t/>
  </si>
  <si>
    <t>~09.17</t>
  </si>
  <si>
    <t>2024-09-18</t>
  </si>
  <si>
    <t>2024-09-25</t>
  </si>
  <si>
    <t>2024-10-02</t>
  </si>
  <si>
    <t>2024-10-09</t>
  </si>
  <si>
    <t>2024-10-16</t>
  </si>
  <si>
    <t>2024-10-23</t>
  </si>
  <si>
    <t>2024-10-30</t>
  </si>
  <si>
    <t>2024-11-06</t>
  </si>
  <si>
    <t>2024-11-13</t>
  </si>
  <si>
    <t>2024-11-20</t>
  </si>
  <si>
    <t>2024-11-27</t>
  </si>
  <si>
    <t>2024-12-04</t>
  </si>
  <si>
    <t>2024-12-11</t>
  </si>
  <si>
    <t>2024-12-18</t>
  </si>
  <si>
    <t>2024-12-25</t>
  </si>
  <si>
    <t>2024-12-31</t>
  </si>
  <si>
    <t>2025-01-08</t>
  </si>
  <si>
    <t>2025-01-15</t>
  </si>
  <si>
    <t>2025-01-22</t>
  </si>
  <si>
    <t>2025-01-29</t>
  </si>
  <si>
    <t>2025-02-05</t>
  </si>
  <si>
    <t>2025-02-12</t>
  </si>
  <si>
    <t>2025-02-19</t>
  </si>
  <si>
    <t>2025-02-26</t>
  </si>
  <si>
    <t>2025-03-05</t>
  </si>
  <si>
    <t>2025-03-12</t>
  </si>
  <si>
    <t>2025-03-19</t>
  </si>
  <si>
    <t>2025-03-26</t>
  </si>
  <si>
    <t>2025-04-02</t>
  </si>
  <si>
    <t>2025-04-09</t>
  </si>
  <si>
    <t>2025-04-16</t>
  </si>
  <si>
    <t>2025-04-23</t>
  </si>
  <si>
    <t>2025-04-30</t>
  </si>
  <si>
    <t>2025-05-07</t>
  </si>
  <si>
    <t>2025-05-14</t>
  </si>
  <si>
    <t>2025-05-21</t>
  </si>
  <si>
    <t>2025-05-28</t>
  </si>
  <si>
    <t>2025-06-04</t>
  </si>
  <si>
    <t>2025-06-11</t>
  </si>
  <si>
    <t>2025-06-18</t>
  </si>
  <si>
    <t>2025-06-25</t>
  </si>
  <si>
    <t>2025-07-02</t>
  </si>
  <si>
    <t>2025-07-09</t>
  </si>
  <si>
    <t>2025-07-16</t>
  </si>
  <si>
    <t>2025-07-23</t>
  </si>
  <si>
    <t>大友相模原倉庫</t>
  </si>
  <si>
    <r>
      <t>库</t>
    </r>
    <r>
      <rPr>
        <sz val="9"/>
        <rFont val="MS UI Gothic"/>
        <family val="2"/>
        <charset val="134"/>
      </rPr>
      <t>存+PO</t>
    </r>
  </si>
  <si>
    <t>三菱ロジスネクスト株式会社</t>
  </si>
  <si>
    <t>C-原始</t>
  </si>
  <si>
    <t>C</t>
  </si>
  <si>
    <t>SO</t>
  </si>
  <si>
    <t>SO已交</t>
  </si>
  <si>
    <t>Actual Demand</t>
  </si>
  <si>
    <r>
      <t>已匹配</t>
    </r>
    <r>
      <rPr>
        <sz val="9"/>
        <rFont val="宋体"/>
        <charset val="134"/>
      </rPr>
      <t>库</t>
    </r>
    <r>
      <rPr>
        <sz val="9"/>
        <rFont val="MS UI Gothic"/>
        <family val="2"/>
        <charset val="134"/>
      </rPr>
      <t>存+PO</t>
    </r>
  </si>
  <si>
    <r>
      <t>库</t>
    </r>
    <r>
      <rPr>
        <sz val="9"/>
        <rFont val="MS UI Gothic"/>
        <family val="2"/>
        <charset val="134"/>
      </rPr>
      <t>存水平</t>
    </r>
  </si>
  <si>
    <t>三菱ロジスネクスト株式会社　滋賀工場</t>
  </si>
  <si>
    <t>大友富士倉庫</t>
  </si>
  <si>
    <t>株式会社東和製作所</t>
  </si>
  <si>
    <t>奥野工業株式会社 シリンダー事業部</t>
  </si>
  <si>
    <t>平和島倉庫</t>
  </si>
  <si>
    <t>CCTY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</si>
</sst>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MS UI Gothic"/>
      <family val="2"/>
      <charset val="134"/>
    </font>
    <font>
      <sz val="9"/>
      <name val="宋体"/>
      <charset val="134"/>
      <scheme val="minor"/>
    </font>
    <font>
      <sz val="9"/>
      <name val="宋体"/>
      <charset val="134"/>
    </font>
    <font>
      <b/>
      <sz val="9"/>
      <name val="MS UI Gothic"/>
      <family val="2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0" fontId="3" fillId="4" borderId="1" xfId="0" applyFont="1" applyFill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1" fillId="5" borderId="1" xfId="0" applyFont="1" applyFill="1" applyBorder="1" applyAlignment="1"/>
    <xf numFmtId="0" fontId="3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2"/>
  <sheetViews>
    <sheetView tabSelected="1" workbookViewId="0">
      <selection activeCell="H9" sqref="H9"/>
    </sheetView>
  </sheetViews>
  <sheetFormatPr defaultColWidth="9" defaultRowHeight="14.4" x14ac:dyDescent="0.25"/>
  <sheetData>
    <row r="1" spans="1:48" x14ac:dyDescent="0.15">
      <c r="A1" s="1"/>
      <c r="B1" s="1"/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</row>
    <row r="2" spans="1:48" x14ac:dyDescent="0.15">
      <c r="A2" s="3" t="s">
        <v>0</v>
      </c>
      <c r="B2" s="3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</row>
    <row r="3" spans="1:48" x14ac:dyDescent="0.15">
      <c r="A3" s="3" t="s">
        <v>47</v>
      </c>
      <c r="B3" s="3"/>
      <c r="C3" s="3" t="s">
        <v>48</v>
      </c>
      <c r="D3" s="3" t="s">
        <v>49</v>
      </c>
      <c r="E3" s="3" t="s">
        <v>50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  <c r="M3" s="3" t="s">
        <v>58</v>
      </c>
      <c r="N3" s="3" t="s">
        <v>59</v>
      </c>
      <c r="O3" s="3" t="s">
        <v>60</v>
      </c>
      <c r="P3" s="3" t="s">
        <v>61</v>
      </c>
      <c r="Q3" s="3" t="s">
        <v>62</v>
      </c>
      <c r="R3" s="3" t="s">
        <v>63</v>
      </c>
      <c r="S3" s="3" t="s">
        <v>64</v>
      </c>
      <c r="T3" s="3" t="s">
        <v>65</v>
      </c>
      <c r="U3" s="3" t="s">
        <v>66</v>
      </c>
      <c r="V3" s="3" t="s">
        <v>67</v>
      </c>
      <c r="W3" s="3" t="s">
        <v>68</v>
      </c>
      <c r="X3" s="3" t="s">
        <v>69</v>
      </c>
      <c r="Y3" s="3" t="s">
        <v>70</v>
      </c>
      <c r="Z3" s="3" t="s">
        <v>71</v>
      </c>
      <c r="AA3" s="3" t="s">
        <v>72</v>
      </c>
      <c r="AB3" s="3" t="s">
        <v>73</v>
      </c>
      <c r="AC3" s="3" t="s">
        <v>74</v>
      </c>
      <c r="AD3" s="3" t="s">
        <v>75</v>
      </c>
      <c r="AE3" s="3" t="s">
        <v>76</v>
      </c>
      <c r="AF3" s="3" t="s">
        <v>77</v>
      </c>
      <c r="AG3" s="3" t="s">
        <v>78</v>
      </c>
      <c r="AH3" s="3" t="s">
        <v>79</v>
      </c>
      <c r="AI3" s="3" t="s">
        <v>80</v>
      </c>
      <c r="AJ3" s="3" t="s">
        <v>81</v>
      </c>
      <c r="AK3" s="3" t="s">
        <v>82</v>
      </c>
      <c r="AL3" s="3" t="s">
        <v>83</v>
      </c>
      <c r="AM3" s="3" t="s">
        <v>84</v>
      </c>
      <c r="AN3" s="3" t="s">
        <v>85</v>
      </c>
      <c r="AO3" s="3" t="s">
        <v>86</v>
      </c>
      <c r="AP3" s="3" t="s">
        <v>87</v>
      </c>
      <c r="AQ3" s="3" t="s">
        <v>88</v>
      </c>
      <c r="AR3" s="3" t="s">
        <v>89</v>
      </c>
      <c r="AS3" s="3" t="s">
        <v>90</v>
      </c>
      <c r="AT3" s="3" t="s">
        <v>91</v>
      </c>
      <c r="AU3" s="3" t="s">
        <v>92</v>
      </c>
      <c r="AV3" s="3" t="s">
        <v>93</v>
      </c>
    </row>
    <row r="4" spans="1:48" x14ac:dyDescent="0.15">
      <c r="A4" s="3" t="s">
        <v>94</v>
      </c>
      <c r="B4" s="3" t="s">
        <v>95</v>
      </c>
      <c r="C4" s="3" t="s">
        <v>96</v>
      </c>
      <c r="D4" s="3" t="s">
        <v>97</v>
      </c>
      <c r="E4" s="3" t="s">
        <v>98</v>
      </c>
      <c r="F4" s="3" t="s">
        <v>99</v>
      </c>
      <c r="G4" s="3" t="s">
        <v>100</v>
      </c>
      <c r="H4" s="3" t="s">
        <v>101</v>
      </c>
      <c r="I4" s="3" t="s">
        <v>102</v>
      </c>
      <c r="J4" s="3" t="s">
        <v>103</v>
      </c>
      <c r="K4" s="3" t="s">
        <v>104</v>
      </c>
      <c r="L4" s="3" t="s">
        <v>105</v>
      </c>
      <c r="M4" s="3" t="s">
        <v>106</v>
      </c>
      <c r="N4" s="3" t="s">
        <v>107</v>
      </c>
      <c r="O4" s="3" t="s">
        <v>108</v>
      </c>
      <c r="P4" s="3" t="s">
        <v>109</v>
      </c>
      <c r="Q4" s="3" t="s">
        <v>110</v>
      </c>
      <c r="R4" s="3" t="s">
        <v>111</v>
      </c>
      <c r="S4" s="3" t="s">
        <v>112</v>
      </c>
      <c r="T4" s="3" t="s">
        <v>113</v>
      </c>
      <c r="U4" s="3" t="s">
        <v>114</v>
      </c>
      <c r="V4" s="3" t="s">
        <v>115</v>
      </c>
      <c r="W4" s="3" t="s">
        <v>116</v>
      </c>
      <c r="X4" s="3" t="s">
        <v>117</v>
      </c>
      <c r="Y4" s="3" t="s">
        <v>118</v>
      </c>
      <c r="Z4" s="3" t="s">
        <v>119</v>
      </c>
      <c r="AA4" s="3" t="s">
        <v>120</v>
      </c>
      <c r="AB4" s="3" t="s">
        <v>121</v>
      </c>
      <c r="AC4" s="3" t="s">
        <v>122</v>
      </c>
      <c r="AD4" s="3" t="s">
        <v>123</v>
      </c>
      <c r="AE4" s="3" t="s">
        <v>124</v>
      </c>
      <c r="AF4" s="3" t="s">
        <v>125</v>
      </c>
      <c r="AG4" s="3" t="s">
        <v>126</v>
      </c>
      <c r="AH4" s="3" t="s">
        <v>127</v>
      </c>
      <c r="AI4" s="3" t="s">
        <v>128</v>
      </c>
      <c r="AJ4" s="3" t="s">
        <v>129</v>
      </c>
      <c r="AK4" s="3" t="s">
        <v>130</v>
      </c>
      <c r="AL4" s="3" t="s">
        <v>131</v>
      </c>
      <c r="AM4" s="3" t="s">
        <v>132</v>
      </c>
      <c r="AN4" s="3" t="s">
        <v>133</v>
      </c>
      <c r="AO4" s="3" t="s">
        <v>134</v>
      </c>
      <c r="AP4" s="3" t="s">
        <v>135</v>
      </c>
      <c r="AQ4" s="3" t="s">
        <v>136</v>
      </c>
      <c r="AR4" s="3" t="s">
        <v>137</v>
      </c>
      <c r="AS4" s="3" t="s">
        <v>138</v>
      </c>
      <c r="AT4" s="3" t="s">
        <v>139</v>
      </c>
      <c r="AU4" s="3" t="s">
        <v>140</v>
      </c>
      <c r="AV4" s="3" t="s">
        <v>141</v>
      </c>
    </row>
    <row r="5" spans="1:48" x14ac:dyDescent="0.15">
      <c r="A5" s="4" t="s">
        <v>142</v>
      </c>
      <c r="B5" s="5" t="s">
        <v>143</v>
      </c>
      <c r="C5" s="4">
        <v>10086</v>
      </c>
      <c r="D5" s="4"/>
      <c r="E5" s="4"/>
      <c r="F5" s="4"/>
      <c r="G5" s="4"/>
      <c r="H5" s="4"/>
      <c r="I5" s="4"/>
      <c r="J5" s="4"/>
      <c r="K5" s="4"/>
      <c r="L5" s="4">
        <v>3200</v>
      </c>
      <c r="M5" s="4"/>
      <c r="N5" s="4"/>
      <c r="O5" s="4"/>
      <c r="P5" s="4">
        <v>5120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15">
      <c r="A6" s="6" t="s">
        <v>144</v>
      </c>
      <c r="B6" s="6" t="s">
        <v>145</v>
      </c>
      <c r="C6" s="6"/>
      <c r="D6" s="6">
        <v>2700</v>
      </c>
      <c r="E6" s="6"/>
      <c r="F6" s="6">
        <v>3300</v>
      </c>
      <c r="G6" s="6"/>
      <c r="H6" s="6"/>
      <c r="I6" s="6"/>
      <c r="J6" s="6">
        <v>3300</v>
      </c>
      <c r="K6" s="6"/>
      <c r="L6" s="6"/>
      <c r="M6" s="6"/>
      <c r="N6" s="6">
        <v>3300</v>
      </c>
      <c r="O6" s="6"/>
      <c r="P6" s="6"/>
      <c r="Q6" s="6"/>
      <c r="R6" s="6"/>
      <c r="S6" s="6">
        <v>3300</v>
      </c>
      <c r="T6" s="6"/>
      <c r="U6" s="6"/>
      <c r="V6" s="6"/>
      <c r="W6" s="6">
        <v>3300</v>
      </c>
      <c r="X6" s="6"/>
      <c r="Y6" s="6"/>
      <c r="Z6" s="6"/>
      <c r="AA6" s="6">
        <v>3300</v>
      </c>
      <c r="AB6" s="6"/>
      <c r="AC6" s="6"/>
      <c r="AD6" s="6"/>
      <c r="AE6" s="6"/>
      <c r="AF6" s="6">
        <v>3300</v>
      </c>
      <c r="AG6" s="6"/>
      <c r="AH6" s="6"/>
      <c r="AI6" s="6"/>
      <c r="AJ6" s="6">
        <v>3300</v>
      </c>
      <c r="AK6" s="6"/>
      <c r="AL6" s="6"/>
      <c r="AM6" s="6"/>
      <c r="AN6" s="6">
        <v>3300</v>
      </c>
      <c r="AO6" s="6"/>
      <c r="AP6" s="6"/>
      <c r="AQ6" s="6"/>
      <c r="AR6" s="6"/>
      <c r="AS6" s="6"/>
      <c r="AT6" s="6"/>
      <c r="AU6" s="6"/>
      <c r="AV6" s="6"/>
    </row>
    <row r="7" spans="1:48" x14ac:dyDescent="0.15">
      <c r="A7" s="6"/>
      <c r="B7" s="6" t="s">
        <v>146</v>
      </c>
      <c r="C7" s="6">
        <f>D6-E7</f>
        <v>1800</v>
      </c>
      <c r="D7" s="6"/>
      <c r="E7" s="6">
        <v>900</v>
      </c>
      <c r="F7" s="6">
        <v>1650</v>
      </c>
      <c r="G7" s="6"/>
      <c r="H7" s="6">
        <v>1650</v>
      </c>
      <c r="I7" s="6"/>
      <c r="J7" s="6">
        <v>1650</v>
      </c>
      <c r="K7" s="6"/>
      <c r="L7" s="6">
        <v>1650</v>
      </c>
      <c r="M7" s="6"/>
      <c r="N7" s="6">
        <v>1100</v>
      </c>
      <c r="O7" s="6"/>
      <c r="P7" s="6">
        <v>1100</v>
      </c>
      <c r="Q7" s="6"/>
      <c r="R7" s="6">
        <v>1100</v>
      </c>
      <c r="S7" s="6">
        <v>1650</v>
      </c>
      <c r="T7" s="6"/>
      <c r="U7" s="6">
        <v>1650</v>
      </c>
      <c r="V7" s="6"/>
      <c r="W7" s="6">
        <v>1650</v>
      </c>
      <c r="X7" s="6"/>
      <c r="Y7" s="6">
        <v>1650</v>
      </c>
      <c r="Z7" s="6"/>
      <c r="AA7" s="6">
        <v>1100</v>
      </c>
      <c r="AB7" s="6"/>
      <c r="AC7" s="6">
        <v>1100</v>
      </c>
      <c r="AD7" s="6"/>
      <c r="AE7" s="6">
        <v>1100</v>
      </c>
      <c r="AF7" s="6">
        <v>1650</v>
      </c>
      <c r="AG7" s="6"/>
      <c r="AH7" s="6">
        <v>1650</v>
      </c>
      <c r="AI7" s="6"/>
      <c r="AJ7" s="6">
        <v>1650</v>
      </c>
      <c r="AK7" s="6"/>
      <c r="AL7" s="6">
        <v>1650</v>
      </c>
      <c r="AM7" s="6"/>
      <c r="AN7" s="6">
        <v>1100</v>
      </c>
      <c r="AO7" s="6"/>
      <c r="AP7" s="6">
        <v>1100</v>
      </c>
      <c r="AQ7" s="6"/>
      <c r="AR7" s="6">
        <v>1100</v>
      </c>
      <c r="AS7" s="6"/>
      <c r="AT7" s="6"/>
      <c r="AU7" s="6"/>
      <c r="AV7" s="6"/>
    </row>
    <row r="8" spans="1:48" x14ac:dyDescent="0.15">
      <c r="A8" s="6"/>
      <c r="B8" s="6" t="s">
        <v>147</v>
      </c>
      <c r="C8" s="6">
        <v>1800</v>
      </c>
      <c r="D8" s="6">
        <v>600</v>
      </c>
      <c r="E8" s="6">
        <v>600</v>
      </c>
      <c r="F8" s="6"/>
      <c r="G8" s="6"/>
      <c r="H8" s="6"/>
      <c r="I8" s="6"/>
      <c r="J8" s="6">
        <v>406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x14ac:dyDescent="0.15">
      <c r="A9" s="6"/>
      <c r="B9" s="6" t="s">
        <v>148</v>
      </c>
      <c r="C9" s="6">
        <v>1800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x14ac:dyDescent="0.15">
      <c r="A10" s="7"/>
      <c r="B10" s="7" t="s">
        <v>149</v>
      </c>
      <c r="C10" s="7"/>
      <c r="D10" s="7">
        <v>600</v>
      </c>
      <c r="E10" s="7">
        <v>600</v>
      </c>
      <c r="F10" s="7">
        <v>1350</v>
      </c>
      <c r="G10" s="7"/>
      <c r="H10" s="7">
        <v>1650</v>
      </c>
      <c r="I10" s="7"/>
      <c r="J10" s="7">
        <v>1650</v>
      </c>
      <c r="K10" s="7"/>
      <c r="L10" s="7">
        <v>1650</v>
      </c>
      <c r="M10" s="7"/>
      <c r="N10" s="7">
        <v>1100</v>
      </c>
      <c r="O10" s="7"/>
      <c r="P10" s="7">
        <v>1100</v>
      </c>
      <c r="Q10" s="7"/>
      <c r="R10" s="7">
        <v>1100</v>
      </c>
      <c r="S10" s="7">
        <v>1650</v>
      </c>
      <c r="T10" s="7"/>
      <c r="U10" s="7">
        <v>1650</v>
      </c>
      <c r="V10" s="7"/>
      <c r="W10" s="7">
        <v>1650</v>
      </c>
      <c r="X10" s="7"/>
      <c r="Y10" s="7">
        <v>1650</v>
      </c>
      <c r="Z10" s="7"/>
      <c r="AA10" s="7">
        <v>1100</v>
      </c>
      <c r="AB10" s="7"/>
      <c r="AC10" s="7">
        <v>1100</v>
      </c>
      <c r="AD10" s="7"/>
      <c r="AE10" s="7">
        <v>1100</v>
      </c>
      <c r="AF10" s="7">
        <v>1650</v>
      </c>
      <c r="AG10" s="7"/>
      <c r="AH10" s="7">
        <v>1650</v>
      </c>
      <c r="AI10" s="7"/>
      <c r="AJ10" s="7">
        <v>1650</v>
      </c>
      <c r="AK10" s="7"/>
      <c r="AL10" s="7">
        <v>1650</v>
      </c>
      <c r="AM10" s="7"/>
      <c r="AN10" s="7">
        <v>1100</v>
      </c>
      <c r="AO10" s="7"/>
      <c r="AP10" s="7">
        <v>1100</v>
      </c>
      <c r="AQ10" s="7"/>
      <c r="AR10" s="7">
        <v>1100</v>
      </c>
      <c r="AS10" s="7"/>
      <c r="AT10" s="7"/>
      <c r="AU10" s="7"/>
      <c r="AV10" s="7"/>
    </row>
    <row r="11" spans="1:48" x14ac:dyDescent="0.15">
      <c r="A11" s="6"/>
      <c r="B11" s="6" t="s">
        <v>150</v>
      </c>
      <c r="C11" s="6">
        <f>1606+4976</f>
        <v>6582</v>
      </c>
      <c r="D11" s="6"/>
      <c r="E11" s="6"/>
      <c r="F11" s="6"/>
      <c r="G11" s="6"/>
      <c r="H11" s="6"/>
      <c r="I11" s="6"/>
      <c r="J11" s="6"/>
      <c r="K11" s="6"/>
      <c r="L11" s="6">
        <v>1650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x14ac:dyDescent="0.15">
      <c r="A12" s="8"/>
      <c r="B12" s="9" t="s">
        <v>151</v>
      </c>
      <c r="C12" s="8">
        <f>C11</f>
        <v>6582</v>
      </c>
      <c r="D12" s="8">
        <f>C12-D10+D11</f>
        <v>5982</v>
      </c>
      <c r="E12" s="8">
        <f t="shared" ref="E12:AV12" si="0">D12-E10+E11</f>
        <v>5382</v>
      </c>
      <c r="F12" s="8">
        <f t="shared" si="0"/>
        <v>4032</v>
      </c>
      <c r="G12" s="8">
        <f t="shared" si="0"/>
        <v>4032</v>
      </c>
      <c r="H12" s="8">
        <f t="shared" si="0"/>
        <v>2382</v>
      </c>
      <c r="I12" s="8">
        <f t="shared" si="0"/>
        <v>2382</v>
      </c>
      <c r="J12" s="8">
        <f t="shared" si="0"/>
        <v>732</v>
      </c>
      <c r="K12" s="8">
        <f t="shared" si="0"/>
        <v>732</v>
      </c>
      <c r="L12" s="8">
        <f t="shared" si="0"/>
        <v>732</v>
      </c>
      <c r="M12" s="8">
        <f t="shared" si="0"/>
        <v>732</v>
      </c>
      <c r="N12" s="8">
        <f t="shared" si="0"/>
        <v>-368</v>
      </c>
      <c r="O12" s="8">
        <f t="shared" si="0"/>
        <v>-368</v>
      </c>
      <c r="P12" s="8">
        <f t="shared" si="0"/>
        <v>-1468</v>
      </c>
      <c r="Q12" s="8">
        <f t="shared" si="0"/>
        <v>-1468</v>
      </c>
      <c r="R12" s="8">
        <f t="shared" si="0"/>
        <v>-2568</v>
      </c>
      <c r="S12" s="8">
        <f t="shared" si="0"/>
        <v>-4218</v>
      </c>
      <c r="T12" s="8">
        <f t="shared" si="0"/>
        <v>-4218</v>
      </c>
      <c r="U12" s="8">
        <f t="shared" si="0"/>
        <v>-5868</v>
      </c>
      <c r="V12" s="8">
        <f t="shared" si="0"/>
        <v>-5868</v>
      </c>
      <c r="W12" s="8">
        <f t="shared" si="0"/>
        <v>-7518</v>
      </c>
      <c r="X12" s="8">
        <f t="shared" si="0"/>
        <v>-7518</v>
      </c>
      <c r="Y12" s="8">
        <f t="shared" si="0"/>
        <v>-9168</v>
      </c>
      <c r="Z12" s="8">
        <f t="shared" si="0"/>
        <v>-9168</v>
      </c>
      <c r="AA12" s="8">
        <f t="shared" si="0"/>
        <v>-10268</v>
      </c>
      <c r="AB12" s="8">
        <f t="shared" si="0"/>
        <v>-10268</v>
      </c>
      <c r="AC12" s="8">
        <f t="shared" si="0"/>
        <v>-11368</v>
      </c>
      <c r="AD12" s="8">
        <f t="shared" si="0"/>
        <v>-11368</v>
      </c>
      <c r="AE12" s="8">
        <f t="shared" si="0"/>
        <v>-12468</v>
      </c>
      <c r="AF12" s="8">
        <f t="shared" si="0"/>
        <v>-14118</v>
      </c>
      <c r="AG12" s="8">
        <f t="shared" si="0"/>
        <v>-14118</v>
      </c>
      <c r="AH12" s="8">
        <f t="shared" si="0"/>
        <v>-15768</v>
      </c>
      <c r="AI12" s="8">
        <f t="shared" si="0"/>
        <v>-15768</v>
      </c>
      <c r="AJ12" s="8">
        <f t="shared" si="0"/>
        <v>-17418</v>
      </c>
      <c r="AK12" s="8">
        <f t="shared" si="0"/>
        <v>-17418</v>
      </c>
      <c r="AL12" s="8">
        <f t="shared" si="0"/>
        <v>-19068</v>
      </c>
      <c r="AM12" s="8">
        <f t="shared" si="0"/>
        <v>-19068</v>
      </c>
      <c r="AN12" s="8">
        <f t="shared" si="0"/>
        <v>-20168</v>
      </c>
      <c r="AO12" s="8">
        <f t="shared" si="0"/>
        <v>-20168</v>
      </c>
      <c r="AP12" s="8">
        <f t="shared" si="0"/>
        <v>-21268</v>
      </c>
      <c r="AQ12" s="8">
        <f t="shared" si="0"/>
        <v>-21268</v>
      </c>
      <c r="AR12" s="8">
        <f t="shared" si="0"/>
        <v>-22368</v>
      </c>
      <c r="AS12" s="8">
        <f t="shared" si="0"/>
        <v>-22368</v>
      </c>
      <c r="AT12" s="8">
        <f t="shared" si="0"/>
        <v>-22368</v>
      </c>
      <c r="AU12" s="8">
        <f t="shared" si="0"/>
        <v>-22368</v>
      </c>
      <c r="AV12" s="8">
        <f t="shared" si="0"/>
        <v>-22368</v>
      </c>
    </row>
    <row r="13" spans="1:48" x14ac:dyDescent="0.15">
      <c r="A13" s="6" t="s">
        <v>152</v>
      </c>
      <c r="B13" s="6" t="s">
        <v>145</v>
      </c>
      <c r="C13" s="6"/>
      <c r="D13" s="6">
        <v>2300</v>
      </c>
      <c r="E13" s="6"/>
      <c r="F13" s="6">
        <v>1900</v>
      </c>
      <c r="G13" s="6"/>
      <c r="H13" s="6"/>
      <c r="I13" s="6"/>
      <c r="J13" s="6">
        <v>1900</v>
      </c>
      <c r="K13" s="6"/>
      <c r="L13" s="6"/>
      <c r="M13" s="6"/>
      <c r="N13" s="6">
        <v>1900</v>
      </c>
      <c r="O13" s="6"/>
      <c r="P13" s="6"/>
      <c r="Q13" s="6"/>
      <c r="R13" s="6"/>
      <c r="S13" s="6">
        <v>1900</v>
      </c>
      <c r="T13" s="6"/>
      <c r="U13" s="6"/>
      <c r="V13" s="6"/>
      <c r="W13" s="6">
        <v>1900</v>
      </c>
      <c r="X13" s="6"/>
      <c r="Y13" s="6"/>
      <c r="Z13" s="6"/>
      <c r="AA13" s="6">
        <v>1900</v>
      </c>
      <c r="AB13" s="6"/>
      <c r="AC13" s="6"/>
      <c r="AD13" s="6"/>
      <c r="AE13" s="6"/>
      <c r="AF13" s="6">
        <v>1900</v>
      </c>
      <c r="AG13" s="6"/>
      <c r="AH13" s="6"/>
      <c r="AI13" s="6"/>
      <c r="AJ13" s="6">
        <v>1900</v>
      </c>
      <c r="AK13" s="6"/>
      <c r="AL13" s="6"/>
      <c r="AM13" s="6"/>
      <c r="AN13" s="6">
        <v>1900</v>
      </c>
      <c r="AO13" s="6"/>
      <c r="AP13" s="6"/>
      <c r="AQ13" s="6"/>
      <c r="AR13" s="6"/>
      <c r="AS13" s="6"/>
      <c r="AT13" s="6"/>
      <c r="AU13" s="6"/>
      <c r="AV13" s="6"/>
    </row>
    <row r="14" spans="1:48" x14ac:dyDescent="0.15">
      <c r="A14" s="6"/>
      <c r="B14" s="6" t="s">
        <v>146</v>
      </c>
      <c r="C14" s="6">
        <f>D13-E14</f>
        <v>1534</v>
      </c>
      <c r="D14" s="6"/>
      <c r="E14" s="6">
        <v>766</v>
      </c>
      <c r="F14" s="6">
        <v>950</v>
      </c>
      <c r="G14" s="6"/>
      <c r="H14" s="6">
        <v>950</v>
      </c>
      <c r="I14" s="6"/>
      <c r="J14" s="6">
        <v>950</v>
      </c>
      <c r="K14" s="6"/>
      <c r="L14" s="6">
        <v>950</v>
      </c>
      <c r="M14" s="6"/>
      <c r="N14" s="6">
        <v>634</v>
      </c>
      <c r="O14" s="6"/>
      <c r="P14" s="6">
        <v>633</v>
      </c>
      <c r="Q14" s="6"/>
      <c r="R14" s="6">
        <v>633</v>
      </c>
      <c r="S14" s="6">
        <v>950</v>
      </c>
      <c r="T14" s="6"/>
      <c r="U14" s="6">
        <v>950</v>
      </c>
      <c r="V14" s="6"/>
      <c r="W14" s="6">
        <v>950</v>
      </c>
      <c r="X14" s="6"/>
      <c r="Y14" s="6">
        <v>950</v>
      </c>
      <c r="Z14" s="6"/>
      <c r="AA14" s="6">
        <v>634</v>
      </c>
      <c r="AB14" s="6"/>
      <c r="AC14" s="6">
        <v>633</v>
      </c>
      <c r="AD14" s="6"/>
      <c r="AE14" s="6">
        <v>633</v>
      </c>
      <c r="AF14" s="6">
        <v>950</v>
      </c>
      <c r="AG14" s="6"/>
      <c r="AH14" s="6">
        <v>950</v>
      </c>
      <c r="AI14" s="6"/>
      <c r="AJ14" s="6">
        <v>950</v>
      </c>
      <c r="AK14" s="6"/>
      <c r="AL14" s="6">
        <v>950</v>
      </c>
      <c r="AM14" s="6"/>
      <c r="AN14" s="6">
        <v>634</v>
      </c>
      <c r="AO14" s="6"/>
      <c r="AP14" s="6">
        <v>633</v>
      </c>
      <c r="AQ14" s="6"/>
      <c r="AR14" s="6">
        <v>633</v>
      </c>
      <c r="AS14" s="6"/>
      <c r="AT14" s="6"/>
      <c r="AU14" s="6"/>
      <c r="AV14" s="6"/>
    </row>
    <row r="15" spans="1:48" x14ac:dyDescent="0.15">
      <c r="A15" s="6"/>
      <c r="B15" s="6" t="s">
        <v>147</v>
      </c>
      <c r="C15" s="6">
        <v>1680</v>
      </c>
      <c r="D15" s="6">
        <v>420</v>
      </c>
      <c r="E15" s="6">
        <v>560</v>
      </c>
      <c r="F15" s="6">
        <v>60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x14ac:dyDescent="0.15">
      <c r="A16" s="6"/>
      <c r="B16" s="6" t="s">
        <v>148</v>
      </c>
      <c r="C16" s="6">
        <v>1680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x14ac:dyDescent="0.15">
      <c r="A17" s="7"/>
      <c r="B17" s="7" t="s">
        <v>149</v>
      </c>
      <c r="C17" s="7"/>
      <c r="D17" s="7">
        <v>420</v>
      </c>
      <c r="E17" s="7">
        <v>620</v>
      </c>
      <c r="F17" s="7">
        <v>530</v>
      </c>
      <c r="G17" s="7"/>
      <c r="H17" s="7">
        <v>950</v>
      </c>
      <c r="I17" s="7"/>
      <c r="J17" s="7">
        <v>950</v>
      </c>
      <c r="K17" s="7"/>
      <c r="L17" s="7">
        <v>950</v>
      </c>
      <c r="M17" s="7"/>
      <c r="N17" s="7">
        <v>634</v>
      </c>
      <c r="O17" s="7"/>
      <c r="P17" s="7">
        <v>633</v>
      </c>
      <c r="Q17" s="7"/>
      <c r="R17" s="7">
        <v>633</v>
      </c>
      <c r="S17" s="7">
        <v>950</v>
      </c>
      <c r="T17" s="7"/>
      <c r="U17" s="7">
        <v>950</v>
      </c>
      <c r="V17" s="7"/>
      <c r="W17" s="7">
        <v>950</v>
      </c>
      <c r="X17" s="7"/>
      <c r="Y17" s="7">
        <v>950</v>
      </c>
      <c r="Z17" s="7"/>
      <c r="AA17" s="7">
        <v>634</v>
      </c>
      <c r="AB17" s="7"/>
      <c r="AC17" s="7">
        <v>633</v>
      </c>
      <c r="AD17" s="7"/>
      <c r="AE17" s="7">
        <v>633</v>
      </c>
      <c r="AF17" s="7">
        <v>950</v>
      </c>
      <c r="AG17" s="7"/>
      <c r="AH17" s="7">
        <v>950</v>
      </c>
      <c r="AI17" s="7"/>
      <c r="AJ17" s="7">
        <v>950</v>
      </c>
      <c r="AK17" s="7"/>
      <c r="AL17" s="7">
        <v>950</v>
      </c>
      <c r="AM17" s="7"/>
      <c r="AN17" s="7">
        <v>634</v>
      </c>
      <c r="AO17" s="7"/>
      <c r="AP17" s="7">
        <v>633</v>
      </c>
      <c r="AQ17" s="7"/>
      <c r="AR17" s="7">
        <v>633</v>
      </c>
      <c r="AS17" s="7"/>
      <c r="AT17" s="7"/>
      <c r="AU17" s="7"/>
      <c r="AV17" s="7"/>
    </row>
    <row r="18" spans="1:48" x14ac:dyDescent="0.15">
      <c r="A18" s="6"/>
      <c r="B18" s="6" t="s">
        <v>150</v>
      </c>
      <c r="C18" s="6">
        <f>1040+2464</f>
        <v>3504</v>
      </c>
      <c r="D18" s="6"/>
      <c r="E18" s="6"/>
      <c r="F18" s="6"/>
      <c r="G18" s="6"/>
      <c r="H18" s="6"/>
      <c r="I18" s="6"/>
      <c r="J18" s="6"/>
      <c r="K18" s="6"/>
      <c r="L18" s="6">
        <v>1550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x14ac:dyDescent="0.15">
      <c r="A19" s="8"/>
      <c r="B19" s="9" t="s">
        <v>151</v>
      </c>
      <c r="C19" s="8">
        <f>C18</f>
        <v>3504</v>
      </c>
      <c r="D19" s="8">
        <f t="shared" ref="D19:AV19" si="1">C19-D17+D18</f>
        <v>3084</v>
      </c>
      <c r="E19" s="8">
        <f t="shared" si="1"/>
        <v>2464</v>
      </c>
      <c r="F19" s="8">
        <f t="shared" si="1"/>
        <v>1934</v>
      </c>
      <c r="G19" s="8">
        <f t="shared" si="1"/>
        <v>1934</v>
      </c>
      <c r="H19" s="8">
        <f t="shared" si="1"/>
        <v>984</v>
      </c>
      <c r="I19" s="8">
        <f t="shared" si="1"/>
        <v>984</v>
      </c>
      <c r="J19" s="8">
        <f t="shared" si="1"/>
        <v>34</v>
      </c>
      <c r="K19" s="8">
        <f t="shared" si="1"/>
        <v>34</v>
      </c>
      <c r="L19" s="8">
        <f t="shared" si="1"/>
        <v>634</v>
      </c>
      <c r="M19" s="8">
        <f t="shared" si="1"/>
        <v>634</v>
      </c>
      <c r="N19" s="8">
        <f t="shared" si="1"/>
        <v>0</v>
      </c>
      <c r="O19" s="8">
        <f t="shared" si="1"/>
        <v>0</v>
      </c>
      <c r="P19" s="8">
        <f t="shared" si="1"/>
        <v>-633</v>
      </c>
      <c r="Q19" s="8">
        <f t="shared" si="1"/>
        <v>-633</v>
      </c>
      <c r="R19" s="8">
        <f t="shared" si="1"/>
        <v>-1266</v>
      </c>
      <c r="S19" s="8">
        <f t="shared" si="1"/>
        <v>-2216</v>
      </c>
      <c r="T19" s="8">
        <f t="shared" si="1"/>
        <v>-2216</v>
      </c>
      <c r="U19" s="8">
        <f t="shared" si="1"/>
        <v>-3166</v>
      </c>
      <c r="V19" s="8">
        <f t="shared" si="1"/>
        <v>-3166</v>
      </c>
      <c r="W19" s="8">
        <f t="shared" si="1"/>
        <v>-4116</v>
      </c>
      <c r="X19" s="8">
        <f t="shared" si="1"/>
        <v>-4116</v>
      </c>
      <c r="Y19" s="8">
        <f t="shared" si="1"/>
        <v>-5066</v>
      </c>
      <c r="Z19" s="8">
        <f t="shared" si="1"/>
        <v>-5066</v>
      </c>
      <c r="AA19" s="8">
        <f t="shared" si="1"/>
        <v>-5700</v>
      </c>
      <c r="AB19" s="8">
        <f t="shared" si="1"/>
        <v>-5700</v>
      </c>
      <c r="AC19" s="8">
        <f t="shared" si="1"/>
        <v>-6333</v>
      </c>
      <c r="AD19" s="8">
        <f t="shared" si="1"/>
        <v>-6333</v>
      </c>
      <c r="AE19" s="8">
        <f t="shared" si="1"/>
        <v>-6966</v>
      </c>
      <c r="AF19" s="8">
        <f t="shared" si="1"/>
        <v>-7916</v>
      </c>
      <c r="AG19" s="8">
        <f t="shared" si="1"/>
        <v>-7916</v>
      </c>
      <c r="AH19" s="8">
        <f t="shared" si="1"/>
        <v>-8866</v>
      </c>
      <c r="AI19" s="8">
        <f t="shared" si="1"/>
        <v>-8866</v>
      </c>
      <c r="AJ19" s="8">
        <f t="shared" si="1"/>
        <v>-9816</v>
      </c>
      <c r="AK19" s="8">
        <f t="shared" si="1"/>
        <v>-9816</v>
      </c>
      <c r="AL19" s="8">
        <f t="shared" si="1"/>
        <v>-10766</v>
      </c>
      <c r="AM19" s="8">
        <f t="shared" si="1"/>
        <v>-10766</v>
      </c>
      <c r="AN19" s="8">
        <f t="shared" si="1"/>
        <v>-11400</v>
      </c>
      <c r="AO19" s="8">
        <f t="shared" si="1"/>
        <v>-11400</v>
      </c>
      <c r="AP19" s="8">
        <f t="shared" si="1"/>
        <v>-12033</v>
      </c>
      <c r="AQ19" s="8">
        <f t="shared" si="1"/>
        <v>-12033</v>
      </c>
      <c r="AR19" s="8">
        <f t="shared" si="1"/>
        <v>-12666</v>
      </c>
      <c r="AS19" s="8">
        <f t="shared" si="1"/>
        <v>-12666</v>
      </c>
      <c r="AT19" s="8">
        <f t="shared" si="1"/>
        <v>-12666</v>
      </c>
      <c r="AU19" s="8">
        <f t="shared" si="1"/>
        <v>-12666</v>
      </c>
      <c r="AV19" s="8">
        <f t="shared" si="1"/>
        <v>-12666</v>
      </c>
    </row>
    <row r="20" spans="1:48" x14ac:dyDescent="0.15">
      <c r="A20" s="4" t="s">
        <v>153</v>
      </c>
      <c r="B20" s="5" t="s">
        <v>143</v>
      </c>
      <c r="C20" s="4">
        <v>2677</v>
      </c>
      <c r="D20" s="4"/>
      <c r="E20" s="4"/>
      <c r="F20" s="4"/>
      <c r="G20" s="4"/>
      <c r="H20" s="4">
        <v>1280</v>
      </c>
      <c r="I20" s="4"/>
      <c r="J20" s="4"/>
      <c r="K20" s="4"/>
      <c r="L20" s="4">
        <v>640</v>
      </c>
      <c r="M20" s="4"/>
      <c r="N20" s="4"/>
      <c r="O20" s="4"/>
      <c r="P20" s="4">
        <v>640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15">
      <c r="A21" s="6" t="s">
        <v>154</v>
      </c>
      <c r="B21" s="6" t="s">
        <v>145</v>
      </c>
      <c r="C21" s="6"/>
      <c r="D21" s="6">
        <v>1280</v>
      </c>
      <c r="E21" s="6"/>
      <c r="F21" s="6">
        <v>960</v>
      </c>
      <c r="G21" s="6"/>
      <c r="H21" s="6"/>
      <c r="I21" s="6"/>
      <c r="J21" s="6">
        <v>1280</v>
      </c>
      <c r="K21" s="6"/>
      <c r="L21" s="6"/>
      <c r="M21" s="6"/>
      <c r="N21" s="6">
        <v>960</v>
      </c>
      <c r="O21" s="6"/>
      <c r="P21" s="6"/>
      <c r="Q21" s="6"/>
      <c r="R21" s="6"/>
      <c r="S21" s="6">
        <v>1280</v>
      </c>
      <c r="T21" s="6"/>
      <c r="U21" s="6"/>
      <c r="V21" s="6"/>
      <c r="W21" s="6">
        <v>1280</v>
      </c>
      <c r="X21" s="6"/>
      <c r="Y21" s="6"/>
      <c r="Z21" s="6"/>
      <c r="AA21" s="6">
        <v>1600</v>
      </c>
      <c r="AB21" s="6"/>
      <c r="AC21" s="6"/>
      <c r="AD21" s="6"/>
      <c r="AE21" s="6"/>
      <c r="AF21" s="6">
        <v>1600</v>
      </c>
      <c r="AG21" s="6"/>
      <c r="AH21" s="6"/>
      <c r="AI21" s="6"/>
      <c r="AJ21" s="6">
        <v>1600</v>
      </c>
      <c r="AK21" s="6"/>
      <c r="AL21" s="6"/>
      <c r="AM21" s="6"/>
      <c r="AN21" s="6">
        <v>1600</v>
      </c>
      <c r="AO21" s="6"/>
      <c r="AP21" s="6"/>
      <c r="AQ21" s="6"/>
      <c r="AR21" s="6"/>
      <c r="AS21" s="6"/>
      <c r="AT21" s="6"/>
      <c r="AU21" s="6"/>
      <c r="AV21" s="6"/>
    </row>
    <row r="22" spans="1:48" x14ac:dyDescent="0.15">
      <c r="A22" s="6"/>
      <c r="B22" s="6" t="s">
        <v>146</v>
      </c>
      <c r="C22" s="6">
        <f>D21-E22</f>
        <v>854</v>
      </c>
      <c r="D22" s="6"/>
      <c r="E22" s="6">
        <v>426</v>
      </c>
      <c r="F22" s="6">
        <v>480</v>
      </c>
      <c r="G22" s="6"/>
      <c r="H22" s="6">
        <v>480</v>
      </c>
      <c r="I22" s="6"/>
      <c r="J22" s="6">
        <v>640</v>
      </c>
      <c r="K22" s="6"/>
      <c r="L22" s="6">
        <v>640</v>
      </c>
      <c r="M22" s="6"/>
      <c r="N22" s="6">
        <v>320</v>
      </c>
      <c r="O22" s="6"/>
      <c r="P22" s="6">
        <v>320</v>
      </c>
      <c r="Q22" s="6"/>
      <c r="R22" s="6">
        <v>320</v>
      </c>
      <c r="S22" s="6">
        <v>640</v>
      </c>
      <c r="T22" s="6"/>
      <c r="U22" s="6">
        <v>640</v>
      </c>
      <c r="V22" s="6"/>
      <c r="W22" s="6">
        <v>640</v>
      </c>
      <c r="X22" s="6"/>
      <c r="Y22" s="6">
        <v>640</v>
      </c>
      <c r="Z22" s="6"/>
      <c r="AA22" s="6">
        <v>534</v>
      </c>
      <c r="AB22" s="6"/>
      <c r="AC22" s="6">
        <v>533</v>
      </c>
      <c r="AD22" s="6"/>
      <c r="AE22" s="6">
        <v>533</v>
      </c>
      <c r="AF22" s="6">
        <v>800</v>
      </c>
      <c r="AG22" s="6"/>
      <c r="AH22" s="6">
        <v>800</v>
      </c>
      <c r="AI22" s="6"/>
      <c r="AJ22" s="6">
        <v>800</v>
      </c>
      <c r="AK22" s="6"/>
      <c r="AL22" s="6">
        <v>800</v>
      </c>
      <c r="AM22" s="6"/>
      <c r="AN22" s="6">
        <v>534</v>
      </c>
      <c r="AO22" s="6"/>
      <c r="AP22" s="6">
        <v>533</v>
      </c>
      <c r="AQ22" s="6"/>
      <c r="AR22" s="6">
        <v>533</v>
      </c>
      <c r="AS22" s="6"/>
      <c r="AT22" s="6"/>
      <c r="AU22" s="6"/>
      <c r="AV22" s="6"/>
    </row>
    <row r="23" spans="1:48" x14ac:dyDescent="0.15">
      <c r="A23" s="6"/>
      <c r="B23" s="6" t="s">
        <v>147</v>
      </c>
      <c r="C23" s="6">
        <v>640</v>
      </c>
      <c r="D23" s="6">
        <v>320</v>
      </c>
      <c r="E23" s="6">
        <v>640</v>
      </c>
      <c r="F23" s="6">
        <v>320</v>
      </c>
      <c r="G23" s="6">
        <v>320</v>
      </c>
      <c r="H23" s="6">
        <v>320</v>
      </c>
      <c r="I23" s="6"/>
      <c r="J23" s="6">
        <v>320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x14ac:dyDescent="0.15">
      <c r="A24" s="6"/>
      <c r="B24" s="6" t="s">
        <v>148</v>
      </c>
      <c r="C24" s="6">
        <v>640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x14ac:dyDescent="0.15">
      <c r="A25" s="7"/>
      <c r="B25" s="7" t="s">
        <v>149</v>
      </c>
      <c r="C25" s="7"/>
      <c r="D25" s="7">
        <v>320</v>
      </c>
      <c r="E25" s="7">
        <v>960</v>
      </c>
      <c r="F25" s="7">
        <v>320</v>
      </c>
      <c r="G25" s="7">
        <v>320</v>
      </c>
      <c r="H25" s="7">
        <v>320</v>
      </c>
      <c r="I25" s="7"/>
      <c r="J25" s="7">
        <v>640</v>
      </c>
      <c r="K25" s="7"/>
      <c r="L25" s="7">
        <v>640</v>
      </c>
      <c r="M25" s="7"/>
      <c r="N25" s="7">
        <v>320</v>
      </c>
      <c r="O25" s="7"/>
      <c r="P25" s="7">
        <v>320</v>
      </c>
      <c r="Q25" s="7"/>
      <c r="R25" s="7">
        <v>320</v>
      </c>
      <c r="S25" s="7">
        <v>640</v>
      </c>
      <c r="T25" s="7"/>
      <c r="U25" s="7">
        <v>640</v>
      </c>
      <c r="V25" s="7"/>
      <c r="W25" s="7">
        <v>640</v>
      </c>
      <c r="X25" s="7"/>
      <c r="Y25" s="7">
        <v>640</v>
      </c>
      <c r="Z25" s="7"/>
      <c r="AA25" s="7">
        <v>534</v>
      </c>
      <c r="AB25" s="7"/>
      <c r="AC25" s="7">
        <v>533</v>
      </c>
      <c r="AD25" s="7"/>
      <c r="AE25" s="7">
        <v>533</v>
      </c>
      <c r="AF25" s="7">
        <v>800</v>
      </c>
      <c r="AG25" s="7"/>
      <c r="AH25" s="7">
        <v>800</v>
      </c>
      <c r="AI25" s="7"/>
      <c r="AJ25" s="7">
        <v>800</v>
      </c>
      <c r="AK25" s="7"/>
      <c r="AL25" s="7">
        <v>800</v>
      </c>
      <c r="AM25" s="7"/>
      <c r="AN25" s="7">
        <v>534</v>
      </c>
      <c r="AO25" s="7"/>
      <c r="AP25" s="7">
        <v>533</v>
      </c>
      <c r="AQ25" s="7"/>
      <c r="AR25" s="7">
        <v>533</v>
      </c>
      <c r="AS25" s="7"/>
      <c r="AT25" s="7"/>
      <c r="AU25" s="7"/>
      <c r="AV25" s="7"/>
    </row>
    <row r="26" spans="1:48" x14ac:dyDescent="0.15">
      <c r="A26" s="6"/>
      <c r="B26" s="6" t="s">
        <v>150</v>
      </c>
      <c r="C26" s="6">
        <f>1280+640</f>
        <v>1920</v>
      </c>
      <c r="D26" s="6"/>
      <c r="E26" s="6"/>
      <c r="F26" s="6"/>
      <c r="G26" s="6"/>
      <c r="H26" s="6">
        <v>1280</v>
      </c>
      <c r="I26" s="6"/>
      <c r="J26" s="6"/>
      <c r="K26" s="6"/>
      <c r="L26" s="6">
        <v>640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x14ac:dyDescent="0.15">
      <c r="A27" s="8"/>
      <c r="B27" s="9" t="s">
        <v>151</v>
      </c>
      <c r="C27" s="8">
        <f>C26</f>
        <v>1920</v>
      </c>
      <c r="D27" s="8">
        <f t="shared" ref="D27:AV27" si="2">C27-D25+D26</f>
        <v>1600</v>
      </c>
      <c r="E27" s="8">
        <f t="shared" si="2"/>
        <v>640</v>
      </c>
      <c r="F27" s="8">
        <f t="shared" si="2"/>
        <v>320</v>
      </c>
      <c r="G27" s="8">
        <f t="shared" si="2"/>
        <v>0</v>
      </c>
      <c r="H27" s="8">
        <f t="shared" si="2"/>
        <v>960</v>
      </c>
      <c r="I27" s="8">
        <f t="shared" si="2"/>
        <v>960</v>
      </c>
      <c r="J27" s="8">
        <f t="shared" si="2"/>
        <v>320</v>
      </c>
      <c r="K27" s="8">
        <f t="shared" si="2"/>
        <v>320</v>
      </c>
      <c r="L27" s="8">
        <f t="shared" si="2"/>
        <v>320</v>
      </c>
      <c r="M27" s="8">
        <f t="shared" si="2"/>
        <v>320</v>
      </c>
      <c r="N27" s="8">
        <f t="shared" si="2"/>
        <v>0</v>
      </c>
      <c r="O27" s="8">
        <f t="shared" si="2"/>
        <v>0</v>
      </c>
      <c r="P27" s="8">
        <f t="shared" si="2"/>
        <v>-320</v>
      </c>
      <c r="Q27" s="8">
        <f t="shared" si="2"/>
        <v>-320</v>
      </c>
      <c r="R27" s="8">
        <f t="shared" si="2"/>
        <v>-640</v>
      </c>
      <c r="S27" s="8">
        <f t="shared" si="2"/>
        <v>-1280</v>
      </c>
      <c r="T27" s="8">
        <f t="shared" si="2"/>
        <v>-1280</v>
      </c>
      <c r="U27" s="8">
        <f t="shared" si="2"/>
        <v>-1920</v>
      </c>
      <c r="V27" s="8">
        <f t="shared" si="2"/>
        <v>-1920</v>
      </c>
      <c r="W27" s="8">
        <f t="shared" si="2"/>
        <v>-2560</v>
      </c>
      <c r="X27" s="8">
        <f t="shared" si="2"/>
        <v>-2560</v>
      </c>
      <c r="Y27" s="8">
        <f t="shared" si="2"/>
        <v>-3200</v>
      </c>
      <c r="Z27" s="8">
        <f t="shared" si="2"/>
        <v>-3200</v>
      </c>
      <c r="AA27" s="8">
        <f t="shared" si="2"/>
        <v>-3734</v>
      </c>
      <c r="AB27" s="8">
        <f t="shared" si="2"/>
        <v>-3734</v>
      </c>
      <c r="AC27" s="8">
        <f t="shared" si="2"/>
        <v>-4267</v>
      </c>
      <c r="AD27" s="8">
        <f t="shared" si="2"/>
        <v>-4267</v>
      </c>
      <c r="AE27" s="8">
        <f t="shared" si="2"/>
        <v>-4800</v>
      </c>
      <c r="AF27" s="8">
        <f t="shared" si="2"/>
        <v>-5600</v>
      </c>
      <c r="AG27" s="8">
        <f t="shared" si="2"/>
        <v>-5600</v>
      </c>
      <c r="AH27" s="8">
        <f t="shared" si="2"/>
        <v>-6400</v>
      </c>
      <c r="AI27" s="8">
        <f t="shared" si="2"/>
        <v>-6400</v>
      </c>
      <c r="AJ27" s="8">
        <f t="shared" si="2"/>
        <v>-7200</v>
      </c>
      <c r="AK27" s="8">
        <f t="shared" si="2"/>
        <v>-7200</v>
      </c>
      <c r="AL27" s="8">
        <f t="shared" si="2"/>
        <v>-8000</v>
      </c>
      <c r="AM27" s="8">
        <f t="shared" si="2"/>
        <v>-8000</v>
      </c>
      <c r="AN27" s="8">
        <f t="shared" si="2"/>
        <v>-8534</v>
      </c>
      <c r="AO27" s="8">
        <f t="shared" si="2"/>
        <v>-8534</v>
      </c>
      <c r="AP27" s="8">
        <f t="shared" si="2"/>
        <v>-9067</v>
      </c>
      <c r="AQ27" s="8">
        <f t="shared" si="2"/>
        <v>-9067</v>
      </c>
      <c r="AR27" s="8">
        <f t="shared" si="2"/>
        <v>-9600</v>
      </c>
      <c r="AS27" s="8">
        <f t="shared" si="2"/>
        <v>-9600</v>
      </c>
      <c r="AT27" s="8">
        <f t="shared" si="2"/>
        <v>-9600</v>
      </c>
      <c r="AU27" s="8">
        <f t="shared" si="2"/>
        <v>-9600</v>
      </c>
      <c r="AV27" s="8">
        <f t="shared" si="2"/>
        <v>-9600</v>
      </c>
    </row>
    <row r="28" spans="1:48" x14ac:dyDescent="0.15">
      <c r="A28" s="6" t="s">
        <v>155</v>
      </c>
      <c r="B28" s="6" t="s">
        <v>145</v>
      </c>
      <c r="C28" s="6"/>
      <c r="D28" s="6">
        <v>0</v>
      </c>
      <c r="E28" s="6"/>
      <c r="F28" s="6">
        <v>0</v>
      </c>
      <c r="G28" s="6"/>
      <c r="H28" s="6"/>
      <c r="I28" s="6"/>
      <c r="J28" s="6">
        <v>0</v>
      </c>
      <c r="K28" s="6"/>
      <c r="L28" s="6"/>
      <c r="M28" s="6"/>
      <c r="N28" s="6">
        <v>0</v>
      </c>
      <c r="O28" s="6"/>
      <c r="P28" s="6"/>
      <c r="Q28" s="6"/>
      <c r="R28" s="6"/>
      <c r="S28" s="6">
        <v>100</v>
      </c>
      <c r="T28" s="6"/>
      <c r="U28" s="6"/>
      <c r="V28" s="6"/>
      <c r="W28" s="6">
        <v>0</v>
      </c>
      <c r="X28" s="6"/>
      <c r="Y28" s="6"/>
      <c r="Z28" s="6"/>
      <c r="AA28" s="6">
        <v>0</v>
      </c>
      <c r="AB28" s="6"/>
      <c r="AC28" s="6"/>
      <c r="AD28" s="6"/>
      <c r="AE28" s="6"/>
      <c r="AF28" s="6">
        <v>0</v>
      </c>
      <c r="AG28" s="6"/>
      <c r="AH28" s="6"/>
      <c r="AI28" s="6"/>
      <c r="AJ28" s="6">
        <v>0</v>
      </c>
      <c r="AK28" s="6"/>
      <c r="AL28" s="6"/>
      <c r="AM28" s="6"/>
      <c r="AN28" s="6">
        <v>0</v>
      </c>
      <c r="AO28" s="6"/>
      <c r="AP28" s="6"/>
      <c r="AQ28" s="6"/>
      <c r="AR28" s="6"/>
      <c r="AS28" s="6"/>
      <c r="AT28" s="6"/>
      <c r="AU28" s="6"/>
      <c r="AV28" s="6"/>
    </row>
    <row r="29" spans="1:48" x14ac:dyDescent="0.15">
      <c r="A29" s="6"/>
      <c r="B29" s="6" t="s">
        <v>146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100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x14ac:dyDescent="0.15">
      <c r="A30" s="6"/>
      <c r="B30" s="6" t="s">
        <v>147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x14ac:dyDescent="0.15">
      <c r="A31" s="6"/>
      <c r="B31" s="6" t="s">
        <v>148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x14ac:dyDescent="0.15">
      <c r="A32" s="7"/>
      <c r="B32" s="7" t="s">
        <v>149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v>100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x14ac:dyDescent="0.15">
      <c r="A33" s="6"/>
      <c r="B33" s="6" t="s">
        <v>150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x14ac:dyDescent="0.15">
      <c r="A34" s="8"/>
      <c r="B34" s="9" t="s">
        <v>151</v>
      </c>
      <c r="C34" s="8">
        <f>C33</f>
        <v>0</v>
      </c>
      <c r="D34" s="8">
        <f t="shared" ref="D34:AV34" si="3">C34-D32+D33</f>
        <v>0</v>
      </c>
      <c r="E34" s="8">
        <f t="shared" si="3"/>
        <v>0</v>
      </c>
      <c r="F34" s="8">
        <f t="shared" si="3"/>
        <v>0</v>
      </c>
      <c r="G34" s="8">
        <f t="shared" si="3"/>
        <v>0</v>
      </c>
      <c r="H34" s="8">
        <f t="shared" si="3"/>
        <v>0</v>
      </c>
      <c r="I34" s="8">
        <f t="shared" si="3"/>
        <v>0</v>
      </c>
      <c r="J34" s="8">
        <f t="shared" si="3"/>
        <v>0</v>
      </c>
      <c r="K34" s="8">
        <f t="shared" si="3"/>
        <v>0</v>
      </c>
      <c r="L34" s="8">
        <f t="shared" si="3"/>
        <v>0</v>
      </c>
      <c r="M34" s="8">
        <f t="shared" si="3"/>
        <v>0</v>
      </c>
      <c r="N34" s="8">
        <f t="shared" si="3"/>
        <v>0</v>
      </c>
      <c r="O34" s="8">
        <f t="shared" si="3"/>
        <v>0</v>
      </c>
      <c r="P34" s="8">
        <f t="shared" si="3"/>
        <v>0</v>
      </c>
      <c r="Q34" s="8">
        <f t="shared" si="3"/>
        <v>0</v>
      </c>
      <c r="R34" s="8">
        <f t="shared" si="3"/>
        <v>0</v>
      </c>
      <c r="S34" s="8">
        <f t="shared" si="3"/>
        <v>-100</v>
      </c>
      <c r="T34" s="8">
        <f t="shared" si="3"/>
        <v>-100</v>
      </c>
      <c r="U34" s="8">
        <f t="shared" si="3"/>
        <v>-100</v>
      </c>
      <c r="V34" s="8">
        <f t="shared" si="3"/>
        <v>-100</v>
      </c>
      <c r="W34" s="8">
        <f t="shared" si="3"/>
        <v>-100</v>
      </c>
      <c r="X34" s="8">
        <f t="shared" si="3"/>
        <v>-100</v>
      </c>
      <c r="Y34" s="8">
        <f t="shared" si="3"/>
        <v>-100</v>
      </c>
      <c r="Z34" s="8">
        <f t="shared" si="3"/>
        <v>-100</v>
      </c>
      <c r="AA34" s="8">
        <f t="shared" si="3"/>
        <v>-100</v>
      </c>
      <c r="AB34" s="8">
        <f t="shared" si="3"/>
        <v>-100</v>
      </c>
      <c r="AC34" s="8">
        <f t="shared" si="3"/>
        <v>-100</v>
      </c>
      <c r="AD34" s="8">
        <f t="shared" si="3"/>
        <v>-100</v>
      </c>
      <c r="AE34" s="8">
        <f t="shared" si="3"/>
        <v>-100</v>
      </c>
      <c r="AF34" s="8">
        <f t="shared" si="3"/>
        <v>-100</v>
      </c>
      <c r="AG34" s="8">
        <f t="shared" si="3"/>
        <v>-100</v>
      </c>
      <c r="AH34" s="8">
        <f t="shared" si="3"/>
        <v>-100</v>
      </c>
      <c r="AI34" s="8">
        <f t="shared" si="3"/>
        <v>-100</v>
      </c>
      <c r="AJ34" s="8">
        <f t="shared" si="3"/>
        <v>-100</v>
      </c>
      <c r="AK34" s="8">
        <f t="shared" si="3"/>
        <v>-100</v>
      </c>
      <c r="AL34" s="8">
        <f t="shared" si="3"/>
        <v>-100</v>
      </c>
      <c r="AM34" s="8">
        <f t="shared" si="3"/>
        <v>-100</v>
      </c>
      <c r="AN34" s="8">
        <f t="shared" si="3"/>
        <v>-100</v>
      </c>
      <c r="AO34" s="8">
        <f t="shared" si="3"/>
        <v>-100</v>
      </c>
      <c r="AP34" s="8">
        <f t="shared" si="3"/>
        <v>-100</v>
      </c>
      <c r="AQ34" s="8">
        <f t="shared" si="3"/>
        <v>-100</v>
      </c>
      <c r="AR34" s="8">
        <f t="shared" si="3"/>
        <v>-100</v>
      </c>
      <c r="AS34" s="8">
        <f t="shared" si="3"/>
        <v>-100</v>
      </c>
      <c r="AT34" s="8">
        <f t="shared" si="3"/>
        <v>-100</v>
      </c>
      <c r="AU34" s="8">
        <f t="shared" si="3"/>
        <v>-100</v>
      </c>
      <c r="AV34" s="8">
        <f t="shared" si="3"/>
        <v>-100</v>
      </c>
    </row>
    <row r="35" spans="1:48" x14ac:dyDescent="0.15">
      <c r="A35" s="4" t="s">
        <v>156</v>
      </c>
      <c r="B35" s="5" t="s">
        <v>143</v>
      </c>
      <c r="C35" s="4">
        <v>1216</v>
      </c>
      <c r="D35" s="4"/>
      <c r="E35" s="4"/>
      <c r="F35" s="4"/>
      <c r="G35" s="4"/>
      <c r="H35" s="4">
        <v>640</v>
      </c>
      <c r="I35" s="4"/>
      <c r="J35" s="4"/>
      <c r="K35" s="4"/>
      <c r="L35" s="4"/>
      <c r="M35" s="4"/>
      <c r="N35" s="4"/>
      <c r="O35" s="4"/>
      <c r="P35" s="4">
        <v>640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15">
      <c r="A36" s="6" t="s">
        <v>157</v>
      </c>
      <c r="B36" s="6" t="s">
        <v>145</v>
      </c>
      <c r="C36" s="6"/>
      <c r="D36" s="6">
        <v>0</v>
      </c>
      <c r="E36" s="6"/>
      <c r="F36" s="6">
        <v>0</v>
      </c>
      <c r="G36" s="6"/>
      <c r="H36" s="6"/>
      <c r="I36" s="6"/>
      <c r="J36" s="6">
        <v>500</v>
      </c>
      <c r="K36" s="6"/>
      <c r="L36" s="6"/>
      <c r="M36" s="6"/>
      <c r="N36" s="6">
        <v>500</v>
      </c>
      <c r="O36" s="6"/>
      <c r="P36" s="6"/>
      <c r="Q36" s="6"/>
      <c r="R36" s="6"/>
      <c r="S36" s="6">
        <v>500</v>
      </c>
      <c r="T36" s="6"/>
      <c r="U36" s="6"/>
      <c r="V36" s="6"/>
      <c r="W36" s="6">
        <v>0</v>
      </c>
      <c r="X36" s="6"/>
      <c r="Y36" s="6"/>
      <c r="Z36" s="6"/>
      <c r="AA36" s="6">
        <v>0</v>
      </c>
      <c r="AB36" s="6"/>
      <c r="AC36" s="6"/>
      <c r="AD36" s="6"/>
      <c r="AE36" s="6"/>
      <c r="AF36" s="6">
        <v>0</v>
      </c>
      <c r="AG36" s="6"/>
      <c r="AH36" s="6"/>
      <c r="AI36" s="6"/>
      <c r="AJ36" s="6">
        <v>500</v>
      </c>
      <c r="AK36" s="6"/>
      <c r="AL36" s="6"/>
      <c r="AM36" s="6"/>
      <c r="AN36" s="6">
        <v>0</v>
      </c>
      <c r="AO36" s="6"/>
      <c r="AP36" s="6"/>
      <c r="AQ36" s="6"/>
      <c r="AR36" s="6"/>
      <c r="AS36" s="6"/>
      <c r="AT36" s="6"/>
      <c r="AU36" s="6"/>
      <c r="AV36" s="6"/>
    </row>
    <row r="37" spans="1:48" x14ac:dyDescent="0.15">
      <c r="A37" s="6"/>
      <c r="B37" s="6" t="s">
        <v>146</v>
      </c>
      <c r="C37" s="6"/>
      <c r="D37" s="6"/>
      <c r="E37" s="6"/>
      <c r="F37" s="6"/>
      <c r="G37" s="6"/>
      <c r="H37" s="6"/>
      <c r="I37" s="6"/>
      <c r="J37" s="6">
        <v>500</v>
      </c>
      <c r="K37" s="6"/>
      <c r="L37" s="6"/>
      <c r="M37" s="6"/>
      <c r="N37" s="6">
        <v>500</v>
      </c>
      <c r="O37" s="6"/>
      <c r="P37" s="6"/>
      <c r="Q37" s="6"/>
      <c r="R37" s="6"/>
      <c r="S37" s="6">
        <v>500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>
        <v>500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x14ac:dyDescent="0.15">
      <c r="A38" s="6"/>
      <c r="B38" s="6" t="s">
        <v>147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x14ac:dyDescent="0.15">
      <c r="A39" s="6"/>
      <c r="B39" s="6" t="s">
        <v>148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x14ac:dyDescent="0.15">
      <c r="A40" s="7"/>
      <c r="B40" s="7" t="s">
        <v>149</v>
      </c>
      <c r="C40" s="7"/>
      <c r="D40" s="7"/>
      <c r="E40" s="7"/>
      <c r="F40" s="7"/>
      <c r="G40" s="7"/>
      <c r="H40" s="7"/>
      <c r="I40" s="7"/>
      <c r="J40" s="7">
        <v>500</v>
      </c>
      <c r="K40" s="7"/>
      <c r="L40" s="7"/>
      <c r="M40" s="7"/>
      <c r="N40" s="7">
        <v>500</v>
      </c>
      <c r="O40" s="7"/>
      <c r="P40" s="7"/>
      <c r="Q40" s="7"/>
      <c r="R40" s="7"/>
      <c r="S40" s="7">
        <v>500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>
        <v>500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x14ac:dyDescent="0.15">
      <c r="A41" s="6"/>
      <c r="B41" s="6" t="s">
        <v>150</v>
      </c>
      <c r="C41" s="6">
        <v>360</v>
      </c>
      <c r="D41" s="6"/>
      <c r="E41" s="6"/>
      <c r="F41" s="6"/>
      <c r="G41" s="6"/>
      <c r="H41" s="6">
        <v>640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x14ac:dyDescent="0.15">
      <c r="A42" s="8"/>
      <c r="B42" s="9" t="s">
        <v>151</v>
      </c>
      <c r="C42" s="8">
        <f>C41</f>
        <v>360</v>
      </c>
      <c r="D42" s="8">
        <f t="shared" ref="D42:AV42" si="4">C42-D40+D41</f>
        <v>360</v>
      </c>
      <c r="E42" s="8">
        <f t="shared" si="4"/>
        <v>360</v>
      </c>
      <c r="F42" s="8">
        <f t="shared" si="4"/>
        <v>360</v>
      </c>
      <c r="G42" s="8">
        <f t="shared" si="4"/>
        <v>360</v>
      </c>
      <c r="H42" s="8">
        <f t="shared" si="4"/>
        <v>1000</v>
      </c>
      <c r="I42" s="8">
        <f t="shared" si="4"/>
        <v>1000</v>
      </c>
      <c r="J42" s="8">
        <f t="shared" si="4"/>
        <v>500</v>
      </c>
      <c r="K42" s="8">
        <f t="shared" si="4"/>
        <v>500</v>
      </c>
      <c r="L42" s="8">
        <f t="shared" si="4"/>
        <v>500</v>
      </c>
      <c r="M42" s="8">
        <f t="shared" si="4"/>
        <v>500</v>
      </c>
      <c r="N42" s="8">
        <f t="shared" si="4"/>
        <v>0</v>
      </c>
      <c r="O42" s="8">
        <f t="shared" si="4"/>
        <v>0</v>
      </c>
      <c r="P42" s="8">
        <f t="shared" si="4"/>
        <v>0</v>
      </c>
      <c r="Q42" s="8">
        <f t="shared" si="4"/>
        <v>0</v>
      </c>
      <c r="R42" s="8">
        <f t="shared" si="4"/>
        <v>0</v>
      </c>
      <c r="S42" s="8">
        <f t="shared" si="4"/>
        <v>-500</v>
      </c>
      <c r="T42" s="8">
        <f t="shared" si="4"/>
        <v>-500</v>
      </c>
      <c r="U42" s="8">
        <f t="shared" si="4"/>
        <v>-500</v>
      </c>
      <c r="V42" s="8">
        <f t="shared" si="4"/>
        <v>-500</v>
      </c>
      <c r="W42" s="8">
        <f t="shared" si="4"/>
        <v>-500</v>
      </c>
      <c r="X42" s="8">
        <f t="shared" si="4"/>
        <v>-500</v>
      </c>
      <c r="Y42" s="8">
        <f t="shared" si="4"/>
        <v>-500</v>
      </c>
      <c r="Z42" s="8">
        <f t="shared" si="4"/>
        <v>-500</v>
      </c>
      <c r="AA42" s="8">
        <f t="shared" si="4"/>
        <v>-500</v>
      </c>
      <c r="AB42" s="8">
        <f t="shared" si="4"/>
        <v>-500</v>
      </c>
      <c r="AC42" s="8">
        <f t="shared" si="4"/>
        <v>-500</v>
      </c>
      <c r="AD42" s="8">
        <f t="shared" si="4"/>
        <v>-500</v>
      </c>
      <c r="AE42" s="8">
        <f t="shared" si="4"/>
        <v>-500</v>
      </c>
      <c r="AF42" s="8">
        <f t="shared" si="4"/>
        <v>-500</v>
      </c>
      <c r="AG42" s="8">
        <f t="shared" si="4"/>
        <v>-500</v>
      </c>
      <c r="AH42" s="8">
        <f t="shared" si="4"/>
        <v>-500</v>
      </c>
      <c r="AI42" s="8">
        <f t="shared" si="4"/>
        <v>-500</v>
      </c>
      <c r="AJ42" s="8">
        <f t="shared" si="4"/>
        <v>-1000</v>
      </c>
      <c r="AK42" s="8">
        <f t="shared" si="4"/>
        <v>-1000</v>
      </c>
      <c r="AL42" s="8">
        <f t="shared" si="4"/>
        <v>-1000</v>
      </c>
      <c r="AM42" s="8">
        <f t="shared" si="4"/>
        <v>-1000</v>
      </c>
      <c r="AN42" s="8">
        <f t="shared" si="4"/>
        <v>-1000</v>
      </c>
      <c r="AO42" s="8">
        <f t="shared" si="4"/>
        <v>-1000</v>
      </c>
      <c r="AP42" s="8">
        <f t="shared" si="4"/>
        <v>-1000</v>
      </c>
      <c r="AQ42" s="8">
        <f t="shared" si="4"/>
        <v>-1000</v>
      </c>
      <c r="AR42" s="8">
        <f t="shared" si="4"/>
        <v>-1000</v>
      </c>
      <c r="AS42" s="8">
        <f t="shared" si="4"/>
        <v>-1000</v>
      </c>
      <c r="AT42" s="8">
        <f t="shared" si="4"/>
        <v>-1000</v>
      </c>
      <c r="AU42" s="8">
        <f t="shared" si="4"/>
        <v>-1000</v>
      </c>
      <c r="AV42" s="8">
        <f t="shared" si="4"/>
        <v>-1000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王伟华</dc:creator>
  <cp:lastModifiedBy>weihua wang</cp:lastModifiedBy>
  <dcterms:created xsi:type="dcterms:W3CDTF">2023-05-12T11:15:00Z</dcterms:created>
  <dcterms:modified xsi:type="dcterms:W3CDTF">2025-07-10T06:52:48Z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