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05" windowWidth="27975" windowHeight="12285"/>
  </bookViews>
  <sheets>
    <sheet name="T-PL" sheetId="1" r:id="rId1"/>
    <sheet name="T-CI-DOC" sheetId="2" r:id="rId2"/>
  </sheets>
  <definedNames>
    <definedName name="_xlnm.Print_Area" localSheetId="1">'T-CI-DOC'!$A$1:$U$42</definedName>
    <definedName name="_xlnm.Print_Area" localSheetId="0">'T-PL'!#REF!</definedName>
  </definedNames>
  <calcPr calcId="124519"/>
</workbook>
</file>

<file path=xl/calcChain.xml><?xml version="1.0" encoding="utf-8"?>
<calcChain xmlns="http://schemas.openxmlformats.org/spreadsheetml/2006/main">
  <c r="R25" i="2"/>
  <c r="R26"/>
  <c r="R27"/>
  <c r="R28"/>
  <c r="R29"/>
  <c r="R30"/>
  <c r="R31"/>
  <c r="R32"/>
  <c r="R33"/>
  <c r="Q36" l="1"/>
  <c r="F34" i="1"/>
  <c r="K31"/>
  <c r="K25"/>
  <c r="P31"/>
  <c r="H31"/>
  <c r="P25"/>
  <c r="K23"/>
  <c r="H23"/>
  <c r="P23" s="1"/>
  <c r="H24"/>
  <c r="K24" s="1"/>
  <c r="L31"/>
  <c r="L25"/>
  <c r="L24"/>
  <c r="L23"/>
  <c r="K15"/>
  <c r="K16"/>
  <c r="K17"/>
  <c r="K18"/>
  <c r="K19"/>
  <c r="K20"/>
  <c r="K21"/>
  <c r="K22"/>
  <c r="K14"/>
  <c r="K32"/>
  <c r="K12"/>
  <c r="P24" l="1"/>
  <c r="R18" i="2"/>
  <c r="R35"/>
  <c r="R34"/>
  <c r="R24"/>
  <c r="R23"/>
  <c r="R22"/>
  <c r="R21"/>
  <c r="R20"/>
  <c r="R19"/>
  <c r="R17"/>
  <c r="R16"/>
  <c r="R15"/>
  <c r="H34" i="1"/>
  <c r="P32"/>
  <c r="L32"/>
  <c r="H22"/>
  <c r="L22" s="1"/>
  <c r="H21"/>
  <c r="L21" s="1"/>
  <c r="H20"/>
  <c r="L20" s="1"/>
  <c r="H19"/>
  <c r="P19" s="1"/>
  <c r="H18"/>
  <c r="L18" s="1"/>
  <c r="P17"/>
  <c r="L17"/>
  <c r="H17"/>
  <c r="H16"/>
  <c r="L16" s="1"/>
  <c r="H15"/>
  <c r="P15" s="1"/>
  <c r="H14"/>
  <c r="L14" s="1"/>
  <c r="P12"/>
  <c r="H12"/>
  <c r="L12" s="1"/>
  <c r="R36" i="2" l="1"/>
  <c r="P21" i="1"/>
  <c r="P20"/>
  <c r="L15"/>
  <c r="L19"/>
  <c r="P16"/>
  <c r="P14"/>
  <c r="P22"/>
  <c r="P18"/>
  <c r="K34" l="1"/>
  <c r="P34" l="1"/>
  <c r="L34"/>
</calcChain>
</file>

<file path=xl/sharedStrings.xml><?xml version="1.0" encoding="utf-8"?>
<sst xmlns="http://schemas.openxmlformats.org/spreadsheetml/2006/main" count="420" uniqueCount="256">
  <si>
    <t>NEWTIME IMPORT AND EXPORT CORPORATION LIMITED OF ZHONGSHAN</t>
    <phoneticPr fontId="5" type="noConversion"/>
  </si>
  <si>
    <t>Packing List</t>
    <phoneticPr fontId="5" type="noConversion"/>
  </si>
  <si>
    <t>PL No.:</t>
    <phoneticPr fontId="5" type="noConversion"/>
  </si>
  <si>
    <t>To:</t>
    <phoneticPr fontId="5" type="noConversion"/>
  </si>
  <si>
    <t>BRILUX MMC</t>
    <phoneticPr fontId="5" type="noConversion"/>
  </si>
  <si>
    <t>ROOM 203,NO.23 NAN'AN RD,SHIQI,ZHONGSHAN,GUANGDONG,CHINA</t>
    <phoneticPr fontId="5" type="noConversion"/>
  </si>
  <si>
    <t xml:space="preserve">KHATAI REGBAKU AZERBAIJAN        +994507909790 </t>
    <phoneticPr fontId="5" type="noConversion"/>
  </si>
  <si>
    <t>Tel:+86-760-86906196 Fax.:+86-760-22399050</t>
    <phoneticPr fontId="5" type="noConversion"/>
  </si>
  <si>
    <t>PI No.:</t>
    <phoneticPr fontId="5" type="noConversion"/>
  </si>
  <si>
    <t>White City, Central Boulevard str. 4,“Lustore”,Baku,Azerbaijan,1025 TAX ID 1006034321</t>
    <phoneticPr fontId="5" type="noConversion"/>
  </si>
  <si>
    <t>Date:</t>
    <phoneticPr fontId="5" type="noConversion"/>
  </si>
  <si>
    <t>Shipping Mark</t>
    <phoneticPr fontId="5" type="noConversion"/>
  </si>
  <si>
    <t>Item No.</t>
    <phoneticPr fontId="5" type="noConversion"/>
  </si>
  <si>
    <t>CCT.</t>
    <phoneticPr fontId="5" type="noConversion"/>
  </si>
  <si>
    <t>DESCRIPTION</t>
    <phoneticPr fontId="5" type="noConversion"/>
  </si>
  <si>
    <t>pc</t>
    <phoneticPr fontId="5" type="noConversion"/>
  </si>
  <si>
    <t>Packages and Description of  Goods</t>
    <phoneticPr fontId="5" type="noConversion"/>
  </si>
  <si>
    <t>pc/ctn</t>
    <phoneticPr fontId="5" type="noConversion"/>
  </si>
  <si>
    <t>carton</t>
    <phoneticPr fontId="5" type="noConversion"/>
  </si>
  <si>
    <t>N.W./ KG</t>
    <phoneticPr fontId="5" type="noConversion"/>
  </si>
  <si>
    <t>G.W./ KG</t>
    <phoneticPr fontId="5" type="noConversion"/>
  </si>
  <si>
    <t>TTL. N.W. /KG</t>
    <phoneticPr fontId="5" type="noConversion"/>
  </si>
  <si>
    <t>TTL. G.W. /KG</t>
    <phoneticPr fontId="5" type="noConversion"/>
  </si>
  <si>
    <t>L/CM</t>
    <phoneticPr fontId="5" type="noConversion"/>
  </si>
  <si>
    <t>W/CM</t>
    <phoneticPr fontId="5" type="noConversion"/>
  </si>
  <si>
    <t>H/CM</t>
    <phoneticPr fontId="5" type="noConversion"/>
  </si>
  <si>
    <t>CBM</t>
    <phoneticPr fontId="5" type="noConversion"/>
  </si>
  <si>
    <t>3000K</t>
  </si>
  <si>
    <t xml:space="preserve"> </t>
  </si>
  <si>
    <t>Total</t>
  </si>
  <si>
    <t>pieces</t>
    <phoneticPr fontId="5" type="noConversion"/>
  </si>
  <si>
    <t>cartons</t>
    <phoneticPr fontId="5" type="noConversion"/>
  </si>
  <si>
    <t>kgs</t>
    <phoneticPr fontId="5" type="noConversion"/>
  </si>
  <si>
    <t>cbm</t>
    <phoneticPr fontId="5" type="noConversion"/>
  </si>
  <si>
    <t>PROFORMA INVOICE</t>
    <phoneticPr fontId="5" type="noConversion"/>
  </si>
  <si>
    <t>TOTAL PAGES</t>
    <phoneticPr fontId="5" type="noConversion"/>
  </si>
  <si>
    <t>NEWTIME IMPORT AND EXPORT CORPORATION LIMITED OF ZHONGSHAN</t>
    <phoneticPr fontId="5" type="noConversion"/>
  </si>
  <si>
    <t>Messers:</t>
    <phoneticPr fontId="5" type="noConversion"/>
  </si>
  <si>
    <t>BRILUX MMC</t>
    <phoneticPr fontId="5" type="noConversion"/>
  </si>
  <si>
    <t>Terms of delivery:</t>
    <phoneticPr fontId="5" type="noConversion"/>
  </si>
  <si>
    <t>ROOM 203,NO.23 NAN'AN RD,SHIQI,ZHONGSHAN,GUANGDONG,CHINA</t>
    <phoneticPr fontId="5" type="noConversion"/>
  </si>
  <si>
    <t>Attn.:</t>
    <phoneticPr fontId="5" type="noConversion"/>
  </si>
  <si>
    <t>KHATAI REGBAKU AZERBAIJAN</t>
    <phoneticPr fontId="5" type="noConversion"/>
  </si>
  <si>
    <t>Terms of payment:</t>
    <phoneticPr fontId="5" type="noConversion"/>
  </si>
  <si>
    <t>Beneficiary:NEWTIME IMPORT AND EXPORT CORPORATION LIMITED OF ZHONGSHAN</t>
    <phoneticPr fontId="5" type="noConversion"/>
  </si>
  <si>
    <t>Add.:</t>
    <phoneticPr fontId="5" type="noConversion"/>
  </si>
  <si>
    <t>White City, Central Boulevard str. 4,“Lustore”,Baku,Azerbaijan,1025 TAX ID 1006034321</t>
    <phoneticPr fontId="5" type="noConversion"/>
  </si>
  <si>
    <t>Bank information:</t>
    <phoneticPr fontId="5" type="noConversion"/>
  </si>
  <si>
    <t>A/C: 2011002519200087107    Swift: ICBKCNBJZSN</t>
    <phoneticPr fontId="5" type="noConversion"/>
  </si>
  <si>
    <t>Tel:+86-760-22387769       Mob.+86 18022069831</t>
    <phoneticPr fontId="5" type="noConversion"/>
  </si>
  <si>
    <t>Bank: INDUSTRIAL &amp; COMMERCIAL BANK OF CHINA GUANGDONG ZHONGSHAN CITY BR.</t>
    <phoneticPr fontId="5" type="noConversion"/>
  </si>
  <si>
    <r>
      <t xml:space="preserve">                </t>
    </r>
    <r>
      <rPr>
        <sz val="10"/>
        <color indexed="8"/>
        <rFont val="Arial"/>
        <family val="2"/>
      </rPr>
      <t xml:space="preserve"> Tel.:</t>
    </r>
    <r>
      <rPr>
        <u/>
        <sz val="12"/>
        <color indexed="8"/>
        <rFont val="Arial"/>
        <family val="2"/>
      </rPr>
      <t xml:space="preserve">  </t>
    </r>
    <r>
      <rPr>
        <b/>
        <u/>
        <sz val="12"/>
        <color indexed="8"/>
        <rFont val="Arial"/>
        <family val="2"/>
      </rPr>
      <t xml:space="preserve">   +994507909790                                    </t>
    </r>
    <r>
      <rPr>
        <u/>
        <sz val="12"/>
        <color indexed="8"/>
        <rFont val="Arial"/>
        <family val="2"/>
      </rPr>
      <t xml:space="preserve">    </t>
    </r>
    <r>
      <rPr>
        <u/>
        <sz val="12"/>
        <color indexed="9"/>
        <rFont val="Arial"/>
        <family val="2"/>
      </rPr>
      <t xml:space="preserve">. </t>
    </r>
    <phoneticPr fontId="5" type="noConversion"/>
  </si>
  <si>
    <t>Address: NO.7 YUE LAI NAN ROAD，ZHONGSHAN CITY,GUANGDONG P.R.CHINA
CNAPS：102603000259</t>
    <phoneticPr fontId="5" type="noConversion"/>
  </si>
  <si>
    <r>
      <t>Email address:</t>
    </r>
    <r>
      <rPr>
        <u/>
        <sz val="12"/>
        <color indexed="8"/>
        <rFont val="Arial"/>
        <family val="2"/>
      </rPr>
      <t xml:space="preserve"> akhundlu.a@gmail.com                                 </t>
    </r>
    <r>
      <rPr>
        <u/>
        <sz val="12"/>
        <color theme="0"/>
        <rFont val="Arial"/>
        <family val="2"/>
      </rPr>
      <t>.</t>
    </r>
    <phoneticPr fontId="5" type="noConversion"/>
  </si>
  <si>
    <t>PI No.:</t>
    <phoneticPr fontId="5" type="noConversion"/>
  </si>
  <si>
    <t>CI No.:</t>
    <phoneticPr fontId="5" type="noConversion"/>
  </si>
  <si>
    <t>No.</t>
    <phoneticPr fontId="5" type="noConversion"/>
  </si>
  <si>
    <t>Reference Pictures</t>
    <phoneticPr fontId="5" type="noConversion"/>
  </si>
  <si>
    <t>Item No.</t>
    <phoneticPr fontId="5" type="noConversion"/>
  </si>
  <si>
    <t>Description</t>
    <phoneticPr fontId="5" type="noConversion"/>
  </si>
  <si>
    <t>Unit Price Ex-work (usd)</t>
    <phoneticPr fontId="5" type="noConversion"/>
  </si>
  <si>
    <t>Quantity       (pcs)</t>
    <phoneticPr fontId="5" type="noConversion"/>
  </si>
  <si>
    <t>Amount</t>
    <phoneticPr fontId="5" type="noConversion"/>
  </si>
  <si>
    <t>Remarks</t>
    <phoneticPr fontId="5" type="noConversion"/>
  </si>
  <si>
    <t>HS CODE</t>
    <phoneticPr fontId="5" type="noConversion"/>
  </si>
  <si>
    <t>lamp type</t>
    <phoneticPr fontId="5" type="noConversion"/>
  </si>
  <si>
    <t>LED (watt)</t>
    <phoneticPr fontId="5" type="noConversion"/>
  </si>
  <si>
    <t>CCT</t>
    <phoneticPr fontId="5" type="noConversion"/>
  </si>
  <si>
    <t>output current</t>
    <phoneticPr fontId="5" type="noConversion"/>
  </si>
  <si>
    <t>driver</t>
    <phoneticPr fontId="5" type="noConversion"/>
  </si>
  <si>
    <t>luminous o/p</t>
    <phoneticPr fontId="5" type="noConversion"/>
  </si>
  <si>
    <t>beam   angle</t>
    <phoneticPr fontId="5" type="noConversion"/>
  </si>
  <si>
    <t>material</t>
    <phoneticPr fontId="5" type="noConversion"/>
  </si>
  <si>
    <t>finishing</t>
    <phoneticPr fontId="5" type="noConversion"/>
  </si>
  <si>
    <t>lamp size  (mm)</t>
    <phoneticPr fontId="5" type="noConversion"/>
  </si>
  <si>
    <t>IP rating</t>
    <phoneticPr fontId="5" type="noConversion"/>
  </si>
  <si>
    <t xml:space="preserve">Installation </t>
    <phoneticPr fontId="5" type="noConversion"/>
  </si>
  <si>
    <t>black painted</t>
  </si>
  <si>
    <t>OSRAM SMD 2835</t>
  </si>
  <si>
    <t>800lm</t>
  </si>
  <si>
    <t>23 degree</t>
  </si>
  <si>
    <t>Total</t>
    <phoneticPr fontId="5" type="noConversion"/>
  </si>
  <si>
    <t>LED wall lamp</t>
    <phoneticPr fontId="5" type="noConversion"/>
  </si>
  <si>
    <t>LAZbrilux-23.3</t>
    <phoneticPr fontId="5" type="noConversion"/>
  </si>
  <si>
    <t>LAZbrilux-23.3</t>
  </si>
  <si>
    <t>LSM720</t>
  </si>
  <si>
    <t>LSP720</t>
    <phoneticPr fontId="5" type="noConversion"/>
  </si>
  <si>
    <t>3000K</t>
    <phoneticPr fontId="3" type="noConversion"/>
  </si>
  <si>
    <t>LSM718</t>
  </si>
  <si>
    <t>LSP718</t>
    <phoneticPr fontId="5" type="noConversion"/>
  </si>
  <si>
    <t>LSM723</t>
  </si>
  <si>
    <t>TEM-LSP723</t>
    <phoneticPr fontId="5" type="noConversion"/>
  </si>
  <si>
    <t>36W</t>
    <phoneticPr fontId="5" type="noConversion"/>
  </si>
  <si>
    <t>LSM724</t>
    <phoneticPr fontId="5" type="noConversion"/>
  </si>
  <si>
    <t>LSP723</t>
    <phoneticPr fontId="5" type="noConversion"/>
  </si>
  <si>
    <t>LSP228-GR</t>
    <phoneticPr fontId="5" type="noConversion"/>
  </si>
  <si>
    <t>LPL228-GR</t>
    <phoneticPr fontId="5" type="noConversion"/>
  </si>
  <si>
    <t>LSP394-WT</t>
    <phoneticPr fontId="5" type="noConversion"/>
  </si>
  <si>
    <t>LPL394-WT</t>
    <phoneticPr fontId="5" type="noConversion"/>
  </si>
  <si>
    <t>LSP434-BK</t>
    <phoneticPr fontId="5" type="noConversion"/>
  </si>
  <si>
    <t>TEM-LPL434-BK</t>
    <phoneticPr fontId="5" type="noConversion"/>
  </si>
  <si>
    <t>LSP409-BK</t>
    <phoneticPr fontId="3" type="noConversion"/>
  </si>
  <si>
    <t>LPL409-BK</t>
    <phoneticPr fontId="5" type="noConversion"/>
  </si>
  <si>
    <t>LSP361-BK</t>
    <phoneticPr fontId="5" type="noConversion"/>
  </si>
  <si>
    <t>LPL361-BK</t>
    <phoneticPr fontId="5" type="noConversion"/>
  </si>
  <si>
    <t>LSW228A-BK</t>
    <phoneticPr fontId="5" type="noConversion"/>
  </si>
  <si>
    <t>LWA228A-BK</t>
    <phoneticPr fontId="5" type="noConversion"/>
  </si>
  <si>
    <r>
      <t xml:space="preserve">LFL006 driver </t>
    </r>
    <r>
      <rPr>
        <sz val="10"/>
        <color indexed="8"/>
        <rFont val="Arial"/>
        <family val="2"/>
      </rPr>
      <t>Done DL-7W-C600-MPC</t>
    </r>
    <phoneticPr fontId="5" type="noConversion"/>
  </si>
  <si>
    <r>
      <t xml:space="preserve">LFL006 </t>
    </r>
    <r>
      <rPr>
        <sz val="10"/>
        <color indexed="8"/>
        <rFont val="Arial"/>
        <family val="2"/>
      </rPr>
      <t>Cree COB 1304C-3000K</t>
    </r>
    <phoneticPr fontId="5" type="noConversion"/>
  </si>
  <si>
    <t>AZ250815</t>
    <phoneticPr fontId="13" type="noConversion"/>
  </si>
  <si>
    <r>
      <t>Date:</t>
    </r>
    <r>
      <rPr>
        <b/>
        <u/>
        <sz val="12"/>
        <color indexed="8"/>
        <rFont val="Arial"/>
        <family val="2"/>
      </rPr>
      <t xml:space="preserve">  10 Oct. 2025  </t>
    </r>
    <phoneticPr fontId="5" type="noConversion"/>
  </si>
  <si>
    <t>OSRAM SMD</t>
  </si>
  <si>
    <t>1620lm</t>
  </si>
  <si>
    <t>1920lm</t>
  </si>
  <si>
    <t>9W</t>
  </si>
  <si>
    <t>1300lm</t>
  </si>
  <si>
    <t>300mA</t>
  </si>
  <si>
    <t>L1200 W80 H1200</t>
  </si>
  <si>
    <t>1800lm</t>
  </si>
  <si>
    <t>4W</t>
  </si>
  <si>
    <t>Eaglerise 1-4x1W CE/S/SAA/BIS/ appoved</t>
  </si>
  <si>
    <t>400lm</t>
  </si>
  <si>
    <t>AZ10-1</t>
    <phoneticPr fontId="3" type="noConversion"/>
  </si>
  <si>
    <t>LED chips</t>
    <phoneticPr fontId="5" type="noConversion"/>
  </si>
  <si>
    <t>LED Driver</t>
    <phoneticPr fontId="5" type="noConversion"/>
  </si>
  <si>
    <t>USD1763.46 deposit ,USD2000 balance by T/T before shipment</t>
    <phoneticPr fontId="5" type="noConversion"/>
  </si>
  <si>
    <t>/</t>
    <phoneticPr fontId="5" type="noConversion"/>
  </si>
  <si>
    <t>48V input intergrated driver /CE</t>
    <phoneticPr fontId="5" type="noConversion"/>
  </si>
  <si>
    <t>3240lm</t>
    <phoneticPr fontId="5" type="noConversion"/>
  </si>
  <si>
    <t>24 degree</t>
    <phoneticPr fontId="5" type="noConversion"/>
  </si>
  <si>
    <t>aluminium</t>
    <phoneticPr fontId="5" type="noConversion"/>
  </si>
  <si>
    <t>L652 W23 H45</t>
    <phoneticPr fontId="5" type="noConversion"/>
  </si>
  <si>
    <t>IP20</t>
    <phoneticPr fontId="5" type="noConversion"/>
  </si>
  <si>
    <t>48V magnet track 4 lines</t>
    <phoneticPr fontId="5" type="noConversion"/>
  </si>
  <si>
    <t>2880lm</t>
    <phoneticPr fontId="5" type="noConversion"/>
  </si>
  <si>
    <t>acrylic diffuser</t>
    <phoneticPr fontId="5" type="noConversion"/>
  </si>
  <si>
    <t>L650 W23 H45</t>
    <phoneticPr fontId="5" type="noConversion"/>
  </si>
  <si>
    <t>18W</t>
    <phoneticPr fontId="5" type="noConversion"/>
  </si>
  <si>
    <t>L328 W23 H45</t>
    <phoneticPr fontId="5" type="noConversion"/>
  </si>
  <si>
    <t>24W</t>
    <phoneticPr fontId="5" type="noConversion"/>
  </si>
  <si>
    <t>L436 W23 H45</t>
    <phoneticPr fontId="5" type="noConversion"/>
  </si>
  <si>
    <t>COB 1507</t>
    <phoneticPr fontId="5" type="noConversion"/>
  </si>
  <si>
    <t>240mA</t>
    <phoneticPr fontId="5" type="noConversion"/>
  </si>
  <si>
    <t>Eaglerise COB 9W CE/TUV/ SAA/BIS</t>
    <phoneticPr fontId="5" type="noConversion"/>
  </si>
  <si>
    <t>aluminium+steel shade</t>
    <phoneticPr fontId="5" type="noConversion"/>
  </si>
  <si>
    <t>grey painting</t>
    <phoneticPr fontId="5" type="noConversion"/>
  </si>
  <si>
    <t>D310 H213 +1.7M cable</t>
    <phoneticPr fontId="5" type="noConversion"/>
  </si>
  <si>
    <t xml:space="preserve"> Ceiling Suspended</t>
    <phoneticPr fontId="5" type="noConversion"/>
  </si>
  <si>
    <t>Osram SMD 2835</t>
    <phoneticPr fontId="5" type="noConversion"/>
  </si>
  <si>
    <t>13W</t>
    <phoneticPr fontId="5" type="noConversion"/>
  </si>
  <si>
    <t>300mA</t>
    <phoneticPr fontId="5" type="noConversion"/>
  </si>
  <si>
    <t>Eaglerise 10-14X1w Round CE/TUV/SAA/BIS appoved</t>
    <phoneticPr fontId="5" type="noConversion"/>
  </si>
  <si>
    <t>white painting</t>
    <phoneticPr fontId="5" type="noConversion"/>
  </si>
  <si>
    <t>L1300 W110+ 1.2M cable</t>
    <phoneticPr fontId="5" type="noConversion"/>
  </si>
  <si>
    <t>26W</t>
    <phoneticPr fontId="5" type="noConversion"/>
  </si>
  <si>
    <t>250mA</t>
    <phoneticPr fontId="5" type="noConversion"/>
  </si>
  <si>
    <t>DONE LED  driiver</t>
    <phoneticPr fontId="5" type="noConversion"/>
  </si>
  <si>
    <t>2600lm</t>
    <phoneticPr fontId="5" type="noConversion"/>
  </si>
  <si>
    <t>Pure aluminium</t>
    <phoneticPr fontId="5" type="noConversion"/>
  </si>
  <si>
    <t>black painting</t>
    <phoneticPr fontId="5" type="noConversion"/>
  </si>
  <si>
    <t>470x 610</t>
    <phoneticPr fontId="5" type="noConversion"/>
  </si>
  <si>
    <t xml:space="preserve"> Ceiling Suspended with 2M pendent</t>
    <phoneticPr fontId="5" type="noConversion"/>
  </si>
  <si>
    <t>bridgelux full spectrum SMD 2835 CRI&gt;97</t>
    <phoneticPr fontId="5" type="noConversion"/>
  </si>
  <si>
    <t>6X3W</t>
    <phoneticPr fontId="5" type="noConversion"/>
  </si>
  <si>
    <t>Eaglerise 14-23X1w</t>
    <phoneticPr fontId="5" type="noConversion"/>
  </si>
  <si>
    <t>1800lm</t>
    <phoneticPr fontId="5" type="noConversion"/>
  </si>
  <si>
    <t>aluminium+acrylic</t>
    <phoneticPr fontId="5" type="noConversion"/>
  </si>
  <si>
    <t>IP20</t>
    <phoneticPr fontId="3" type="noConversion"/>
  </si>
  <si>
    <t>ceiling surface</t>
    <phoneticPr fontId="5" type="noConversion"/>
  </si>
  <si>
    <t>Eaglerise   14-23x1W CE/TUV/ SAA/BIS</t>
    <phoneticPr fontId="3" type="noConversion"/>
  </si>
  <si>
    <t>rod D16 H1500 total H2M incl. cable</t>
    <phoneticPr fontId="5" type="noConversion"/>
  </si>
  <si>
    <t>350mA</t>
    <phoneticPr fontId="5" type="noConversion"/>
  </si>
  <si>
    <t>D162 W55</t>
    <phoneticPr fontId="5" type="noConversion"/>
  </si>
  <si>
    <t>wall surface mounted</t>
    <phoneticPr fontId="5" type="noConversion"/>
  </si>
  <si>
    <t>Total Value: SAY US DOLLAR THREE THOUSAND SEVEN HUNDRED SIXTY-THREE AND CENTS FORTY-SIX ONLY.</t>
    <phoneticPr fontId="5" type="noConversion"/>
  </si>
  <si>
    <t>LED Track lights</t>
    <phoneticPr fontId="5" type="noConversion"/>
  </si>
  <si>
    <t>LED Pendant lamp</t>
    <phoneticPr fontId="5" type="noConversion"/>
  </si>
  <si>
    <t>LWA587-WT</t>
    <phoneticPr fontId="5" type="noConversion"/>
  </si>
  <si>
    <t>LED Strip</t>
    <phoneticPr fontId="5" type="noConversion"/>
  </si>
  <si>
    <t>5x5W</t>
    <phoneticPr fontId="5" type="noConversion"/>
  </si>
  <si>
    <t>DC 12V</t>
    <phoneticPr fontId="5" type="noConversion"/>
  </si>
  <si>
    <t>switch power supply 36W</t>
    <phoneticPr fontId="5" type="noConversion"/>
  </si>
  <si>
    <t>2500lm</t>
    <phoneticPr fontId="5" type="noConversion"/>
  </si>
  <si>
    <t>N/A</t>
    <phoneticPr fontId="5" type="noConversion"/>
  </si>
  <si>
    <t>aluminum</t>
    <phoneticPr fontId="5" type="noConversion"/>
  </si>
  <si>
    <t>white painting</t>
  </si>
  <si>
    <t>L3203 W149 H103</t>
    <phoneticPr fontId="5" type="noConversion"/>
  </si>
  <si>
    <t>IP20</t>
    <phoneticPr fontId="5" type="noConversion"/>
  </si>
  <si>
    <t>wall surface mounted</t>
    <phoneticPr fontId="5" type="noConversion"/>
  </si>
  <si>
    <t>LWA589</t>
    <phoneticPr fontId="5" type="noConversion"/>
  </si>
  <si>
    <t>15W</t>
    <phoneticPr fontId="5" type="noConversion"/>
  </si>
  <si>
    <t>switch power supply 24W</t>
    <phoneticPr fontId="3" type="noConversion"/>
  </si>
  <si>
    <t>1500lm</t>
    <phoneticPr fontId="5" type="noConversion"/>
  </si>
  <si>
    <t>/</t>
    <phoneticPr fontId="5" type="noConversion"/>
  </si>
  <si>
    <t>black painting</t>
    <phoneticPr fontId="5" type="noConversion"/>
  </si>
  <si>
    <t>L2145 W149 H120</t>
  </si>
  <si>
    <t>IP65</t>
    <phoneticPr fontId="5" type="noConversion"/>
  </si>
  <si>
    <t>LWA563-BK</t>
    <phoneticPr fontId="5" type="noConversion"/>
  </si>
  <si>
    <t>CREE XPE</t>
    <phoneticPr fontId="5" type="noConversion"/>
  </si>
  <si>
    <t>1W</t>
    <phoneticPr fontId="5" type="noConversion"/>
  </si>
  <si>
    <t>300mA</t>
    <phoneticPr fontId="5" type="noConversion"/>
  </si>
  <si>
    <t>BOVVILEDS 1-3x1W CE/IP65</t>
    <phoneticPr fontId="5" type="noConversion"/>
  </si>
  <si>
    <t>70lm</t>
    <phoneticPr fontId="5" type="noConversion"/>
  </si>
  <si>
    <t xml:space="preserve"> about 85 degree</t>
    <phoneticPr fontId="5" type="noConversion"/>
  </si>
  <si>
    <t>D65 H55</t>
    <phoneticPr fontId="3" type="noConversion"/>
  </si>
  <si>
    <t>LWA568-WT</t>
    <phoneticPr fontId="5" type="noConversion"/>
  </si>
  <si>
    <t>CREE COB 1304</t>
    <phoneticPr fontId="5" type="noConversion"/>
  </si>
  <si>
    <t>2x3W</t>
    <phoneticPr fontId="5" type="noConversion"/>
  </si>
  <si>
    <t>Eaglerise 2-6x1W CE/TUV/ SAA</t>
    <phoneticPr fontId="3" type="noConversion"/>
  </si>
  <si>
    <t>480lm</t>
    <phoneticPr fontId="5" type="noConversion"/>
  </si>
  <si>
    <t>white painting</t>
    <phoneticPr fontId="5" type="noConversion"/>
  </si>
  <si>
    <t>D85 H70</t>
    <phoneticPr fontId="3" type="noConversion"/>
  </si>
  <si>
    <t>LWA573-BK</t>
    <phoneticPr fontId="5" type="noConversion"/>
  </si>
  <si>
    <t>3x5W</t>
    <phoneticPr fontId="5" type="noConversion"/>
  </si>
  <si>
    <t>500mA</t>
    <phoneticPr fontId="5" type="noConversion"/>
  </si>
  <si>
    <t>Eaglerise 15W round CE/TUV /SAA/BIS</t>
    <phoneticPr fontId="3" type="noConversion"/>
  </si>
  <si>
    <t>1290lm</t>
    <phoneticPr fontId="5" type="noConversion"/>
  </si>
  <si>
    <t>D105 H85</t>
  </si>
  <si>
    <t>LWA570-WT</t>
    <phoneticPr fontId="5" type="noConversion"/>
  </si>
  <si>
    <t>4x3W</t>
    <phoneticPr fontId="5" type="noConversion"/>
  </si>
  <si>
    <t>Eaglerise 10-14x1W round CE/TUV/ SAA/BIS</t>
    <phoneticPr fontId="3" type="noConversion"/>
  </si>
  <si>
    <t>960lm</t>
    <phoneticPr fontId="5" type="noConversion"/>
  </si>
  <si>
    <t>LWA583</t>
    <phoneticPr fontId="5" type="noConversion"/>
  </si>
  <si>
    <t>3W</t>
    <phoneticPr fontId="5" type="noConversion"/>
  </si>
  <si>
    <t>600mA</t>
    <phoneticPr fontId="5" type="noConversion"/>
  </si>
  <si>
    <t>DONE 1-2x3W CE/IP65</t>
    <phoneticPr fontId="3" type="noConversion"/>
  </si>
  <si>
    <t>170lm</t>
    <phoneticPr fontId="5" type="noConversion"/>
  </si>
  <si>
    <t>8x25 degree</t>
    <phoneticPr fontId="5" type="noConversion"/>
  </si>
  <si>
    <t>aluminum+stainless steel</t>
    <phoneticPr fontId="5" type="noConversion"/>
  </si>
  <si>
    <t>L120 W120 H66</t>
  </si>
  <si>
    <t>LWA584</t>
    <phoneticPr fontId="5" type="noConversion"/>
  </si>
  <si>
    <t>340lm</t>
    <phoneticPr fontId="5" type="noConversion"/>
  </si>
  <si>
    <t>LWA582</t>
    <phoneticPr fontId="5" type="noConversion"/>
  </si>
  <si>
    <t>Osram SMD 2835</t>
    <phoneticPr fontId="5" type="noConversion"/>
  </si>
  <si>
    <t>8W</t>
    <phoneticPr fontId="5" type="noConversion"/>
  </si>
  <si>
    <t>DONE 7-12x1W CE/IP65</t>
    <phoneticPr fontId="3" type="noConversion"/>
  </si>
  <si>
    <t>800lm</t>
    <phoneticPr fontId="5" type="noConversion"/>
  </si>
  <si>
    <t>L700 W79 H125</t>
  </si>
  <si>
    <t>LWA587-WT</t>
    <phoneticPr fontId="5" type="noConversion"/>
  </si>
  <si>
    <t>5x5W</t>
    <phoneticPr fontId="5" type="noConversion"/>
  </si>
  <si>
    <t>LWA589</t>
    <phoneticPr fontId="5" type="noConversion"/>
  </si>
  <si>
    <t>15W</t>
    <phoneticPr fontId="5" type="noConversion"/>
  </si>
  <si>
    <t>LWA563-BK</t>
    <phoneticPr fontId="5" type="noConversion"/>
  </si>
  <si>
    <t>1W</t>
    <phoneticPr fontId="5" type="noConversion"/>
  </si>
  <si>
    <t>LWA568-WT</t>
    <phoneticPr fontId="5" type="noConversion"/>
  </si>
  <si>
    <t>2x3W</t>
    <phoneticPr fontId="5" type="noConversion"/>
  </si>
  <si>
    <t>LWA573-BK</t>
    <phoneticPr fontId="5" type="noConversion"/>
  </si>
  <si>
    <t>3x5W</t>
    <phoneticPr fontId="5" type="noConversion"/>
  </si>
  <si>
    <t>LWA570-WT</t>
    <phoneticPr fontId="5" type="noConversion"/>
  </si>
  <si>
    <t>4x3W</t>
    <phoneticPr fontId="5" type="noConversion"/>
  </si>
  <si>
    <t>LWA583</t>
    <phoneticPr fontId="5" type="noConversion"/>
  </si>
  <si>
    <t>3W</t>
    <phoneticPr fontId="5" type="noConversion"/>
  </si>
  <si>
    <t>LWA584</t>
    <phoneticPr fontId="5" type="noConversion"/>
  </si>
  <si>
    <t>LWA582</t>
    <phoneticPr fontId="5" type="noConversion"/>
  </si>
  <si>
    <t>8W</t>
    <phoneticPr fontId="5" type="noConversion"/>
  </si>
  <si>
    <t>LED outdoor wall lamp</t>
    <phoneticPr fontId="5" type="noConversion"/>
  </si>
</sst>
</file>

<file path=xl/styles.xml><?xml version="1.0" encoding="utf-8"?>
<styleSheet xmlns="http://schemas.openxmlformats.org/spreadsheetml/2006/main">
  <numFmts count="17">
    <numFmt numFmtId="5" formatCode="&quot;¥&quot;#,##0;&quot;¥&quot;\-#,##0"/>
    <numFmt numFmtId="26" formatCode="\$#,##0.00_);[Red]\(\$#,##0.00\)"/>
    <numFmt numFmtId="176" formatCode="0.00_ "/>
    <numFmt numFmtId="177" formatCode="&quot;¥&quot;#,##0.00_);[Red]\(&quot;¥&quot;#,##0.00\)"/>
    <numFmt numFmtId="178" formatCode="0_);[Red]\(0\)"/>
    <numFmt numFmtId="179" formatCode="0.000_ "/>
    <numFmt numFmtId="180" formatCode="#&quot;ctns&quot;"/>
    <numFmt numFmtId="181" formatCode="\$#,##0.00"/>
    <numFmt numFmtId="182" formatCode="\$#,##0.00;\-\$#,##0.00"/>
    <numFmt numFmtId="183" formatCode="[$-409]d/mmm/yy;@"/>
    <numFmt numFmtId="184" formatCode="0.0000_ "/>
    <numFmt numFmtId="185" formatCode="\$#,##0.0"/>
    <numFmt numFmtId="186" formatCode="[$-F800]dddd\,\ mmmm\ dd\,\ yyyy"/>
    <numFmt numFmtId="187" formatCode="#\ &quot;degree&quot;"/>
    <numFmt numFmtId="188" formatCode="[$€-2]\ #,##0.00"/>
    <numFmt numFmtId="189" formatCode="\$#,##0.0_);[Red]\(\$#,##0.0\)"/>
    <numFmt numFmtId="190" formatCode="#&quot;pcs&quot;"/>
  </numFmts>
  <fonts count="4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sz val="9"/>
      <name val="宋体"/>
      <family val="3"/>
      <charset val="134"/>
    </font>
    <font>
      <sz val="12"/>
      <name val="Arial"/>
      <family val="2"/>
    </font>
    <font>
      <b/>
      <sz val="18"/>
      <name val="Arial Black"/>
      <family val="2"/>
    </font>
    <font>
      <sz val="10"/>
      <name val="Arial"/>
      <family val="2"/>
    </font>
    <font>
      <b/>
      <sz val="16"/>
      <name val="Arial Black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u/>
      <sz val="20"/>
      <name val="Arial Black"/>
      <family val="2"/>
    </font>
    <font>
      <u/>
      <sz val="12"/>
      <name val="Times New Roman"/>
      <family val="1"/>
    </font>
    <font>
      <b/>
      <sz val="10"/>
      <name val="微软雅黑"/>
      <family val="2"/>
      <charset val="134"/>
    </font>
    <font>
      <b/>
      <sz val="12"/>
      <name val="宋体"/>
      <family val="3"/>
      <charset val="134"/>
    </font>
    <font>
      <sz val="8"/>
      <name val="微软雅黑"/>
      <family val="2"/>
      <charset val="134"/>
    </font>
    <font>
      <sz val="10"/>
      <color indexed="8"/>
      <name val="Arial"/>
      <family val="2"/>
    </font>
    <font>
      <b/>
      <sz val="8"/>
      <name val="Arial"/>
      <family val="2"/>
    </font>
    <font>
      <sz val="12"/>
      <color indexed="8"/>
      <name val="Arial"/>
      <family val="2"/>
    </font>
    <font>
      <sz val="12"/>
      <name val="微软雅黑"/>
      <family val="2"/>
      <charset val="134"/>
    </font>
    <font>
      <b/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color indexed="20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等线"/>
      <family val="3"/>
      <charset val="134"/>
    </font>
    <font>
      <sz val="10"/>
      <name val="Helv"/>
      <family val="2"/>
    </font>
    <font>
      <b/>
      <u/>
      <sz val="26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微软雅黑"/>
      <family val="2"/>
      <charset val="134"/>
    </font>
    <font>
      <u/>
      <sz val="12"/>
      <color indexed="8"/>
      <name val="Arial"/>
      <family val="2"/>
    </font>
    <font>
      <b/>
      <u/>
      <sz val="12"/>
      <color indexed="8"/>
      <name val="Arial"/>
      <family val="2"/>
    </font>
    <font>
      <u/>
      <sz val="12"/>
      <color indexed="9"/>
      <name val="Arial"/>
      <family val="2"/>
    </font>
    <font>
      <u/>
      <sz val="12"/>
      <color theme="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indexed="8"/>
      <name val="微软雅黑"/>
      <family val="2"/>
      <charset val="134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1"/>
      <color rgb="FFFF0000"/>
      <name val="宋体"/>
      <family val="3"/>
      <charset val="134"/>
      <scheme val="minor"/>
    </font>
    <font>
      <b/>
      <i/>
      <u/>
      <sz val="16"/>
      <color indexed="8"/>
      <name val="Arial"/>
      <family val="2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6">
    <xf numFmtId="0" fontId="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182" fontId="2" fillId="0" borderId="0"/>
    <xf numFmtId="0" fontId="26" fillId="0" borderId="0"/>
    <xf numFmtId="0" fontId="27" fillId="3" borderId="0" applyNumberFormat="0" applyBorder="0" applyAlignment="0" applyProtection="0">
      <alignment vertical="center"/>
    </xf>
    <xf numFmtId="0" fontId="2" fillId="0" borderId="0">
      <alignment vertical="center"/>
    </xf>
    <xf numFmtId="181" fontId="2" fillId="0" borderId="0"/>
    <xf numFmtId="182" fontId="2" fillId="0" borderId="0">
      <alignment vertical="center"/>
    </xf>
    <xf numFmtId="0" fontId="2" fillId="0" borderId="0"/>
    <xf numFmtId="183" fontId="2" fillId="0" borderId="0"/>
    <xf numFmtId="184" fontId="2" fillId="0" borderId="0"/>
    <xf numFmtId="184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183" fontId="2" fillId="0" borderId="0"/>
    <xf numFmtId="0" fontId="2" fillId="0" borderId="0"/>
    <xf numFmtId="182" fontId="2" fillId="0" borderId="0">
      <alignment vertical="center"/>
    </xf>
    <xf numFmtId="181" fontId="2" fillId="0" borderId="0"/>
    <xf numFmtId="176" fontId="2" fillId="0" borderId="0"/>
    <xf numFmtId="185" fontId="2" fillId="0" borderId="0"/>
    <xf numFmtId="176" fontId="2" fillId="0" borderId="0"/>
    <xf numFmtId="0" fontId="2" fillId="0" borderId="0">
      <alignment vertical="center"/>
    </xf>
    <xf numFmtId="0" fontId="2" fillId="0" borderId="0">
      <alignment vertical="center"/>
    </xf>
    <xf numFmtId="186" fontId="2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183" fontId="2" fillId="0" borderId="0"/>
    <xf numFmtId="0" fontId="2" fillId="0" borderId="0"/>
    <xf numFmtId="0" fontId="2" fillId="0" borderId="0"/>
    <xf numFmtId="0" fontId="2" fillId="0" borderId="0">
      <alignment vertical="center"/>
    </xf>
    <xf numFmtId="187" fontId="2" fillId="0" borderId="0">
      <alignment vertical="center"/>
    </xf>
    <xf numFmtId="183" fontId="2" fillId="0" borderId="0"/>
    <xf numFmtId="0" fontId="2" fillId="0" borderId="0"/>
    <xf numFmtId="188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182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1" fontId="2" fillId="0" borderId="0"/>
    <xf numFmtId="183" fontId="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189" fontId="10" fillId="0" borderId="0">
      <alignment vertical="center"/>
    </xf>
    <xf numFmtId="0" fontId="2" fillId="0" borderId="0">
      <alignment vertical="center"/>
    </xf>
    <xf numFmtId="0" fontId="29" fillId="4" borderId="0" applyNumberFormat="0" applyBorder="0" applyAlignment="0" applyProtection="0">
      <alignment vertical="center"/>
    </xf>
    <xf numFmtId="186" fontId="2" fillId="0" borderId="0" applyFont="0" applyFill="0" applyBorder="0" applyAlignment="0" applyProtection="0">
      <alignment vertical="center"/>
    </xf>
    <xf numFmtId="181" fontId="30" fillId="0" borderId="0"/>
    <xf numFmtId="0" fontId="30" fillId="0" borderId="0"/>
    <xf numFmtId="183" fontId="30" fillId="0" borderId="0"/>
    <xf numFmtId="183" fontId="30" fillId="0" borderId="0"/>
    <xf numFmtId="176" fontId="30" fillId="0" borderId="0"/>
    <xf numFmtId="0" fontId="1" fillId="0" borderId="0">
      <alignment vertical="center"/>
    </xf>
  </cellStyleXfs>
  <cellXfs count="197">
    <xf numFmtId="0" fontId="0" fillId="0" borderId="0" xfId="0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2" fillId="0" borderId="0" xfId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vertical="center"/>
    </xf>
    <xf numFmtId="0" fontId="11" fillId="0" borderId="0" xfId="2" applyFont="1">
      <alignment vertical="center"/>
    </xf>
    <xf numFmtId="0" fontId="2" fillId="0" borderId="0" xfId="1" applyBorder="1">
      <alignment vertical="center"/>
    </xf>
    <xf numFmtId="0" fontId="11" fillId="0" borderId="0" xfId="2" applyFont="1" applyBorder="1">
      <alignment vertical="center"/>
    </xf>
    <xf numFmtId="0" fontId="12" fillId="0" borderId="0" xfId="2" applyFont="1" applyBorder="1">
      <alignment vertical="center"/>
    </xf>
    <xf numFmtId="0" fontId="4" fillId="0" borderId="0" xfId="1" applyFont="1" applyAlignment="1">
      <alignment horizontal="left" vertical="center"/>
    </xf>
    <xf numFmtId="0" fontId="11" fillId="0" borderId="1" xfId="2" applyFont="1" applyBorder="1">
      <alignment vertical="center"/>
    </xf>
    <xf numFmtId="0" fontId="14" fillId="0" borderId="0" xfId="2" applyFont="1" applyAlignment="1">
      <alignment horizontal="right"/>
    </xf>
    <xf numFmtId="0" fontId="15" fillId="0" borderId="0" xfId="1" applyFont="1" applyAlignment="1">
      <alignment vertical="center" wrapText="1"/>
    </xf>
    <xf numFmtId="0" fontId="11" fillId="0" borderId="0" xfId="2" applyFont="1" applyAlignment="1">
      <alignment horizontal="right" vertical="center"/>
    </xf>
    <xf numFmtId="0" fontId="15" fillId="0" borderId="0" xfId="1" applyFont="1" applyAlignment="1">
      <alignment horizontal="center"/>
    </xf>
    <xf numFmtId="0" fontId="10" fillId="0" borderId="0" xfId="3" applyFont="1" applyBorder="1"/>
    <xf numFmtId="0" fontId="16" fillId="0" borderId="0" xfId="3" applyFont="1" applyBorder="1" applyAlignment="1">
      <alignment horizontal="left"/>
    </xf>
    <xf numFmtId="0" fontId="16" fillId="0" borderId="0" xfId="3" applyFont="1" applyBorder="1"/>
    <xf numFmtId="177" fontId="10" fillId="0" borderId="0" xfId="3" applyNumberFormat="1" applyFont="1" applyBorder="1"/>
    <xf numFmtId="177" fontId="10" fillId="0" borderId="0" xfId="3" applyNumberFormat="1" applyFont="1" applyBorder="1" applyAlignment="1">
      <alignment horizontal="center"/>
    </xf>
    <xf numFmtId="0" fontId="10" fillId="0" borderId="0" xfId="4" applyFont="1"/>
    <xf numFmtId="0" fontId="18" fillId="0" borderId="0" xfId="5" applyFont="1" applyAlignment="1">
      <alignment horizontal="center"/>
    </xf>
    <xf numFmtId="0" fontId="19" fillId="0" borderId="9" xfId="5" applyFont="1" applyBorder="1" applyAlignment="1">
      <alignment horizontal="center" vertical="center" wrapText="1"/>
    </xf>
    <xf numFmtId="0" fontId="19" fillId="2" borderId="9" xfId="5" applyFont="1" applyFill="1" applyBorder="1" applyAlignment="1">
      <alignment horizontal="center" vertical="center" wrapText="1"/>
    </xf>
    <xf numFmtId="0" fontId="2" fillId="0" borderId="0" xfId="5" applyAlignment="1">
      <alignment horizontal="center"/>
    </xf>
    <xf numFmtId="0" fontId="8" fillId="0" borderId="9" xfId="7" applyNumberFormat="1" applyFont="1" applyFill="1" applyBorder="1" applyAlignment="1">
      <alignment horizontal="center" vertical="center"/>
    </xf>
    <xf numFmtId="49" fontId="12" fillId="0" borderId="9" xfId="8" applyNumberFormat="1" applyFont="1" applyFill="1" applyBorder="1" applyAlignment="1">
      <alignment horizontal="center" vertical="center" wrapText="1"/>
    </xf>
    <xf numFmtId="49" fontId="8" fillId="0" borderId="9" xfId="9" applyNumberFormat="1" applyFont="1" applyFill="1" applyBorder="1" applyAlignment="1">
      <alignment horizontal="center" vertical="center" wrapText="1"/>
    </xf>
    <xf numFmtId="0" fontId="20" fillId="0" borderId="9" xfId="7" applyFont="1" applyFill="1" applyBorder="1" applyAlignment="1">
      <alignment vertical="center" wrapText="1"/>
    </xf>
    <xf numFmtId="178" fontId="21" fillId="2" borderId="9" xfId="5" applyNumberFormat="1" applyFont="1" applyFill="1" applyBorder="1" applyAlignment="1">
      <alignment horizontal="center" vertical="center" wrapText="1"/>
    </xf>
    <xf numFmtId="176" fontId="20" fillId="0" borderId="9" xfId="9" applyNumberFormat="1" applyFont="1" applyFill="1" applyBorder="1" applyAlignment="1">
      <alignment horizontal="center" vertical="center" wrapText="1"/>
    </xf>
    <xf numFmtId="0" fontId="8" fillId="0" borderId="9" xfId="5" applyFont="1" applyBorder="1" applyAlignment="1">
      <alignment horizontal="center" vertical="center" wrapText="1"/>
    </xf>
    <xf numFmtId="179" fontId="8" fillId="0" borderId="9" xfId="5" applyNumberFormat="1" applyFont="1" applyBorder="1" applyAlignment="1">
      <alignment horizontal="center" vertical="center" wrapText="1"/>
    </xf>
    <xf numFmtId="180" fontId="4" fillId="2" borderId="6" xfId="5" applyNumberFormat="1" applyFont="1" applyFill="1" applyBorder="1" applyAlignment="1">
      <alignment horizontal="center" vertical="center" wrapText="1"/>
    </xf>
    <xf numFmtId="180" fontId="4" fillId="2" borderId="5" xfId="5" applyNumberFormat="1" applyFont="1" applyFill="1" applyBorder="1" applyAlignment="1">
      <alignment horizontal="center" vertical="center" wrapText="1"/>
    </xf>
    <xf numFmtId="0" fontId="4" fillId="2" borderId="5" xfId="5" applyFont="1" applyFill="1" applyBorder="1" applyAlignment="1">
      <alignment horizontal="center" vertical="center"/>
    </xf>
    <xf numFmtId="0" fontId="23" fillId="2" borderId="5" xfId="5" applyNumberFormat="1" applyFont="1" applyFill="1" applyBorder="1" applyAlignment="1">
      <alignment horizontal="center" vertical="center" wrapText="1"/>
    </xf>
    <xf numFmtId="0" fontId="6" fillId="2" borderId="5" xfId="5" applyNumberFormat="1" applyFont="1" applyFill="1" applyBorder="1" applyAlignment="1">
      <alignment horizontal="center" vertical="center" wrapText="1"/>
    </xf>
    <xf numFmtId="178" fontId="6" fillId="2" borderId="5" xfId="5" applyNumberFormat="1" applyFont="1" applyFill="1" applyBorder="1" applyAlignment="1">
      <alignment horizontal="center" vertical="center" wrapText="1"/>
    </xf>
    <xf numFmtId="176" fontId="6" fillId="2" borderId="5" xfId="5" applyNumberFormat="1" applyFont="1" applyFill="1" applyBorder="1" applyAlignment="1">
      <alignment horizontal="center" vertical="center" wrapText="1"/>
    </xf>
    <xf numFmtId="176" fontId="6" fillId="2" borderId="7" xfId="5" applyNumberFormat="1" applyFont="1" applyFill="1" applyBorder="1" applyAlignment="1">
      <alignment horizontal="center" vertical="center" wrapText="1"/>
    </xf>
    <xf numFmtId="0" fontId="2" fillId="0" borderId="0" xfId="5" applyFont="1"/>
    <xf numFmtId="0" fontId="21" fillId="2" borderId="10" xfId="1" applyFont="1" applyFill="1" applyBorder="1" applyAlignment="1">
      <alignment horizontal="left" vertical="center" wrapText="1"/>
    </xf>
    <xf numFmtId="0" fontId="21" fillId="2" borderId="4" xfId="1" applyFont="1" applyFill="1" applyBorder="1" applyAlignment="1">
      <alignment horizontal="left" vertical="center" wrapText="1"/>
    </xf>
    <xf numFmtId="0" fontId="24" fillId="2" borderId="4" xfId="1" applyFont="1" applyFill="1" applyBorder="1" applyAlignment="1">
      <alignment horizontal="center" vertical="center" wrapText="1"/>
    </xf>
    <xf numFmtId="0" fontId="24" fillId="2" borderId="11" xfId="1" applyFont="1" applyFill="1" applyBorder="1" applyAlignment="1">
      <alignment horizontal="center" vertical="center" wrapText="1"/>
    </xf>
    <xf numFmtId="0" fontId="2" fillId="0" borderId="0" xfId="1" applyFill="1">
      <alignment vertical="center"/>
    </xf>
    <xf numFmtId="0" fontId="22" fillId="0" borderId="0" xfId="7" applyFont="1" applyFill="1" applyAlignment="1">
      <alignment vertical="center"/>
    </xf>
    <xf numFmtId="183" fontId="22" fillId="0" borderId="0" xfId="62" applyNumberFormat="1" applyFont="1" applyAlignment="1">
      <alignment horizontal="center" vertical="center"/>
    </xf>
    <xf numFmtId="183" fontId="22" fillId="0" borderId="0" xfId="62" applyNumberFormat="1" applyFont="1" applyAlignment="1">
      <alignment vertical="center"/>
    </xf>
    <xf numFmtId="0" fontId="32" fillId="5" borderId="0" xfId="62" applyNumberFormat="1" applyFont="1" applyFill="1" applyAlignment="1">
      <alignment horizontal="left" vertical="center"/>
    </xf>
    <xf numFmtId="183" fontId="20" fillId="0" borderId="0" xfId="23" applyNumberFormat="1" applyFont="1" applyAlignment="1">
      <alignment horizontal="right"/>
    </xf>
    <xf numFmtId="183" fontId="20" fillId="0" borderId="0" xfId="62" applyNumberFormat="1" applyFont="1" applyAlignment="1">
      <alignment horizontal="right"/>
    </xf>
    <xf numFmtId="183" fontId="20" fillId="0" borderId="0" xfId="62" applyNumberFormat="1" applyFont="1" applyAlignment="1">
      <alignment horizontal="right" vertical="center"/>
    </xf>
    <xf numFmtId="183" fontId="20" fillId="0" borderId="0" xfId="23" applyNumberFormat="1" applyFont="1" applyBorder="1" applyAlignment="1">
      <alignment horizontal="right"/>
    </xf>
    <xf numFmtId="183" fontId="20" fillId="0" borderId="0" xfId="62" applyNumberFormat="1" applyFont="1" applyAlignment="1">
      <alignment vertical="top"/>
    </xf>
    <xf numFmtId="183" fontId="22" fillId="0" borderId="0" xfId="40" applyNumberFormat="1" applyFont="1" applyBorder="1" applyAlignment="1">
      <alignment horizontal="left" vertical="center"/>
    </xf>
    <xf numFmtId="183" fontId="32" fillId="0" borderId="0" xfId="62" applyNumberFormat="1" applyFont="1" applyBorder="1" applyAlignment="1">
      <alignment horizontal="left" vertical="center"/>
    </xf>
    <xf numFmtId="183" fontId="22" fillId="0" borderId="0" xfId="60" applyNumberFormat="1" applyFont="1" applyAlignment="1">
      <alignment vertical="center"/>
    </xf>
    <xf numFmtId="183" fontId="20" fillId="5" borderId="0" xfId="62" applyNumberFormat="1" applyFont="1" applyFill="1" applyAlignment="1">
      <alignment horizontal="left" vertical="center"/>
    </xf>
    <xf numFmtId="183" fontId="22" fillId="5" borderId="0" xfId="62" applyNumberFormat="1" applyFont="1" applyFill="1" applyAlignment="1">
      <alignment vertical="center"/>
    </xf>
    <xf numFmtId="183" fontId="32" fillId="5" borderId="4" xfId="62" applyNumberFormat="1" applyFont="1" applyFill="1" applyBorder="1" applyAlignment="1">
      <alignment horizontal="left" vertical="center"/>
    </xf>
    <xf numFmtId="183" fontId="22" fillId="5" borderId="4" xfId="62" applyNumberFormat="1" applyFont="1" applyFill="1" applyBorder="1" applyAlignment="1">
      <alignment vertical="center"/>
    </xf>
    <xf numFmtId="0" fontId="10" fillId="0" borderId="0" xfId="62" applyFont="1">
      <alignment vertical="center"/>
    </xf>
    <xf numFmtId="0" fontId="8" fillId="0" borderId="0" xfId="62" applyFont="1" applyAlignment="1">
      <alignment vertical="center"/>
    </xf>
    <xf numFmtId="0" fontId="20" fillId="0" borderId="19" xfId="8" applyFont="1" applyFill="1" applyBorder="1" applyAlignment="1">
      <alignment horizontal="center" vertical="center" wrapText="1"/>
    </xf>
    <xf numFmtId="0" fontId="20" fillId="0" borderId="19" xfId="8" applyFont="1" applyFill="1" applyBorder="1" applyAlignment="1">
      <alignment horizontal="center" vertical="center"/>
    </xf>
    <xf numFmtId="0" fontId="12" fillId="0" borderId="19" xfId="8" applyFont="1" applyFill="1" applyBorder="1" applyAlignment="1">
      <alignment horizontal="center" vertical="center" wrapText="1" shrinkToFit="1"/>
    </xf>
    <xf numFmtId="0" fontId="22" fillId="0" borderId="0" xfId="8" applyFont="1" applyAlignment="1">
      <alignment horizontal="center" vertical="center" shrinkToFit="1"/>
    </xf>
    <xf numFmtId="49" fontId="11" fillId="0" borderId="9" xfId="8" applyNumberFormat="1" applyFont="1" applyFill="1" applyBorder="1" applyAlignment="1">
      <alignment horizontal="center" vertical="center" wrapText="1"/>
    </xf>
    <xf numFmtId="49" fontId="12" fillId="0" borderId="9" xfId="23" applyNumberFormat="1" applyFont="1" applyFill="1" applyBorder="1" applyAlignment="1">
      <alignment horizontal="center" vertical="center" wrapText="1"/>
    </xf>
    <xf numFmtId="187" fontId="12" fillId="0" borderId="9" xfId="8" applyNumberFormat="1" applyFont="1" applyFill="1" applyBorder="1" applyAlignment="1">
      <alignment horizontal="center" vertical="center" wrapText="1"/>
    </xf>
    <xf numFmtId="0" fontId="12" fillId="0" borderId="9" xfId="8" applyFont="1" applyFill="1" applyBorder="1" applyAlignment="1">
      <alignment horizontal="center" vertical="center" wrapText="1"/>
    </xf>
    <xf numFmtId="0" fontId="12" fillId="0" borderId="9" xfId="23" applyFont="1" applyFill="1" applyBorder="1" applyAlignment="1">
      <alignment horizontal="center" vertical="center" wrapText="1"/>
    </xf>
    <xf numFmtId="26" fontId="22" fillId="0" borderId="8" xfId="23" applyNumberFormat="1" applyFont="1" applyFill="1" applyBorder="1" applyAlignment="1">
      <alignment horizontal="center" vertical="center"/>
    </xf>
    <xf numFmtId="190" fontId="22" fillId="0" borderId="8" xfId="23" applyNumberFormat="1" applyFont="1" applyFill="1" applyBorder="1" applyAlignment="1">
      <alignment horizontal="center" vertical="center"/>
    </xf>
    <xf numFmtId="0" fontId="22" fillId="0" borderId="9" xfId="8" applyFont="1" applyFill="1" applyBorder="1" applyAlignment="1">
      <alignment vertical="center" wrapText="1"/>
    </xf>
    <xf numFmtId="0" fontId="20" fillId="0" borderId="24" xfId="8" applyFont="1" applyFill="1" applyBorder="1" applyAlignment="1">
      <alignment horizontal="center" vertical="center"/>
    </xf>
    <xf numFmtId="0" fontId="40" fillId="0" borderId="9" xfId="0" applyNumberFormat="1" applyFont="1" applyFill="1" applyBorder="1" applyAlignment="1">
      <alignment vertical="center"/>
    </xf>
    <xf numFmtId="0" fontId="40" fillId="0" borderId="0" xfId="0" applyNumberFormat="1" applyFont="1" applyFill="1" applyAlignment="1">
      <alignment vertical="center"/>
    </xf>
    <xf numFmtId="0" fontId="17" fillId="0" borderId="9" xfId="23" applyFont="1" applyFill="1" applyBorder="1" applyAlignment="1">
      <alignment horizontal="center" vertical="center" wrapText="1"/>
    </xf>
    <xf numFmtId="0" fontId="40" fillId="0" borderId="0" xfId="23" applyFont="1" applyFill="1" applyAlignment="1">
      <alignment horizontal="center" vertical="center"/>
    </xf>
    <xf numFmtId="0" fontId="8" fillId="0" borderId="9" xfId="23" applyFont="1" applyFill="1" applyBorder="1" applyAlignment="1">
      <alignment vertical="center"/>
    </xf>
    <xf numFmtId="0" fontId="20" fillId="0" borderId="0" xfId="23" applyFont="1" applyFill="1" applyAlignment="1">
      <alignment vertical="center"/>
    </xf>
    <xf numFmtId="0" fontId="8" fillId="0" borderId="9" xfId="23" applyFont="1" applyFill="1" applyBorder="1" applyAlignment="1">
      <alignment horizontal="center" vertical="center" wrapText="1"/>
    </xf>
    <xf numFmtId="0" fontId="17" fillId="0" borderId="9" xfId="16" applyFont="1" applyFill="1" applyBorder="1" applyAlignment="1">
      <alignment horizontal="center" vertical="center" wrapText="1"/>
    </xf>
    <xf numFmtId="190" fontId="41" fillId="0" borderId="26" xfId="62" applyNumberFormat="1" applyFont="1" applyFill="1" applyBorder="1" applyAlignment="1">
      <alignment horizontal="center" vertical="center"/>
    </xf>
    <xf numFmtId="26" fontId="41" fillId="0" borderId="27" xfId="62" applyNumberFormat="1" applyFont="1" applyBorder="1" applyAlignment="1">
      <alignment horizontal="center" vertical="center"/>
    </xf>
    <xf numFmtId="0" fontId="32" fillId="0" borderId="28" xfId="16" applyFont="1" applyFill="1" applyBorder="1" applyAlignment="1">
      <alignment horizontal="right" vertical="center" wrapText="1"/>
    </xf>
    <xf numFmtId="0" fontId="20" fillId="0" borderId="28" xfId="6" applyFont="1" applyFill="1" applyBorder="1" applyAlignment="1">
      <alignment horizontal="center" vertical="top"/>
    </xf>
    <xf numFmtId="0" fontId="20" fillId="0" borderId="29" xfId="6" applyFont="1" applyFill="1" applyBorder="1" applyAlignment="1">
      <alignment horizontal="center" vertical="top"/>
    </xf>
    <xf numFmtId="0" fontId="42" fillId="0" borderId="0" xfId="8" applyFont="1" applyFill="1" applyAlignment="1">
      <alignment vertical="center"/>
    </xf>
    <xf numFmtId="183" fontId="22" fillId="7" borderId="0" xfId="60" applyNumberFormat="1" applyFont="1" applyFill="1" applyAlignment="1">
      <alignment vertical="center"/>
    </xf>
    <xf numFmtId="0" fontId="17" fillId="0" borderId="8" xfId="5" applyFont="1" applyFill="1" applyBorder="1" applyAlignment="1">
      <alignment horizontal="center" vertical="center" wrapText="1"/>
    </xf>
    <xf numFmtId="0" fontId="17" fillId="0" borderId="12" xfId="5" applyFont="1" applyFill="1" applyBorder="1" applyAlignment="1">
      <alignment horizontal="center" vertical="center" wrapText="1"/>
    </xf>
    <xf numFmtId="183" fontId="32" fillId="5" borderId="4" xfId="63" applyNumberFormat="1" applyFont="1" applyFill="1" applyBorder="1" applyAlignment="1">
      <alignment horizontal="left" vertical="center"/>
    </xf>
    <xf numFmtId="0" fontId="12" fillId="0" borderId="9" xfId="8" applyNumberFormat="1" applyFont="1" applyFill="1" applyBorder="1" applyAlignment="1">
      <alignment horizontal="left" vertical="center"/>
    </xf>
    <xf numFmtId="0" fontId="17" fillId="0" borderId="12" xfId="16" applyFont="1" applyFill="1" applyBorder="1" applyAlignment="1">
      <alignment horizontal="center" vertical="center" wrapText="1"/>
    </xf>
    <xf numFmtId="0" fontId="33" fillId="0" borderId="8" xfId="0" applyNumberFormat="1" applyFont="1" applyFill="1" applyBorder="1" applyAlignment="1">
      <alignment vertical="center"/>
    </xf>
    <xf numFmtId="0" fontId="20" fillId="0" borderId="0" xfId="23" applyFont="1" applyFill="1" applyAlignment="1">
      <alignment horizontal="center" vertical="center"/>
    </xf>
    <xf numFmtId="0" fontId="33" fillId="0" borderId="9" xfId="0" applyNumberFormat="1" applyFont="1" applyFill="1" applyBorder="1" applyAlignment="1">
      <alignment vertical="center"/>
    </xf>
    <xf numFmtId="0" fontId="11" fillId="0" borderId="9" xfId="16" applyFont="1" applyFill="1" applyBorder="1" applyAlignment="1">
      <alignment horizontal="center" vertical="center" wrapText="1"/>
    </xf>
    <xf numFmtId="0" fontId="12" fillId="0" borderId="9" xfId="16" applyFont="1" applyFill="1" applyBorder="1" applyAlignment="1">
      <alignment horizontal="center" vertical="center" wrapText="1"/>
    </xf>
    <xf numFmtId="0" fontId="33" fillId="8" borderId="9" xfId="0" applyNumberFormat="1" applyFont="1" applyFill="1" applyBorder="1" applyAlignment="1">
      <alignment vertical="center"/>
    </xf>
    <xf numFmtId="26" fontId="43" fillId="0" borderId="0" xfId="62" applyNumberFormat="1" applyFont="1">
      <alignment vertical="center"/>
    </xf>
    <xf numFmtId="0" fontId="12" fillId="0" borderId="9" xfId="23" applyFont="1" applyFill="1" applyBorder="1" applyAlignment="1">
      <alignment vertical="center" wrapText="1"/>
    </xf>
    <xf numFmtId="26" fontId="11" fillId="0" borderId="8" xfId="23" applyNumberFormat="1" applyFont="1" applyFill="1" applyBorder="1" applyAlignment="1">
      <alignment horizontal="center" vertical="center"/>
    </xf>
    <xf numFmtId="190" fontId="11" fillId="0" borderId="8" xfId="23" applyNumberFormat="1" applyFont="1" applyFill="1" applyBorder="1" applyAlignment="1">
      <alignment horizontal="center" vertical="center"/>
    </xf>
    <xf numFmtId="0" fontId="12" fillId="0" borderId="8" xfId="8" applyFont="1" applyFill="1" applyBorder="1" applyAlignment="1">
      <alignment vertical="center" wrapText="1"/>
    </xf>
    <xf numFmtId="49" fontId="12" fillId="0" borderId="9" xfId="16" applyNumberFormat="1" applyFont="1" applyFill="1" applyBorder="1" applyAlignment="1">
      <alignment horizontal="center" vertical="center" wrapText="1"/>
    </xf>
    <xf numFmtId="0" fontId="45" fillId="0" borderId="9" xfId="75" applyFont="1" applyFill="1" applyBorder="1" applyAlignment="1">
      <alignment horizontal="center" vertical="center" wrapText="1"/>
    </xf>
    <xf numFmtId="49" fontId="12" fillId="6" borderId="9" xfId="16" applyNumberFormat="1" applyFont="1" applyFill="1" applyBorder="1" applyAlignment="1">
      <alignment horizontal="center" vertical="center" wrapText="1"/>
    </xf>
    <xf numFmtId="187" fontId="12" fillId="0" borderId="9" xfId="6" applyNumberFormat="1" applyFont="1" applyFill="1" applyBorder="1" applyAlignment="1">
      <alignment horizontal="center" vertical="center" wrapText="1"/>
    </xf>
    <xf numFmtId="5" fontId="12" fillId="0" borderId="9" xfId="16" applyNumberFormat="1" applyFont="1" applyFill="1" applyBorder="1" applyAlignment="1">
      <alignment horizontal="center" vertical="center" wrapText="1"/>
    </xf>
    <xf numFmtId="0" fontId="0" fillId="8" borderId="9" xfId="0" applyNumberFormat="1" applyFill="1" applyBorder="1" applyAlignment="1">
      <alignment vertical="center"/>
    </xf>
    <xf numFmtId="0" fontId="20" fillId="0" borderId="9" xfId="23" applyFont="1" applyFill="1" applyBorder="1" applyAlignment="1">
      <alignment vertical="center" wrapText="1"/>
    </xf>
    <xf numFmtId="185" fontId="22" fillId="0" borderId="9" xfId="23" applyNumberFormat="1" applyFont="1" applyFill="1" applyBorder="1" applyAlignment="1">
      <alignment horizontal="center" vertical="center"/>
    </xf>
    <xf numFmtId="190" fontId="22" fillId="0" borderId="9" xfId="23" applyNumberFormat="1" applyFont="1" applyFill="1" applyBorder="1" applyAlignment="1">
      <alignment horizontal="center" vertical="center"/>
    </xf>
    <xf numFmtId="0" fontId="40" fillId="0" borderId="0" xfId="16" applyFont="1" applyFill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14" fontId="12" fillId="0" borderId="5" xfId="2" applyNumberFormat="1" applyFont="1" applyBorder="1" applyAlignment="1">
      <alignment horizontal="left" vertical="top" wrapText="1"/>
    </xf>
    <xf numFmtId="14" fontId="12" fillId="0" borderId="4" xfId="2" applyNumberFormat="1" applyFont="1" applyBorder="1" applyAlignment="1">
      <alignment horizontal="left" vertical="top" wrapText="1"/>
    </xf>
    <xf numFmtId="14" fontId="6" fillId="0" borderId="0" xfId="1" applyNumberFormat="1" applyFont="1" applyAlignment="1">
      <alignment horizontal="left" vertical="center" wrapText="1"/>
    </xf>
    <xf numFmtId="0" fontId="4" fillId="0" borderId="0" xfId="1" applyFont="1" applyAlignment="1">
      <alignment horizontal="left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/>
    </xf>
    <xf numFmtId="14" fontId="12" fillId="0" borderId="2" xfId="2" applyNumberFormat="1" applyFont="1" applyFill="1" applyBorder="1" applyAlignment="1">
      <alignment horizontal="left" vertical="top" wrapText="1"/>
    </xf>
    <xf numFmtId="0" fontId="25" fillId="0" borderId="0" xfId="7" applyFont="1" applyFill="1" applyAlignment="1">
      <alignment horizontal="center" vertical="center"/>
    </xf>
    <xf numFmtId="0" fontId="17" fillId="0" borderId="6" xfId="5" applyFont="1" applyFill="1" applyBorder="1" applyAlignment="1">
      <alignment horizontal="center" vertical="center" wrapText="1"/>
    </xf>
    <xf numFmtId="0" fontId="17" fillId="0" borderId="10" xfId="5" applyFont="1" applyFill="1" applyBorder="1" applyAlignment="1">
      <alignment horizontal="center" vertical="center" wrapText="1"/>
    </xf>
    <xf numFmtId="0" fontId="17" fillId="0" borderId="8" xfId="5" applyFont="1" applyFill="1" applyBorder="1" applyAlignment="1">
      <alignment horizontal="center" vertical="center" wrapText="1"/>
    </xf>
    <xf numFmtId="0" fontId="17" fillId="0" borderId="12" xfId="5" applyFont="1" applyFill="1" applyBorder="1" applyAlignment="1">
      <alignment horizontal="center" vertical="center" wrapText="1"/>
    </xf>
    <xf numFmtId="0" fontId="17" fillId="0" borderId="8" xfId="6" applyFont="1" applyFill="1" applyBorder="1" applyAlignment="1">
      <alignment horizontal="center" vertical="center" wrapText="1" shrinkToFit="1"/>
    </xf>
    <xf numFmtId="0" fontId="17" fillId="0" borderId="12" xfId="6" applyFont="1" applyFill="1" applyBorder="1" applyAlignment="1">
      <alignment horizontal="center" vertical="center" wrapText="1" shrinkToFit="1"/>
    </xf>
    <xf numFmtId="0" fontId="17" fillId="0" borderId="8" xfId="5" applyFont="1" applyBorder="1" applyAlignment="1">
      <alignment horizontal="center" vertical="center" wrapText="1"/>
    </xf>
    <xf numFmtId="0" fontId="17" fillId="0" borderId="12" xfId="5" applyFont="1" applyBorder="1" applyAlignment="1">
      <alignment horizontal="center" vertical="center" wrapText="1"/>
    </xf>
    <xf numFmtId="0" fontId="17" fillId="0" borderId="1" xfId="5" applyFont="1" applyBorder="1" applyAlignment="1">
      <alignment horizontal="center" vertical="center"/>
    </xf>
    <xf numFmtId="0" fontId="17" fillId="0" borderId="2" xfId="5" applyFont="1" applyBorder="1" applyAlignment="1">
      <alignment horizontal="center" vertical="center"/>
    </xf>
    <xf numFmtId="0" fontId="17" fillId="0" borderId="3" xfId="5" applyFont="1" applyBorder="1" applyAlignment="1">
      <alignment horizontal="center" vertical="center"/>
    </xf>
    <xf numFmtId="0" fontId="8" fillId="0" borderId="8" xfId="7" applyNumberFormat="1" applyFont="1" applyFill="1" applyBorder="1" applyAlignment="1">
      <alignment horizontal="center" vertical="center"/>
    </xf>
    <xf numFmtId="0" fontId="8" fillId="0" borderId="12" xfId="7" applyNumberFormat="1" applyFont="1" applyFill="1" applyBorder="1" applyAlignment="1">
      <alignment horizontal="center" vertical="center"/>
    </xf>
    <xf numFmtId="178" fontId="21" fillId="2" borderId="8" xfId="5" applyNumberFormat="1" applyFont="1" applyFill="1" applyBorder="1" applyAlignment="1">
      <alignment horizontal="center" vertical="center" wrapText="1"/>
    </xf>
    <xf numFmtId="178" fontId="21" fillId="2" borderId="12" xfId="5" applyNumberFormat="1" applyFont="1" applyFill="1" applyBorder="1" applyAlignment="1">
      <alignment horizontal="center" vertical="center" wrapText="1"/>
    </xf>
    <xf numFmtId="176" fontId="20" fillId="0" borderId="8" xfId="9" applyNumberFormat="1" applyFont="1" applyFill="1" applyBorder="1" applyAlignment="1">
      <alignment horizontal="center" vertical="center" wrapText="1"/>
    </xf>
    <xf numFmtId="176" fontId="20" fillId="0" borderId="12" xfId="9" applyNumberFormat="1" applyFont="1" applyFill="1" applyBorder="1" applyAlignment="1">
      <alignment horizontal="center" vertical="center" wrapText="1"/>
    </xf>
    <xf numFmtId="0" fontId="8" fillId="0" borderId="8" xfId="5" applyFont="1" applyBorder="1" applyAlignment="1">
      <alignment horizontal="center" vertical="center" wrapText="1"/>
    </xf>
    <xf numFmtId="0" fontId="8" fillId="0" borderId="12" xfId="5" applyFont="1" applyBorder="1" applyAlignment="1">
      <alignment horizontal="center" vertical="center" wrapText="1"/>
    </xf>
    <xf numFmtId="179" fontId="8" fillId="0" borderId="8" xfId="5" applyNumberFormat="1" applyFont="1" applyBorder="1" applyAlignment="1">
      <alignment horizontal="center" vertical="center" wrapText="1"/>
    </xf>
    <xf numFmtId="179" fontId="8" fillId="0" borderId="12" xfId="5" applyNumberFormat="1" applyFont="1" applyBorder="1" applyAlignment="1">
      <alignment horizontal="center" vertical="center" wrapText="1"/>
    </xf>
    <xf numFmtId="0" fontId="33" fillId="0" borderId="0" xfId="17" applyNumberFormat="1" applyFont="1" applyAlignment="1">
      <alignment vertical="center" wrapText="1"/>
    </xf>
    <xf numFmtId="183" fontId="22" fillId="0" borderId="2" xfId="23" applyNumberFormat="1" applyFont="1" applyBorder="1" applyAlignment="1">
      <alignment horizontal="left"/>
    </xf>
    <xf numFmtId="0" fontId="33" fillId="0" borderId="4" xfId="17" applyNumberFormat="1" applyFont="1" applyBorder="1" applyAlignment="1">
      <alignment horizontal="left" vertical="center" wrapText="1"/>
    </xf>
    <xf numFmtId="183" fontId="22" fillId="0" borderId="5" xfId="23" applyNumberFormat="1" applyFont="1" applyBorder="1" applyAlignment="1">
      <alignment horizontal="left" wrapText="1"/>
    </xf>
    <xf numFmtId="183" fontId="22" fillId="0" borderId="4" xfId="23" applyNumberFormat="1" applyFont="1" applyBorder="1" applyAlignment="1">
      <alignment horizontal="left" wrapText="1"/>
    </xf>
    <xf numFmtId="183" fontId="22" fillId="0" borderId="0" xfId="62" applyNumberFormat="1" applyFont="1" applyAlignment="1">
      <alignment horizontal="left" vertical="center"/>
    </xf>
    <xf numFmtId="183" fontId="31" fillId="0" borderId="0" xfId="31" applyNumberFormat="1" applyFont="1" applyAlignment="1">
      <alignment horizontal="center" vertical="center" wrapText="1"/>
    </xf>
    <xf numFmtId="183" fontId="22" fillId="2" borderId="0" xfId="62" applyNumberFormat="1" applyFont="1" applyFill="1" applyAlignment="1">
      <alignment horizontal="right" vertical="center"/>
    </xf>
    <xf numFmtId="0" fontId="33" fillId="0" borderId="0" xfId="17" applyNumberFormat="1" applyFont="1" applyAlignment="1">
      <alignment horizontal="left" wrapText="1"/>
    </xf>
    <xf numFmtId="183" fontId="32" fillId="0" borderId="4" xfId="23" applyNumberFormat="1" applyFont="1" applyBorder="1" applyAlignment="1">
      <alignment horizontal="center"/>
    </xf>
    <xf numFmtId="183" fontId="22" fillId="0" borderId="0" xfId="40" applyNumberFormat="1" applyFont="1" applyBorder="1" applyAlignment="1">
      <alignment horizontal="right" vertical="center"/>
    </xf>
    <xf numFmtId="0" fontId="33" fillId="0" borderId="5" xfId="17" applyNumberFormat="1" applyFont="1" applyBorder="1" applyAlignment="1">
      <alignment horizontal="left" vertical="center" wrapText="1"/>
    </xf>
    <xf numFmtId="0" fontId="6" fillId="0" borderId="9" xfId="5" applyFont="1" applyBorder="1" applyAlignment="1">
      <alignment horizontal="center" vertical="center" wrapText="1"/>
    </xf>
    <xf numFmtId="0" fontId="6" fillId="0" borderId="23" xfId="5" applyFont="1" applyBorder="1" applyAlignment="1">
      <alignment horizontal="center" vertical="center" wrapText="1"/>
    </xf>
    <xf numFmtId="183" fontId="22" fillId="5" borderId="0" xfId="60" applyNumberFormat="1" applyFont="1" applyFill="1" applyAlignment="1">
      <alignment horizontal="left" vertical="center"/>
    </xf>
    <xf numFmtId="0" fontId="32" fillId="0" borderId="13" xfId="8" applyFont="1" applyFill="1" applyBorder="1" applyAlignment="1">
      <alignment horizontal="center" vertical="center"/>
    </xf>
    <xf numFmtId="0" fontId="32" fillId="0" borderId="18" xfId="8" applyFont="1" applyFill="1" applyBorder="1" applyAlignment="1">
      <alignment horizontal="center" vertical="center"/>
    </xf>
    <xf numFmtId="0" fontId="32" fillId="0" borderId="14" xfId="8" applyFont="1" applyFill="1" applyBorder="1" applyAlignment="1">
      <alignment horizontal="center" vertical="center" wrapText="1"/>
    </xf>
    <xf numFmtId="0" fontId="32" fillId="0" borderId="19" xfId="8" applyFont="1" applyFill="1" applyBorder="1" applyAlignment="1">
      <alignment horizontal="center" vertical="center" wrapText="1"/>
    </xf>
    <xf numFmtId="0" fontId="14" fillId="0" borderId="14" xfId="8" applyFont="1" applyFill="1" applyBorder="1" applyAlignment="1">
      <alignment horizontal="center" vertical="center"/>
    </xf>
    <xf numFmtId="183" fontId="38" fillId="0" borderId="15" xfId="62" applyNumberFormat="1" applyFont="1" applyFill="1" applyBorder="1" applyAlignment="1">
      <alignment horizontal="center" vertical="center" wrapText="1"/>
    </xf>
    <xf numFmtId="183" fontId="38" fillId="0" borderId="20" xfId="62" applyNumberFormat="1" applyFont="1" applyFill="1" applyBorder="1" applyAlignment="1">
      <alignment horizontal="center" vertical="center" wrapText="1"/>
    </xf>
    <xf numFmtId="183" fontId="38" fillId="0" borderId="14" xfId="62" applyNumberFormat="1" applyFont="1" applyFill="1" applyBorder="1" applyAlignment="1">
      <alignment horizontal="center" vertical="center" wrapText="1"/>
    </xf>
    <xf numFmtId="183" fontId="38" fillId="0" borderId="19" xfId="62" applyNumberFormat="1" applyFont="1" applyFill="1" applyBorder="1" applyAlignment="1">
      <alignment horizontal="center" vertical="center" wrapText="1"/>
    </xf>
    <xf numFmtId="183" fontId="32" fillId="0" borderId="14" xfId="62" applyNumberFormat="1" applyFont="1" applyFill="1" applyBorder="1" applyAlignment="1">
      <alignment horizontal="center" vertical="center" wrapText="1"/>
    </xf>
    <xf numFmtId="183" fontId="14" fillId="0" borderId="14" xfId="62" applyNumberFormat="1" applyFont="1" applyFill="1" applyBorder="1" applyAlignment="1">
      <alignment horizontal="center" vertical="center" wrapText="1"/>
    </xf>
    <xf numFmtId="183" fontId="39" fillId="0" borderId="19" xfId="62" applyNumberFormat="1" applyFont="1" applyFill="1" applyBorder="1" applyAlignment="1">
      <alignment horizontal="center" vertical="center" wrapText="1"/>
    </xf>
    <xf numFmtId="0" fontId="14" fillId="0" borderId="16" xfId="6" applyFont="1" applyFill="1" applyBorder="1" applyAlignment="1">
      <alignment horizontal="center" vertical="center" wrapText="1"/>
    </xf>
    <xf numFmtId="0" fontId="14" fillId="0" borderId="17" xfId="6" applyFont="1" applyFill="1" applyBorder="1" applyAlignment="1">
      <alignment horizontal="center" vertical="center" wrapText="1"/>
    </xf>
    <xf numFmtId="0" fontId="14" fillId="0" borderId="21" xfId="6" applyFont="1" applyFill="1" applyBorder="1" applyAlignment="1">
      <alignment horizontal="center" vertical="center" wrapText="1"/>
    </xf>
    <xf numFmtId="0" fontId="14" fillId="0" borderId="22" xfId="6" applyFont="1" applyFill="1" applyBorder="1" applyAlignment="1">
      <alignment horizontal="center" vertical="center" wrapText="1"/>
    </xf>
    <xf numFmtId="0" fontId="41" fillId="0" borderId="25" xfId="8" applyFont="1" applyFill="1" applyBorder="1" applyAlignment="1">
      <alignment horizontal="right" vertical="center"/>
    </xf>
    <xf numFmtId="0" fontId="41" fillId="0" borderId="26" xfId="8" applyFont="1" applyFill="1" applyBorder="1" applyAlignment="1">
      <alignment horizontal="right" vertical="center"/>
    </xf>
    <xf numFmtId="183" fontId="44" fillId="0" borderId="0" xfId="60" applyNumberFormat="1" applyFont="1" applyAlignment="1">
      <alignment horizontal="left" vertical="center"/>
    </xf>
    <xf numFmtId="183" fontId="22" fillId="0" borderId="0" xfId="60" applyNumberFormat="1" applyFont="1" applyAlignment="1">
      <alignment horizontal="center" vertical="center"/>
    </xf>
    <xf numFmtId="49" fontId="11" fillId="0" borderId="1" xfId="23" applyNumberFormat="1" applyFont="1" applyFill="1" applyBorder="1" applyAlignment="1">
      <alignment horizontal="center" vertical="center" wrapText="1"/>
    </xf>
    <xf numFmtId="49" fontId="11" fillId="0" borderId="2" xfId="23" applyNumberFormat="1" applyFont="1" applyFill="1" applyBorder="1" applyAlignment="1">
      <alignment horizontal="center" vertical="center" wrapText="1"/>
    </xf>
    <xf numFmtId="49" fontId="11" fillId="0" borderId="3" xfId="23" applyNumberFormat="1" applyFont="1" applyFill="1" applyBorder="1" applyAlignment="1">
      <alignment horizontal="center" vertical="center" wrapText="1"/>
    </xf>
    <xf numFmtId="0" fontId="8" fillId="0" borderId="30" xfId="7" applyNumberFormat="1" applyFont="1" applyFill="1" applyBorder="1" applyAlignment="1">
      <alignment horizontal="center" vertical="center"/>
    </xf>
    <xf numFmtId="178" fontId="21" fillId="2" borderId="30" xfId="5" applyNumberFormat="1" applyFont="1" applyFill="1" applyBorder="1" applyAlignment="1">
      <alignment horizontal="center" vertical="center" wrapText="1"/>
    </xf>
    <xf numFmtId="176" fontId="20" fillId="0" borderId="30" xfId="9" applyNumberFormat="1" applyFont="1" applyFill="1" applyBorder="1" applyAlignment="1">
      <alignment horizontal="center" vertical="center" wrapText="1"/>
    </xf>
    <xf numFmtId="0" fontId="8" fillId="0" borderId="30" xfId="5" applyFont="1" applyBorder="1" applyAlignment="1">
      <alignment horizontal="center" vertical="center" wrapText="1"/>
    </xf>
    <xf numFmtId="179" fontId="8" fillId="0" borderId="30" xfId="5" applyNumberFormat="1" applyFont="1" applyBorder="1" applyAlignment="1">
      <alignment horizontal="center" vertical="center" wrapText="1"/>
    </xf>
  </cellXfs>
  <cellStyles count="76">
    <cellStyle name="Обычный_pls send to us for issue PI" xfId="11"/>
    <cellStyle name="差_Sheet1" xfId="12"/>
    <cellStyle name="常规" xfId="0" builtinId="0"/>
    <cellStyle name="常规 10" xfId="13"/>
    <cellStyle name="常规 10 2" xfId="14"/>
    <cellStyle name="常规 10 2 10" xfId="15"/>
    <cellStyle name="常规 10 2 10 10" xfId="16"/>
    <cellStyle name="常规 10 2 10 3 2 3 2 2 2" xfId="17"/>
    <cellStyle name="常规 10 2 10 7 2 2" xfId="18"/>
    <cellStyle name="常规 10 2 10_2016-01" xfId="19"/>
    <cellStyle name="常规 10 2 14" xfId="20"/>
    <cellStyle name="常规 10 2 16" xfId="21"/>
    <cellStyle name="常规 10 2 19" xfId="7"/>
    <cellStyle name="常规 10 2 19 2" xfId="22"/>
    <cellStyle name="常规 10 2 2" xfId="23"/>
    <cellStyle name="常规 10 2 2 11" xfId="24"/>
    <cellStyle name="常规 10 2 2 11 2" xfId="25"/>
    <cellStyle name="常规 10 2 2 11 2 4" xfId="26"/>
    <cellStyle name="常规 10 2 2 13" xfId="9"/>
    <cellStyle name="常规 10 2 24 2 3 2 2 3 2 2 2 2" xfId="10"/>
    <cellStyle name="常规 10 2 3" xfId="27"/>
    <cellStyle name="常规 10 2 3 14" xfId="28"/>
    <cellStyle name="常规 10 2 3 2 3" xfId="29"/>
    <cellStyle name="常规 10 2 4" xfId="30"/>
    <cellStyle name="常规 10 2 4 2" xfId="31"/>
    <cellStyle name="常规 10 2 4 2 2" xfId="32"/>
    <cellStyle name="常规 10 2 5" xfId="33"/>
    <cellStyle name="常规 10 2 6" xfId="34"/>
    <cellStyle name="常规 10 2 6 11" xfId="35"/>
    <cellStyle name="常规 10 2 6 14" xfId="36"/>
    <cellStyle name="常规 11" xfId="37"/>
    <cellStyle name="常规 13 2" xfId="38"/>
    <cellStyle name="常规 2" xfId="39"/>
    <cellStyle name="常规 2 2" xfId="40"/>
    <cellStyle name="常规 2 2 2" xfId="41"/>
    <cellStyle name="常规 2 3" xfId="42"/>
    <cellStyle name="常规 2 6 3 2 2 2 4 2 2 3 2 2 2 2 2 2 2" xfId="43"/>
    <cellStyle name="常规 3" xfId="44"/>
    <cellStyle name="常规 3 10 2 2" xfId="6"/>
    <cellStyle name="常规 3 10 2 2 2" xfId="45"/>
    <cellStyle name="常规 3 11" xfId="46"/>
    <cellStyle name="常规 3 14" xfId="47"/>
    <cellStyle name="常规 3 2" xfId="8"/>
    <cellStyle name="常规 3 2 11" xfId="48"/>
    <cellStyle name="常规 3 2 11 2" xfId="49"/>
    <cellStyle name="常规 3 2 12" xfId="50"/>
    <cellStyle name="常规 3 3 4" xfId="51"/>
    <cellStyle name="常规 3 7" xfId="52"/>
    <cellStyle name="常规 4" xfId="53"/>
    <cellStyle name="常规 4 2" xfId="54"/>
    <cellStyle name="常规 41" xfId="2"/>
    <cellStyle name="常规 41 2" xfId="55"/>
    <cellStyle name="常规 5" xfId="56"/>
    <cellStyle name="常规 6" xfId="57"/>
    <cellStyle name="常规 7" xfId="58"/>
    <cellStyle name="常规 7 2" xfId="59"/>
    <cellStyle name="常规 8" xfId="60"/>
    <cellStyle name="常规 8 2" xfId="61"/>
    <cellStyle name="常规 8 3" xfId="62"/>
    <cellStyle name="常规 8 3 2" xfId="63"/>
    <cellStyle name="常规 8 3 2 2" xfId="64"/>
    <cellStyle name="常规 8 3 3" xfId="65"/>
    <cellStyle name="常规 8 5" xfId="66"/>
    <cellStyle name="常规 8 5 2" xfId="75"/>
    <cellStyle name="常规 9" xfId="67"/>
    <cellStyle name="常规_Packing List空白(装箱单)" xfId="5"/>
    <cellStyle name="常规_pi-cinv-pl-dl" xfId="1"/>
    <cellStyle name="常规_Sheet1" xfId="3"/>
    <cellStyle name="常规_连云港" xfId="4"/>
    <cellStyle name="好_Sheet1" xfId="68"/>
    <cellStyle name="货币[0] 6 2" xfId="69"/>
    <cellStyle name="样式 1" xfId="70"/>
    <cellStyle name="样式 1 2" xfId="71"/>
    <cellStyle name="样式 1 3" xfId="72"/>
    <cellStyle name="样式 1 4" xfId="73"/>
    <cellStyle name="样式 1 5" xfId="7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23691</xdr:colOff>
      <xdr:row>15</xdr:row>
      <xdr:rowOff>30898</xdr:rowOff>
    </xdr:from>
    <xdr:to>
      <xdr:col>1</xdr:col>
      <xdr:colOff>1073684</xdr:colOff>
      <xdr:row>15</xdr:row>
      <xdr:rowOff>975675</xdr:rowOff>
    </xdr:to>
    <xdr:pic>
      <xdr:nvPicPr>
        <xdr:cNvPr id="20" name="图片 749" descr="LSP723.jpg"/>
        <xdr:cNvPicPr>
          <a:picLocks noChangeAspect="1"/>
        </xdr:cNvPicPr>
      </xdr:nvPicPr>
      <xdr:blipFill>
        <a:blip xmlns:r="http://schemas.openxmlformats.org/officeDocument/2006/relationships" r:embed="rId1"/>
        <a:srcRect t="8010"/>
        <a:stretch>
          <a:fillRect/>
        </a:stretch>
      </xdr:blipFill>
      <xdr:spPr bwMode="auto">
        <a:xfrm>
          <a:off x="385641" y="8565298"/>
          <a:ext cx="1049993" cy="9447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37298</xdr:colOff>
      <xdr:row>17</xdr:row>
      <xdr:rowOff>44504</xdr:rowOff>
    </xdr:from>
    <xdr:to>
      <xdr:col>1</xdr:col>
      <xdr:colOff>1087291</xdr:colOff>
      <xdr:row>17</xdr:row>
      <xdr:rowOff>989281</xdr:rowOff>
    </xdr:to>
    <xdr:pic>
      <xdr:nvPicPr>
        <xdr:cNvPr id="21" name="图片 749" descr="LSP723.jpg"/>
        <xdr:cNvPicPr>
          <a:picLocks noChangeAspect="1"/>
        </xdr:cNvPicPr>
      </xdr:nvPicPr>
      <xdr:blipFill>
        <a:blip xmlns:r="http://schemas.openxmlformats.org/officeDocument/2006/relationships" r:embed="rId1"/>
        <a:srcRect t="8010"/>
        <a:stretch>
          <a:fillRect/>
        </a:stretch>
      </xdr:blipFill>
      <xdr:spPr bwMode="auto">
        <a:xfrm>
          <a:off x="399248" y="10636304"/>
          <a:ext cx="1049993" cy="9447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123826</xdr:colOff>
      <xdr:row>18</xdr:row>
      <xdr:rowOff>16329</xdr:rowOff>
    </xdr:from>
    <xdr:to>
      <xdr:col>1</xdr:col>
      <xdr:colOff>1019176</xdr:colOff>
      <xdr:row>18</xdr:row>
      <xdr:rowOff>805543</xdr:rowOff>
    </xdr:to>
    <xdr:pic>
      <xdr:nvPicPr>
        <xdr:cNvPr id="22" name="图片 1420" descr="LPL228-GR.jpg"/>
        <xdr:cNvPicPr>
          <a:picLocks noChangeAspect="1"/>
        </xdr:cNvPicPr>
      </xdr:nvPicPr>
      <xdr:blipFill>
        <a:blip xmlns:r="http://schemas.openxmlformats.org/officeDocument/2006/relationships" r:embed="rId2"/>
        <a:srcRect b="14035"/>
        <a:stretch>
          <a:fillRect/>
        </a:stretch>
      </xdr:blipFill>
      <xdr:spPr bwMode="auto">
        <a:xfrm>
          <a:off x="485776" y="11636829"/>
          <a:ext cx="895350" cy="78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13607</xdr:colOff>
      <xdr:row>14</xdr:row>
      <xdr:rowOff>27214</xdr:rowOff>
    </xdr:from>
    <xdr:to>
      <xdr:col>1</xdr:col>
      <xdr:colOff>1096400</xdr:colOff>
      <xdr:row>14</xdr:row>
      <xdr:rowOff>1011731</xdr:rowOff>
    </xdr:to>
    <xdr:pic>
      <xdr:nvPicPr>
        <xdr:cNvPr id="23" name="图片 746" descr="LSP720.jpg"/>
        <xdr:cNvPicPr>
          <a:picLocks noChangeAspect="1"/>
        </xdr:cNvPicPr>
      </xdr:nvPicPr>
      <xdr:blipFill>
        <a:blip xmlns:r="http://schemas.openxmlformats.org/officeDocument/2006/relationships" r:embed="rId3"/>
        <a:srcRect t="7700"/>
        <a:stretch>
          <a:fillRect/>
        </a:stretch>
      </xdr:blipFill>
      <xdr:spPr bwMode="auto">
        <a:xfrm>
          <a:off x="375557" y="7532914"/>
          <a:ext cx="1082793" cy="984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53228</xdr:colOff>
      <xdr:row>16</xdr:row>
      <xdr:rowOff>56029</xdr:rowOff>
    </xdr:from>
    <xdr:to>
      <xdr:col>1</xdr:col>
      <xdr:colOff>1096472</xdr:colOff>
      <xdr:row>16</xdr:row>
      <xdr:rowOff>985514</xdr:rowOff>
    </xdr:to>
    <xdr:pic>
      <xdr:nvPicPr>
        <xdr:cNvPr id="24" name="图片 744" descr="LSP718.jpg"/>
        <xdr:cNvPicPr>
          <a:picLocks noChangeAspect="1"/>
        </xdr:cNvPicPr>
      </xdr:nvPicPr>
      <xdr:blipFill>
        <a:blip xmlns:r="http://schemas.openxmlformats.org/officeDocument/2006/relationships" r:embed="rId4"/>
        <a:srcRect t="12971"/>
        <a:stretch>
          <a:fillRect/>
        </a:stretch>
      </xdr:blipFill>
      <xdr:spPr bwMode="auto">
        <a:xfrm>
          <a:off x="415178" y="9619129"/>
          <a:ext cx="1043244" cy="929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124692</xdr:colOff>
      <xdr:row>19</xdr:row>
      <xdr:rowOff>95250</xdr:rowOff>
    </xdr:from>
    <xdr:to>
      <xdr:col>1</xdr:col>
      <xdr:colOff>981942</xdr:colOff>
      <xdr:row>19</xdr:row>
      <xdr:rowOff>723900</xdr:rowOff>
    </xdr:to>
    <xdr:pic>
      <xdr:nvPicPr>
        <xdr:cNvPr id="25" name="图片 1067" descr="LPL394-WT.jpg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86642" y="12630150"/>
          <a:ext cx="85725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27214</xdr:colOff>
      <xdr:row>21</xdr:row>
      <xdr:rowOff>28575</xdr:rowOff>
    </xdr:from>
    <xdr:to>
      <xdr:col>1</xdr:col>
      <xdr:colOff>1091292</xdr:colOff>
      <xdr:row>21</xdr:row>
      <xdr:rowOff>1102178</xdr:rowOff>
    </xdr:to>
    <xdr:pic>
      <xdr:nvPicPr>
        <xdr:cNvPr id="26" name="图片 1112" descr="LPL409-BK.jpg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9164" y="14601825"/>
          <a:ext cx="1064078" cy="1073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36737</xdr:colOff>
      <xdr:row>22</xdr:row>
      <xdr:rowOff>28575</xdr:rowOff>
    </xdr:from>
    <xdr:to>
      <xdr:col>1</xdr:col>
      <xdr:colOff>1090716</xdr:colOff>
      <xdr:row>22</xdr:row>
      <xdr:rowOff>1080407</xdr:rowOff>
    </xdr:to>
    <xdr:pic>
      <xdr:nvPicPr>
        <xdr:cNvPr id="27" name="图片 852" descr="LPL361-BK.jpg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98687" y="15744825"/>
          <a:ext cx="1053979" cy="1051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27214</xdr:colOff>
      <xdr:row>23</xdr:row>
      <xdr:rowOff>29313</xdr:rowOff>
    </xdr:from>
    <xdr:to>
      <xdr:col>2</xdr:col>
      <xdr:colOff>589</xdr:colOff>
      <xdr:row>23</xdr:row>
      <xdr:rowOff>732312</xdr:rowOff>
    </xdr:to>
    <xdr:pic>
      <xdr:nvPicPr>
        <xdr:cNvPr id="28" name="Picture 67" descr="1 (6)"/>
        <xdr:cNvPicPr>
          <a:picLocks noChangeAspect="1" noChangeArrowheads="1"/>
        </xdr:cNvPicPr>
      </xdr:nvPicPr>
      <xdr:blipFill>
        <a:blip xmlns:r="http://schemas.openxmlformats.org/officeDocument/2006/relationships" r:embed="rId8" cstate="email"/>
        <a:srcRect/>
        <a:stretch>
          <a:fillRect/>
        </a:stretch>
      </xdr:blipFill>
      <xdr:spPr bwMode="auto">
        <a:xfrm>
          <a:off x="389164" y="16859988"/>
          <a:ext cx="1078275" cy="70299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153514</xdr:colOff>
      <xdr:row>20</xdr:row>
      <xdr:rowOff>27214</xdr:rowOff>
    </xdr:from>
    <xdr:to>
      <xdr:col>1</xdr:col>
      <xdr:colOff>982189</xdr:colOff>
      <xdr:row>20</xdr:row>
      <xdr:rowOff>855889</xdr:rowOff>
    </xdr:to>
    <xdr:pic>
      <xdr:nvPicPr>
        <xdr:cNvPr id="29" name="图片 1146" descr="LPL434-BK.jpg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15464" y="13476514"/>
          <a:ext cx="82867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78922</xdr:colOff>
      <xdr:row>24</xdr:row>
      <xdr:rowOff>55789</xdr:rowOff>
    </xdr:from>
    <xdr:to>
      <xdr:col>1</xdr:col>
      <xdr:colOff>1089932</xdr:colOff>
      <xdr:row>24</xdr:row>
      <xdr:rowOff>1066799</xdr:rowOff>
    </xdr:to>
    <xdr:pic>
      <xdr:nvPicPr>
        <xdr:cNvPr id="12" name="图片 934" descr="LWA587-WT.jpg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40872" y="55443664"/>
          <a:ext cx="1011010" cy="10110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70757</xdr:colOff>
      <xdr:row>25</xdr:row>
      <xdr:rowOff>28575</xdr:rowOff>
    </xdr:from>
    <xdr:to>
      <xdr:col>1</xdr:col>
      <xdr:colOff>1062718</xdr:colOff>
      <xdr:row>25</xdr:row>
      <xdr:rowOff>1020536</xdr:rowOff>
    </xdr:to>
    <xdr:pic>
      <xdr:nvPicPr>
        <xdr:cNvPr id="13" name="图片 395" descr="LWA589.jpg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32707" y="56530875"/>
          <a:ext cx="991961" cy="9919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26</xdr:row>
      <xdr:rowOff>40821</xdr:rowOff>
    </xdr:from>
    <xdr:to>
      <xdr:col>1</xdr:col>
      <xdr:colOff>1061357</xdr:colOff>
      <xdr:row>26</xdr:row>
      <xdr:rowOff>1045028</xdr:rowOff>
    </xdr:to>
    <xdr:pic>
      <xdr:nvPicPr>
        <xdr:cNvPr id="14" name="图片 368" descr="LWA563-BK.jpg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419100" y="57619446"/>
          <a:ext cx="1004207" cy="10042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70757</xdr:colOff>
      <xdr:row>27</xdr:row>
      <xdr:rowOff>44877</xdr:rowOff>
    </xdr:from>
    <xdr:to>
      <xdr:col>1</xdr:col>
      <xdr:colOff>1074964</xdr:colOff>
      <xdr:row>27</xdr:row>
      <xdr:rowOff>1049084</xdr:rowOff>
    </xdr:to>
    <xdr:pic>
      <xdr:nvPicPr>
        <xdr:cNvPr id="15" name="图片 379" descr="LWA568-WT.jpg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432707" y="58699827"/>
          <a:ext cx="1004207" cy="10042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28</xdr:row>
      <xdr:rowOff>44867</xdr:rowOff>
    </xdr:from>
    <xdr:to>
      <xdr:col>1</xdr:col>
      <xdr:colOff>1061357</xdr:colOff>
      <xdr:row>28</xdr:row>
      <xdr:rowOff>1049074</xdr:rowOff>
    </xdr:to>
    <xdr:pic>
      <xdr:nvPicPr>
        <xdr:cNvPr id="16" name="图片 389" descr="LWA573-BK.jpg"/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419100" y="59776142"/>
          <a:ext cx="1004207" cy="10042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64729</xdr:colOff>
      <xdr:row>30</xdr:row>
      <xdr:rowOff>34018</xdr:rowOff>
    </xdr:from>
    <xdr:to>
      <xdr:col>1</xdr:col>
      <xdr:colOff>1062718</xdr:colOff>
      <xdr:row>30</xdr:row>
      <xdr:rowOff>1020536</xdr:rowOff>
    </xdr:to>
    <xdr:pic>
      <xdr:nvPicPr>
        <xdr:cNvPr id="17" name="图片 393" descr="LWA583.jpg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426679" y="61917943"/>
          <a:ext cx="997989" cy="986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64729</xdr:colOff>
      <xdr:row>31</xdr:row>
      <xdr:rowOff>34018</xdr:rowOff>
    </xdr:from>
    <xdr:to>
      <xdr:col>1</xdr:col>
      <xdr:colOff>1062718</xdr:colOff>
      <xdr:row>31</xdr:row>
      <xdr:rowOff>1032007</xdr:rowOff>
    </xdr:to>
    <xdr:pic>
      <xdr:nvPicPr>
        <xdr:cNvPr id="18" name="图片 394" descr="LWA584.jpg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426679" y="62994268"/>
          <a:ext cx="997989" cy="997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64729</xdr:colOff>
      <xdr:row>32</xdr:row>
      <xdr:rowOff>42182</xdr:rowOff>
    </xdr:from>
    <xdr:to>
      <xdr:col>1</xdr:col>
      <xdr:colOff>1062718</xdr:colOff>
      <xdr:row>32</xdr:row>
      <xdr:rowOff>1040171</xdr:rowOff>
    </xdr:to>
    <xdr:pic>
      <xdr:nvPicPr>
        <xdr:cNvPr id="19" name="图片 392" descr="LWA582.jpg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426679" y="64078757"/>
          <a:ext cx="997989" cy="997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61232</xdr:colOff>
      <xdr:row>29</xdr:row>
      <xdr:rowOff>50315</xdr:rowOff>
    </xdr:from>
    <xdr:to>
      <xdr:col>1</xdr:col>
      <xdr:colOff>1065439</xdr:colOff>
      <xdr:row>29</xdr:row>
      <xdr:rowOff>1042979</xdr:rowOff>
    </xdr:to>
    <xdr:pic>
      <xdr:nvPicPr>
        <xdr:cNvPr id="30" name="图片 383" descr="LWA570-WT.jpg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423182" y="60857915"/>
          <a:ext cx="1004207" cy="992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38"/>
  <sheetViews>
    <sheetView tabSelected="1" zoomScale="115" zoomScaleNormal="115" workbookViewId="0">
      <selection activeCell="E42" sqref="E42"/>
    </sheetView>
  </sheetViews>
  <sheetFormatPr defaultColWidth="9" defaultRowHeight="14.25"/>
  <cols>
    <col min="1" max="1" width="11.625" style="1" customWidth="1"/>
    <col min="2" max="2" width="16.25" style="1" customWidth="1"/>
    <col min="3" max="3" width="12.5" style="1" hidden="1" customWidth="1"/>
    <col min="4" max="4" width="8.75" style="1" customWidth="1"/>
    <col min="5" max="5" width="20.375" style="1" customWidth="1"/>
    <col min="6" max="6" width="8.125" style="1" customWidth="1"/>
    <col min="7" max="7" width="6.125" style="1" customWidth="1"/>
    <col min="8" max="8" width="7.25" style="1" bestFit="1" customWidth="1"/>
    <col min="9" max="9" width="6.125" style="1" bestFit="1" customWidth="1"/>
    <col min="10" max="10" width="5.875" style="1" customWidth="1"/>
    <col min="11" max="12" width="8.625" style="1" customWidth="1"/>
    <col min="13" max="15" width="6.25" style="3" customWidth="1"/>
    <col min="16" max="16" width="10.25" style="1" customWidth="1"/>
    <col min="17" max="17" width="9" style="1"/>
    <col min="18" max="18" width="19" style="1" customWidth="1"/>
    <col min="19" max="16384" width="9" style="1"/>
  </cols>
  <sheetData>
    <row r="1" spans="1:16">
      <c r="L1" s="2"/>
    </row>
    <row r="2" spans="1:16" ht="35.25" customHeight="1">
      <c r="A2" s="127" t="s">
        <v>0</v>
      </c>
      <c r="B2" s="127"/>
      <c r="C2" s="127"/>
      <c r="D2" s="127"/>
      <c r="E2" s="4"/>
      <c r="F2" s="5" t="s">
        <v>1</v>
      </c>
      <c r="G2" s="5"/>
      <c r="H2" s="5"/>
      <c r="I2" s="5"/>
      <c r="J2" s="5"/>
      <c r="K2" s="6"/>
      <c r="M2" s="7"/>
      <c r="N2" s="8"/>
      <c r="O2" s="8"/>
      <c r="P2" s="8"/>
    </row>
    <row r="3" spans="1:16" ht="6.75" customHeight="1">
      <c r="A3" s="127"/>
      <c r="B3" s="127"/>
      <c r="C3" s="127"/>
      <c r="D3" s="127"/>
      <c r="E3" s="4"/>
      <c r="J3" s="6"/>
      <c r="K3" s="6"/>
      <c r="L3" s="9"/>
      <c r="M3" s="10"/>
      <c r="N3" s="11"/>
      <c r="O3" s="10"/>
      <c r="P3" s="10"/>
    </row>
    <row r="4" spans="1:16" ht="19.5" customHeight="1">
      <c r="A4" s="127"/>
      <c r="B4" s="127"/>
      <c r="C4" s="127"/>
      <c r="D4" s="127"/>
      <c r="E4" s="12"/>
      <c r="F4" s="13" t="s">
        <v>2</v>
      </c>
      <c r="G4" s="128" t="s">
        <v>109</v>
      </c>
      <c r="H4" s="128"/>
      <c r="I4" s="129"/>
      <c r="J4" s="6"/>
      <c r="K4" s="6"/>
      <c r="L4" s="14" t="s">
        <v>3</v>
      </c>
      <c r="M4" s="130" t="s">
        <v>4</v>
      </c>
      <c r="N4" s="130"/>
      <c r="O4" s="130"/>
      <c r="P4" s="130"/>
    </row>
    <row r="5" spans="1:16" ht="27.75" customHeight="1">
      <c r="A5" s="122" t="s">
        <v>5</v>
      </c>
      <c r="B5" s="122"/>
      <c r="C5" s="122"/>
      <c r="D5" s="122"/>
      <c r="E5" s="122"/>
      <c r="G5" s="15"/>
      <c r="H5" s="15"/>
      <c r="I5" s="15"/>
      <c r="J5" s="6"/>
      <c r="K5" s="6"/>
      <c r="L5" s="8"/>
      <c r="M5" s="131" t="s">
        <v>6</v>
      </c>
      <c r="N5" s="131"/>
      <c r="O5" s="131"/>
      <c r="P5" s="131"/>
    </row>
    <row r="6" spans="1:16" ht="18" customHeight="1">
      <c r="A6" s="122" t="s">
        <v>7</v>
      </c>
      <c r="B6" s="122"/>
      <c r="C6" s="122"/>
      <c r="D6" s="122"/>
      <c r="E6" s="122"/>
      <c r="F6" s="8" t="s">
        <v>8</v>
      </c>
      <c r="G6" s="123" t="s">
        <v>84</v>
      </c>
      <c r="H6" s="123"/>
      <c r="I6" s="123"/>
      <c r="J6" s="6"/>
      <c r="K6" s="6"/>
      <c r="L6" s="8"/>
      <c r="M6" s="124" t="s">
        <v>9</v>
      </c>
      <c r="N6" s="124"/>
      <c r="O6" s="124"/>
      <c r="P6" s="124"/>
    </row>
    <row r="7" spans="1:16" ht="18.75" customHeight="1">
      <c r="A7" s="122"/>
      <c r="B7" s="122"/>
      <c r="C7" s="122"/>
      <c r="D7" s="122"/>
      <c r="E7" s="122"/>
      <c r="F7" s="8" t="s">
        <v>10</v>
      </c>
      <c r="G7" s="126">
        <v>45940</v>
      </c>
      <c r="H7" s="126"/>
      <c r="I7" s="126"/>
      <c r="J7" s="6"/>
      <c r="K7" s="6"/>
      <c r="L7" s="16"/>
      <c r="M7" s="125"/>
      <c r="N7" s="125"/>
      <c r="O7" s="125"/>
      <c r="P7" s="125"/>
    </row>
    <row r="8" spans="1:16" ht="9" customHeight="1">
      <c r="A8" s="4"/>
      <c r="B8" s="4"/>
      <c r="C8" s="4"/>
      <c r="D8" s="4"/>
      <c r="F8" s="15"/>
      <c r="G8" s="15"/>
      <c r="H8" s="15"/>
      <c r="I8" s="15"/>
      <c r="J8" s="6"/>
      <c r="K8" s="6"/>
      <c r="L8" s="17"/>
      <c r="M8" s="17"/>
      <c r="N8" s="17"/>
      <c r="O8" s="17"/>
    </row>
    <row r="9" spans="1:16" s="23" customFormat="1" ht="18" customHeight="1">
      <c r="A9" s="18"/>
      <c r="B9" s="18"/>
      <c r="C9" s="18"/>
      <c r="D9" s="18"/>
      <c r="E9" s="18"/>
      <c r="F9" s="19"/>
      <c r="G9" s="20"/>
      <c r="H9" s="18"/>
      <c r="I9" s="18"/>
      <c r="J9" s="18"/>
      <c r="K9" s="18"/>
      <c r="L9" s="21"/>
      <c r="M9" s="22"/>
      <c r="N9" s="22"/>
      <c r="O9" s="22"/>
    </row>
    <row r="10" spans="1:16" s="24" customFormat="1" ht="16.5" customHeight="1">
      <c r="A10" s="133" t="s">
        <v>11</v>
      </c>
      <c r="B10" s="135" t="s">
        <v>12</v>
      </c>
      <c r="C10" s="96"/>
      <c r="D10" s="137" t="s">
        <v>13</v>
      </c>
      <c r="E10" s="135" t="s">
        <v>14</v>
      </c>
      <c r="F10" s="139" t="s">
        <v>15</v>
      </c>
      <c r="G10" s="141" t="s">
        <v>16</v>
      </c>
      <c r="H10" s="142"/>
      <c r="I10" s="142"/>
      <c r="J10" s="142"/>
      <c r="K10" s="142"/>
      <c r="L10" s="142"/>
      <c r="M10" s="142"/>
      <c r="N10" s="142"/>
      <c r="O10" s="142"/>
      <c r="P10" s="143"/>
    </row>
    <row r="11" spans="1:16" s="27" customFormat="1" ht="42.75" customHeight="1">
      <c r="A11" s="134"/>
      <c r="B11" s="136"/>
      <c r="C11" s="97"/>
      <c r="D11" s="138"/>
      <c r="E11" s="136"/>
      <c r="F11" s="140"/>
      <c r="G11" s="25" t="s">
        <v>17</v>
      </c>
      <c r="H11" s="26" t="s">
        <v>18</v>
      </c>
      <c r="I11" s="25" t="s">
        <v>19</v>
      </c>
      <c r="J11" s="25" t="s">
        <v>20</v>
      </c>
      <c r="K11" s="25" t="s">
        <v>21</v>
      </c>
      <c r="L11" s="25" t="s">
        <v>22</v>
      </c>
      <c r="M11" s="25" t="s">
        <v>23</v>
      </c>
      <c r="N11" s="25" t="s">
        <v>24</v>
      </c>
      <c r="O11" s="25" t="s">
        <v>25</v>
      </c>
      <c r="P11" s="25" t="s">
        <v>26</v>
      </c>
    </row>
    <row r="12" spans="1:16" s="27" customFormat="1" ht="24" customHeight="1">
      <c r="A12" s="144"/>
      <c r="B12" s="29" t="s">
        <v>85</v>
      </c>
      <c r="C12" s="29" t="s">
        <v>86</v>
      </c>
      <c r="D12" s="30" t="s">
        <v>87</v>
      </c>
      <c r="E12" s="31"/>
      <c r="F12" s="28">
        <v>20</v>
      </c>
      <c r="G12" s="144">
        <v>30</v>
      </c>
      <c r="H12" s="146">
        <f t="shared" ref="H12:H24" si="0">F12/G12</f>
        <v>0.66666666666666663</v>
      </c>
      <c r="I12" s="148">
        <v>13</v>
      </c>
      <c r="J12" s="148">
        <v>14.1</v>
      </c>
      <c r="K12" s="148">
        <f>I12*H12</f>
        <v>8.6666666666666661</v>
      </c>
      <c r="L12" s="148">
        <f>J12*H12</f>
        <v>9.3999999999999986</v>
      </c>
      <c r="M12" s="150">
        <v>70</v>
      </c>
      <c r="N12" s="150">
        <v>28</v>
      </c>
      <c r="O12" s="150">
        <v>20</v>
      </c>
      <c r="P12" s="152">
        <f>(O12*N12*M12/1000000)*H12</f>
        <v>2.6133333333333331E-2</v>
      </c>
    </row>
    <row r="13" spans="1:16" s="27" customFormat="1" ht="24" customHeight="1">
      <c r="A13" s="145"/>
      <c r="B13" s="29" t="s">
        <v>88</v>
      </c>
      <c r="C13" s="29" t="s">
        <v>89</v>
      </c>
      <c r="D13" s="30" t="s">
        <v>87</v>
      </c>
      <c r="E13" s="31"/>
      <c r="F13" s="28">
        <v>10</v>
      </c>
      <c r="G13" s="145"/>
      <c r="H13" s="147"/>
      <c r="I13" s="149"/>
      <c r="J13" s="149"/>
      <c r="K13" s="149"/>
      <c r="L13" s="149"/>
      <c r="M13" s="151"/>
      <c r="N13" s="151"/>
      <c r="O13" s="151"/>
      <c r="P13" s="153"/>
    </row>
    <row r="14" spans="1:16" s="27" customFormat="1" ht="24" customHeight="1">
      <c r="A14" s="28"/>
      <c r="B14" s="29" t="s">
        <v>90</v>
      </c>
      <c r="C14" s="29" t="s">
        <v>91</v>
      </c>
      <c r="D14" s="30" t="s">
        <v>87</v>
      </c>
      <c r="E14" s="29" t="s">
        <v>92</v>
      </c>
      <c r="F14" s="28">
        <v>30</v>
      </c>
      <c r="G14" s="28">
        <v>30</v>
      </c>
      <c r="H14" s="32">
        <f t="shared" si="0"/>
        <v>1</v>
      </c>
      <c r="I14" s="33">
        <v>13.9</v>
      </c>
      <c r="J14" s="33">
        <v>14.9</v>
      </c>
      <c r="K14" s="33">
        <f>H14*I14</f>
        <v>13.9</v>
      </c>
      <c r="L14" s="33">
        <f t="shared" ref="L14:L32" si="1">J14*H14</f>
        <v>14.9</v>
      </c>
      <c r="M14" s="34">
        <v>70</v>
      </c>
      <c r="N14" s="34">
        <v>29</v>
      </c>
      <c r="O14" s="34">
        <v>20</v>
      </c>
      <c r="P14" s="35">
        <f t="shared" ref="P14:P32" si="2">(O14*N14*M14/1000000)*H14</f>
        <v>4.0599999999999997E-2</v>
      </c>
    </row>
    <row r="15" spans="1:16" s="27" customFormat="1" ht="24" customHeight="1">
      <c r="A15" s="28"/>
      <c r="B15" s="29" t="s">
        <v>88</v>
      </c>
      <c r="C15" s="29" t="s">
        <v>89</v>
      </c>
      <c r="D15" s="30" t="s">
        <v>87</v>
      </c>
      <c r="E15" s="31"/>
      <c r="F15" s="28">
        <v>50</v>
      </c>
      <c r="G15" s="28">
        <v>50</v>
      </c>
      <c r="H15" s="32">
        <f t="shared" si="0"/>
        <v>1</v>
      </c>
      <c r="I15" s="33">
        <v>13.5</v>
      </c>
      <c r="J15" s="33">
        <v>14.5</v>
      </c>
      <c r="K15" s="33">
        <f t="shared" ref="K15:K25" si="3">H15*I15</f>
        <v>13.5</v>
      </c>
      <c r="L15" s="33">
        <f t="shared" si="1"/>
        <v>14.5</v>
      </c>
      <c r="M15" s="34">
        <v>38</v>
      </c>
      <c r="N15" s="34">
        <v>32</v>
      </c>
      <c r="O15" s="34">
        <v>29</v>
      </c>
      <c r="P15" s="35">
        <f t="shared" si="2"/>
        <v>3.5263999999999997E-2</v>
      </c>
    </row>
    <row r="16" spans="1:16" s="27" customFormat="1" ht="24" customHeight="1">
      <c r="A16" s="28"/>
      <c r="B16" s="29" t="s">
        <v>93</v>
      </c>
      <c r="C16" s="29" t="s">
        <v>94</v>
      </c>
      <c r="D16" s="30" t="s">
        <v>87</v>
      </c>
      <c r="E16" s="31"/>
      <c r="F16" s="28">
        <v>60</v>
      </c>
      <c r="G16" s="28">
        <v>60</v>
      </c>
      <c r="H16" s="32">
        <f t="shared" si="0"/>
        <v>1</v>
      </c>
      <c r="I16" s="33">
        <v>19</v>
      </c>
      <c r="J16" s="33">
        <v>20.399999999999999</v>
      </c>
      <c r="K16" s="33">
        <f t="shared" si="3"/>
        <v>19</v>
      </c>
      <c r="L16" s="33">
        <f t="shared" si="1"/>
        <v>20.399999999999999</v>
      </c>
      <c r="M16" s="34">
        <v>53</v>
      </c>
      <c r="N16" s="34">
        <v>34</v>
      </c>
      <c r="O16" s="34">
        <v>34</v>
      </c>
      <c r="P16" s="35">
        <f t="shared" si="2"/>
        <v>6.1268000000000003E-2</v>
      </c>
    </row>
    <row r="17" spans="1:16" s="27" customFormat="1" ht="24" customHeight="1">
      <c r="A17" s="28"/>
      <c r="B17" s="29" t="s">
        <v>95</v>
      </c>
      <c r="C17" s="29" t="s">
        <v>96</v>
      </c>
      <c r="D17" s="30" t="s">
        <v>87</v>
      </c>
      <c r="E17" s="31"/>
      <c r="F17" s="28">
        <v>20</v>
      </c>
      <c r="G17" s="28">
        <v>1</v>
      </c>
      <c r="H17" s="32">
        <f t="shared" si="0"/>
        <v>20</v>
      </c>
      <c r="I17" s="33">
        <v>1.6</v>
      </c>
      <c r="J17" s="33">
        <v>2.1</v>
      </c>
      <c r="K17" s="33">
        <f t="shared" si="3"/>
        <v>32</v>
      </c>
      <c r="L17" s="33">
        <f t="shared" si="1"/>
        <v>42</v>
      </c>
      <c r="M17" s="34">
        <v>37</v>
      </c>
      <c r="N17" s="34">
        <v>37</v>
      </c>
      <c r="O17" s="34">
        <v>30</v>
      </c>
      <c r="P17" s="35">
        <f t="shared" si="2"/>
        <v>0.82140000000000002</v>
      </c>
    </row>
    <row r="18" spans="1:16" s="27" customFormat="1" ht="24" customHeight="1">
      <c r="A18" s="28"/>
      <c r="B18" s="29" t="s">
        <v>97</v>
      </c>
      <c r="C18" s="29" t="s">
        <v>98</v>
      </c>
      <c r="D18" s="30" t="s">
        <v>87</v>
      </c>
      <c r="E18" s="31"/>
      <c r="F18" s="28">
        <v>5</v>
      </c>
      <c r="G18" s="28">
        <v>5</v>
      </c>
      <c r="H18" s="32">
        <f t="shared" si="0"/>
        <v>1</v>
      </c>
      <c r="I18" s="33">
        <v>15.8</v>
      </c>
      <c r="J18" s="33">
        <v>16.8</v>
      </c>
      <c r="K18" s="33">
        <f t="shared" si="3"/>
        <v>15.8</v>
      </c>
      <c r="L18" s="33">
        <f t="shared" si="1"/>
        <v>16.8</v>
      </c>
      <c r="M18" s="34">
        <v>139</v>
      </c>
      <c r="N18" s="34">
        <v>20</v>
      </c>
      <c r="O18" s="34">
        <v>73</v>
      </c>
      <c r="P18" s="35">
        <f t="shared" si="2"/>
        <v>0.20294000000000001</v>
      </c>
    </row>
    <row r="19" spans="1:16" s="27" customFormat="1" ht="24" customHeight="1">
      <c r="A19" s="28"/>
      <c r="B19" s="29" t="s">
        <v>99</v>
      </c>
      <c r="C19" s="29" t="s">
        <v>100</v>
      </c>
      <c r="D19" s="30" t="s">
        <v>87</v>
      </c>
      <c r="E19" s="31"/>
      <c r="F19" s="28">
        <v>5</v>
      </c>
      <c r="G19" s="28">
        <v>5</v>
      </c>
      <c r="H19" s="32">
        <f t="shared" si="0"/>
        <v>1</v>
      </c>
      <c r="I19" s="33">
        <v>11</v>
      </c>
      <c r="J19" s="33">
        <v>12.2</v>
      </c>
      <c r="K19" s="33">
        <f t="shared" si="3"/>
        <v>11</v>
      </c>
      <c r="L19" s="33">
        <f t="shared" si="1"/>
        <v>12.2</v>
      </c>
      <c r="M19" s="34">
        <v>68</v>
      </c>
      <c r="N19" s="34">
        <v>43</v>
      </c>
      <c r="O19" s="34">
        <v>54</v>
      </c>
      <c r="P19" s="35">
        <f t="shared" si="2"/>
        <v>0.15789600000000001</v>
      </c>
    </row>
    <row r="20" spans="1:16" s="27" customFormat="1" ht="24" customHeight="1">
      <c r="A20" s="28"/>
      <c r="B20" s="29" t="s">
        <v>101</v>
      </c>
      <c r="C20" s="29" t="s">
        <v>102</v>
      </c>
      <c r="D20" s="30" t="s">
        <v>87</v>
      </c>
      <c r="E20" s="31"/>
      <c r="F20" s="28">
        <v>5</v>
      </c>
      <c r="G20" s="28">
        <v>5</v>
      </c>
      <c r="H20" s="32">
        <f t="shared" si="0"/>
        <v>1</v>
      </c>
      <c r="I20" s="33">
        <v>14.4</v>
      </c>
      <c r="J20" s="33">
        <v>15.4</v>
      </c>
      <c r="K20" s="33">
        <f t="shared" si="3"/>
        <v>14.4</v>
      </c>
      <c r="L20" s="33">
        <f t="shared" si="1"/>
        <v>15.4</v>
      </c>
      <c r="M20" s="34">
        <v>129</v>
      </c>
      <c r="N20" s="34">
        <v>21</v>
      </c>
      <c r="O20" s="34">
        <v>78</v>
      </c>
      <c r="P20" s="35">
        <f t="shared" si="2"/>
        <v>0.21130199999999999</v>
      </c>
    </row>
    <row r="21" spans="1:16" s="27" customFormat="1" ht="24" customHeight="1">
      <c r="A21" s="28"/>
      <c r="B21" s="29" t="s">
        <v>103</v>
      </c>
      <c r="C21" s="29" t="s">
        <v>104</v>
      </c>
      <c r="D21" s="30" t="s">
        <v>87</v>
      </c>
      <c r="E21" s="31"/>
      <c r="F21" s="28">
        <v>3</v>
      </c>
      <c r="G21" s="28">
        <v>1</v>
      </c>
      <c r="H21" s="32">
        <f t="shared" si="0"/>
        <v>3</v>
      </c>
      <c r="I21" s="33">
        <v>1.1000000000000001</v>
      </c>
      <c r="J21" s="33">
        <v>1.6</v>
      </c>
      <c r="K21" s="33">
        <f t="shared" si="3"/>
        <v>3.3000000000000003</v>
      </c>
      <c r="L21" s="33">
        <f t="shared" si="1"/>
        <v>4.8000000000000007</v>
      </c>
      <c r="M21" s="34">
        <v>162</v>
      </c>
      <c r="N21" s="34">
        <v>19</v>
      </c>
      <c r="O21" s="34">
        <v>11</v>
      </c>
      <c r="P21" s="35">
        <f t="shared" si="2"/>
        <v>0.101574</v>
      </c>
    </row>
    <row r="22" spans="1:16" s="27" customFormat="1" ht="24" customHeight="1">
      <c r="A22" s="28"/>
      <c r="B22" s="29" t="s">
        <v>105</v>
      </c>
      <c r="C22" s="29" t="s">
        <v>106</v>
      </c>
      <c r="D22" s="30" t="s">
        <v>87</v>
      </c>
      <c r="E22" s="31"/>
      <c r="F22" s="28">
        <v>10</v>
      </c>
      <c r="G22" s="28">
        <v>10</v>
      </c>
      <c r="H22" s="32">
        <f t="shared" si="0"/>
        <v>1</v>
      </c>
      <c r="I22" s="33">
        <v>8.1999999999999993</v>
      </c>
      <c r="J22" s="33">
        <v>9.1999999999999993</v>
      </c>
      <c r="K22" s="33">
        <f t="shared" si="3"/>
        <v>8.1999999999999993</v>
      </c>
      <c r="L22" s="33">
        <f t="shared" si="1"/>
        <v>9.1999999999999993</v>
      </c>
      <c r="M22" s="34">
        <v>54</v>
      </c>
      <c r="N22" s="34">
        <v>24</v>
      </c>
      <c r="O22" s="34">
        <v>44</v>
      </c>
      <c r="P22" s="35">
        <f t="shared" si="2"/>
        <v>5.7023999999999998E-2</v>
      </c>
    </row>
    <row r="23" spans="1:16" s="27" customFormat="1" ht="24" customHeight="1">
      <c r="A23" s="28"/>
      <c r="B23" s="29" t="s">
        <v>238</v>
      </c>
      <c r="C23" s="29" t="s">
        <v>239</v>
      </c>
      <c r="D23" s="30" t="s">
        <v>87</v>
      </c>
      <c r="E23" s="31"/>
      <c r="F23" s="28">
        <v>1</v>
      </c>
      <c r="G23" s="28">
        <v>1</v>
      </c>
      <c r="H23" s="32">
        <f t="shared" si="0"/>
        <v>1</v>
      </c>
      <c r="I23" s="33">
        <v>3.9</v>
      </c>
      <c r="J23" s="33">
        <v>4.4000000000000004</v>
      </c>
      <c r="K23" s="33">
        <f t="shared" si="3"/>
        <v>3.9</v>
      </c>
      <c r="L23" s="33">
        <f>J23*I23</f>
        <v>17.16</v>
      </c>
      <c r="M23" s="34">
        <v>84</v>
      </c>
      <c r="N23" s="34">
        <v>67</v>
      </c>
      <c r="O23" s="34">
        <v>18</v>
      </c>
      <c r="P23" s="35">
        <f t="shared" si="2"/>
        <v>0.10130400000000001</v>
      </c>
    </row>
    <row r="24" spans="1:16" s="27" customFormat="1" ht="24" customHeight="1">
      <c r="A24" s="28"/>
      <c r="B24" s="29" t="s">
        <v>240</v>
      </c>
      <c r="C24" s="29" t="s">
        <v>241</v>
      </c>
      <c r="D24" s="30" t="s">
        <v>87</v>
      </c>
      <c r="E24" s="31"/>
      <c r="F24" s="28">
        <v>1</v>
      </c>
      <c r="G24" s="28">
        <v>1</v>
      </c>
      <c r="H24" s="32">
        <f t="shared" si="0"/>
        <v>1</v>
      </c>
      <c r="I24" s="33">
        <v>4.0999999999999996</v>
      </c>
      <c r="J24" s="33">
        <v>4.5999999999999996</v>
      </c>
      <c r="K24" s="33">
        <f t="shared" si="3"/>
        <v>4.0999999999999996</v>
      </c>
      <c r="L24" s="33">
        <f>J24*I24</f>
        <v>18.859999999999996</v>
      </c>
      <c r="M24" s="34">
        <v>89</v>
      </c>
      <c r="N24" s="34">
        <v>54</v>
      </c>
      <c r="O24" s="34">
        <v>20</v>
      </c>
      <c r="P24" s="35">
        <f t="shared" si="2"/>
        <v>9.6119999999999997E-2</v>
      </c>
    </row>
    <row r="25" spans="1:16" s="27" customFormat="1" ht="24" customHeight="1">
      <c r="A25" s="144"/>
      <c r="B25" s="29" t="s">
        <v>242</v>
      </c>
      <c r="C25" s="29" t="s">
        <v>243</v>
      </c>
      <c r="D25" s="30" t="s">
        <v>87</v>
      </c>
      <c r="E25" s="31"/>
      <c r="F25" s="28">
        <v>1</v>
      </c>
      <c r="G25" s="144">
        <v>6</v>
      </c>
      <c r="H25" s="146">
        <v>1</v>
      </c>
      <c r="I25" s="148">
        <v>4</v>
      </c>
      <c r="J25" s="148">
        <v>5.0999999999999996</v>
      </c>
      <c r="K25" s="148">
        <f t="shared" si="3"/>
        <v>4</v>
      </c>
      <c r="L25" s="148">
        <f>J25*H25</f>
        <v>5.0999999999999996</v>
      </c>
      <c r="M25" s="150">
        <v>49</v>
      </c>
      <c r="N25" s="150">
        <v>34</v>
      </c>
      <c r="O25" s="150">
        <v>16</v>
      </c>
      <c r="P25" s="152">
        <f t="shared" si="2"/>
        <v>2.6655999999999999E-2</v>
      </c>
    </row>
    <row r="26" spans="1:16" s="27" customFormat="1" ht="24" customHeight="1">
      <c r="A26" s="192"/>
      <c r="B26" s="29" t="s">
        <v>244</v>
      </c>
      <c r="C26" s="29" t="s">
        <v>245</v>
      </c>
      <c r="D26" s="30" t="s">
        <v>87</v>
      </c>
      <c r="E26" s="31"/>
      <c r="F26" s="28">
        <v>1</v>
      </c>
      <c r="G26" s="192"/>
      <c r="H26" s="193"/>
      <c r="I26" s="194"/>
      <c r="J26" s="194"/>
      <c r="K26" s="194"/>
      <c r="L26" s="194"/>
      <c r="M26" s="195"/>
      <c r="N26" s="195"/>
      <c r="O26" s="195"/>
      <c r="P26" s="196"/>
    </row>
    <row r="27" spans="1:16" s="27" customFormat="1" ht="24" customHeight="1">
      <c r="A27" s="192"/>
      <c r="B27" s="29" t="s">
        <v>246</v>
      </c>
      <c r="C27" s="29" t="s">
        <v>247</v>
      </c>
      <c r="D27" s="30" t="s">
        <v>87</v>
      </c>
      <c r="E27" s="31"/>
      <c r="F27" s="28">
        <v>1</v>
      </c>
      <c r="G27" s="192"/>
      <c r="H27" s="193"/>
      <c r="I27" s="194"/>
      <c r="J27" s="194"/>
      <c r="K27" s="194"/>
      <c r="L27" s="194"/>
      <c r="M27" s="195"/>
      <c r="N27" s="195"/>
      <c r="O27" s="195"/>
      <c r="P27" s="196"/>
    </row>
    <row r="28" spans="1:16" s="27" customFormat="1" ht="24" customHeight="1">
      <c r="A28" s="192"/>
      <c r="B28" s="29" t="s">
        <v>248</v>
      </c>
      <c r="C28" s="29" t="s">
        <v>249</v>
      </c>
      <c r="D28" s="30" t="s">
        <v>87</v>
      </c>
      <c r="E28" s="31"/>
      <c r="F28" s="28">
        <v>1</v>
      </c>
      <c r="G28" s="192"/>
      <c r="H28" s="193"/>
      <c r="I28" s="194"/>
      <c r="J28" s="194"/>
      <c r="K28" s="194"/>
      <c r="L28" s="194"/>
      <c r="M28" s="195"/>
      <c r="N28" s="195"/>
      <c r="O28" s="195"/>
      <c r="P28" s="196"/>
    </row>
    <row r="29" spans="1:16" s="27" customFormat="1" ht="24" customHeight="1">
      <c r="A29" s="192"/>
      <c r="B29" s="29" t="s">
        <v>250</v>
      </c>
      <c r="C29" s="29" t="s">
        <v>251</v>
      </c>
      <c r="D29" s="30" t="s">
        <v>87</v>
      </c>
      <c r="E29" s="31"/>
      <c r="F29" s="28">
        <v>1</v>
      </c>
      <c r="G29" s="192"/>
      <c r="H29" s="193"/>
      <c r="I29" s="194"/>
      <c r="J29" s="194"/>
      <c r="K29" s="194"/>
      <c r="L29" s="194"/>
      <c r="M29" s="195"/>
      <c r="N29" s="195"/>
      <c r="O29" s="195"/>
      <c r="P29" s="196"/>
    </row>
    <row r="30" spans="1:16" s="27" customFormat="1" ht="24" customHeight="1">
      <c r="A30" s="145"/>
      <c r="B30" s="29" t="s">
        <v>252</v>
      </c>
      <c r="C30" s="29" t="s">
        <v>245</v>
      </c>
      <c r="D30" s="30" t="s">
        <v>87</v>
      </c>
      <c r="E30" s="31"/>
      <c r="F30" s="28">
        <v>1</v>
      </c>
      <c r="G30" s="145"/>
      <c r="H30" s="147"/>
      <c r="I30" s="149"/>
      <c r="J30" s="149"/>
      <c r="K30" s="149"/>
      <c r="L30" s="149"/>
      <c r="M30" s="151"/>
      <c r="N30" s="151"/>
      <c r="O30" s="151"/>
      <c r="P30" s="153"/>
    </row>
    <row r="31" spans="1:16" s="27" customFormat="1" ht="24" customHeight="1">
      <c r="A31" s="28"/>
      <c r="B31" s="29" t="s">
        <v>253</v>
      </c>
      <c r="C31" s="29" t="s">
        <v>254</v>
      </c>
      <c r="D31" s="30" t="s">
        <v>87</v>
      </c>
      <c r="E31" s="31"/>
      <c r="F31" s="28">
        <v>1</v>
      </c>
      <c r="G31" s="28">
        <v>1</v>
      </c>
      <c r="H31" s="32">
        <f t="shared" ref="H31" si="4">F31/G31</f>
        <v>1</v>
      </c>
      <c r="I31" s="33">
        <v>1</v>
      </c>
      <c r="J31" s="33">
        <v>1.5</v>
      </c>
      <c r="K31" s="33">
        <f t="shared" ref="K31" si="5">H31*I31</f>
        <v>1</v>
      </c>
      <c r="L31" s="33">
        <f>J31*I31</f>
        <v>1.5</v>
      </c>
      <c r="M31" s="34">
        <v>78</v>
      </c>
      <c r="N31" s="34">
        <v>21</v>
      </c>
      <c r="O31" s="34">
        <v>12</v>
      </c>
      <c r="P31" s="35">
        <f t="shared" si="2"/>
        <v>1.9656E-2</v>
      </c>
    </row>
    <row r="32" spans="1:16" s="27" customFormat="1" ht="24" customHeight="1">
      <c r="A32" s="144"/>
      <c r="B32" s="99" t="s">
        <v>107</v>
      </c>
      <c r="C32" s="29"/>
      <c r="D32" s="30"/>
      <c r="E32" s="31"/>
      <c r="F32" s="28">
        <v>30</v>
      </c>
      <c r="G32" s="144">
        <v>60</v>
      </c>
      <c r="H32" s="146">
        <v>1</v>
      </c>
      <c r="I32" s="148">
        <v>2.2999999999999998</v>
      </c>
      <c r="J32" s="148">
        <v>2.85</v>
      </c>
      <c r="K32" s="148">
        <f>I32*H32</f>
        <v>2.2999999999999998</v>
      </c>
      <c r="L32" s="148">
        <f t="shared" si="1"/>
        <v>2.85</v>
      </c>
      <c r="M32" s="150">
        <v>24</v>
      </c>
      <c r="N32" s="150">
        <v>24</v>
      </c>
      <c r="O32" s="150">
        <v>14</v>
      </c>
      <c r="P32" s="152">
        <f t="shared" si="2"/>
        <v>8.064E-3</v>
      </c>
    </row>
    <row r="33" spans="1:16" s="27" customFormat="1" ht="24" customHeight="1">
      <c r="A33" s="145"/>
      <c r="B33" s="99" t="s">
        <v>108</v>
      </c>
      <c r="C33" s="29"/>
      <c r="D33" s="30"/>
      <c r="E33" s="31"/>
      <c r="F33" s="28">
        <v>30</v>
      </c>
      <c r="G33" s="145"/>
      <c r="H33" s="147"/>
      <c r="I33" s="149"/>
      <c r="J33" s="149"/>
      <c r="K33" s="149"/>
      <c r="L33" s="149"/>
      <c r="M33" s="151"/>
      <c r="N33" s="151"/>
      <c r="O33" s="151"/>
      <c r="P33" s="153"/>
    </row>
    <row r="34" spans="1:16" s="44" customFormat="1" ht="26.25" customHeight="1">
      <c r="A34" s="36"/>
      <c r="B34" s="37" t="s">
        <v>28</v>
      </c>
      <c r="C34" s="37"/>
      <c r="D34" s="37"/>
      <c r="E34" s="38" t="s">
        <v>29</v>
      </c>
      <c r="F34" s="39">
        <f>SUM(F12:F33)</f>
        <v>287</v>
      </c>
      <c r="G34" s="40"/>
      <c r="H34" s="41">
        <f>SUM(H12:H33)</f>
        <v>35.666666666666671</v>
      </c>
      <c r="I34" s="40"/>
      <c r="J34" s="40"/>
      <c r="K34" s="42">
        <f>SUM(K12:K33)</f>
        <v>155.06666666666666</v>
      </c>
      <c r="L34" s="42">
        <f>SUM(L12:L33)</f>
        <v>205.06999999999996</v>
      </c>
      <c r="M34" s="40"/>
      <c r="N34" s="40"/>
      <c r="O34" s="40"/>
      <c r="P34" s="43">
        <f>SUM(P12:P33)</f>
        <v>1.9672013333333334</v>
      </c>
    </row>
    <row r="35" spans="1:16" s="49" customFormat="1" ht="16.5" customHeight="1">
      <c r="A35" s="45"/>
      <c r="B35" s="46"/>
      <c r="C35" s="46"/>
      <c r="D35" s="46"/>
      <c r="E35" s="46"/>
      <c r="F35" s="47" t="s">
        <v>30</v>
      </c>
      <c r="G35" s="47"/>
      <c r="H35" s="47" t="s">
        <v>31</v>
      </c>
      <c r="I35" s="47"/>
      <c r="J35" s="47"/>
      <c r="K35" s="47" t="s">
        <v>32</v>
      </c>
      <c r="L35" s="47" t="s">
        <v>32</v>
      </c>
      <c r="M35" s="47"/>
      <c r="N35" s="47"/>
      <c r="O35" s="47"/>
      <c r="P35" s="48" t="s">
        <v>33</v>
      </c>
    </row>
    <row r="37" spans="1:16" s="50" customFormat="1" ht="19.5" customHeight="1">
      <c r="A37" s="132" t="s">
        <v>0</v>
      </c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</row>
    <row r="38" spans="1:16" s="50" customFormat="1" ht="19.5" customHeight="1">
      <c r="A38" s="132" t="s">
        <v>5</v>
      </c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</row>
  </sheetData>
  <mergeCells count="51">
    <mergeCell ref="A25:A30"/>
    <mergeCell ref="G25:G30"/>
    <mergeCell ref="I25:I30"/>
    <mergeCell ref="K25:K30"/>
    <mergeCell ref="P25:P30"/>
    <mergeCell ref="J25:J30"/>
    <mergeCell ref="L25:L30"/>
    <mergeCell ref="M25:M30"/>
    <mergeCell ref="N25:N30"/>
    <mergeCell ref="O25:O30"/>
    <mergeCell ref="A32:A33"/>
    <mergeCell ref="N12:N13"/>
    <mergeCell ref="O12:O13"/>
    <mergeCell ref="P12:P1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H25:H30"/>
    <mergeCell ref="A37:P37"/>
    <mergeCell ref="A38:P38"/>
    <mergeCell ref="A10:A11"/>
    <mergeCell ref="B10:B11"/>
    <mergeCell ref="D10:D11"/>
    <mergeCell ref="E10:E11"/>
    <mergeCell ref="F10:F11"/>
    <mergeCell ref="G10:P10"/>
    <mergeCell ref="G12:G13"/>
    <mergeCell ref="H12:H13"/>
    <mergeCell ref="I12:I13"/>
    <mergeCell ref="J12:J13"/>
    <mergeCell ref="K12:K13"/>
    <mergeCell ref="L12:L13"/>
    <mergeCell ref="M12:M13"/>
    <mergeCell ref="A12:A13"/>
    <mergeCell ref="A2:D4"/>
    <mergeCell ref="G4:I4"/>
    <mergeCell ref="M4:P4"/>
    <mergeCell ref="A5:E5"/>
    <mergeCell ref="M5:P5"/>
    <mergeCell ref="A6:E6"/>
    <mergeCell ref="G6:I6"/>
    <mergeCell ref="M6:P7"/>
    <mergeCell ref="A7:E7"/>
    <mergeCell ref="G7:I7"/>
  </mergeCells>
  <phoneticPr fontId="3" type="noConversion"/>
  <printOptions horizontalCentered="1"/>
  <pageMargins left="0.43307086614173229" right="0.23622047244094491" top="0.39370078740157483" bottom="0.55118110236220474" header="0.23622047244094491" footer="0.35433070866141736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U43"/>
  <sheetViews>
    <sheetView zoomScale="85" zoomScaleNormal="85" workbookViewId="0">
      <selection activeCell="L18" sqref="L18"/>
    </sheetView>
  </sheetViews>
  <sheetFormatPr defaultColWidth="9" defaultRowHeight="13.5"/>
  <cols>
    <col min="1" max="1" width="4.75" style="66" customWidth="1"/>
    <col min="2" max="2" width="14.5" style="66" customWidth="1"/>
    <col min="3" max="3" width="12.5" style="66" customWidth="1"/>
    <col min="4" max="4" width="7" style="66" customWidth="1"/>
    <col min="5" max="5" width="6.5" style="66" customWidth="1"/>
    <col min="6" max="6" width="7" style="66" customWidth="1"/>
    <col min="7" max="7" width="9" style="66"/>
    <col min="8" max="8" width="8.125" style="66" customWidth="1"/>
    <col min="9" max="9" width="8.25" style="66" customWidth="1"/>
    <col min="10" max="10" width="6.625" style="66" customWidth="1"/>
    <col min="11" max="12" width="9" style="66"/>
    <col min="13" max="13" width="7.375" style="66" customWidth="1"/>
    <col min="14" max="14" width="5.5" style="66" customWidth="1"/>
    <col min="15" max="15" width="8.75" style="66" customWidth="1"/>
    <col min="16" max="16" width="10.375" style="66" customWidth="1"/>
    <col min="17" max="17" width="11.5" style="66" customWidth="1"/>
    <col min="18" max="18" width="16" style="66" customWidth="1"/>
    <col min="19" max="19" width="20.375" style="66" customWidth="1"/>
    <col min="20" max="21" width="9.75" style="66" customWidth="1"/>
    <col min="22" max="16384" width="9" style="66"/>
  </cols>
  <sheetData>
    <row r="1" spans="1:21" s="52" customFormat="1" ht="25.5" customHeight="1">
      <c r="A1" s="51"/>
      <c r="B1" s="51"/>
      <c r="C1" s="51"/>
      <c r="D1" s="51"/>
      <c r="E1" s="51"/>
      <c r="F1" s="51"/>
      <c r="H1" s="160" t="s">
        <v>34</v>
      </c>
      <c r="I1" s="160"/>
      <c r="J1" s="160"/>
      <c r="K1" s="160"/>
      <c r="L1" s="160"/>
      <c r="M1" s="160"/>
      <c r="N1" s="160"/>
      <c r="O1" s="160"/>
      <c r="S1" s="161" t="s">
        <v>35</v>
      </c>
      <c r="T1" s="161"/>
      <c r="U1" s="53">
        <v>4</v>
      </c>
    </row>
    <row r="2" spans="1:21" s="52" customFormat="1" ht="21" customHeight="1">
      <c r="A2" s="162" t="s">
        <v>36</v>
      </c>
      <c r="B2" s="162"/>
      <c r="C2" s="162"/>
      <c r="D2" s="162"/>
      <c r="E2" s="162"/>
      <c r="F2" s="162"/>
      <c r="H2" s="160"/>
      <c r="I2" s="160"/>
      <c r="J2" s="160"/>
      <c r="K2" s="160"/>
      <c r="L2" s="160"/>
      <c r="M2" s="160"/>
      <c r="N2" s="160"/>
      <c r="O2" s="160"/>
    </row>
    <row r="3" spans="1:21" s="52" customFormat="1" ht="21" customHeight="1">
      <c r="A3" s="162"/>
      <c r="B3" s="162"/>
      <c r="C3" s="162"/>
      <c r="D3" s="162"/>
      <c r="E3" s="162"/>
      <c r="F3" s="162"/>
      <c r="H3" s="54"/>
      <c r="I3" s="54" t="s">
        <v>37</v>
      </c>
      <c r="J3" s="163" t="s">
        <v>38</v>
      </c>
      <c r="K3" s="163"/>
      <c r="L3" s="163"/>
      <c r="M3" s="163"/>
      <c r="N3" s="163"/>
      <c r="O3" s="163"/>
      <c r="Q3" s="55" t="s">
        <v>39</v>
      </c>
      <c r="R3" s="156" t="s">
        <v>125</v>
      </c>
      <c r="S3" s="156"/>
      <c r="T3" s="156"/>
      <c r="U3" s="156"/>
    </row>
    <row r="4" spans="1:21" s="52" customFormat="1" ht="29.25" customHeight="1">
      <c r="A4" s="154" t="s">
        <v>40</v>
      </c>
      <c r="B4" s="154"/>
      <c r="C4" s="154"/>
      <c r="D4" s="154"/>
      <c r="E4" s="154"/>
      <c r="F4" s="154"/>
      <c r="H4" s="54"/>
      <c r="I4" s="54" t="s">
        <v>41</v>
      </c>
      <c r="J4" s="155" t="s">
        <v>42</v>
      </c>
      <c r="K4" s="155"/>
      <c r="L4" s="155"/>
      <c r="M4" s="155"/>
      <c r="N4" s="155"/>
      <c r="O4" s="155"/>
      <c r="Q4" s="56" t="s">
        <v>43</v>
      </c>
      <c r="R4" s="156" t="s">
        <v>44</v>
      </c>
      <c r="S4" s="156"/>
      <c r="T4" s="156"/>
      <c r="U4" s="156"/>
    </row>
    <row r="5" spans="1:21" s="52" customFormat="1" ht="21" customHeight="1">
      <c r="A5" s="154"/>
      <c r="B5" s="154"/>
      <c r="C5" s="154"/>
      <c r="D5" s="154"/>
      <c r="E5" s="154"/>
      <c r="F5" s="154"/>
      <c r="H5" s="57"/>
      <c r="I5" s="57" t="s">
        <v>45</v>
      </c>
      <c r="J5" s="157" t="s">
        <v>46</v>
      </c>
      <c r="K5" s="157"/>
      <c r="L5" s="157"/>
      <c r="M5" s="157"/>
      <c r="N5" s="157"/>
      <c r="O5" s="157"/>
      <c r="Q5" s="56" t="s">
        <v>47</v>
      </c>
      <c r="R5" s="156" t="s">
        <v>48</v>
      </c>
      <c r="S5" s="156"/>
      <c r="T5" s="156"/>
      <c r="U5" s="156"/>
    </row>
    <row r="6" spans="1:21" s="52" customFormat="1" ht="28.5" customHeight="1">
      <c r="A6" s="159" t="s">
        <v>49</v>
      </c>
      <c r="B6" s="159"/>
      <c r="C6" s="159"/>
      <c r="D6" s="159"/>
      <c r="E6" s="159"/>
      <c r="F6" s="159"/>
      <c r="G6" s="57"/>
      <c r="H6" s="57"/>
      <c r="J6" s="158"/>
      <c r="K6" s="158"/>
      <c r="L6" s="158"/>
      <c r="M6" s="158"/>
      <c r="N6" s="158"/>
      <c r="O6" s="158"/>
      <c r="P6" s="58"/>
      <c r="R6" s="156" t="s">
        <v>50</v>
      </c>
      <c r="S6" s="156"/>
      <c r="T6" s="156"/>
      <c r="U6" s="156"/>
    </row>
    <row r="7" spans="1:21" s="52" customFormat="1" ht="25.5" customHeight="1">
      <c r="A7" s="159"/>
      <c r="B7" s="159"/>
      <c r="C7" s="159"/>
      <c r="D7" s="159"/>
      <c r="E7" s="159"/>
      <c r="F7" s="159"/>
      <c r="G7" s="164" t="s">
        <v>51</v>
      </c>
      <c r="H7" s="164"/>
      <c r="I7" s="164"/>
      <c r="J7" s="164"/>
      <c r="K7" s="164"/>
      <c r="L7" s="164"/>
      <c r="M7" s="164"/>
      <c r="N7" s="164"/>
      <c r="O7" s="164"/>
      <c r="R7" s="165" t="s">
        <v>52</v>
      </c>
      <c r="S7" s="165"/>
      <c r="T7" s="165"/>
      <c r="U7" s="165"/>
    </row>
    <row r="8" spans="1:21" s="52" customFormat="1" ht="25.5" customHeight="1">
      <c r="G8" s="164" t="s">
        <v>53</v>
      </c>
      <c r="H8" s="164"/>
      <c r="I8" s="164"/>
      <c r="J8" s="164"/>
      <c r="K8" s="164"/>
      <c r="L8" s="164"/>
      <c r="M8" s="164"/>
      <c r="N8" s="164"/>
      <c r="O8" s="164"/>
      <c r="R8" s="156"/>
      <c r="S8" s="156"/>
      <c r="T8" s="156"/>
      <c r="U8" s="156"/>
    </row>
    <row r="9" spans="1:21" s="52" customFormat="1" ht="3" customHeight="1">
      <c r="G9" s="59"/>
      <c r="H9" s="59"/>
      <c r="I9" s="59"/>
      <c r="J9" s="59"/>
      <c r="K9" s="59"/>
      <c r="L9" s="59"/>
      <c r="M9" s="59"/>
      <c r="N9" s="59"/>
      <c r="O9" s="58"/>
      <c r="P9" s="60"/>
      <c r="Q9" s="60"/>
      <c r="R9" s="60"/>
      <c r="S9" s="60"/>
      <c r="T9" s="60"/>
      <c r="U9" s="60"/>
    </row>
    <row r="10" spans="1:21" s="61" customFormat="1" ht="8.25" customHeight="1"/>
    <row r="11" spans="1:21" s="52" customFormat="1" ht="15.75">
      <c r="A11" s="168" t="s">
        <v>110</v>
      </c>
      <c r="B11" s="168"/>
      <c r="C11" s="168"/>
      <c r="D11" s="168"/>
      <c r="E11" s="62"/>
      <c r="F11" s="63"/>
      <c r="G11" s="63"/>
      <c r="H11" s="63"/>
      <c r="I11" s="63" t="s">
        <v>54</v>
      </c>
      <c r="J11" s="98" t="s">
        <v>83</v>
      </c>
      <c r="K11" s="64"/>
      <c r="L11" s="65"/>
      <c r="M11" s="63"/>
      <c r="N11" s="63"/>
      <c r="O11" s="63"/>
      <c r="P11" s="63"/>
      <c r="Q11" s="63" t="s">
        <v>55</v>
      </c>
      <c r="R11" s="65" t="s">
        <v>122</v>
      </c>
      <c r="S11" s="63"/>
      <c r="T11" s="63"/>
      <c r="U11" s="63"/>
    </row>
    <row r="12" spans="1:21" ht="4.5" customHeight="1" thickBot="1"/>
    <row r="13" spans="1:21" s="67" customFormat="1" ht="27.75" customHeight="1">
      <c r="A13" s="169" t="s">
        <v>56</v>
      </c>
      <c r="B13" s="171" t="s">
        <v>57</v>
      </c>
      <c r="C13" s="171" t="s">
        <v>58</v>
      </c>
      <c r="D13" s="173" t="s">
        <v>59</v>
      </c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4" t="s">
        <v>60</v>
      </c>
      <c r="Q13" s="176" t="s">
        <v>61</v>
      </c>
      <c r="R13" s="178" t="s">
        <v>62</v>
      </c>
      <c r="S13" s="179" t="s">
        <v>63</v>
      </c>
      <c r="T13" s="181" t="s">
        <v>64</v>
      </c>
      <c r="U13" s="182"/>
    </row>
    <row r="14" spans="1:21" s="71" customFormat="1" ht="42.75" customHeight="1" thickBot="1">
      <c r="A14" s="170"/>
      <c r="B14" s="172"/>
      <c r="C14" s="172"/>
      <c r="D14" s="68" t="s">
        <v>65</v>
      </c>
      <c r="E14" s="68" t="s">
        <v>66</v>
      </c>
      <c r="F14" s="68" t="s">
        <v>67</v>
      </c>
      <c r="G14" s="68" t="s">
        <v>68</v>
      </c>
      <c r="H14" s="68" t="s">
        <v>69</v>
      </c>
      <c r="I14" s="68" t="s">
        <v>70</v>
      </c>
      <c r="J14" s="68" t="s">
        <v>71</v>
      </c>
      <c r="K14" s="69" t="s">
        <v>72</v>
      </c>
      <c r="L14" s="69" t="s">
        <v>73</v>
      </c>
      <c r="M14" s="68" t="s">
        <v>74</v>
      </c>
      <c r="N14" s="68" t="s">
        <v>75</v>
      </c>
      <c r="O14" s="70" t="s">
        <v>76</v>
      </c>
      <c r="P14" s="175"/>
      <c r="Q14" s="177"/>
      <c r="R14" s="177"/>
      <c r="S14" s="180"/>
      <c r="T14" s="183"/>
      <c r="U14" s="184"/>
    </row>
    <row r="15" spans="1:21" s="82" customFormat="1" ht="81" customHeight="1" thickTop="1">
      <c r="A15" s="80">
        <v>1</v>
      </c>
      <c r="B15" s="88"/>
      <c r="C15" s="72" t="s">
        <v>85</v>
      </c>
      <c r="D15" s="73" t="s">
        <v>111</v>
      </c>
      <c r="E15" s="75" t="s">
        <v>92</v>
      </c>
      <c r="F15" s="73" t="s">
        <v>27</v>
      </c>
      <c r="G15" s="73" t="s">
        <v>126</v>
      </c>
      <c r="H15" s="108" t="s">
        <v>127</v>
      </c>
      <c r="I15" s="73" t="s">
        <v>128</v>
      </c>
      <c r="J15" s="74" t="s">
        <v>129</v>
      </c>
      <c r="K15" s="73" t="s">
        <v>130</v>
      </c>
      <c r="L15" s="29" t="s">
        <v>77</v>
      </c>
      <c r="M15" s="75" t="s">
        <v>131</v>
      </c>
      <c r="N15" s="75" t="s">
        <v>132</v>
      </c>
      <c r="O15" s="75" t="s">
        <v>133</v>
      </c>
      <c r="P15" s="109">
        <v>16.84</v>
      </c>
      <c r="Q15" s="110">
        <v>20</v>
      </c>
      <c r="R15" s="109">
        <f>P15*Q15</f>
        <v>336.8</v>
      </c>
      <c r="S15" s="111" t="s">
        <v>175</v>
      </c>
      <c r="T15" s="166">
        <v>9405110000</v>
      </c>
      <c r="U15" s="167"/>
    </row>
    <row r="16" spans="1:21" s="82" customFormat="1" ht="81" customHeight="1">
      <c r="A16" s="80">
        <v>2</v>
      </c>
      <c r="B16" s="100"/>
      <c r="C16" s="72" t="s">
        <v>93</v>
      </c>
      <c r="D16" s="73" t="s">
        <v>111</v>
      </c>
      <c r="E16" s="75" t="s">
        <v>92</v>
      </c>
      <c r="F16" s="73" t="s">
        <v>27</v>
      </c>
      <c r="G16" s="73" t="s">
        <v>126</v>
      </c>
      <c r="H16" s="108" t="s">
        <v>127</v>
      </c>
      <c r="I16" s="73" t="s">
        <v>134</v>
      </c>
      <c r="J16" s="74" t="s">
        <v>135</v>
      </c>
      <c r="K16" s="73" t="s">
        <v>130</v>
      </c>
      <c r="L16" s="29" t="s">
        <v>77</v>
      </c>
      <c r="M16" s="75" t="s">
        <v>136</v>
      </c>
      <c r="N16" s="75" t="s">
        <v>132</v>
      </c>
      <c r="O16" s="75" t="s">
        <v>133</v>
      </c>
      <c r="P16" s="109">
        <v>16.010000000000002</v>
      </c>
      <c r="Q16" s="110">
        <v>30</v>
      </c>
      <c r="R16" s="109">
        <f t="shared" ref="R16:R20" si="0">P16*Q16</f>
        <v>480.30000000000007</v>
      </c>
      <c r="S16" s="111" t="s">
        <v>175</v>
      </c>
      <c r="T16" s="166">
        <v>9405110000</v>
      </c>
      <c r="U16" s="167"/>
    </row>
    <row r="17" spans="1:21" s="82" customFormat="1" ht="81" customHeight="1">
      <c r="A17" s="80">
        <v>3</v>
      </c>
      <c r="B17" s="100"/>
      <c r="C17" s="72" t="s">
        <v>88</v>
      </c>
      <c r="D17" s="73" t="s">
        <v>111</v>
      </c>
      <c r="E17" s="75" t="s">
        <v>137</v>
      </c>
      <c r="F17" s="73" t="s">
        <v>27</v>
      </c>
      <c r="G17" s="73" t="s">
        <v>126</v>
      </c>
      <c r="H17" s="108" t="s">
        <v>127</v>
      </c>
      <c r="I17" s="73" t="s">
        <v>112</v>
      </c>
      <c r="J17" s="74" t="s">
        <v>129</v>
      </c>
      <c r="K17" s="73" t="s">
        <v>130</v>
      </c>
      <c r="L17" s="29" t="s">
        <v>77</v>
      </c>
      <c r="M17" s="75" t="s">
        <v>138</v>
      </c>
      <c r="N17" s="75" t="s">
        <v>132</v>
      </c>
      <c r="O17" s="75" t="s">
        <v>133</v>
      </c>
      <c r="P17" s="109">
        <v>9.48</v>
      </c>
      <c r="Q17" s="110">
        <v>60</v>
      </c>
      <c r="R17" s="109">
        <f t="shared" si="0"/>
        <v>568.80000000000007</v>
      </c>
      <c r="S17" s="111" t="s">
        <v>175</v>
      </c>
      <c r="T17" s="166">
        <v>9405110000</v>
      </c>
      <c r="U17" s="167"/>
    </row>
    <row r="18" spans="1:21" s="82" customFormat="1" ht="81" customHeight="1">
      <c r="A18" s="80">
        <v>4</v>
      </c>
      <c r="B18" s="100"/>
      <c r="C18" s="72" t="s">
        <v>90</v>
      </c>
      <c r="D18" s="73" t="s">
        <v>111</v>
      </c>
      <c r="E18" s="75" t="s">
        <v>139</v>
      </c>
      <c r="F18" s="73" t="s">
        <v>27</v>
      </c>
      <c r="G18" s="73" t="s">
        <v>126</v>
      </c>
      <c r="H18" s="108" t="s">
        <v>127</v>
      </c>
      <c r="I18" s="73" t="s">
        <v>113</v>
      </c>
      <c r="J18" s="74" t="s">
        <v>135</v>
      </c>
      <c r="K18" s="73" t="s">
        <v>130</v>
      </c>
      <c r="L18" s="29" t="s">
        <v>77</v>
      </c>
      <c r="M18" s="75" t="s">
        <v>140</v>
      </c>
      <c r="N18" s="75" t="s">
        <v>132</v>
      </c>
      <c r="O18" s="75" t="s">
        <v>133</v>
      </c>
      <c r="P18" s="109">
        <v>10.86</v>
      </c>
      <c r="Q18" s="110">
        <v>60</v>
      </c>
      <c r="R18" s="109">
        <f t="shared" si="0"/>
        <v>651.59999999999991</v>
      </c>
      <c r="S18" s="111" t="s">
        <v>175</v>
      </c>
      <c r="T18" s="166">
        <v>9405110000</v>
      </c>
      <c r="U18" s="167"/>
    </row>
    <row r="19" spans="1:21" s="86" customFormat="1" ht="72" customHeight="1">
      <c r="A19" s="80">
        <v>5</v>
      </c>
      <c r="B19" s="85"/>
      <c r="C19" s="72" t="s">
        <v>95</v>
      </c>
      <c r="D19" s="73" t="s">
        <v>141</v>
      </c>
      <c r="E19" s="75" t="s">
        <v>114</v>
      </c>
      <c r="F19" s="73" t="s">
        <v>27</v>
      </c>
      <c r="G19" s="73" t="s">
        <v>142</v>
      </c>
      <c r="H19" s="108" t="s">
        <v>143</v>
      </c>
      <c r="I19" s="73" t="s">
        <v>79</v>
      </c>
      <c r="J19" s="74" t="s">
        <v>80</v>
      </c>
      <c r="K19" s="73" t="s">
        <v>144</v>
      </c>
      <c r="L19" s="29" t="s">
        <v>145</v>
      </c>
      <c r="M19" s="75" t="s">
        <v>146</v>
      </c>
      <c r="N19" s="75" t="s">
        <v>132</v>
      </c>
      <c r="O19" s="76" t="s">
        <v>147</v>
      </c>
      <c r="P19" s="109">
        <v>26.13</v>
      </c>
      <c r="Q19" s="110">
        <v>20</v>
      </c>
      <c r="R19" s="109">
        <f t="shared" si="0"/>
        <v>522.6</v>
      </c>
      <c r="S19" s="111" t="s">
        <v>176</v>
      </c>
      <c r="T19" s="166">
        <v>9405110000</v>
      </c>
      <c r="U19" s="167"/>
    </row>
    <row r="20" spans="1:21" s="82" customFormat="1" ht="72" customHeight="1">
      <c r="A20" s="80">
        <v>6</v>
      </c>
      <c r="B20" s="101"/>
      <c r="C20" s="72" t="s">
        <v>97</v>
      </c>
      <c r="D20" s="73" t="s">
        <v>148</v>
      </c>
      <c r="E20" s="75" t="s">
        <v>149</v>
      </c>
      <c r="F20" s="73" t="s">
        <v>27</v>
      </c>
      <c r="G20" s="73" t="s">
        <v>150</v>
      </c>
      <c r="H20" s="108" t="s">
        <v>151</v>
      </c>
      <c r="I20" s="73" t="s">
        <v>115</v>
      </c>
      <c r="J20" s="74" t="s">
        <v>135</v>
      </c>
      <c r="K20" s="73" t="s">
        <v>144</v>
      </c>
      <c r="L20" s="29" t="s">
        <v>152</v>
      </c>
      <c r="M20" s="75" t="s">
        <v>153</v>
      </c>
      <c r="N20" s="75" t="s">
        <v>132</v>
      </c>
      <c r="O20" s="76" t="s">
        <v>147</v>
      </c>
      <c r="P20" s="109">
        <v>39.65</v>
      </c>
      <c r="Q20" s="110">
        <v>5</v>
      </c>
      <c r="R20" s="109">
        <f t="shared" si="0"/>
        <v>198.25</v>
      </c>
      <c r="S20" s="111" t="s">
        <v>176</v>
      </c>
      <c r="T20" s="166">
        <v>9405110000</v>
      </c>
      <c r="U20" s="167"/>
    </row>
    <row r="21" spans="1:21" s="82" customFormat="1" ht="88.5" customHeight="1">
      <c r="A21" s="80">
        <v>7</v>
      </c>
      <c r="B21" s="81"/>
      <c r="C21" s="72" t="s">
        <v>99</v>
      </c>
      <c r="D21" s="73" t="s">
        <v>148</v>
      </c>
      <c r="E21" s="75" t="s">
        <v>154</v>
      </c>
      <c r="F21" s="73" t="s">
        <v>27</v>
      </c>
      <c r="G21" s="73" t="s">
        <v>155</v>
      </c>
      <c r="H21" s="108" t="s">
        <v>156</v>
      </c>
      <c r="I21" s="73" t="s">
        <v>157</v>
      </c>
      <c r="J21" s="74" t="s">
        <v>135</v>
      </c>
      <c r="K21" s="73" t="s">
        <v>158</v>
      </c>
      <c r="L21" s="29" t="s">
        <v>159</v>
      </c>
      <c r="M21" s="75" t="s">
        <v>160</v>
      </c>
      <c r="N21" s="75" t="s">
        <v>132</v>
      </c>
      <c r="O21" s="76" t="s">
        <v>161</v>
      </c>
      <c r="P21" s="109">
        <v>31.83</v>
      </c>
      <c r="Q21" s="110">
        <v>5</v>
      </c>
      <c r="R21" s="109">
        <f>P21*Q21</f>
        <v>159.14999999999998</v>
      </c>
      <c r="S21" s="111" t="s">
        <v>176</v>
      </c>
      <c r="T21" s="166">
        <v>9405110000</v>
      </c>
      <c r="U21" s="167"/>
    </row>
    <row r="22" spans="1:21" s="82" customFormat="1" ht="90" customHeight="1">
      <c r="A22" s="80">
        <v>8</v>
      </c>
      <c r="B22" s="103"/>
      <c r="C22" s="104" t="s">
        <v>101</v>
      </c>
      <c r="D22" s="112" t="s">
        <v>162</v>
      </c>
      <c r="E22" s="105" t="s">
        <v>163</v>
      </c>
      <c r="F22" s="112" t="s">
        <v>27</v>
      </c>
      <c r="G22" s="112" t="s">
        <v>116</v>
      </c>
      <c r="H22" s="113" t="s">
        <v>164</v>
      </c>
      <c r="I22" s="114" t="s">
        <v>165</v>
      </c>
      <c r="J22" s="115" t="s">
        <v>135</v>
      </c>
      <c r="K22" s="116" t="s">
        <v>166</v>
      </c>
      <c r="L22" s="112" t="s">
        <v>159</v>
      </c>
      <c r="M22" s="105" t="s">
        <v>117</v>
      </c>
      <c r="N22" s="105" t="s">
        <v>167</v>
      </c>
      <c r="O22" s="105" t="s">
        <v>168</v>
      </c>
      <c r="P22" s="109">
        <v>51.98</v>
      </c>
      <c r="Q22" s="110">
        <v>5</v>
      </c>
      <c r="R22" s="109">
        <f t="shared" ref="R22:R35" si="1">P22*Q22</f>
        <v>259.89999999999998</v>
      </c>
      <c r="S22" s="111" t="s">
        <v>176</v>
      </c>
      <c r="T22" s="166">
        <v>9405110000</v>
      </c>
      <c r="U22" s="167"/>
    </row>
    <row r="23" spans="1:21" s="82" customFormat="1" ht="87.75" customHeight="1">
      <c r="A23" s="80">
        <v>9</v>
      </c>
      <c r="B23" s="106"/>
      <c r="C23" s="72" t="s">
        <v>103</v>
      </c>
      <c r="D23" s="73" t="s">
        <v>78</v>
      </c>
      <c r="E23" s="75" t="s">
        <v>137</v>
      </c>
      <c r="F23" s="73" t="s">
        <v>27</v>
      </c>
      <c r="G23" s="73" t="s">
        <v>116</v>
      </c>
      <c r="H23" s="108" t="s">
        <v>169</v>
      </c>
      <c r="I23" s="73" t="s">
        <v>118</v>
      </c>
      <c r="J23" s="74" t="s">
        <v>135</v>
      </c>
      <c r="K23" s="73" t="s">
        <v>130</v>
      </c>
      <c r="L23" s="29" t="s">
        <v>77</v>
      </c>
      <c r="M23" s="75" t="s">
        <v>170</v>
      </c>
      <c r="N23" s="75" t="s">
        <v>132</v>
      </c>
      <c r="O23" s="76" t="s">
        <v>147</v>
      </c>
      <c r="P23" s="109">
        <v>35.44</v>
      </c>
      <c r="Q23" s="110">
        <v>3</v>
      </c>
      <c r="R23" s="109">
        <f t="shared" si="1"/>
        <v>106.32</v>
      </c>
      <c r="S23" s="111" t="s">
        <v>176</v>
      </c>
      <c r="T23" s="166">
        <v>9405110000</v>
      </c>
      <c r="U23" s="167"/>
    </row>
    <row r="24" spans="1:21" s="102" customFormat="1" ht="59.25" customHeight="1">
      <c r="A24" s="80">
        <v>10</v>
      </c>
      <c r="B24" s="87"/>
      <c r="C24" s="72" t="s">
        <v>105</v>
      </c>
      <c r="D24" s="73" t="s">
        <v>148</v>
      </c>
      <c r="E24" s="75" t="s">
        <v>119</v>
      </c>
      <c r="F24" s="73" t="s">
        <v>27</v>
      </c>
      <c r="G24" s="73" t="s">
        <v>171</v>
      </c>
      <c r="H24" s="108" t="s">
        <v>120</v>
      </c>
      <c r="I24" s="73" t="s">
        <v>121</v>
      </c>
      <c r="J24" s="74" t="s">
        <v>135</v>
      </c>
      <c r="K24" s="73" t="s">
        <v>158</v>
      </c>
      <c r="L24" s="29" t="s">
        <v>159</v>
      </c>
      <c r="M24" s="75" t="s">
        <v>172</v>
      </c>
      <c r="N24" s="75" t="s">
        <v>132</v>
      </c>
      <c r="O24" s="76" t="s">
        <v>173</v>
      </c>
      <c r="P24" s="109">
        <v>16.190000000000001</v>
      </c>
      <c r="Q24" s="110">
        <v>10</v>
      </c>
      <c r="R24" s="109">
        <f t="shared" si="1"/>
        <v>161.9</v>
      </c>
      <c r="S24" s="111" t="s">
        <v>82</v>
      </c>
      <c r="T24" s="166">
        <v>9405110000</v>
      </c>
      <c r="U24" s="167"/>
    </row>
    <row r="25" spans="1:21" s="82" customFormat="1" ht="87.75" customHeight="1">
      <c r="A25" s="80">
        <v>11</v>
      </c>
      <c r="B25" s="117"/>
      <c r="C25" s="72" t="s">
        <v>177</v>
      </c>
      <c r="D25" s="73" t="s">
        <v>178</v>
      </c>
      <c r="E25" s="75" t="s">
        <v>179</v>
      </c>
      <c r="F25" s="73" t="s">
        <v>27</v>
      </c>
      <c r="G25" s="73" t="s">
        <v>180</v>
      </c>
      <c r="H25" s="118" t="s">
        <v>181</v>
      </c>
      <c r="I25" s="73" t="s">
        <v>182</v>
      </c>
      <c r="J25" s="74" t="s">
        <v>183</v>
      </c>
      <c r="K25" s="73" t="s">
        <v>184</v>
      </c>
      <c r="L25" s="29" t="s">
        <v>185</v>
      </c>
      <c r="M25" s="75" t="s">
        <v>186</v>
      </c>
      <c r="N25" s="76" t="s">
        <v>187</v>
      </c>
      <c r="O25" s="75" t="s">
        <v>188</v>
      </c>
      <c r="P25" s="119">
        <v>73.099999999999994</v>
      </c>
      <c r="Q25" s="120">
        <v>1</v>
      </c>
      <c r="R25" s="109">
        <f t="shared" si="1"/>
        <v>73.099999999999994</v>
      </c>
      <c r="S25" s="111" t="s">
        <v>82</v>
      </c>
      <c r="T25" s="166">
        <v>9405110000</v>
      </c>
      <c r="U25" s="167"/>
    </row>
    <row r="26" spans="1:21" s="121" customFormat="1" ht="84.75" customHeight="1">
      <c r="A26" s="80">
        <v>12</v>
      </c>
      <c r="B26" s="117"/>
      <c r="C26" s="72" t="s">
        <v>189</v>
      </c>
      <c r="D26" s="73" t="s">
        <v>178</v>
      </c>
      <c r="E26" s="75" t="s">
        <v>190</v>
      </c>
      <c r="F26" s="73" t="s">
        <v>27</v>
      </c>
      <c r="G26" s="73" t="s">
        <v>180</v>
      </c>
      <c r="H26" s="118" t="s">
        <v>191</v>
      </c>
      <c r="I26" s="73" t="s">
        <v>192</v>
      </c>
      <c r="J26" s="74" t="s">
        <v>193</v>
      </c>
      <c r="K26" s="73" t="s">
        <v>184</v>
      </c>
      <c r="L26" s="29" t="s">
        <v>194</v>
      </c>
      <c r="M26" s="75" t="s">
        <v>195</v>
      </c>
      <c r="N26" s="76" t="s">
        <v>196</v>
      </c>
      <c r="O26" s="75" t="s">
        <v>188</v>
      </c>
      <c r="P26" s="119">
        <v>70.599999999999994</v>
      </c>
      <c r="Q26" s="120">
        <v>1</v>
      </c>
      <c r="R26" s="109">
        <f t="shared" si="1"/>
        <v>70.599999999999994</v>
      </c>
      <c r="S26" s="111" t="s">
        <v>255</v>
      </c>
      <c r="T26" s="166">
        <v>9405429000</v>
      </c>
      <c r="U26" s="167"/>
    </row>
    <row r="27" spans="1:21" s="121" customFormat="1" ht="84.75" customHeight="1">
      <c r="A27" s="80">
        <v>13</v>
      </c>
      <c r="B27" s="117"/>
      <c r="C27" s="72" t="s">
        <v>197</v>
      </c>
      <c r="D27" s="73" t="s">
        <v>198</v>
      </c>
      <c r="E27" s="75" t="s">
        <v>199</v>
      </c>
      <c r="F27" s="73" t="s">
        <v>27</v>
      </c>
      <c r="G27" s="73" t="s">
        <v>200</v>
      </c>
      <c r="H27" s="118" t="s">
        <v>201</v>
      </c>
      <c r="I27" s="73" t="s">
        <v>202</v>
      </c>
      <c r="J27" s="74" t="s">
        <v>203</v>
      </c>
      <c r="K27" s="73" t="s">
        <v>184</v>
      </c>
      <c r="L27" s="29" t="s">
        <v>194</v>
      </c>
      <c r="M27" s="75" t="s">
        <v>204</v>
      </c>
      <c r="N27" s="76" t="s">
        <v>196</v>
      </c>
      <c r="O27" s="75" t="s">
        <v>188</v>
      </c>
      <c r="P27" s="119">
        <v>12.3</v>
      </c>
      <c r="Q27" s="120">
        <v>1</v>
      </c>
      <c r="R27" s="109">
        <f t="shared" si="1"/>
        <v>12.3</v>
      </c>
      <c r="S27" s="111" t="s">
        <v>255</v>
      </c>
      <c r="T27" s="166">
        <v>9405429000</v>
      </c>
      <c r="U27" s="167"/>
    </row>
    <row r="28" spans="1:21" s="121" customFormat="1" ht="84.75" customHeight="1">
      <c r="A28" s="80">
        <v>14</v>
      </c>
      <c r="B28" s="117"/>
      <c r="C28" s="72" t="s">
        <v>205</v>
      </c>
      <c r="D28" s="73" t="s">
        <v>206</v>
      </c>
      <c r="E28" s="75" t="s">
        <v>207</v>
      </c>
      <c r="F28" s="73" t="s">
        <v>27</v>
      </c>
      <c r="G28" s="73" t="s">
        <v>200</v>
      </c>
      <c r="H28" s="118" t="s">
        <v>208</v>
      </c>
      <c r="I28" s="73" t="s">
        <v>209</v>
      </c>
      <c r="J28" s="74" t="s">
        <v>203</v>
      </c>
      <c r="K28" s="73" t="s">
        <v>184</v>
      </c>
      <c r="L28" s="29" t="s">
        <v>210</v>
      </c>
      <c r="M28" s="75" t="s">
        <v>211</v>
      </c>
      <c r="N28" s="76" t="s">
        <v>196</v>
      </c>
      <c r="O28" s="75" t="s">
        <v>188</v>
      </c>
      <c r="P28" s="119">
        <v>20</v>
      </c>
      <c r="Q28" s="120">
        <v>1</v>
      </c>
      <c r="R28" s="109">
        <f t="shared" si="1"/>
        <v>20</v>
      </c>
      <c r="S28" s="111" t="s">
        <v>255</v>
      </c>
      <c r="T28" s="166">
        <v>9405429000</v>
      </c>
      <c r="U28" s="167"/>
    </row>
    <row r="29" spans="1:21" s="121" customFormat="1" ht="84.75" customHeight="1">
      <c r="A29" s="80">
        <v>15</v>
      </c>
      <c r="B29" s="117"/>
      <c r="C29" s="72" t="s">
        <v>212</v>
      </c>
      <c r="D29" s="73" t="s">
        <v>206</v>
      </c>
      <c r="E29" s="75" t="s">
        <v>213</v>
      </c>
      <c r="F29" s="73" t="s">
        <v>27</v>
      </c>
      <c r="G29" s="73" t="s">
        <v>214</v>
      </c>
      <c r="H29" s="118" t="s">
        <v>215</v>
      </c>
      <c r="I29" s="73" t="s">
        <v>216</v>
      </c>
      <c r="J29" s="74" t="s">
        <v>203</v>
      </c>
      <c r="K29" s="73" t="s">
        <v>184</v>
      </c>
      <c r="L29" s="29" t="s">
        <v>194</v>
      </c>
      <c r="M29" s="75" t="s">
        <v>217</v>
      </c>
      <c r="N29" s="76" t="s">
        <v>196</v>
      </c>
      <c r="O29" s="75" t="s">
        <v>188</v>
      </c>
      <c r="P29" s="119">
        <v>27.5</v>
      </c>
      <c r="Q29" s="120">
        <v>1</v>
      </c>
      <c r="R29" s="109">
        <f t="shared" si="1"/>
        <v>27.5</v>
      </c>
      <c r="S29" s="111" t="s">
        <v>255</v>
      </c>
      <c r="T29" s="166">
        <v>9405429000</v>
      </c>
      <c r="U29" s="167"/>
    </row>
    <row r="30" spans="1:21" s="121" customFormat="1" ht="84.75" customHeight="1">
      <c r="A30" s="80">
        <v>16</v>
      </c>
      <c r="B30" s="117"/>
      <c r="C30" s="72" t="s">
        <v>218</v>
      </c>
      <c r="D30" s="73" t="s">
        <v>206</v>
      </c>
      <c r="E30" s="75" t="s">
        <v>219</v>
      </c>
      <c r="F30" s="73" t="s">
        <v>27</v>
      </c>
      <c r="G30" s="73" t="s">
        <v>200</v>
      </c>
      <c r="H30" s="118" t="s">
        <v>220</v>
      </c>
      <c r="I30" s="73" t="s">
        <v>221</v>
      </c>
      <c r="J30" s="74" t="s">
        <v>203</v>
      </c>
      <c r="K30" s="73" t="s">
        <v>184</v>
      </c>
      <c r="L30" s="29" t="s">
        <v>210</v>
      </c>
      <c r="M30" s="75" t="s">
        <v>211</v>
      </c>
      <c r="N30" s="76" t="s">
        <v>196</v>
      </c>
      <c r="O30" s="75" t="s">
        <v>188</v>
      </c>
      <c r="P30" s="119">
        <v>23.5</v>
      </c>
      <c r="Q30" s="120">
        <v>1</v>
      </c>
      <c r="R30" s="109">
        <f t="shared" si="1"/>
        <v>23.5</v>
      </c>
      <c r="S30" s="111" t="s">
        <v>255</v>
      </c>
      <c r="T30" s="166">
        <v>9405429000</v>
      </c>
      <c r="U30" s="167"/>
    </row>
    <row r="31" spans="1:21" s="121" customFormat="1" ht="84.75" customHeight="1">
      <c r="A31" s="80">
        <v>17</v>
      </c>
      <c r="B31" s="117"/>
      <c r="C31" s="72" t="s">
        <v>222</v>
      </c>
      <c r="D31" s="73" t="s">
        <v>198</v>
      </c>
      <c r="E31" s="75" t="s">
        <v>223</v>
      </c>
      <c r="F31" s="73" t="s">
        <v>27</v>
      </c>
      <c r="G31" s="73" t="s">
        <v>224</v>
      </c>
      <c r="H31" s="118" t="s">
        <v>225</v>
      </c>
      <c r="I31" s="73" t="s">
        <v>226</v>
      </c>
      <c r="J31" s="74" t="s">
        <v>227</v>
      </c>
      <c r="K31" s="73" t="s">
        <v>228</v>
      </c>
      <c r="L31" s="29" t="s">
        <v>194</v>
      </c>
      <c r="M31" s="75" t="s">
        <v>229</v>
      </c>
      <c r="N31" s="76" t="s">
        <v>196</v>
      </c>
      <c r="O31" s="75" t="s">
        <v>188</v>
      </c>
      <c r="P31" s="119">
        <v>22.3</v>
      </c>
      <c r="Q31" s="120">
        <v>1</v>
      </c>
      <c r="R31" s="109">
        <f t="shared" si="1"/>
        <v>22.3</v>
      </c>
      <c r="S31" s="111" t="s">
        <v>255</v>
      </c>
      <c r="T31" s="166">
        <v>9405429000</v>
      </c>
      <c r="U31" s="167"/>
    </row>
    <row r="32" spans="1:21" s="121" customFormat="1" ht="84.75" customHeight="1">
      <c r="A32" s="80">
        <v>18</v>
      </c>
      <c r="B32" s="117"/>
      <c r="C32" s="72" t="s">
        <v>230</v>
      </c>
      <c r="D32" s="73" t="s">
        <v>198</v>
      </c>
      <c r="E32" s="75" t="s">
        <v>207</v>
      </c>
      <c r="F32" s="73" t="s">
        <v>27</v>
      </c>
      <c r="G32" s="73" t="s">
        <v>224</v>
      </c>
      <c r="H32" s="118" t="s">
        <v>225</v>
      </c>
      <c r="I32" s="73" t="s">
        <v>231</v>
      </c>
      <c r="J32" s="74" t="s">
        <v>227</v>
      </c>
      <c r="K32" s="73" t="s">
        <v>228</v>
      </c>
      <c r="L32" s="29" t="s">
        <v>194</v>
      </c>
      <c r="M32" s="75" t="s">
        <v>229</v>
      </c>
      <c r="N32" s="76" t="s">
        <v>196</v>
      </c>
      <c r="O32" s="75" t="s">
        <v>188</v>
      </c>
      <c r="P32" s="119">
        <v>28.6</v>
      </c>
      <c r="Q32" s="120">
        <v>1</v>
      </c>
      <c r="R32" s="109">
        <f t="shared" si="1"/>
        <v>28.6</v>
      </c>
      <c r="S32" s="111" t="s">
        <v>255</v>
      </c>
      <c r="T32" s="166">
        <v>9405429000</v>
      </c>
      <c r="U32" s="167"/>
    </row>
    <row r="33" spans="1:21" s="121" customFormat="1" ht="84.75" customHeight="1">
      <c r="A33" s="80">
        <v>19</v>
      </c>
      <c r="B33" s="117"/>
      <c r="C33" s="72" t="s">
        <v>232</v>
      </c>
      <c r="D33" s="73" t="s">
        <v>233</v>
      </c>
      <c r="E33" s="75" t="s">
        <v>234</v>
      </c>
      <c r="F33" s="73" t="s">
        <v>27</v>
      </c>
      <c r="G33" s="73" t="s">
        <v>200</v>
      </c>
      <c r="H33" s="118" t="s">
        <v>235</v>
      </c>
      <c r="I33" s="73" t="s">
        <v>236</v>
      </c>
      <c r="J33" s="74" t="s">
        <v>193</v>
      </c>
      <c r="K33" s="73" t="s">
        <v>184</v>
      </c>
      <c r="L33" s="29" t="s">
        <v>194</v>
      </c>
      <c r="M33" s="75" t="s">
        <v>237</v>
      </c>
      <c r="N33" s="76" t="s">
        <v>196</v>
      </c>
      <c r="O33" s="75" t="s">
        <v>188</v>
      </c>
      <c r="P33" s="119">
        <v>28.54</v>
      </c>
      <c r="Q33" s="120">
        <v>1</v>
      </c>
      <c r="R33" s="109">
        <f t="shared" si="1"/>
        <v>28.54</v>
      </c>
      <c r="S33" s="111" t="s">
        <v>255</v>
      </c>
      <c r="T33" s="166">
        <v>9405429000</v>
      </c>
      <c r="U33" s="167"/>
    </row>
    <row r="34" spans="1:21" s="82" customFormat="1" ht="33" customHeight="1">
      <c r="A34" s="80">
        <v>20</v>
      </c>
      <c r="B34" s="81"/>
      <c r="C34" s="72"/>
      <c r="D34" s="189" t="s">
        <v>124</v>
      </c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1"/>
      <c r="P34" s="77">
        <v>0.19</v>
      </c>
      <c r="Q34" s="78">
        <v>30</v>
      </c>
      <c r="R34" s="77">
        <f t="shared" si="1"/>
        <v>5.7</v>
      </c>
      <c r="S34" s="79"/>
      <c r="T34" s="166">
        <v>8504401400</v>
      </c>
      <c r="U34" s="167"/>
    </row>
    <row r="35" spans="1:21" s="84" customFormat="1" ht="33" customHeight="1">
      <c r="A35" s="80">
        <v>21</v>
      </c>
      <c r="B35" s="83"/>
      <c r="C35" s="72"/>
      <c r="D35" s="189" t="s">
        <v>123</v>
      </c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1"/>
      <c r="P35" s="77">
        <v>0.19</v>
      </c>
      <c r="Q35" s="78">
        <v>30</v>
      </c>
      <c r="R35" s="77">
        <f t="shared" si="1"/>
        <v>5.7</v>
      </c>
      <c r="S35" s="79"/>
      <c r="T35" s="166">
        <v>8539510000</v>
      </c>
      <c r="U35" s="167"/>
    </row>
    <row r="36" spans="1:21" s="94" customFormat="1" ht="37.5" customHeight="1" thickBot="1">
      <c r="A36" s="185" t="s">
        <v>81</v>
      </c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89">
        <f>SUM(Q15:Q35)</f>
        <v>287</v>
      </c>
      <c r="R36" s="90">
        <f>SUM(R15:R35)</f>
        <v>3763.46</v>
      </c>
      <c r="S36" s="91"/>
      <c r="T36" s="92"/>
      <c r="U36" s="93"/>
    </row>
    <row r="37" spans="1:21" ht="35.25" customHeight="1">
      <c r="R37" s="107"/>
    </row>
    <row r="38" spans="1:21" s="61" customFormat="1" ht="20.45" customHeight="1">
      <c r="A38" s="95"/>
      <c r="B38" s="187" t="s">
        <v>174</v>
      </c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</row>
    <row r="39" spans="1:21" s="61" customFormat="1" ht="8.25" customHeight="1"/>
    <row r="40" spans="1:21" s="61" customFormat="1" ht="18.75" customHeight="1"/>
    <row r="41" spans="1:21" s="61" customFormat="1" ht="24.75" customHeight="1">
      <c r="A41" s="188" t="s">
        <v>36</v>
      </c>
      <c r="B41" s="188"/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</row>
    <row r="42" spans="1:21" s="61" customFormat="1" ht="24.75" customHeight="1">
      <c r="A42" s="188" t="s">
        <v>40</v>
      </c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</row>
    <row r="43" spans="1:21" ht="23.25" customHeight="1"/>
  </sheetData>
  <mergeCells count="53">
    <mergeCell ref="D34:O34"/>
    <mergeCell ref="D35:O35"/>
    <mergeCell ref="T20:U20"/>
    <mergeCell ref="T21:U21"/>
    <mergeCell ref="T22:U22"/>
    <mergeCell ref="T23:U23"/>
    <mergeCell ref="T24:U24"/>
    <mergeCell ref="T26:U26"/>
    <mergeCell ref="T27:U27"/>
    <mergeCell ref="T28:U28"/>
    <mergeCell ref="T29:U29"/>
    <mergeCell ref="T30:U30"/>
    <mergeCell ref="T31:U31"/>
    <mergeCell ref="T32:U32"/>
    <mergeCell ref="T33:U33"/>
    <mergeCell ref="T15:U15"/>
    <mergeCell ref="T16:U16"/>
    <mergeCell ref="T17:U17"/>
    <mergeCell ref="T18:U18"/>
    <mergeCell ref="T19:U19"/>
    <mergeCell ref="A36:P36"/>
    <mergeCell ref="B38:S38"/>
    <mergeCell ref="A41:U41"/>
    <mergeCell ref="A42:U42"/>
    <mergeCell ref="T35:U35"/>
    <mergeCell ref="A7:F7"/>
    <mergeCell ref="G7:O7"/>
    <mergeCell ref="R7:U8"/>
    <mergeCell ref="G8:O8"/>
    <mergeCell ref="T34:U34"/>
    <mergeCell ref="A11:D11"/>
    <mergeCell ref="A13:A14"/>
    <mergeCell ref="B13:B14"/>
    <mergeCell ref="C13:C14"/>
    <mergeCell ref="D13:O13"/>
    <mergeCell ref="P13:P14"/>
    <mergeCell ref="Q13:Q14"/>
    <mergeCell ref="R13:R14"/>
    <mergeCell ref="S13:S14"/>
    <mergeCell ref="T13:U14"/>
    <mergeCell ref="T25:U25"/>
    <mergeCell ref="H1:O2"/>
    <mergeCell ref="S1:T1"/>
    <mergeCell ref="A2:F3"/>
    <mergeCell ref="J3:O3"/>
    <mergeCell ref="R3:U3"/>
    <mergeCell ref="A4:F5"/>
    <mergeCell ref="J4:O4"/>
    <mergeCell ref="R4:U4"/>
    <mergeCell ref="J5:O6"/>
    <mergeCell ref="R5:U5"/>
    <mergeCell ref="A6:F6"/>
    <mergeCell ref="R6:U6"/>
  </mergeCells>
  <phoneticPr fontId="5" type="noConversion"/>
  <printOptions horizontalCentered="1"/>
  <pageMargins left="0.23622047244094491" right="0.31496062992125984" top="0.19685039370078741" bottom="0.27559055118110237" header="0.11811023622047245" footer="0.15748031496062992"/>
  <pageSetup paperSize="9" scale="60" orientation="landscape" horizontalDpi="300" verticalDpi="1200" r:id="rId1"/>
  <headerFooter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T-PL</vt:lpstr>
      <vt:lpstr>T-CI-DOC</vt:lpstr>
      <vt:lpstr>'T-CI-DOC'!Print_Area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2025-07-15T09:15:21Z</dcterms:created>
  <dcterms:modified xsi:type="dcterms:W3CDTF">2025-10-13T05:11:48Z</dcterms:modified>
</cp:coreProperties>
</file>