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tabRatio="751"/>
  </bookViews>
  <sheets>
    <sheet name="спецификаци" sheetId="3" r:id="rId1"/>
    <sheet name="Спецификация" sheetId="2" state="hidden" r:id="rId2"/>
  </sheets>
  <externalReferences>
    <externalReference r:id="rId3"/>
    <externalReference r:id="rId4"/>
  </externalReferences>
  <definedNames>
    <definedName name="__FOR1">#REF!+#REF!</definedName>
    <definedName name="_FOR1">#REF!+#REF!</definedName>
    <definedName name="a">[1]Расчет!#REF!</definedName>
    <definedName name="AAAA">#REF!</definedName>
    <definedName name="Betrag">[2]RUSSWERE!#REF!</definedName>
    <definedName name="Code">#REF!</definedName>
    <definedName name="Data">#REF!</definedName>
    <definedName name="DclHData">#REF!</definedName>
    <definedName name="Description">#REF!</definedName>
    <definedName name="Gesamt">#REF!</definedName>
    <definedName name="Kg">#REF!</definedName>
    <definedName name="MARIA">[2]RUSSWERE!#REF!</definedName>
    <definedName name="Mehrwertsteuer">[2]RUSSWERE!#REF!</definedName>
    <definedName name="_xlnm.Print_Area" localSheetId="1">Спецификация!$A$1:$N$44</definedName>
    <definedName name="Qty">#REF!</definedName>
    <definedName name="short">#REF!</definedName>
    <definedName name="Spec">[1]Расчет!#REF!</definedName>
    <definedName name="Z_16AF4AE3_7F7B_11D6_90F3_000021440C3F_.wvu.Cols" hidden="1">#REF!</definedName>
    <definedName name="Z_16AF4AE3_7F7B_11D6_90F3_000021440C3F_.wvu.FilterData" hidden="1">#REF!</definedName>
    <definedName name="Zwischensumme">[2]RUSSWERE!#REF!</definedName>
    <definedName name="акты">#REF!</definedName>
    <definedName name="Валюта_инвойса">#REF!</definedName>
    <definedName name="Вес_гр">#REF!</definedName>
    <definedName name="декл">#REF!</definedName>
    <definedName name="Единица">#REF!</definedName>
    <definedName name="Интервал">#REF!</definedName>
    <definedName name="Исх">#REF!</definedName>
    <definedName name="Итого">#REF!</definedName>
    <definedName name="кк">#REF!</definedName>
    <definedName name="Кор_гр">#REF!</definedName>
    <definedName name="Курсы">#REF!</definedName>
    <definedName name="М3">#REF!</definedName>
    <definedName name="Номер_TIR">#REF!</definedName>
    <definedName name="ОООО">#REF!</definedName>
    <definedName name="Сертифы">#REF!</definedName>
    <definedName name="Сумма">#REF!</definedName>
    <definedName name="штучки">#REF!</definedName>
    <definedName name="_xlnm.Print_Area" localSheetId="0">спецификаци!$A$1:$M$23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<sst xmlns="http://schemas.openxmlformats.org/spreadsheetml/2006/main" count="120" uniqueCount="106">
  <si>
    <t>Счет фактура -Упаковочный лист – Спецификация/ INVOICE -PACKING LIST-SPECIFICATION</t>
  </si>
  <si>
    <t>Договор №:</t>
  </si>
  <si>
    <t>№:</t>
  </si>
  <si>
    <t>20251017</t>
  </si>
  <si>
    <t>Date / Дата:</t>
  </si>
  <si>
    <t>10/17/2025</t>
  </si>
  <si>
    <t xml:space="preserve">Получатель/
Consignee </t>
  </si>
  <si>
    <t>Отправитель / Продавец</t>
  </si>
  <si>
    <r>
      <rPr>
        <b/>
        <sz val="10"/>
        <color rgb="FF000000"/>
        <rFont val="宋体"/>
        <charset val="134"/>
      </rPr>
      <t>深圳市梁汇伯贸易有限公司</t>
    </r>
    <r>
      <rPr>
        <b/>
        <sz val="10"/>
        <color rgb="FF000000"/>
        <rFont val="Times New Roman"/>
        <charset val="134"/>
      </rPr>
      <t xml:space="preserve">
91440300MAETM3AHXP
</t>
    </r>
    <r>
      <rPr>
        <b/>
        <sz val="10"/>
        <color rgb="FF000000"/>
        <rFont val="宋体"/>
        <charset val="134"/>
      </rPr>
      <t>公司英文：</t>
    </r>
    <r>
      <rPr>
        <b/>
        <sz val="10"/>
        <color rgb="FF000000"/>
        <rFont val="Times New Roman"/>
        <charset val="134"/>
      </rPr>
      <t xml:space="preserve">Shenzhen Lianghuibo Trading Co., Ltd.
</t>
    </r>
    <r>
      <rPr>
        <b/>
        <sz val="10"/>
        <color rgb="FF000000"/>
        <rFont val="宋体"/>
        <charset val="134"/>
      </rPr>
      <t>深圳市龙岗区平湖街道辅城坳社区工业区</t>
    </r>
    <r>
      <rPr>
        <b/>
        <sz val="10"/>
        <color rgb="FF000000"/>
        <rFont val="Times New Roman"/>
        <charset val="134"/>
      </rPr>
      <t>A78</t>
    </r>
    <r>
      <rPr>
        <b/>
        <sz val="10"/>
        <color rgb="FF000000"/>
        <rFont val="宋体"/>
        <charset val="134"/>
      </rPr>
      <t>栋</t>
    </r>
    <r>
      <rPr>
        <b/>
        <sz val="10"/>
        <color rgb="FF000000"/>
        <rFont val="Times New Roman"/>
        <charset val="134"/>
      </rPr>
      <t xml:space="preserve">703
</t>
    </r>
    <r>
      <rPr>
        <b/>
        <sz val="10"/>
        <color rgb="FF000000"/>
        <rFont val="宋体"/>
        <charset val="134"/>
      </rPr>
      <t>地址英文：</t>
    </r>
    <r>
      <rPr>
        <b/>
        <sz val="10"/>
        <color rgb="FF000000"/>
        <rFont val="Times New Roman"/>
        <charset val="134"/>
      </rPr>
      <t>Room 703, Building A78, Industrial Zone, Fucheng'ao Community, Pinghu Sub-district, Longgang District, Shenzhen City</t>
    </r>
  </si>
  <si>
    <t>Покупатель</t>
  </si>
  <si>
    <t>QASIMOV MIRSALEH
TAX ID:1007781953
tel:+994 998 56 88 98
Baku city, Binaqadi district, Asaf  Zeynalli town building 33 house 15</t>
  </si>
  <si>
    <t>Shipper/Seller</t>
  </si>
  <si>
    <t>Buyer</t>
  </si>
  <si>
    <t>Terms of delivery / Условия поставки:</t>
  </si>
  <si>
    <t>Страна назначения:</t>
  </si>
  <si>
    <t>Container / Контейнер</t>
  </si>
  <si>
    <t>Станция назначения:</t>
  </si>
  <si>
    <t>No.</t>
  </si>
  <si>
    <t>HS Code / 
Код ТН ВЭД ТС</t>
  </si>
  <si>
    <t>Страна происхождения товара</t>
  </si>
  <si>
    <t>Описание товаров/description of goods</t>
  </si>
  <si>
    <t>Qty pcs / Кол-во шт</t>
  </si>
  <si>
    <t>Qty of packages/Кол-во мест, коробов</t>
  </si>
  <si>
    <t>Net weight kg / Вес нетто кг</t>
  </si>
  <si>
    <t>Gross weight kg / Вес брутто кг</t>
  </si>
  <si>
    <t>Price per pcs / Цена за шт, USD</t>
  </si>
  <si>
    <t>Amount / Общая стоимость, USD</t>
  </si>
  <si>
    <t>Led lamp</t>
  </si>
  <si>
    <t>LED帕灯</t>
  </si>
  <si>
    <t>Flower rack</t>
  </si>
  <si>
    <t>花架</t>
  </si>
  <si>
    <t>Fake flowers</t>
  </si>
  <si>
    <t>假花</t>
  </si>
  <si>
    <t>Carpet</t>
  </si>
  <si>
    <t>地毯  50m</t>
  </si>
  <si>
    <t>Glass candlesticks</t>
  </si>
  <si>
    <t>玻璃烛台</t>
  </si>
  <si>
    <t>Lamp</t>
  </si>
  <si>
    <t>灯具</t>
  </si>
  <si>
    <t>Replica flower embroidery</t>
  </si>
  <si>
    <t>仿真花绣球</t>
  </si>
  <si>
    <t>Total</t>
  </si>
  <si>
    <t>TONGJIANG CITY HONGDONGXU TRADING CO., LTD</t>
  </si>
  <si>
    <t>NO.l BUILDING WUJIN COMMUNITY, TONGJIANG STREET, WEST DISTRICT, TONGJIANG CITY</t>
  </si>
  <si>
    <t>SPECIFICATION / СПЕЦИФИКАЦИЯ</t>
  </si>
  <si>
    <t>Contract No.:/Контракт №:</t>
  </si>
  <si>
    <t xml:space="preserve">CHT/1-11 dd. 01.11.2012 </t>
  </si>
  <si>
    <t>No.:</t>
  </si>
  <si>
    <t>010</t>
  </si>
  <si>
    <t>Date / Дата</t>
  </si>
  <si>
    <t>Seller: / Продавец:</t>
  </si>
  <si>
    <t>Buyer: / Покупатель:</t>
  </si>
  <si>
    <t>TONGJIANG CITY HONGDONGXU TRADING CO., LTD;</t>
  </si>
  <si>
    <t>ООО "ЯнСтрой"</t>
  </si>
  <si>
    <t xml:space="preserve">Address: NO.l BUILDING WUJIN COMMUNITY, TONGJIANG STREET, </t>
  </si>
  <si>
    <t>Адрес: 125252, Москва, ул. Новопесчаная, дом 17, корп. 3</t>
  </si>
  <si>
    <t>WEST DISTRICT, TONGJIANG CITY</t>
  </si>
  <si>
    <t>ИНН: 7743831826; КПП: 774301001;</t>
  </si>
  <si>
    <t>Registration number: 688856471</t>
  </si>
  <si>
    <t>Банковские реквизиты: Красногорский филиал банка "Возрождение" г. Красногорск</t>
  </si>
  <si>
    <t xml:space="preserve">Bank details: </t>
  </si>
  <si>
    <t>р/счет  (USD) 40702840402200142158</t>
  </si>
  <si>
    <t>Receiving bank: BANK OF CHINA NEWYORK BRANCH</t>
  </si>
  <si>
    <t>р/счет  (EUR) 40702978002200142158</t>
  </si>
  <si>
    <t>SWIFT: BKCHUS33</t>
  </si>
  <si>
    <t>SWIFT: VBNKRUMM</t>
  </si>
  <si>
    <t>A/C 8500020</t>
  </si>
  <si>
    <t xml:space="preserve">Банк-корреспондент: </t>
  </si>
  <si>
    <t>Intermediary: BANK OF CHINA HEILONGJIANG BRANCH</t>
  </si>
  <si>
    <t xml:space="preserve">Acc. 890-0085-681 with Bank of New York Mellon, New York, USA, </t>
  </si>
  <si>
    <t>SWIFT: BKCHCNBJ860</t>
  </si>
  <si>
    <t>SWIFT: IRVTUS3N</t>
  </si>
  <si>
    <t>Account with: BANK OF CHINA TONGJIANG SUB-BRANCH</t>
  </si>
  <si>
    <t>NO.83 DAZHI ROAD TONGJIANG CITY</t>
  </si>
  <si>
    <t>DELIVERY ADDRESS:</t>
  </si>
  <si>
    <t>Account of  beneficiary: 168954932751</t>
  </si>
  <si>
    <t>Moskovskaya region customs , t/p "Istrinskiy", kod 10130020, SVH OOO "ISTRA-TERMINAL"</t>
  </si>
  <si>
    <t xml:space="preserve">SVIDETELSTVO: №10130/200111/10089/2  ad 31.07.2012, </t>
  </si>
  <si>
    <t>143550, Moscow obl., Istrinskiy r-on, pos. Pervomaiskiy, 35</t>
  </si>
  <si>
    <r>
      <rPr>
        <b/>
        <sz val="10"/>
        <color indexed="8"/>
        <rFont val="Times New Roman"/>
        <charset val="134"/>
      </rPr>
      <t>Terms of payment:</t>
    </r>
    <r>
      <rPr>
        <sz val="10"/>
        <color indexed="8"/>
        <rFont val="Times New Roman"/>
        <charset val="134"/>
      </rPr>
      <t xml:space="preserve"> The payments under this contract shall be made by  an advance payment for the goods in US dollars in the form of a bank transfer to the account specified by the Seller, within 45 calendar days after the delivery of the goods.</t>
    </r>
  </si>
  <si>
    <r>
      <rPr>
        <b/>
        <sz val="10"/>
        <color indexed="8"/>
        <rFont val="Times New Roman"/>
        <charset val="134"/>
      </rPr>
      <t>Условия платежа:</t>
    </r>
    <r>
      <rPr>
        <sz val="10"/>
        <color indexed="8"/>
        <rFont val="Times New Roman"/>
        <charset val="134"/>
      </rPr>
      <t xml:space="preserve"> Платежи по настоящему контракту производятся в долларах США, в форме банковского перевода на счет, указанный Продавцом, в течение 45 календарных дней после поставки товаров.</t>
    </r>
  </si>
  <si>
    <r>
      <rPr>
        <b/>
        <sz val="10"/>
        <color indexed="8"/>
        <rFont val="Times New Roman"/>
        <charset val="134"/>
      </rPr>
      <t>Terms of delivery:</t>
    </r>
    <r>
      <rPr>
        <sz val="10"/>
        <color indexed="8"/>
        <rFont val="Times New Roman"/>
        <charset val="134"/>
      </rPr>
      <t xml:space="preserve"> FCA-KOTKA</t>
    </r>
  </si>
  <si>
    <r>
      <rPr>
        <b/>
        <sz val="10"/>
        <color indexed="8"/>
        <rFont val="Times New Roman"/>
        <charset val="134"/>
      </rPr>
      <t xml:space="preserve">Условия поставки: </t>
    </r>
    <r>
      <rPr>
        <sz val="10"/>
        <color indexed="8"/>
        <rFont val="Times New Roman"/>
        <charset val="134"/>
      </rPr>
      <t xml:space="preserve">FCA-KOTKA </t>
    </r>
  </si>
  <si>
    <t>Описание товаров</t>
  </si>
  <si>
    <t>Description of merchandise</t>
  </si>
  <si>
    <t>Article / Model
 Артикул / Модель</t>
  </si>
  <si>
    <t>Manufacturer/ Производитель</t>
  </si>
  <si>
    <t>Trademark/ Товарный знак</t>
  </si>
  <si>
    <t>Country of origin / Страна</t>
  </si>
  <si>
    <t>Qty pcs / Кол-вошт.</t>
  </si>
  <si>
    <t>Qty  boxes / Кол-во коробок</t>
  </si>
  <si>
    <t>Gross weight / Вес брутто</t>
  </si>
  <si>
    <t>Net weight / Вес нетто</t>
  </si>
  <si>
    <t>Price per pcs / Цена за шт.</t>
  </si>
  <si>
    <t>Amount USD / Стоимость  USD</t>
  </si>
  <si>
    <t>ВЕЛОСИПЕД, (диаметр колеса 20 дюймов, рама - аллюминий)</t>
  </si>
  <si>
    <t>BICYCLE CHILD</t>
  </si>
  <si>
    <t>LAGUNA 20</t>
  </si>
  <si>
    <t xml:space="preserve">Yongqi (Changzhou) bicycle industrial co., ltd </t>
  </si>
  <si>
    <t>GT</t>
  </si>
  <si>
    <t>КИТАЙ</t>
  </si>
  <si>
    <t>AGGRESSOR 1.0</t>
  </si>
  <si>
    <t>AGGRESSOR 2.0</t>
  </si>
  <si>
    <t>TOTAL: / ИТОГО:</t>
  </si>
  <si>
    <t>Jiang Chzhunmin</t>
  </si>
  <si>
    <t xml:space="preserve">Геннадий Мамин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</si>
</sst>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-409]#,##0.00;\-[$$-409]#,##0.00"/>
    <numFmt numFmtId="177" formatCode="#\ ###\ ###\ ##0"/>
    <numFmt numFmtId="178" formatCode="#."/>
    <numFmt numFmtId="179" formatCode="_-* #,##0\ &quot;р.&quot;_-;\-* #,##0\ &quot;р.&quot;_-;_-* &quot;-&quot;\ &quot;р.&quot;_-;_-@_-"/>
    <numFmt numFmtId="180" formatCode="_-* #,##0.00\ _р_у_б_._-;\-* #,##0.00\ _р_у_б_._-;_-* &quot;-&quot;??\ _р_у_б_._-;_-@_-"/>
    <numFmt numFmtId="181" formatCode="_-* #,##0\ _р_у_б_._-;\-* #,##0\ _р_у_б_._-;_-* &quot;-&quot;\ _р_у_б_._-;_-@_-"/>
    <numFmt numFmtId="182" formatCode="_-* #,##0\ &quot;руб.&quot;_-;\-* #,##0\ &quot;руб.&quot;_-;_-* &quot;-&quot;\ &quot;руб.&quot;_-;_-@_-"/>
    <numFmt numFmtId="183" formatCode="_-* #,##0.00\ &quot;руб.&quot;_-;\-* #,##0.00\ &quot;руб.&quot;_-;_-* &quot;-&quot;??\ &quot;руб.&quot;_-;_-@_-"/>
    <numFmt numFmtId="184" formatCode="_-* #,##0.00\ [$€-1]_-;\-* #,##0.00\ [$€-1]_-;_-* &quot;-&quot;??\ [$€-1]_-"/>
    <numFmt numFmtId="185" formatCode="_-* #,##0.00&quot;р.&quot;_-;\-* #,##0.00&quot;р.&quot;_-;_-* &quot;-&quot;??&quot;р.&quot;_-;_-@_-"/>
    <numFmt numFmtId="186" formatCode="_ &quot;\&quot;* #,##0_ ;_ &quot;\&quot;* \-#,##0_ ;_ &quot;\&quot;* &quot;-&quot;_ ;_ @_ "/>
    <numFmt numFmtId="187" formatCode="_ &quot;\&quot;* #,##0.00_ ;_ &quot;\&quot;* \-#,##0.00_ ;_ &quot;\&quot;* &quot;-&quot;??_ ;_ @_ "/>
    <numFmt numFmtId="188" formatCode="0.00_ "/>
    <numFmt numFmtId="189" formatCode="#,##0.00;[Red]#,##0.00"/>
    <numFmt numFmtId="190" formatCode="0_ "/>
    <numFmt numFmtId="191" formatCode="0.00_);[Red]\(0.00\)"/>
  </numFmts>
  <fonts count="96">
    <font>
      <sz val="11"/>
      <color indexed="8"/>
      <name val="Calibri"/>
      <charset val="204"/>
    </font>
    <font>
      <sz val="10"/>
      <color indexed="12"/>
      <name val="Times New Roman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b/>
      <sz val="25"/>
      <name val="Georgia"/>
      <charset val="134"/>
    </font>
    <font>
      <sz val="9"/>
      <name val="Georgia"/>
      <charset val="134"/>
    </font>
    <font>
      <b/>
      <sz val="24"/>
      <name val="Times New Roman"/>
      <charset val="134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9"/>
      <color indexed="8"/>
      <name val="Times New Roman"/>
      <charset val="134"/>
    </font>
    <font>
      <b/>
      <sz val="9"/>
      <color indexed="8"/>
      <name val="Times New Roman"/>
      <charset val="134"/>
    </font>
    <font>
      <sz val="10"/>
      <name val="Arial"/>
      <charset val="134"/>
    </font>
    <font>
      <b/>
      <sz val="12"/>
      <color indexed="8"/>
      <name val="Times New Roman"/>
      <charset val="134"/>
    </font>
    <font>
      <sz val="8"/>
      <color indexed="8"/>
      <name val="Times New Roman"/>
      <charset val="134"/>
    </font>
    <font>
      <sz val="10"/>
      <color indexed="8"/>
      <name val="Arial"/>
      <charset val="134"/>
    </font>
    <font>
      <sz val="25"/>
      <name val="Georgia"/>
      <charset val="134"/>
    </font>
    <font>
      <b/>
      <sz val="10"/>
      <name val="Times New Roman"/>
      <charset val="134"/>
    </font>
    <font>
      <b/>
      <sz val="9"/>
      <name val="Arial"/>
      <charset val="134"/>
    </font>
    <font>
      <sz val="9"/>
      <color indexed="10"/>
      <name val="Times New Roman"/>
      <charset val="134"/>
    </font>
    <font>
      <sz val="10"/>
      <color indexed="10"/>
      <name val="Times New Roman"/>
      <charset val="134"/>
    </font>
    <font>
      <sz val="11"/>
      <name val="Times New Roman"/>
      <charset val="134"/>
    </font>
    <font>
      <b/>
      <sz val="18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rgb="FF000000"/>
      <name val="宋体"/>
      <charset val="134"/>
    </font>
    <font>
      <sz val="10"/>
      <color rgb="FFFF0000"/>
      <name val="Times New Roman"/>
      <charset val="134"/>
    </font>
    <font>
      <sz val="10"/>
      <color theme="1"/>
      <name val="宋体"/>
      <charset val="134"/>
    </font>
    <font>
      <sz val="10"/>
      <color rgb="FF000000"/>
      <name val="Times New Roman"/>
      <charset val="134"/>
    </font>
    <font>
      <b/>
      <sz val="12"/>
      <color rgb="FFFF0000"/>
      <name val="Calibri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Calibri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Helv"/>
      <charset val="134"/>
    </font>
    <font>
      <sz val="9"/>
      <color indexed="8"/>
      <name val="宋体"/>
      <charset val="134"/>
    </font>
    <font>
      <b/>
      <sz val="11"/>
      <color indexed="52"/>
      <name val="宋体"/>
      <charset val="134"/>
    </font>
    <font>
      <sz val="8"/>
      <name val="Arial"/>
      <charset val="134"/>
    </font>
    <font>
      <sz val="11"/>
      <color indexed="9"/>
      <name val="Calibri"/>
      <charset val="13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9"/>
      <color indexed="63"/>
      <name val="Arial"/>
      <charset val="134"/>
    </font>
    <font>
      <b/>
      <sz val="11"/>
      <color indexed="63"/>
      <name val="宋体"/>
      <charset val="134"/>
    </font>
    <font>
      <i/>
      <sz val="11"/>
      <color indexed="23"/>
      <name val="Calibri"/>
      <charset val="134"/>
    </font>
    <font>
      <sz val="10"/>
      <name val="Helv"/>
      <charset val="204"/>
    </font>
    <font>
      <sz val="12"/>
      <name val="Times New Roman"/>
      <charset val="134"/>
    </font>
    <font>
      <sz val="11"/>
      <color indexed="60"/>
      <name val="Calibri"/>
      <charset val="134"/>
    </font>
    <font>
      <b/>
      <sz val="1"/>
      <color indexed="16"/>
      <name val="Courier"/>
      <charset val="134"/>
    </font>
    <font>
      <sz val="11"/>
      <color indexed="8"/>
      <name val="Czcionka tekstu podstawowego"/>
      <charset val="238"/>
    </font>
    <font>
      <b/>
      <sz val="12"/>
      <name val="Arial"/>
      <charset val="134"/>
    </font>
    <font>
      <b/>
      <sz val="15"/>
      <color indexed="56"/>
      <name val="Calibri"/>
      <charset val="134"/>
    </font>
    <font>
      <sz val="8"/>
      <color indexed="8"/>
      <name val="Tahoma"/>
      <charset val="134"/>
    </font>
    <font>
      <sz val="11"/>
      <name val="µёїт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sz val="12"/>
      <name val="№ЩЕБГј"/>
      <charset val="134"/>
    </font>
    <font>
      <sz val="11"/>
      <color indexed="20"/>
      <name val="Calibri"/>
      <charset val="134"/>
    </font>
    <font>
      <sz val="10"/>
      <name val="Arial CE"/>
      <charset val="238"/>
    </font>
    <font>
      <b/>
      <sz val="11"/>
      <color indexed="63"/>
      <name val="Calibri"/>
      <charset val="134"/>
    </font>
    <font>
      <b/>
      <sz val="18"/>
      <color indexed="56"/>
      <name val="Cambria"/>
      <charset val="134"/>
    </font>
    <font>
      <sz val="10"/>
      <name val="MS Sans Serif"/>
      <charset val="204"/>
    </font>
    <font>
      <sz val="1"/>
      <color indexed="16"/>
      <name val="Courier"/>
      <charset val="134"/>
    </font>
    <font>
      <sz val="12"/>
      <name val="宋体"/>
      <charset val="134"/>
    </font>
    <font>
      <sz val="10"/>
      <name val="Book Antiqua"/>
      <charset val="134"/>
    </font>
    <font>
      <b/>
      <sz val="11"/>
      <color indexed="8"/>
      <name val="Calibri"/>
      <charset val="134"/>
    </font>
    <font>
      <sz val="11"/>
      <color theme="1"/>
      <name val="Times New Roman"/>
      <charset val="134"/>
    </font>
    <font>
      <sz val="10"/>
      <name val="Arial Tur"/>
      <charset val="162"/>
    </font>
    <font>
      <sz val="10"/>
      <color indexed="8"/>
      <name val="Calibri"/>
      <charset val="134"/>
    </font>
    <font>
      <sz val="12"/>
      <name val="新細明體"/>
      <charset val="136"/>
    </font>
    <font>
      <b/>
      <sz val="11"/>
      <color indexed="9"/>
      <name val="Calibri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17"/>
      <name val="Calibri"/>
      <charset val="134"/>
    </font>
    <font>
      <sz val="11"/>
      <color indexed="62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宋体"/>
      <charset val="134"/>
    </font>
    <font>
      <sz val="11"/>
      <name val="돋움체"/>
      <charset val="129"/>
    </font>
    <font>
      <b/>
      <sz val="10"/>
      <color rgb="FF000000"/>
      <name val="Times New Roman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double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416">
    <xf numFmtId="0" fontId="0" fillId="0" borderId="0">
      <alignment vertical="center"/>
    </xf>
    <xf numFmtId="43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center"/>
    </xf>
    <xf numFmtId="0" fontId="32" fillId="5" borderId="17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6" borderId="20" applyNumberFormat="0" applyAlignment="0" applyProtection="0">
      <alignment vertical="center"/>
    </xf>
    <xf numFmtId="0" fontId="42" fillId="7" borderId="21" applyNumberFormat="0" applyAlignment="0" applyProtection="0">
      <alignment vertical="center"/>
    </xf>
    <xf numFmtId="0" fontId="43" fillId="7" borderId="20" applyNumberFormat="0" applyAlignment="0" applyProtection="0">
      <alignment vertical="center"/>
    </xf>
    <xf numFmtId="0" fontId="44" fillId="8" borderId="22" applyNumberFormat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176" fontId="53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4" fillId="2" borderId="2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6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5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6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177" fontId="59" fillId="2" borderId="4">
      <alignment horizontal="right" vertical="top" wrapText="1"/>
    </xf>
    <xf numFmtId="0" fontId="52" fillId="0" borderId="0">
      <alignment vertical="center"/>
    </xf>
    <xf numFmtId="0" fontId="60" fillId="2" borderId="26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5" fillId="0" borderId="0">
      <alignment vertical="center"/>
    </xf>
    <xf numFmtId="0" fontId="62" fillId="0" borderId="0">
      <alignment vertical="center"/>
    </xf>
    <xf numFmtId="0" fontId="57" fillId="0" borderId="0">
      <alignment vertical="center"/>
    </xf>
    <xf numFmtId="0" fontId="63" fillId="0" borderId="0"/>
    <xf numFmtId="0" fontId="32" fillId="0" borderId="0">
      <alignment vertical="center"/>
    </xf>
    <xf numFmtId="0" fontId="64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29" fillId="0" borderId="0">
      <alignment vertical="center"/>
    </xf>
    <xf numFmtId="177" fontId="59" fillId="2" borderId="4">
      <alignment horizontal="right" vertical="top" wrapText="1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178" fontId="65" fillId="0" borderId="0">
      <alignment vertical="center"/>
      <protection locked="0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6" fillId="0" borderId="0">
      <alignment vertical="center"/>
    </xf>
    <xf numFmtId="0" fontId="56" fillId="40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7" fillId="0" borderId="11">
      <alignment horizontal="left" vertical="center"/>
    </xf>
    <xf numFmtId="0" fontId="52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179" fontId="57" fillId="0" borderId="0" applyFont="0" applyFill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52" fillId="0" borderId="0">
      <alignment vertical="center"/>
    </xf>
    <xf numFmtId="0" fontId="68" fillId="0" borderId="27" applyNumberFormat="0" applyFill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0" borderId="28" applyNumberFormat="0" applyFill="0" applyAlignment="0" applyProtection="0">
      <alignment vertical="center"/>
    </xf>
    <xf numFmtId="0" fontId="12" fillId="0" borderId="0">
      <alignment vertical="center"/>
    </xf>
    <xf numFmtId="0" fontId="6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69" fillId="42" borderId="4">
      <alignment horizontal="left" vertical="top" wrapText="1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6" fillId="44" borderId="0" applyNumberFormat="0" applyBorder="0" applyAlignment="0" applyProtection="0">
      <alignment vertical="center"/>
    </xf>
    <xf numFmtId="0" fontId="70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1" fillId="45" borderId="2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29" fillId="46" borderId="0" applyNumberFormat="0" applyBorder="0" applyAlignment="0" applyProtection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73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74" fillId="47" borderId="0" applyNumberFormat="0" applyBorder="0" applyAlignment="0" applyProtection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180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5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9" fillId="0" borderId="0">
      <alignment vertical="center"/>
    </xf>
    <xf numFmtId="0" fontId="12" fillId="0" borderId="0">
      <alignment vertical="center"/>
    </xf>
    <xf numFmtId="0" fontId="76" fillId="45" borderId="26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48" borderId="0" applyNumberFormat="0" applyBorder="0" applyAlignment="0" applyProtection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29" fillId="47" borderId="0" applyNumberFormat="0" applyBorder="0" applyAlignment="0" applyProtection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9" fillId="42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78" fillId="0" borderId="0">
      <alignment vertical="center"/>
    </xf>
    <xf numFmtId="0" fontId="29" fillId="5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5" fillId="0" borderId="0">
      <alignment vertical="center"/>
    </xf>
    <xf numFmtId="0" fontId="56" fillId="52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5" fillId="0" borderId="0">
      <alignment vertical="center"/>
    </xf>
    <xf numFmtId="181" fontId="12" fillId="0" borderId="0" applyFont="0" applyFill="0" applyBorder="0" applyAlignment="0" applyProtection="0">
      <alignment vertical="center"/>
    </xf>
    <xf numFmtId="178" fontId="79" fillId="0" borderId="0">
      <alignment vertical="center"/>
      <protection locked="0"/>
    </xf>
    <xf numFmtId="182" fontId="12" fillId="0" borderId="0" applyFont="0" applyFill="0" applyBorder="0" applyAlignment="0" applyProtection="0">
      <alignment vertical="center"/>
    </xf>
    <xf numFmtId="183" fontId="12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178" fontId="79" fillId="0" borderId="0">
      <alignment vertical="center"/>
      <protection locked="0"/>
    </xf>
    <xf numFmtId="0" fontId="56" fillId="53" borderId="0" applyNumberFormat="0" applyBorder="0" applyAlignment="0" applyProtection="0">
      <alignment vertical="center"/>
    </xf>
    <xf numFmtId="178" fontId="79" fillId="0" borderId="0">
      <alignment vertical="center"/>
      <protection locked="0"/>
    </xf>
    <xf numFmtId="184" fontId="12" fillId="0" borderId="0" applyFont="0" applyFill="0" applyBorder="0" applyAlignment="0" applyProtection="0">
      <alignment vertical="center"/>
    </xf>
    <xf numFmtId="0" fontId="80" fillId="0" borderId="0">
      <alignment vertical="center"/>
    </xf>
    <xf numFmtId="0" fontId="12" fillId="0" borderId="0">
      <alignment vertical="center"/>
    </xf>
    <xf numFmtId="0" fontId="81" fillId="0" borderId="0">
      <alignment vertical="center"/>
    </xf>
    <xf numFmtId="0" fontId="55" fillId="0" borderId="0">
      <alignment vertical="center"/>
    </xf>
    <xf numFmtId="0" fontId="57" fillId="0" borderId="0">
      <alignment vertical="center"/>
    </xf>
    <xf numFmtId="178" fontId="79" fillId="0" borderId="0">
      <alignment vertical="center"/>
      <protection locked="0"/>
    </xf>
    <xf numFmtId="0" fontId="67" fillId="0" borderId="29" applyNumberFormat="0" applyAlignment="0" applyProtection="0">
      <alignment horizontal="left" vertical="center"/>
    </xf>
    <xf numFmtId="0" fontId="67" fillId="0" borderId="11">
      <alignment horizontal="left" vertical="center"/>
    </xf>
    <xf numFmtId="0" fontId="67" fillId="0" borderId="11">
      <alignment horizontal="left" vertical="center"/>
    </xf>
    <xf numFmtId="178" fontId="65" fillId="0" borderId="0">
      <alignment vertical="center"/>
      <protection locked="0"/>
    </xf>
    <xf numFmtId="0" fontId="15" fillId="0" borderId="0">
      <alignment vertical="center"/>
    </xf>
    <xf numFmtId="0" fontId="52" fillId="0" borderId="0">
      <alignment vertical="center"/>
    </xf>
    <xf numFmtId="9" fontId="73" fillId="0" borderId="0" applyFont="0" applyFill="0" applyBorder="0" applyAlignment="0" applyProtection="0">
      <alignment vertical="center"/>
    </xf>
    <xf numFmtId="0" fontId="82" fillId="0" borderId="30" applyNumberFormat="0" applyFill="0" applyAlignment="0" applyProtection="0">
      <alignment vertical="center"/>
    </xf>
    <xf numFmtId="0" fontId="15" fillId="49" borderId="31" applyProtection="0">
      <alignment horizontal="right" vertical="center"/>
    </xf>
    <xf numFmtId="0" fontId="12" fillId="0" borderId="0">
      <alignment vertical="center"/>
    </xf>
    <xf numFmtId="0" fontId="69" fillId="42" borderId="4">
      <alignment horizontal="left" vertical="top" wrapText="1"/>
    </xf>
    <xf numFmtId="178" fontId="79" fillId="0" borderId="32">
      <alignment vertical="center"/>
      <protection locked="0"/>
    </xf>
    <xf numFmtId="179" fontId="57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185" fontId="29" fillId="0" borderId="0" applyFont="0" applyFill="0" applyBorder="0" applyAlignment="0" applyProtection="0">
      <alignment vertical="center"/>
    </xf>
    <xf numFmtId="185" fontId="57" fillId="0" borderId="0" applyFont="0" applyFill="0" applyBorder="0" applyAlignment="0" applyProtection="0">
      <alignment vertical="center"/>
    </xf>
    <xf numFmtId="185" fontId="29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186" fontId="73" fillId="0" borderId="0" applyFont="0" applyFill="0" applyBorder="0" applyAlignment="0" applyProtection="0">
      <alignment vertical="center"/>
    </xf>
    <xf numFmtId="187" fontId="73" fillId="0" borderId="0" applyFont="0" applyFill="0" applyBorder="0" applyAlignment="0" applyProtection="0">
      <alignment vertical="center"/>
    </xf>
    <xf numFmtId="0" fontId="83" fillId="0" borderId="0"/>
    <xf numFmtId="0" fontId="12" fillId="0" borderId="0">
      <alignment vertical="center"/>
    </xf>
    <xf numFmtId="0" fontId="84" fillId="0" borderId="0">
      <alignment vertical="center"/>
    </xf>
    <xf numFmtId="0" fontId="55" fillId="0" borderId="0">
      <alignment vertical="center"/>
    </xf>
    <xf numFmtId="0" fontId="57" fillId="0" borderId="0">
      <alignment vertical="top"/>
    </xf>
    <xf numFmtId="0" fontId="85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5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52" fillId="0" borderId="0">
      <alignment vertical="center"/>
    </xf>
    <xf numFmtId="0" fontId="86" fillId="0" borderId="0">
      <alignment vertical="center"/>
    </xf>
    <xf numFmtId="0" fontId="87" fillId="54" borderId="33" applyNumberFormat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76" fillId="45" borderId="26" applyNumberFormat="0" applyAlignment="0" applyProtection="0">
      <alignment vertical="center"/>
    </xf>
    <xf numFmtId="0" fontId="71" fillId="45" borderId="25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43" borderId="0" applyNumberFormat="0" applyBorder="0" applyAlignment="0" applyProtection="0">
      <alignment vertical="center"/>
    </xf>
    <xf numFmtId="0" fontId="91" fillId="38" borderId="25" applyNumberFormat="0" applyAlignment="0" applyProtection="0">
      <alignment vertical="center"/>
    </xf>
    <xf numFmtId="0" fontId="91" fillId="38" borderId="25" applyNumberFormat="0" applyAlignment="0" applyProtection="0">
      <alignment vertical="center"/>
    </xf>
    <xf numFmtId="0" fontId="82" fillId="0" borderId="30" applyNumberFormat="0" applyFill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6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12" fillId="57" borderId="35" applyNumberFormat="0" applyFont="0" applyAlignment="0" applyProtection="0">
      <alignment vertical="center"/>
    </xf>
    <xf numFmtId="0" fontId="12" fillId="57" borderId="35" applyNumberFormat="0" applyFont="0" applyAlignment="0" applyProtection="0">
      <alignment vertical="center"/>
    </xf>
    <xf numFmtId="0" fontId="92" fillId="0" borderId="36" applyNumberFormat="0" applyFill="0" applyAlignment="0" applyProtection="0">
      <alignment vertical="center"/>
    </xf>
    <xf numFmtId="0" fontId="72" fillId="0" borderId="37" applyNumberFormat="0" applyFill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3" fillId="38" borderId="25" applyNumberFormat="0" applyAlignment="0" applyProtection="0">
      <alignment vertical="center"/>
    </xf>
    <xf numFmtId="0" fontId="80" fillId="57" borderId="35" applyNumberFormat="0" applyFont="0" applyAlignment="0" applyProtection="0">
      <alignment vertical="center"/>
    </xf>
    <xf numFmtId="0" fontId="94" fillId="0" borderId="0">
      <alignment vertical="center"/>
    </xf>
  </cellStyleXfs>
  <cellXfs count="187">
    <xf numFmtId="0" fontId="0" fillId="0" borderId="0" xfId="0" applyAlignment="1"/>
    <xf numFmtId="0" fontId="1" fillId="2" borderId="0" xfId="373" applyFont="1" applyFill="1" applyAlignment="1"/>
    <xf numFmtId="0" fontId="2" fillId="2" borderId="0" xfId="373" applyFont="1" applyFill="1" applyAlignment="1"/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5" fillId="0" borderId="1" xfId="373" applyFont="1" applyFill="1" applyBorder="1" applyAlignment="1">
      <alignment horizontal="center"/>
    </xf>
    <xf numFmtId="0" fontId="5" fillId="0" borderId="2" xfId="373" applyFont="1" applyFill="1" applyBorder="1" applyAlignment="1">
      <alignment horizontal="center"/>
    </xf>
    <xf numFmtId="0" fontId="6" fillId="0" borderId="3" xfId="373" applyFont="1" applyFill="1" applyBorder="1" applyAlignment="1">
      <alignment horizontal="center"/>
    </xf>
    <xf numFmtId="0" fontId="6" fillId="0" borderId="0" xfId="373" applyFont="1" applyFill="1" applyBorder="1" applyAlignment="1">
      <alignment horizontal="center"/>
    </xf>
    <xf numFmtId="0" fontId="7" fillId="0" borderId="3" xfId="373" applyFont="1" applyFill="1" applyBorder="1" applyAlignment="1">
      <alignment horizontal="right" vertical="center"/>
    </xf>
    <xf numFmtId="0" fontId="7" fillId="0" borderId="0" xfId="373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49" fontId="2" fillId="0" borderId="0" xfId="373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 shrinkToFit="1"/>
    </xf>
    <xf numFmtId="0" fontId="9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2" fillId="2" borderId="4" xfId="0" applyNumberFormat="1" applyFont="1" applyFill="1" applyBorder="1" applyAlignment="1" applyProtection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Alignment="1">
      <alignment horizontal="justify"/>
    </xf>
    <xf numFmtId="0" fontId="15" fillId="0" borderId="0" xfId="0" applyFont="1" applyAlignment="1">
      <alignment horizontal="right"/>
    </xf>
    <xf numFmtId="0" fontId="16" fillId="0" borderId="2" xfId="0" applyFont="1" applyFill="1" applyBorder="1" applyAlignment="1"/>
    <xf numFmtId="0" fontId="16" fillId="0" borderId="7" xfId="0" applyFont="1" applyFill="1" applyBorder="1" applyAlignment="1"/>
    <xf numFmtId="2" fontId="1" fillId="2" borderId="0" xfId="373" applyNumberFormat="1" applyFont="1" applyFill="1" applyAlignment="1"/>
    <xf numFmtId="0" fontId="6" fillId="0" borderId="0" xfId="0" applyFont="1" applyFill="1" applyBorder="1" applyAlignment="1"/>
    <xf numFmtId="0" fontId="6" fillId="0" borderId="8" xfId="0" applyFont="1" applyFill="1" applyBorder="1" applyAlignment="1"/>
    <xf numFmtId="0" fontId="7" fillId="0" borderId="8" xfId="373" applyFont="1" applyFill="1" applyBorder="1" applyAlignment="1">
      <alignment horizontal="right" vertical="center"/>
    </xf>
    <xf numFmtId="2" fontId="2" fillId="2" borderId="0" xfId="373" applyNumberFormat="1" applyFont="1" applyFill="1" applyAlignment="1"/>
    <xf numFmtId="0" fontId="2" fillId="0" borderId="0" xfId="373" applyNumberFormat="1" applyFont="1" applyFill="1" applyBorder="1" applyAlignment="1">
      <alignment horizontal="left"/>
    </xf>
    <xf numFmtId="0" fontId="17" fillId="0" borderId="0" xfId="373" applyNumberFormat="1" applyFont="1" applyFill="1" applyBorder="1" applyAlignment="1">
      <alignment horizontal="right"/>
    </xf>
    <xf numFmtId="49" fontId="4" fillId="0" borderId="4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4" fontId="17" fillId="0" borderId="0" xfId="373" applyNumberFormat="1" applyFont="1" applyFill="1" applyBorder="1" applyAlignment="1">
      <alignment horizontal="right"/>
    </xf>
    <xf numFmtId="14" fontId="4" fillId="0" borderId="4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8" fillId="0" borderId="0" xfId="318" applyFont="1" applyFill="1" applyBorder="1" applyAlignment="1"/>
    <xf numFmtId="0" fontId="4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3" fontId="9" fillId="0" borderId="4" xfId="0" applyNumberFormat="1" applyFont="1" applyFill="1" applyBorder="1" applyAlignment="1">
      <alignment horizontal="center" vertical="center" wrapText="1"/>
    </xf>
    <xf numFmtId="1" fontId="2" fillId="0" borderId="4" xfId="209" applyNumberFormat="1" applyFont="1" applyFill="1" applyBorder="1" applyAlignment="1">
      <alignment horizontal="center" vertical="center"/>
    </xf>
    <xf numFmtId="4" fontId="2" fillId="0" borderId="4" xfId="287" applyNumberFormat="1" applyFont="1" applyFill="1" applyBorder="1" applyAlignment="1">
      <alignment horizontal="center" vertical="center" wrapText="1"/>
    </xf>
    <xf numFmtId="4" fontId="2" fillId="0" borderId="4" xfId="382" applyNumberFormat="1" applyFont="1" applyFill="1" applyBorder="1" applyAlignment="1">
      <alignment horizontal="center" vertical="center"/>
    </xf>
    <xf numFmtId="188" fontId="9" fillId="0" borderId="4" xfId="209" applyNumberFormat="1" applyFont="1" applyFill="1" applyBorder="1" applyAlignment="1">
      <alignment horizontal="center" vertical="center"/>
    </xf>
    <xf numFmtId="4" fontId="2" fillId="0" borderId="4" xfId="381" applyNumberFormat="1" applyFont="1" applyFill="1" applyBorder="1" applyAlignment="1">
      <alignment horizontal="center" vertical="center" wrapText="1"/>
    </xf>
    <xf numFmtId="189" fontId="2" fillId="0" borderId="0" xfId="381" applyNumberFormat="1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189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21" fillId="0" borderId="0" xfId="6" applyFont="1" applyFill="1" applyAlignment="1" applyProtection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189" fontId="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 shrinkToFit="1"/>
    </xf>
    <xf numFmtId="2" fontId="4" fillId="0" borderId="0" xfId="0" applyNumberFormat="1" applyFont="1" applyFill="1" applyAlignment="1">
      <alignment horizontal="left" vertical="center"/>
    </xf>
    <xf numFmtId="0" fontId="0" fillId="0" borderId="0" xfId="0" applyAlignment="1">
      <alignment vertical="top"/>
    </xf>
    <xf numFmtId="0" fontId="22" fillId="0" borderId="10" xfId="373" applyFont="1" applyFill="1" applyBorder="1" applyAlignment="1">
      <alignment horizontal="center" vertical="center"/>
    </xf>
    <xf numFmtId="0" fontId="22" fillId="0" borderId="11" xfId="37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49" fontId="8" fillId="3" borderId="4" xfId="0" applyNumberFormat="1" applyFont="1" applyFill="1" applyBorder="1" applyAlignment="1">
      <alignment vertical="center"/>
    </xf>
    <xf numFmtId="49" fontId="8" fillId="0" borderId="4" xfId="0" applyNumberFormat="1" applyFont="1" applyFill="1" applyBorder="1" applyAlignment="1">
      <alignment vertical="center"/>
    </xf>
    <xf numFmtId="0" fontId="17" fillId="0" borderId="2" xfId="373" applyNumberFormat="1" applyFont="1" applyFill="1" applyBorder="1" applyAlignment="1">
      <alignment horizontal="right"/>
    </xf>
    <xf numFmtId="49" fontId="17" fillId="3" borderId="4" xfId="0" applyNumberFormat="1" applyFont="1" applyFill="1" applyBorder="1" applyAlignment="1">
      <alignment horizontal="center"/>
    </xf>
    <xf numFmtId="14" fontId="17" fillId="0" borderId="2" xfId="373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8" fillId="0" borderId="3" xfId="0" applyFont="1" applyFill="1" applyBorder="1" applyAlignment="1"/>
    <xf numFmtId="0" fontId="23" fillId="0" borderId="0" xfId="373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8" fillId="0" borderId="3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top"/>
    </xf>
    <xf numFmtId="0" fontId="2" fillId="3" borderId="0" xfId="0" applyNumberFormat="1" applyFont="1" applyFill="1" applyBorder="1" applyAlignment="1">
      <alignment horizontal="left" vertical="top" wrapText="1"/>
    </xf>
    <xf numFmtId="0" fontId="2" fillId="3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 wrapText="1"/>
    </xf>
    <xf numFmtId="0" fontId="24" fillId="3" borderId="1" xfId="0" applyFont="1" applyFill="1" applyBorder="1" applyAlignment="1">
      <alignment horizontal="left" vertical="top" wrapText="1"/>
    </xf>
    <xf numFmtId="0" fontId="8" fillId="3" borderId="7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17" fillId="3" borderId="3" xfId="0" applyFont="1" applyFill="1" applyBorder="1" applyAlignment="1">
      <alignment horizontal="left" vertical="top" wrapText="1"/>
    </xf>
    <xf numFmtId="0" fontId="17" fillId="3" borderId="0" xfId="0" applyFont="1" applyFill="1" applyBorder="1" applyAlignment="1">
      <alignment horizontal="left" vertical="top" wrapText="1"/>
    </xf>
    <xf numFmtId="0" fontId="9" fillId="0" borderId="3" xfId="0" applyFont="1" applyFill="1" applyBorder="1" applyAlignment="1"/>
    <xf numFmtId="0" fontId="8" fillId="3" borderId="5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left" vertical="top" wrapText="1"/>
    </xf>
    <xf numFmtId="0" fontId="17" fillId="3" borderId="6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17" fillId="0" borderId="3" xfId="349" applyFont="1" applyFill="1" applyBorder="1" applyAlignment="1">
      <alignment vertical="center"/>
    </xf>
    <xf numFmtId="0" fontId="17" fillId="4" borderId="4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/>
    <xf numFmtId="0" fontId="2" fillId="0" borderId="0" xfId="371" applyFont="1" applyFill="1" applyBorder="1" applyAlignment="1">
      <alignment horizontal="left"/>
    </xf>
    <xf numFmtId="0" fontId="25" fillId="4" borderId="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9" fillId="3" borderId="1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6" fontId="26" fillId="3" borderId="14" xfId="0" applyNumberFormat="1" applyFont="1" applyFill="1" applyBorder="1" applyAlignment="1">
      <alignment horizontal="center" vertical="center" wrapText="1"/>
    </xf>
    <xf numFmtId="190" fontId="27" fillId="3" borderId="4" xfId="51" applyNumberFormat="1" applyFont="1" applyFill="1" applyBorder="1" applyAlignment="1">
      <alignment horizontal="center" vertical="center" wrapText="1"/>
    </xf>
    <xf numFmtId="190" fontId="9" fillId="3" borderId="4" xfId="51" applyNumberFormat="1" applyFont="1" applyFill="1" applyBorder="1" applyAlignment="1">
      <alignment horizontal="center" vertical="center" wrapText="1"/>
    </xf>
    <xf numFmtId="4" fontId="2" fillId="3" borderId="4" xfId="51" applyNumberFormat="1" applyFont="1" applyFill="1" applyBorder="1" applyAlignment="1">
      <alignment horizontal="center" vertical="center" wrapText="1"/>
    </xf>
    <xf numFmtId="190" fontId="9" fillId="3" borderId="12" xfId="51" applyNumberFormat="1" applyFont="1" applyFill="1" applyBorder="1" applyAlignment="1">
      <alignment horizontal="center" vertical="center" wrapText="1"/>
    </xf>
    <xf numFmtId="190" fontId="9" fillId="3" borderId="15" xfId="51" applyNumberFormat="1" applyFont="1" applyFill="1" applyBorder="1" applyAlignment="1">
      <alignment horizontal="center" vertical="center" wrapText="1"/>
    </xf>
    <xf numFmtId="4" fontId="2" fillId="3" borderId="15" xfId="51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3" fontId="17" fillId="0" borderId="15" xfId="0" applyNumberFormat="1" applyFont="1" applyFill="1" applyBorder="1" applyAlignment="1">
      <alignment horizontal="center" vertical="center" wrapText="1"/>
    </xf>
    <xf numFmtId="1" fontId="17" fillId="0" borderId="15" xfId="0" applyNumberFormat="1" applyFont="1" applyFill="1" applyBorder="1" applyAlignment="1">
      <alignment horizontal="center" vertical="center" wrapText="1"/>
    </xf>
    <xf numFmtId="4" fontId="17" fillId="0" borderId="15" xfId="0" applyNumberFormat="1" applyFont="1" applyFill="1" applyBorder="1" applyAlignment="1">
      <alignment horizontal="center" vertical="center" wrapText="1"/>
    </xf>
    <xf numFmtId="0" fontId="28" fillId="0" borderId="0" xfId="0" applyFont="1" applyAlignment="1"/>
    <xf numFmtId="0" fontId="29" fillId="0" borderId="0" xfId="0" applyFont="1" applyAlignment="1"/>
    <xf numFmtId="4" fontId="30" fillId="0" borderId="0" xfId="382" applyNumberFormat="1" applyFont="1" applyFill="1" applyBorder="1" applyAlignment="1">
      <alignment horizontal="center" vertical="center"/>
    </xf>
    <xf numFmtId="4" fontId="31" fillId="0" borderId="0" xfId="287" applyNumberFormat="1" applyFont="1" applyFill="1" applyBorder="1" applyAlignment="1">
      <alignment horizontal="center" vertical="center" wrapText="1"/>
    </xf>
    <xf numFmtId="191" fontId="31" fillId="0" borderId="0" xfId="51" applyNumberFormat="1" applyFont="1" applyFill="1" applyBorder="1" applyAlignment="1">
      <alignment horizontal="center" vertical="center" wrapText="1"/>
    </xf>
    <xf numFmtId="191" fontId="30" fillId="0" borderId="0" xfId="51" applyNumberFormat="1" applyFont="1" applyFill="1" applyBorder="1" applyAlignment="1">
      <alignment horizontal="center" vertical="center" wrapText="1"/>
    </xf>
    <xf numFmtId="0" fontId="22" fillId="0" borderId="14" xfId="373" applyFont="1" applyFill="1" applyBorder="1" applyAlignment="1">
      <alignment horizontal="center" vertical="center"/>
    </xf>
    <xf numFmtId="14" fontId="17" fillId="3" borderId="10" xfId="0" applyNumberFormat="1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9" fillId="0" borderId="8" xfId="0" applyFont="1" applyFill="1" applyBorder="1" applyAlignment="1"/>
    <xf numFmtId="0" fontId="2" fillId="3" borderId="8" xfId="0" applyNumberFormat="1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vertical="center" wrapText="1"/>
    </xf>
    <xf numFmtId="2" fontId="8" fillId="0" borderId="12" xfId="0" applyNumberFormat="1" applyFont="1" applyFill="1" applyBorder="1" applyAlignment="1">
      <alignment horizontal="center" vertical="center" wrapText="1"/>
    </xf>
    <xf numFmtId="4" fontId="2" fillId="3" borderId="16" xfId="92" applyNumberFormat="1" applyFont="1" applyFill="1" applyBorder="1" applyAlignment="1">
      <alignment horizontal="center" vertical="center"/>
    </xf>
    <xf numFmtId="4" fontId="2" fillId="0" borderId="14" xfId="381" applyNumberFormat="1" applyFont="1" applyFill="1" applyBorder="1" applyAlignment="1">
      <alignment horizontal="center" vertical="center" wrapText="1"/>
    </xf>
    <xf numFmtId="4" fontId="17" fillId="0" borderId="14" xfId="0" applyNumberFormat="1" applyFont="1" applyFill="1" applyBorder="1" applyAlignment="1">
      <alignment horizontal="center" vertical="center" wrapText="1"/>
    </xf>
    <xf numFmtId="4" fontId="17" fillId="0" borderId="4" xfId="0" applyNumberFormat="1" applyFont="1" applyFill="1" applyBorder="1" applyAlignment="1">
      <alignment horizontal="center" vertical="center" wrapText="1"/>
    </xf>
  </cellXfs>
  <cellStyles count="41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++06-11-03 T- I- M-1057 W-19099 A-855  LAVER 643-021-2001 ЦАТ__Расчет_1" xfId="49"/>
    <cellStyle name="_Предвар_YCS-983_11.03.04" xfId="50"/>
    <cellStyle name="常规 39" xfId="51"/>
    <cellStyle name="_02-08-030-K421-term(1)" xfId="52"/>
    <cellStyle name="Обычный 8" xfId="53"/>
    <cellStyle name="计算 2" xfId="54"/>
    <cellStyle name="_truck 784 codes-23_11-27-336-Sergey-zajavka-28 (2)" xfId="55"/>
    <cellStyle name="_++06-11-03 T- I- M-1057 W-19099 A-855  LAVER 643-021-2001 ЦАТ__Расчет" xfId="56"/>
    <cellStyle name="_invoi1ces" xfId="57"/>
    <cellStyle name="_(CMR)-dom" xfId="58"/>
    <cellStyle name="常规 6" xfId="59"/>
    <cellStyle name="ส่วนที่ถูกเน้น6" xfId="60"/>
    <cellStyle name="_++06-11-03 T- I- M-1057 W-19099 A-855  LAVER 643-021-2001 ЦАТ_1" xfId="61"/>
    <cellStyle name="常规 5 2" xfId="62"/>
    <cellStyle name="__Лагрос_Инвойс" xfId="63"/>
    <cellStyle name="0,0_x000d__x000a_NA_x000d__x000a_" xfId="64"/>
    <cellStyle name="_Пер 5307 --ЕВРОПА-- (Станок)_CDLINE" xfId="65"/>
    <cellStyle name="_tab_11-27-336-Sergey-zajavka-28 (2)" xfId="66"/>
    <cellStyle name="_19,071" xfId="67"/>
    <cellStyle name="_онисание__Расчет" xfId="68"/>
    <cellStyle name="_12-18-254-K425-term(1)" xfId="69"/>
    <cellStyle name="_02-2-027-K422-term(1)" xfId="70"/>
    <cellStyle name="__Лагрос_Инвойс 2 2" xfId="71"/>
    <cellStyle name="Финансовый 2" xfId="72"/>
    <cellStyle name="_new 25-11-03 T- I- M- W- A- LAVER 643-021-2001 ЦАТ" xfId="73"/>
    <cellStyle name="_+31032004_093_inv_tdi_icx" xfId="74"/>
    <cellStyle name="60% - ส่วนที่ถูกเน้น2" xfId="75"/>
    <cellStyle name="_++06-11-03 T- I- M-1057 W-19099 A-855  LAVER 643-021-2001 ЦАТ" xfId="76"/>
    <cellStyle name="Гиперссылка 2" xfId="77"/>
    <cellStyle name="_Копия на доки общий" xfId="78"/>
    <cellStyle name="20% - ส่วนที่ถูกเน้น6" xfId="79"/>
    <cellStyle name="_14-10-02 T- I-034-N-02-101402 M-1356 W-16000__Расчет" xfId="80"/>
    <cellStyle name="_+BY943_25.06" xfId="81"/>
    <cellStyle name="_14-10-02 T- I-034-N-02-101402 M-1356 W-16000__бланк расчета" xfId="82"/>
    <cellStyle name="style11" xfId="83"/>
    <cellStyle name="_43 week на подготовку" xfId="84"/>
    <cellStyle name="输出 2" xfId="85"/>
    <cellStyle name="ข้อความอธิบาย" xfId="86"/>
    <cellStyle name="_060404-04_03Custom-1" xfId="87"/>
    <cellStyle name="Обычный 8 2" xfId="88"/>
    <cellStyle name="常规 11 10" xfId="89"/>
    <cellStyle name="_496" xfId="90"/>
    <cellStyle name="_TORF - C944CB - IN ROAD" xfId="91"/>
    <cellStyle name="Обычный_ШАБЛОН РАСЧЕТА" xfId="92"/>
    <cellStyle name="常规 2 3" xfId="93"/>
    <cellStyle name="ปานกลาง" xfId="94"/>
    <cellStyle name="__Расчет" xfId="95"/>
    <cellStyle name="Обычный 2 7 2" xfId="96"/>
    <cellStyle name="style11 2" xfId="97"/>
    <cellStyle name="_03-22-070-K425-term(1)" xfId="98"/>
    <cellStyle name="_03-06-055-term(1)" xfId="99"/>
    <cellStyle name="_++06-11-03 T- I- M-1057 W-19099 A-855  LAVER 643-021-2001 ЦАТ__бланк расчета" xfId="100"/>
    <cellStyle name="Heading 1" xfId="101"/>
    <cellStyle name="_(CMR)-kont2" xfId="102"/>
    <cellStyle name="_++06-11-03 T- I- M-1057 W-19099 A-855  LAVER 643-021-2001 ЦАТ__бланк расчета 2" xfId="103"/>
    <cellStyle name="__1_ЭРВИД_бланк-v2" xfId="104"/>
    <cellStyle name="_070202-album13" xfId="105"/>
    <cellStyle name="__ИНТЕРА_Инвойс" xfId="106"/>
    <cellStyle name="__Лагрос_Инвойс 2" xfId="107"/>
    <cellStyle name="_++06-11-03 T- I- M-1057 W-19099 A-855  LAVER 643-021-2001 ЦАТ 2" xfId="108"/>
    <cellStyle name="常规 3 16" xfId="109"/>
    <cellStyle name="_т121_070618-XXX-51" xfId="110"/>
    <cellStyle name="_++06-11-03 T- I- M-1057 W-19099 A-855  LAVER 643-021-2001 ЦАТ_11-27-336-Sergey-zajavka-28 (2)" xfId="111"/>
    <cellStyle name="Excel Built-in 0,0 NA _расчет сборник нормальный со спецухой" xfId="112"/>
    <cellStyle name="_Расчет Скандия" xfId="113"/>
    <cellStyle name="_+02122003_092_inv_tdi_isx" xfId="114"/>
    <cellStyle name="_+14012004_094_inv_tdi_isx" xfId="115"/>
    <cellStyle name="_+17062002_536_inv_comf_stef" xfId="116"/>
    <cellStyle name="_+25022004_652_inv_tdi_isx" xfId="117"/>
    <cellStyle name="_+28112003_006_inv_tdi_isx" xfId="118"/>
    <cellStyle name="_ПАКИНГ НА ОФОРМЛЕНИЕ без фото" xfId="119"/>
    <cellStyle name="_+CE5270-9695CA" xfId="120"/>
    <cellStyle name="_+inv_383_isx" xfId="121"/>
    <cellStyle name="样式 1" xfId="122"/>
    <cellStyle name="_+inv_387_isx" xfId="123"/>
    <cellStyle name="_docs запчасти" xfId="124"/>
    <cellStyle name="_+Копия 27112003_127_inv_tdi_isx" xfId="125"/>
    <cellStyle name="_+inv_393_isx" xfId="126"/>
    <cellStyle name="_Пер 4036 ЕВРОПА (Обвь)_Elche-2" xfId="127"/>
    <cellStyle name="_+inv_400_isx" xfId="128"/>
    <cellStyle name="_+предвар_EZZ554_04.02.04" xfId="129"/>
    <cellStyle name="_+Предвар_JEZ902_09.02" xfId="130"/>
    <cellStyle name="_+Предвар_JEZ903_10.11" xfId="131"/>
    <cellStyle name="_+Предвар_JEZ903_10.11final" xfId="132"/>
    <cellStyle name="常规 3" xfId="133"/>
    <cellStyle name="_CARGO" xfId="134"/>
    <cellStyle name="_38  week на подготовку (2)" xfId="135"/>
    <cellStyle name="_+Предвар_RBY943_11.08" xfId="136"/>
    <cellStyle name="Обычный 3 2" xfId="137"/>
    <cellStyle name="60% - ส่วนที่ถูกเน้น6" xfId="138"/>
    <cellStyle name="_02-22-036-term(1)" xfId="139"/>
    <cellStyle name="_+Предвар_YCS-983_11.03.04" xfId="140"/>
    <cellStyle name="_01-08-010-K422- term(1)" xfId="141"/>
    <cellStyle name="_CMR tools" xfId="142"/>
    <cellStyle name="_01-08-011-K421- term(1)" xfId="143"/>
    <cellStyle name="_01-11-014-B297-_term(1)" xfId="144"/>
    <cellStyle name="_Германия-АВТОЗАПЧАСТИ 26.07.02.(2152)" xfId="145"/>
    <cellStyle name="_01-11-015-K425- term2" xfId="146"/>
    <cellStyle name="_Пер 4043 ЕВРОПА (Обувь)_Elche-3" xfId="147"/>
    <cellStyle name="_02-05-029-B297-term(1)" xfId="148"/>
    <cellStyle name="_02-12-032-B297-term(1)" xfId="149"/>
    <cellStyle name="_doc_1" xfId="150"/>
    <cellStyle name="_02-12-032-B297-term2(1)" xfId="151"/>
    <cellStyle name="_02-15-034-K421-term(1)" xfId="152"/>
    <cellStyle name="_02-15-034-K425-term(1)" xfId="153"/>
    <cellStyle name="Обычный 3" xfId="154"/>
    <cellStyle name="_02-19-035-B297-term2" xfId="155"/>
    <cellStyle name="_02-2-028-K425-term(1)" xfId="156"/>
    <cellStyle name="_02-22-039-term" xfId="157"/>
    <cellStyle name="_03-06-052-term2(1)" xfId="158"/>
    <cellStyle name="_02-22-040-term(1)" xfId="159"/>
    <cellStyle name="Header2 3" xfId="160"/>
    <cellStyle name="_02-28-046-B809-term(1)" xfId="161"/>
    <cellStyle name="_TORF - C459PX - IN ROAD" xfId="162"/>
    <cellStyle name="_02-28-046-term(1)" xfId="163"/>
    <cellStyle name="常规 2 4" xfId="164"/>
    <cellStyle name="_02-28-047-K421-term(1)" xfId="165"/>
    <cellStyle name="_03_09Custom2" xfId="166"/>
    <cellStyle name="_invoices1" xfId="167"/>
    <cellStyle name="_338.карго    Спецификация" xfId="168"/>
    <cellStyle name="_03-06-052-term(1)" xfId="169"/>
    <cellStyle name="_03-06-053-term(1)" xfId="170"/>
    <cellStyle name="_03-06-056-K422-term(1)" xfId="171"/>
    <cellStyle name="_new 25-11-03 T- I- M- W- A- LAVER 643-021-2001 ЦАТ 2" xfId="172"/>
    <cellStyle name="_03-12-058-B810-term(1)" xfId="173"/>
    <cellStyle name="_03-15-061-B297-exam2(1)" xfId="174"/>
    <cellStyle name="Стиль 1_ИНВ_ПАК_СПЕЦ_MARINECHOICE" xfId="175"/>
    <cellStyle name="_03-15-061-B297-term(1)" xfId="176"/>
    <cellStyle name="Деҽежный [0]_23431675 (2)_28511014 свх" xfId="177"/>
    <cellStyle name="40% - ส่วนที่ถูกเน้น5" xfId="178"/>
    <cellStyle name="_03-15-062-K425-term(1)" xfId="179"/>
    <cellStyle name="หัวเรื่อง 1" xfId="180"/>
    <cellStyle name="_03-15-064-K421-term(1)" xfId="181"/>
    <cellStyle name="_03-22-068-B297-term(1)" xfId="182"/>
    <cellStyle name="_04-26-100-term2(1)" xfId="183"/>
    <cellStyle name="_04-26-102-term(1)" xfId="184"/>
    <cellStyle name="Обычный 10 2" xfId="185"/>
    <cellStyle name="40% - ส่วนที่ถูกเน้น2" xfId="186"/>
    <cellStyle name="_05 10 ткани АМИГ" xfId="187"/>
    <cellStyle name="_05-04-105-term(1)" xfId="188"/>
    <cellStyle name="汇总 2" xfId="189"/>
    <cellStyle name="_14-10-02 T- I-034-N-02-101402 M-1356 W-16000__бланк расчета 2" xfId="190"/>
    <cellStyle name="_07-02-151-term(1)" xfId="191"/>
    <cellStyle name="_061211-12-11-244-B297-term(1)" xfId="192"/>
    <cellStyle name="_061220--12-21-257-K421-term" xfId="193"/>
    <cellStyle name="_061221----12-21-258-term" xfId="194"/>
    <cellStyle name="_070111-proekt_778-1" xfId="195"/>
    <cellStyle name="_truck 784 codes-23__Расчет_1" xfId="196"/>
    <cellStyle name="_08 12 Сантехника 3 кон-ра" xfId="197"/>
    <cellStyle name="Обычный 5" xfId="198"/>
    <cellStyle name="style08 2" xfId="199"/>
    <cellStyle name="_093" xfId="200"/>
    <cellStyle name="Обычный 7" xfId="201"/>
    <cellStyle name="_095" xfId="202"/>
    <cellStyle name="Обычный 9" xfId="203"/>
    <cellStyle name="_097" xfId="204"/>
    <cellStyle name="20% - ส่วนที่ถูกเน้น3" xfId="205"/>
    <cellStyle name="_11-15-210-K425-misha(1)" xfId="206"/>
    <cellStyle name="_11-20-214-K421-misha(1)" xfId="207"/>
    <cellStyle name="_11-20-214-K421-misha-new(1)" xfId="208"/>
    <cellStyle name="Обычный 27" xfId="209"/>
    <cellStyle name="_11-27-336-Sergey-zajavka-28 (2)" xfId="210"/>
    <cellStyle name="_11-39-228-K422-term(1)" xfId="211"/>
    <cellStyle name="_INV_030-1_ispr" xfId="212"/>
    <cellStyle name="_12-07-242-K425-term(1)" xfId="213"/>
    <cellStyle name="_truck 784 codes-23" xfId="214"/>
    <cellStyle name="_12-07-243-K422-term(1)" xfId="215"/>
    <cellStyle name="ส่วนที่ถูกเน้น5" xfId="216"/>
    <cellStyle name="ЗҐБШ_°иИ№" xfId="217"/>
    <cellStyle name="_12-11-251-K796-term(1)+" xfId="218"/>
    <cellStyle name="_12-21-257-K421-term2(1)" xfId="219"/>
    <cellStyle name="_14-10-02 T- I-034-N-02-101402 M-1356 W-16000" xfId="220"/>
    <cellStyle name="_14-10-02 T- I-034-N-02-101402 M-1356 W-16000 2" xfId="221"/>
    <cellStyle name="_14-10-02 T- I-034-N-02-101402 M-1356 W-16000__Расчет_1" xfId="222"/>
    <cellStyle name="การคำนวณ 2" xfId="223"/>
    <cellStyle name="_14-10-02 T- I-034-N-02-101402 M-1356 W-16000_1" xfId="224"/>
    <cellStyle name="_14-10-02 T- I-034-N-02-101402 M-1356 W-16000_11-27-336-Sergey-zajavka-28 (2)" xfId="225"/>
    <cellStyle name="콤마 [0]_sokol06" xfId="226"/>
    <cellStyle name="_38 нед имак взросл" xfId="227"/>
    <cellStyle name="หัวเรื่อง 4" xfId="228"/>
    <cellStyle name="_784-220104табл+" xfId="229"/>
    <cellStyle name="_doc" xfId="230"/>
    <cellStyle name="20% - ส่วนที่ถูกเน้น4" xfId="231"/>
    <cellStyle name="_онисание" xfId="232"/>
    <cellStyle name="_doc 088" xfId="233"/>
    <cellStyle name="Standard_04-03-082-exam-new" xfId="234"/>
    <cellStyle name="_docs запчасти 2" xfId="235"/>
    <cellStyle name="_docs запчасти__бланк расчета" xfId="236"/>
    <cellStyle name="_docs запчасти__бланк расчета 2" xfId="237"/>
    <cellStyle name="_docs запчасти__Расчет" xfId="238"/>
    <cellStyle name="ДЮё¶ [0]_±вЕё" xfId="239"/>
    <cellStyle name="_docs запчасти__Расчет_1" xfId="240"/>
    <cellStyle name="_docs запчасти_1" xfId="241"/>
    <cellStyle name="_docs запчасти_11-27-336-Sergey-zajavka-28 (2)" xfId="242"/>
    <cellStyle name="_Documents tools 28,10" xfId="243"/>
    <cellStyle name="_Documents tools 28,10-29" xfId="244"/>
    <cellStyle name="แย่" xfId="245"/>
    <cellStyle name="_Domod.8 658" xfId="246"/>
    <cellStyle name="常规 29 4" xfId="247"/>
    <cellStyle name="_ET_STYLE_NoName_00_" xfId="248"/>
    <cellStyle name="_FESU5128615  2010-5-11俄方装箱明细" xfId="249"/>
    <cellStyle name="Обычный 10" xfId="250"/>
    <cellStyle name="_inv_171_isx" xfId="251"/>
    <cellStyle name="_INV_373_ispr" xfId="252"/>
    <cellStyle name="_INV_449-1_ispr" xfId="253"/>
    <cellStyle name="_new 25-11-03 T- I- M- W- A- LAVER 643-021-2001 ЦАТ__Расчет_1" xfId="254"/>
    <cellStyle name="_INV_COMF_Byk_3101_1i" xfId="255"/>
    <cellStyle name="_-invoices" xfId="256"/>
    <cellStyle name="_Invoices0" xfId="257"/>
    <cellStyle name="_manifest" xfId="258"/>
    <cellStyle name="_new 25-11-03 T- I- M- W- A- LAVER 643-021-2001 ЦАТ__бланк расчета" xfId="259"/>
    <cellStyle name="_new 25-11-03 T- I- M- W- A- LAVER 643-021-2001 ЦАТ__бланк расчета 2" xfId="260"/>
    <cellStyle name="_new 25-11-03 T- I- M- W- A- LAVER 643-021-2001 ЦАТ__Расчет" xfId="261"/>
    <cellStyle name="_предвар_EZZ554_04.02.04_final" xfId="262"/>
    <cellStyle name="_new 25-11-03 T- I- M- W- A- LAVER 643-021-2001 ЦАТ_1" xfId="263"/>
    <cellStyle name="Comma_Abd &quot;A&quot;" xfId="264"/>
    <cellStyle name="_new 25-11-03 T- I- M- W- A- LAVER 643-021-2001 ЦАТ_11-27-336-Sergey-zajavka-28 (2)" xfId="265"/>
    <cellStyle name="_new invoice" xfId="266"/>
    <cellStyle name="Normale_STANY" xfId="267"/>
    <cellStyle name="_packing" xfId="268"/>
    <cellStyle name="_T-6974 КОМПЫ" xfId="269"/>
    <cellStyle name="常规 24 4" xfId="270"/>
    <cellStyle name="常规 19 4" xfId="271"/>
    <cellStyle name="_tab" xfId="272"/>
    <cellStyle name="_tab 2" xfId="273"/>
    <cellStyle name="_tab__бланк расчета" xfId="274"/>
    <cellStyle name="_tab__бланк расчета 2" xfId="275"/>
    <cellStyle name="Обычный 7 2" xfId="276"/>
    <cellStyle name="Normal 2" xfId="277"/>
    <cellStyle name="_tab__Расчет" xfId="278"/>
    <cellStyle name="แสดงผล" xfId="279"/>
    <cellStyle name="_tab__Расчет_1" xfId="280"/>
    <cellStyle name="_tab_1" xfId="281"/>
    <cellStyle name="_truck 784 codes-23 2" xfId="282"/>
    <cellStyle name="_truck 784 codes-23__бланк расчета" xfId="283"/>
    <cellStyle name="_truck 784 codes-23__бланк расчета 2" xfId="284"/>
    <cellStyle name="_truck 784 codes-23__Расчет" xfId="285"/>
    <cellStyle name="_truck 784 codes-23_1" xfId="286"/>
    <cellStyle name="Стиль 1 2 2" xfId="287"/>
    <cellStyle name="_АВТОЗАПЧАСТИ 2" xfId="288"/>
    <cellStyle name="Excel Built-in Обычный 2 7 2" xfId="289"/>
    <cellStyle name="_Автозапчасти-БОГДАНОВ 1534" xfId="290"/>
    <cellStyle name="_Германия 8828" xfId="291"/>
    <cellStyle name="60% - ส่วนที่ถูกเน้น3" xfId="292"/>
    <cellStyle name="_Германия-АВТО БОГДАНОВ 25.09.02.(411)" xfId="293"/>
    <cellStyle name="_перевод пакинга" xfId="294"/>
    <cellStyle name="_Детская обувь 38 нед" xfId="295"/>
    <cellStyle name="_Загрузка 2 100 кл-08-серт1410-1168 100кл" xfId="296"/>
    <cellStyle name="_Загрузка 3 100 кл-16 1610-1171 100кл" xfId="297"/>
    <cellStyle name="_заявка запчасти 28-08-02 от Тети" xfId="298"/>
    <cellStyle name="_ИМАК пакинг" xfId="299"/>
    <cellStyle name="_испр +предвар_EZZ554_29.01.04_1" xfId="300"/>
    <cellStyle name="Обычный 2 2" xfId="301"/>
    <cellStyle name="_КАРГО" xfId="302"/>
    <cellStyle name="20% - ส่วนที่ถูกเน้น2" xfId="303"/>
    <cellStyle name="_НА 20,03,02" xfId="304"/>
    <cellStyle name="_на доки" xfId="305"/>
    <cellStyle name="_На проверку автозапчасти 2152" xfId="306"/>
    <cellStyle name="_НОВЫЕ ЗАПЧАСТ" xfId="307"/>
    <cellStyle name="_НОВЫЙ ОБРАЗЕЦ PAGE1-2" xfId="308"/>
    <cellStyle name="_онисание 2" xfId="309"/>
    <cellStyle name="_онисание__бланк расчета" xfId="310"/>
    <cellStyle name="_онисание__бланк расчета 2" xfId="311"/>
    <cellStyle name="_онисание_1" xfId="312"/>
    <cellStyle name="_Пер 3923 ЕВРОПА (Обвь)_Elche-1 (4)" xfId="313"/>
    <cellStyle name="ชื่อเรื่อง" xfId="314"/>
    <cellStyle name="_расчет ЗАПЧАСТИ 10 09 2002" xfId="315"/>
    <cellStyle name="_Спецификация-РЭМ" xfId="316"/>
    <cellStyle name="_т121" xfId="317"/>
    <cellStyle name="Обычный_002F_I_RUB" xfId="318"/>
    <cellStyle name="_таблица для запроса (2)" xfId="319"/>
    <cellStyle name="_Форма инвойса UBCI" xfId="320"/>
    <cellStyle name="_预发 铁路集装箱" xfId="321"/>
    <cellStyle name="0,0_x000a__x000a_NA_x000a__x000a_" xfId="322"/>
    <cellStyle name="0,0_x000d__x000a_NA_x000d__x000a_ 2" xfId="323"/>
    <cellStyle name="20% - ส่วนที่ถูกเน้น1" xfId="324"/>
    <cellStyle name="20% - ส่วนที่ถูกเน้น5" xfId="325"/>
    <cellStyle name="40% - ส่วนที่ถูกเน้น1" xfId="326"/>
    <cellStyle name="40% - ส่วนที่ถูกเน้น3" xfId="327"/>
    <cellStyle name="40% - ส่วนที่ถูกเน้น4" xfId="328"/>
    <cellStyle name="Normal 2 2" xfId="329"/>
    <cellStyle name="40% - ส่วนที่ถูกเน้น6" xfId="330"/>
    <cellStyle name="60% - ส่วนที่ถูกเน้น1" xfId="331"/>
    <cellStyle name="常规 27 4" xfId="332"/>
    <cellStyle name="60% - ส่วนที่ถูกเน้น4" xfId="333"/>
    <cellStyle name="60% - ส่วนที่ถูกเน้น5" xfId="334"/>
    <cellStyle name="常规 2 2" xfId="335"/>
    <cellStyle name="Comma [0]_Abd &quot;A&quot;" xfId="336"/>
    <cellStyle name="Comma0" xfId="337"/>
    <cellStyle name="Currency [0]_Abd &quot;A&quot;" xfId="338"/>
    <cellStyle name="Currency_Abd &quot;A&quot;" xfId="339"/>
    <cellStyle name="常规 21 4" xfId="340"/>
    <cellStyle name="Currency0" xfId="341"/>
    <cellStyle name="ส่วนที่ถูกเน้น1" xfId="342"/>
    <cellStyle name="Date" xfId="343"/>
    <cellStyle name="Euro" xfId="344"/>
    <cellStyle name="常规 8" xfId="345"/>
    <cellStyle name="Excel Built-in _091126_инвойс одежда balance" xfId="346"/>
    <cellStyle name="Excel Built-in Обычный_09 04 доки GESU 5014845" xfId="347"/>
    <cellStyle name="常规 2 15" xfId="348"/>
    <cellStyle name="Обычный 2" xfId="349"/>
    <cellStyle name="Fixed" xfId="350"/>
    <cellStyle name="Header1" xfId="351"/>
    <cellStyle name="Header2" xfId="352"/>
    <cellStyle name="Header2 2" xfId="353"/>
    <cellStyle name="Heading 2" xfId="354"/>
    <cellStyle name="Normaali_stock" xfId="355"/>
    <cellStyle name="Normal_0LOADINGPLAN.JUDE.1" xfId="356"/>
    <cellStyle name="№йєРАІ_±вЕё" xfId="357"/>
    <cellStyle name="ผลรวม" xfId="358"/>
    <cellStyle name="SAPBEXstdData" xfId="359"/>
    <cellStyle name="Style 1" xfId="360"/>
    <cellStyle name="style08" xfId="361"/>
    <cellStyle name="Total" xfId="362"/>
    <cellStyle name="Де?ежный [0]_23431675 (2)_28511014 свх" xfId="363"/>
    <cellStyle name="常规 22 4" xfId="364"/>
    <cellStyle name="Денежный 2" xfId="365"/>
    <cellStyle name="Денежный 3" xfId="366"/>
    <cellStyle name="Денежный 4" xfId="367"/>
    <cellStyle name="ДЮё¶_±вЕё" xfId="368"/>
    <cellStyle name="ЕлИ­ [0]_±вЕё" xfId="369"/>
    <cellStyle name="ЕлИ­_±вЕё" xfId="370"/>
    <cellStyle name="Обычный 2 2 3" xfId="371"/>
    <cellStyle name="Обычный 2 3" xfId="372"/>
    <cellStyle name="Обычный 2_ИНВ_ПАК_СПЕЦ_MARINECHOICE" xfId="373"/>
    <cellStyle name="常规 28 4" xfId="374"/>
    <cellStyle name="Обычный 4" xfId="375"/>
    <cellStyle name="Обычный 6" xfId="376"/>
    <cellStyle name="Обычный 4 2" xfId="377"/>
    <cellStyle name="Обычный 5 2" xfId="378"/>
    <cellStyle name="Обычный 6 3" xfId="379"/>
    <cellStyle name="Обычный 9 2" xfId="380"/>
    <cellStyle name="Обычный_KUAIXIAN-6服装" xfId="381"/>
    <cellStyle name="Обычный_упак.лист_2" xfId="382"/>
    <cellStyle name="Стиль 1" xfId="383"/>
    <cellStyle name="Стиль 1 2" xfId="384"/>
    <cellStyle name="Стиль 1 2 3" xfId="385"/>
    <cellStyle name="一般_Accounts and Statistics" xfId="386"/>
    <cellStyle name="เซลล์ตรวจสอบ" xfId="387"/>
    <cellStyle name="เซลล์ที่มีการเชื่อมโยง" xfId="388"/>
    <cellStyle name="แสดงผล 2" xfId="389"/>
    <cellStyle name="การคำนวณ" xfId="390"/>
    <cellStyle name="ข้อความเตือน" xfId="391"/>
    <cellStyle name="ดี" xfId="392"/>
    <cellStyle name="ป้อนค่า" xfId="393"/>
    <cellStyle name="ป้อนค่า 2" xfId="394"/>
    <cellStyle name="ผลรวม 2" xfId="395"/>
    <cellStyle name="ส่วนที่ถูกเน้น2" xfId="396"/>
    <cellStyle name="ส่วนที่ถูกเน้น3" xfId="397"/>
    <cellStyle name="ส่วนที่ถูกเน้น4" xfId="398"/>
    <cellStyle name="หมายเหตุ" xfId="399"/>
    <cellStyle name="หมายเหตุ 2" xfId="400"/>
    <cellStyle name="หัวเรื่อง 2" xfId="401"/>
    <cellStyle name="หัวเรื่อง 3" xfId="402"/>
    <cellStyle name="常规 11 4" xfId="403"/>
    <cellStyle name="常规 14 4" xfId="404"/>
    <cellStyle name="常规 15 4" xfId="405"/>
    <cellStyle name="常规 2" xfId="406"/>
    <cellStyle name="常规 3 10" xfId="407"/>
    <cellStyle name="常规 3 4" xfId="408"/>
    <cellStyle name="常规 4 4" xfId="409"/>
    <cellStyle name="常规 5 4" xfId="410"/>
    <cellStyle name="常规 6 4" xfId="411"/>
    <cellStyle name="常规 7 4" xfId="412"/>
    <cellStyle name="输入 2" xfId="413"/>
    <cellStyle name="注释 2" xfId="414"/>
    <cellStyle name="표준_PackingList(by PartNo)" xfId="415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jpeg"/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1323975</xdr:colOff>
      <xdr:row>18</xdr:row>
      <xdr:rowOff>171450</xdr:rowOff>
    </xdr:from>
    <xdr:to>
      <xdr:col>3</xdr:col>
      <xdr:colOff>1021715</xdr:colOff>
      <xdr:row>23</xdr:row>
      <xdr:rowOff>40640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33800" y="5146040"/>
          <a:ext cx="1717040" cy="1583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857250</xdr:colOff>
      <xdr:row>35</xdr:row>
      <xdr:rowOff>19050</xdr:rowOff>
    </xdr:from>
    <xdr:to>
      <xdr:col>3</xdr:col>
      <xdr:colOff>161925</xdr:colOff>
      <xdr:row>44</xdr:row>
      <xdr:rowOff>28575</xdr:rowOff>
    </xdr:to>
    <xdr:pic>
      <xdr:nvPicPr>
        <xdr:cNvPr id="13615" name="Picture 1" descr="stamp_hd_rgb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52675" y="6963410"/>
          <a:ext cx="2000250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228600</xdr:colOff>
      <xdr:row>40</xdr:row>
      <xdr:rowOff>104775</xdr:rowOff>
    </xdr:from>
    <xdr:to>
      <xdr:col>2</xdr:col>
      <xdr:colOff>1000125</xdr:colOff>
      <xdr:row>42</xdr:row>
      <xdr:rowOff>142875</xdr:rowOff>
    </xdr:to>
    <xdr:pic>
      <xdr:nvPicPr>
        <xdr:cNvPr id="13616" name="Picture 2" descr="sign_hd_rgb"/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8001635"/>
          <a:ext cx="7715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600075</xdr:colOff>
      <xdr:row>37</xdr:row>
      <xdr:rowOff>95250</xdr:rowOff>
    </xdr:from>
    <xdr:to>
      <xdr:col>8</xdr:col>
      <xdr:colOff>419100</xdr:colOff>
      <xdr:row>41</xdr:row>
      <xdr:rowOff>180975</xdr:rowOff>
    </xdr:to>
    <xdr:pic>
      <xdr:nvPicPr>
        <xdr:cNvPr id="13617" name="Picture 3" descr="sign_yanstroy_rgb"/>
        <xdr:cNvPicPr>
          <a:picLocks noChangeAspect="1" noChangeArrowheads="1"/>
        </xdr:cNvPicPr>
      </xdr:nvPicPr>
      <xdr:blipFill>
        <a:blip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334500" y="7420610"/>
          <a:ext cx="1743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695325</xdr:colOff>
      <xdr:row>34</xdr:row>
      <xdr:rowOff>47625</xdr:rowOff>
    </xdr:from>
    <xdr:to>
      <xdr:col>11</xdr:col>
      <xdr:colOff>133350</xdr:colOff>
      <xdr:row>42</xdr:row>
      <xdr:rowOff>171450</xdr:rowOff>
    </xdr:to>
    <xdr:pic>
      <xdr:nvPicPr>
        <xdr:cNvPr id="13618" name="Picture 4" descr="stamp_yanstroy_rgb"/>
        <xdr:cNvPicPr>
          <a:picLocks noChangeAspect="1" noChangeArrowheads="1"/>
        </xdr:cNvPicPr>
      </xdr:nvPicPr>
      <xdr:blipFill>
        <a:blip r:embed="rId4" cstate="print">
          <a:clrChange>
            <a:clrFrom>
              <a:srgbClr val="FFF6FF"/>
            </a:clrFrom>
            <a:clrTo>
              <a:srgbClr val="FFF6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353800" y="6801485"/>
          <a:ext cx="1666875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e\&#1056;&#1072;&#1073;&#1086;&#1095;&#1080;&#1077;%20&#1092;&#1072;&#1081;&#1083;&#1099;\Alk\&#1048;&#1085;&#1074;&#1086;&#1081;&#1089;&#1099;\&#1063;&#1072;&#1081;\&#1057;&#1090;&#1072;&#1088;&#1099;&#1077;%20&#1095;&#1072;&#1080;-%20&#1057;&#1072;&#1093;&#1072;,%20&#1057;&#1080;&#1085;&#1075;&#1093;%20-%20&#1069;&#1083;&#1090;&#1080;&#1082;\&#1057;&#1072;&#1093;&#1072;\&#1051;&#1077;&#1085;&#1072;\04-12-97%202081%20&#1095;&#1072;&#1081;%20&#1057;&#1072;&#1093;&#1072;%20&#1057;&#1090;&#1088;&#1086;&#1081;%201295%20I-DDP-18120%20W-13283.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lad\share_c\&#1052;&#1086;&#1080;%20&#1076;&#1086;&#1082;&#1091;&#1084;&#1077;&#1085;&#1090;&#1099;\&#1057;&#1074;&#1072;&#1083;&#1082;&#1072;\&#1048;&#1085;&#1074;&#1086;&#1081;&#1089;&#1099;%20&#1085;&#1072;%2004,06,200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Расчет"/>
      <sheetName val="INV"/>
      <sheetName val="PL"/>
      <sheetName val="SL BL"/>
      <sheetName val="M BL"/>
      <sheetName val="&quot;A&quot;"/>
      <sheetName val="SL_BL"/>
      <sheetName val="M_BL"/>
      <sheetName val="Лист1"/>
      <sheetName val="Arkusz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USSWERE"/>
      <sheetName val="invoice"/>
      <sheetName val="ЗАКАЗ СРТ"/>
      <sheetName val="Отправитель"/>
      <sheetName val="ЗАКАЗ_СРТ"/>
      <sheetName val="SIRTEK"/>
      <sheetName val="день"/>
      <sheetName val="сч-та"/>
      <sheetName val="Контакты "/>
      <sheetName val="дела Лена"/>
      <sheetName val="дела КЕ"/>
      <sheetName val="ОТС 2012"/>
      <sheetName val="Теко"/>
      <sheetName val="Атия"/>
      <sheetName val="Форум"/>
      <sheetName val="ТЕКСРУС-Новотранс"/>
      <sheetName val="Диалог 2012"/>
      <sheetName val="Умная Л"/>
      <sheetName val="СВТС-Балтэк"/>
      <sheetName val="Левин"/>
      <sheetName val="Роладос"/>
      <sheetName val="Рябина"/>
      <sheetName val="Запросы"/>
      <sheetName val="Роладос СБОРКА"/>
      <sheetName val="Лист1"/>
      <sheetName val="Лист2"/>
      <sheetName val="Лист3"/>
      <sheetName val="Лист4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40"/>
  <sheetViews>
    <sheetView tabSelected="1" view="pageBreakPreview" zoomScaleNormal="100" workbookViewId="0">
      <selection activeCell="F19" sqref="F19"/>
    </sheetView>
  </sheetViews>
  <sheetFormatPr defaultColWidth="9" defaultRowHeight="15"/>
  <cols>
    <col min="1" max="1" width="13.2857142857143" customWidth="1"/>
    <col min="2" max="2" width="22.8571428571429" customWidth="1"/>
    <col min="3" max="4" width="30.2857142857143" customWidth="1"/>
    <col min="5" max="5" width="13.1428571428571" customWidth="1"/>
    <col min="6" max="6" width="16.7142857142857" customWidth="1"/>
    <col min="7" max="7" width="15.8571428571429" customWidth="1"/>
    <col min="8" max="8" width="16" customWidth="1"/>
    <col min="9" max="9" width="15.4285714285714" customWidth="1"/>
    <col min="10" max="10" width="18.4285714285714" customWidth="1"/>
  </cols>
  <sheetData>
    <row r="1" ht="22.5" spans="1:10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72"/>
    </row>
    <row r="2" spans="1:10">
      <c r="A2" s="105" t="s">
        <v>1</v>
      </c>
      <c r="B2" s="106"/>
      <c r="C2" s="107"/>
      <c r="D2" s="34"/>
      <c r="E2" s="108" t="s">
        <v>2</v>
      </c>
      <c r="F2" s="109" t="s">
        <v>3</v>
      </c>
      <c r="G2" s="109"/>
      <c r="H2" s="110" t="s">
        <v>4</v>
      </c>
      <c r="I2" s="173" t="s">
        <v>5</v>
      </c>
      <c r="J2" s="174"/>
    </row>
    <row r="3" spans="1:10">
      <c r="A3" s="12"/>
      <c r="B3" s="13"/>
      <c r="C3" s="111"/>
      <c r="D3" s="76"/>
      <c r="E3" s="112"/>
      <c r="F3" s="113"/>
      <c r="G3" s="61"/>
      <c r="H3" s="114"/>
      <c r="I3" s="114"/>
      <c r="J3" s="175"/>
    </row>
    <row r="4" spans="1:10">
      <c r="A4" s="115"/>
      <c r="B4" s="13"/>
      <c r="C4" s="111"/>
      <c r="D4" s="76"/>
      <c r="E4" s="112"/>
      <c r="F4" s="16"/>
      <c r="G4" s="116"/>
      <c r="H4" s="117"/>
      <c r="I4" s="117"/>
      <c r="J4" s="176"/>
    </row>
    <row r="5" s="102" customFormat="1" ht="36.95" customHeight="1" spans="1:10">
      <c r="A5" s="118" t="s">
        <v>6</v>
      </c>
      <c r="B5" s="119"/>
      <c r="C5" s="120"/>
      <c r="D5" s="121"/>
      <c r="E5" s="121"/>
      <c r="F5" s="121"/>
      <c r="G5" s="121"/>
      <c r="H5" s="121"/>
      <c r="I5" s="121"/>
      <c r="J5" s="177"/>
    </row>
    <row r="6" spans="1:10">
      <c r="A6" s="12"/>
      <c r="B6" s="13"/>
      <c r="C6" s="111"/>
      <c r="D6" s="76"/>
      <c r="E6" s="112"/>
      <c r="F6" s="16"/>
      <c r="G6" s="116"/>
      <c r="H6" s="117"/>
      <c r="I6" s="117"/>
      <c r="J6" s="176"/>
    </row>
    <row r="7" spans="1:10">
      <c r="A7" s="12" t="s">
        <v>7</v>
      </c>
      <c r="B7" s="122"/>
      <c r="C7" s="123" t="s">
        <v>8</v>
      </c>
      <c r="D7" s="124"/>
      <c r="E7" s="13" t="s">
        <v>9</v>
      </c>
      <c r="F7" s="125" t="s">
        <v>10</v>
      </c>
      <c r="G7" s="126"/>
      <c r="H7" s="126"/>
      <c r="I7" s="126"/>
      <c r="J7" s="178"/>
    </row>
    <row r="8" spans="1:10">
      <c r="A8" s="12" t="s">
        <v>11</v>
      </c>
      <c r="B8" s="122"/>
      <c r="C8" s="127"/>
      <c r="D8" s="128"/>
      <c r="E8" s="13" t="s">
        <v>12</v>
      </c>
      <c r="F8" s="129"/>
      <c r="G8" s="130"/>
      <c r="H8" s="130"/>
      <c r="I8" s="130"/>
      <c r="J8" s="179"/>
    </row>
    <row r="9" ht="48.75" customHeight="1" spans="1:10">
      <c r="A9" s="131"/>
      <c r="B9" s="122"/>
      <c r="C9" s="132"/>
      <c r="D9" s="133"/>
      <c r="E9" s="134"/>
      <c r="F9" s="135"/>
      <c r="G9" s="136"/>
      <c r="H9" s="136"/>
      <c r="I9" s="136"/>
      <c r="J9" s="180"/>
    </row>
    <row r="10" spans="1:10">
      <c r="A10" s="137"/>
      <c r="B10" s="138"/>
      <c r="C10" s="138"/>
      <c r="D10" s="138"/>
      <c r="E10" s="138"/>
      <c r="F10" s="117"/>
      <c r="G10" s="117"/>
      <c r="H10" s="138"/>
      <c r="I10" s="138"/>
      <c r="J10" s="181"/>
    </row>
    <row r="11" spans="1:10">
      <c r="A11" s="12" t="s">
        <v>13</v>
      </c>
      <c r="B11" s="16"/>
      <c r="C11" s="139"/>
      <c r="D11" s="76"/>
      <c r="E11" s="140" t="s">
        <v>14</v>
      </c>
      <c r="F11" s="141"/>
      <c r="G11" s="140"/>
      <c r="H11" s="141"/>
      <c r="I11" s="16"/>
      <c r="J11" s="75"/>
    </row>
    <row r="12" spans="1:10">
      <c r="A12" s="142" t="s">
        <v>15</v>
      </c>
      <c r="B12" s="16"/>
      <c r="C12" s="143"/>
      <c r="D12" s="76"/>
      <c r="E12" s="144" t="s">
        <v>16</v>
      </c>
      <c r="F12" s="141"/>
      <c r="G12" s="140"/>
      <c r="H12" s="141"/>
      <c r="I12" s="16"/>
      <c r="J12" s="75"/>
    </row>
    <row r="13" spans="1:10">
      <c r="A13" s="131"/>
      <c r="B13" s="145"/>
      <c r="C13" s="146"/>
      <c r="D13" s="76"/>
      <c r="E13" s="112"/>
      <c r="F13" s="16"/>
      <c r="G13" s="16"/>
      <c r="H13" s="16"/>
      <c r="I13" s="16"/>
      <c r="J13" s="75"/>
    </row>
    <row r="14" ht="25.5" spans="1:10">
      <c r="A14" s="32" t="s">
        <v>17</v>
      </c>
      <c r="B14" s="147" t="s">
        <v>18</v>
      </c>
      <c r="C14" s="148" t="s">
        <v>19</v>
      </c>
      <c r="D14" s="147" t="s">
        <v>20</v>
      </c>
      <c r="E14" s="147" t="s">
        <v>21</v>
      </c>
      <c r="F14" s="147" t="s">
        <v>22</v>
      </c>
      <c r="G14" s="147" t="s">
        <v>23</v>
      </c>
      <c r="H14" s="149" t="s">
        <v>24</v>
      </c>
      <c r="I14" s="182" t="s">
        <v>25</v>
      </c>
      <c r="J14" s="182" t="s">
        <v>26</v>
      </c>
    </row>
    <row r="15" ht="27" customHeight="1" spans="1:10">
      <c r="A15" s="150">
        <v>1</v>
      </c>
      <c r="B15" s="151">
        <v>9405429000</v>
      </c>
      <c r="C15" s="152" t="s">
        <v>27</v>
      </c>
      <c r="D15" s="153" t="s">
        <v>28</v>
      </c>
      <c r="E15" s="154">
        <v>14</v>
      </c>
      <c r="F15" s="155">
        <v>2</v>
      </c>
      <c r="G15" s="156">
        <v>18.6</v>
      </c>
      <c r="H15" s="156">
        <v>20.3</v>
      </c>
      <c r="I15" s="183">
        <f>J15/E15</f>
        <v>15.6785714285714</v>
      </c>
      <c r="J15" s="184">
        <v>219.5</v>
      </c>
    </row>
    <row r="16" ht="27" customHeight="1" spans="1:10">
      <c r="A16" s="150">
        <v>3</v>
      </c>
      <c r="B16" s="151">
        <v>7308900000</v>
      </c>
      <c r="C16" s="152" t="s">
        <v>29</v>
      </c>
      <c r="D16" s="153" t="s">
        <v>30</v>
      </c>
      <c r="E16" s="155">
        <v>4</v>
      </c>
      <c r="F16" s="157">
        <v>1</v>
      </c>
      <c r="G16" s="156">
        <v>21</v>
      </c>
      <c r="H16" s="156">
        <v>22</v>
      </c>
      <c r="I16" s="183">
        <f t="shared" ref="I16:I23" si="0">J16/E16</f>
        <v>5.55</v>
      </c>
      <c r="J16" s="184">
        <v>22.2</v>
      </c>
    </row>
    <row r="17" ht="27" customHeight="1" spans="1:10">
      <c r="A17" s="150">
        <v>4</v>
      </c>
      <c r="B17" s="151">
        <v>6702100000</v>
      </c>
      <c r="C17" s="152" t="s">
        <v>31</v>
      </c>
      <c r="D17" s="153" t="s">
        <v>32</v>
      </c>
      <c r="E17" s="155">
        <v>50</v>
      </c>
      <c r="F17" s="157">
        <v>1</v>
      </c>
      <c r="G17" s="156">
        <v>3.8</v>
      </c>
      <c r="H17" s="156">
        <v>5</v>
      </c>
      <c r="I17" s="183">
        <f t="shared" si="0"/>
        <v>1.388</v>
      </c>
      <c r="J17" s="184">
        <v>69.4</v>
      </c>
    </row>
    <row r="18" ht="27" customHeight="1" spans="1:10">
      <c r="A18" s="150">
        <v>5</v>
      </c>
      <c r="B18" s="151">
        <v>5703390000</v>
      </c>
      <c r="C18" s="152" t="s">
        <v>33</v>
      </c>
      <c r="D18" s="153" t="s">
        <v>34</v>
      </c>
      <c r="E18" s="155">
        <v>1</v>
      </c>
      <c r="F18" s="157">
        <v>1</v>
      </c>
      <c r="G18" s="156">
        <v>8</v>
      </c>
      <c r="H18" s="156">
        <v>10</v>
      </c>
      <c r="I18" s="183">
        <f t="shared" si="0"/>
        <v>147.2</v>
      </c>
      <c r="J18" s="184">
        <v>147.2</v>
      </c>
    </row>
    <row r="19" ht="27" customHeight="1" spans="1:10">
      <c r="A19" s="150">
        <v>6</v>
      </c>
      <c r="B19" s="151">
        <v>9403899000</v>
      </c>
      <c r="C19" s="152" t="s">
        <v>35</v>
      </c>
      <c r="D19" s="153" t="s">
        <v>36</v>
      </c>
      <c r="E19" s="155">
        <v>38</v>
      </c>
      <c r="F19" s="155">
        <v>8</v>
      </c>
      <c r="G19" s="156">
        <v>128.5</v>
      </c>
      <c r="H19" s="156">
        <v>142.5</v>
      </c>
      <c r="I19" s="183">
        <f t="shared" si="0"/>
        <v>16.0789473684211</v>
      </c>
      <c r="J19" s="184">
        <v>611</v>
      </c>
    </row>
    <row r="20" ht="27" customHeight="1" spans="1:10">
      <c r="A20" s="150">
        <v>7</v>
      </c>
      <c r="B20" s="151">
        <v>6702100000</v>
      </c>
      <c r="C20" s="152" t="s">
        <v>31</v>
      </c>
      <c r="D20" s="153" t="s">
        <v>32</v>
      </c>
      <c r="E20" s="158">
        <v>240</v>
      </c>
      <c r="F20" s="158">
        <v>1</v>
      </c>
      <c r="G20" s="159">
        <v>13</v>
      </c>
      <c r="H20" s="159">
        <v>15</v>
      </c>
      <c r="I20" s="183">
        <f t="shared" si="0"/>
        <v>1.52779166666667</v>
      </c>
      <c r="J20" s="184">
        <v>366.67</v>
      </c>
    </row>
    <row r="21" ht="27" customHeight="1" spans="1:10">
      <c r="A21" s="150">
        <v>8</v>
      </c>
      <c r="B21" s="151">
        <v>9405499000</v>
      </c>
      <c r="C21" s="152" t="s">
        <v>37</v>
      </c>
      <c r="D21" s="153" t="s">
        <v>38</v>
      </c>
      <c r="E21" s="158">
        <v>4</v>
      </c>
      <c r="F21" s="158">
        <v>2</v>
      </c>
      <c r="G21" s="159">
        <v>27.3</v>
      </c>
      <c r="H21" s="159">
        <v>31.4</v>
      </c>
      <c r="I21" s="183">
        <f t="shared" si="0"/>
        <v>40.9725</v>
      </c>
      <c r="J21" s="184">
        <v>163.89</v>
      </c>
    </row>
    <row r="22" ht="27" customHeight="1" spans="1:10">
      <c r="A22" s="150">
        <v>9</v>
      </c>
      <c r="B22" s="151">
        <v>3926400000</v>
      </c>
      <c r="C22" s="152" t="s">
        <v>39</v>
      </c>
      <c r="D22" s="153" t="s">
        <v>40</v>
      </c>
      <c r="E22" s="158">
        <v>550</v>
      </c>
      <c r="F22" s="158">
        <v>1</v>
      </c>
      <c r="G22" s="159">
        <v>13</v>
      </c>
      <c r="H22" s="159">
        <v>15</v>
      </c>
      <c r="I22" s="183">
        <f t="shared" si="0"/>
        <v>0.795454545454545</v>
      </c>
      <c r="J22" s="185">
        <v>437.5</v>
      </c>
    </row>
    <row r="23" ht="27" customHeight="1" spans="1:10">
      <c r="A23" s="36"/>
      <c r="B23" s="160" t="s">
        <v>41</v>
      </c>
      <c r="C23" s="161"/>
      <c r="D23" s="162"/>
      <c r="E23" s="163">
        <f>SUM(E15:E22)</f>
        <v>901</v>
      </c>
      <c r="F23" s="164">
        <f>SUM(F15:F22)</f>
        <v>17</v>
      </c>
      <c r="G23" s="165">
        <f>SUM(G19:G22)</f>
        <v>181.8</v>
      </c>
      <c r="H23" s="165">
        <f>SUM(H19:H22)</f>
        <v>203.9</v>
      </c>
      <c r="I23" s="165">
        <f>SUM(I15:I22)</f>
        <v>229.191265009114</v>
      </c>
      <c r="J23" s="186">
        <f>SUM(J15:J22)</f>
        <v>2037.36</v>
      </c>
    </row>
    <row r="24" ht="15.75" spans="2:2">
      <c r="B24" s="166"/>
    </row>
    <row r="25" spans="2:2">
      <c r="B25" s="167"/>
    </row>
    <row r="26" spans="2:2">
      <c r="B26" s="167"/>
    </row>
    <row r="27" spans="2:8">
      <c r="B27" s="167"/>
      <c r="G27" s="168"/>
      <c r="H27" s="169"/>
    </row>
    <row r="28" spans="2:8">
      <c r="B28" s="167"/>
      <c r="G28" s="170"/>
      <c r="H28" s="170"/>
    </row>
    <row r="29" spans="7:8">
      <c r="G29" s="170"/>
      <c r="H29" s="170"/>
    </row>
    <row r="30" spans="7:8">
      <c r="G30" s="170"/>
      <c r="H30" s="170"/>
    </row>
    <row r="31" spans="7:8">
      <c r="G31" s="171"/>
      <c r="H31" s="170"/>
    </row>
    <row r="32" spans="7:8">
      <c r="G32" s="171"/>
      <c r="H32" s="170"/>
    </row>
    <row r="33" spans="7:8">
      <c r="G33" s="171"/>
      <c r="H33" s="171"/>
    </row>
    <row r="34" spans="7:8">
      <c r="G34" s="171"/>
      <c r="H34" s="171"/>
    </row>
    <row r="35" spans="7:8">
      <c r="G35" s="171"/>
      <c r="H35" s="171"/>
    </row>
    <row r="36" spans="7:8">
      <c r="G36" s="170"/>
      <c r="H36" s="170"/>
    </row>
    <row r="37" spans="7:8">
      <c r="G37" s="170"/>
      <c r="H37" s="170"/>
    </row>
    <row r="38" spans="7:8">
      <c r="G38" s="171"/>
      <c r="H38" s="170"/>
    </row>
    <row r="39" spans="7:8">
      <c r="G39" s="170"/>
      <c r="H39" s="170"/>
    </row>
    <row r="40" spans="7:8">
      <c r="G40" s="171"/>
      <c r="H40" s="170"/>
    </row>
  </sheetData>
  <mergeCells count="7">
    <mergeCell ref="A1:J1"/>
    <mergeCell ref="F2:G2"/>
    <mergeCell ref="I2:J2"/>
    <mergeCell ref="C5:J5"/>
    <mergeCell ref="B23:C23"/>
    <mergeCell ref="C7:D9"/>
    <mergeCell ref="F7:J9"/>
  </mergeCells>
  <conditionalFormatting sqref="I2:J2">
    <cfRule type="cellIs" dxfId="0" priority="28" operator="greaterThan">
      <formula>TODAY()</formula>
    </cfRule>
    <cfRule type="containsBlanks" dxfId="1" priority="29">
      <formula>LEN(TRIM(I2))=0</formula>
    </cfRule>
  </conditionalFormatting>
  <conditionalFormatting sqref="D21:E21">
    <cfRule type="containsBlanks" dxfId="1" priority="10">
      <formula>LEN(TRIM(D21))=0</formula>
    </cfRule>
  </conditionalFormatting>
  <conditionalFormatting sqref="G21">
    <cfRule type="containsBlanks" dxfId="1" priority="8">
      <formula>LEN(TRIM(G21))=0</formula>
    </cfRule>
  </conditionalFormatting>
  <conditionalFormatting sqref="H21">
    <cfRule type="containsBlanks" dxfId="1" priority="6">
      <formula>LEN(TRIM(H21))=0</formula>
    </cfRule>
  </conditionalFormatting>
  <conditionalFormatting sqref="D22:E22">
    <cfRule type="containsBlanks" dxfId="1" priority="9">
      <formula>LEN(TRIM(D22))=0</formula>
    </cfRule>
  </conditionalFormatting>
  <conditionalFormatting sqref="G22">
    <cfRule type="containsBlanks" dxfId="1" priority="7">
      <formula>LEN(TRIM(G22))=0</formula>
    </cfRule>
  </conditionalFormatting>
  <conditionalFormatting sqref="H22">
    <cfRule type="containsBlanks" dxfId="1" priority="5">
      <formula>LEN(TRIM(H22))=0</formula>
    </cfRule>
  </conditionalFormatting>
  <conditionalFormatting sqref="B20:B22">
    <cfRule type="containsBlanks" dxfId="1" priority="1">
      <formula>LEN(TRIM(B20))=0</formula>
    </cfRule>
  </conditionalFormatting>
  <conditionalFormatting sqref="F15:F18">
    <cfRule type="containsBlanks" dxfId="1" priority="16">
      <formula>LEN(TRIM(F15))=0</formula>
    </cfRule>
  </conditionalFormatting>
  <conditionalFormatting sqref="G16:G20">
    <cfRule type="containsBlanks" dxfId="1" priority="14">
      <formula>LEN(TRIM(G16))=0</formula>
    </cfRule>
  </conditionalFormatting>
  <conditionalFormatting sqref="H16:H20">
    <cfRule type="containsBlanks" dxfId="1" priority="13">
      <formula>LEN(TRIM(H16))=0</formula>
    </cfRule>
  </conditionalFormatting>
  <conditionalFormatting sqref="F7:J9 C7 B2 F2 B15:B18 D15:E18 G15:I15 I16:I22">
    <cfRule type="containsBlanks" dxfId="1" priority="30">
      <formula>LEN(TRIM(B2))=0</formula>
    </cfRule>
  </conditionalFormatting>
  <conditionalFormatting sqref="B19 D19:E20">
    <cfRule type="containsBlanks" dxfId="1" priority="17">
      <formula>LEN(TRIM(B19))=0</formula>
    </cfRule>
  </conditionalFormatting>
  <pageMargins left="0.748031496062992" right="0.748031496062992" top="0.984251968503937" bottom="0.984251968503937" header="0.511811023622047" footer="0.511811023622047"/>
  <pageSetup paperSize="9" scale="6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view="pageBreakPreview" zoomScale="60" zoomScaleNormal="100" workbookViewId="0">
      <selection activeCell="D9" sqref="D9"/>
    </sheetView>
  </sheetViews>
  <sheetFormatPr defaultColWidth="15.7142857142857" defaultRowHeight="15"/>
  <cols>
    <col min="1" max="1" width="4.71428571428571" style="4" customWidth="1"/>
    <col min="2" max="2" width="17.7142857142857" style="4" customWidth="1"/>
    <col min="3" max="3" width="40.4285714285714" style="4" customWidth="1"/>
    <col min="4" max="4" width="24" style="4" customWidth="1"/>
    <col min="5" max="5" width="15.4285714285714" style="4" customWidth="1"/>
    <col min="6" max="6" width="28.7142857142857" style="4" customWidth="1"/>
    <col min="7" max="7" width="15.7142857142857" style="4" customWidth="1"/>
    <col min="8" max="8" width="13.1428571428571" style="4" customWidth="1"/>
    <col min="9" max="9" width="10.7142857142857" style="4" customWidth="1"/>
    <col min="10" max="10" width="9" style="4" customWidth="1"/>
    <col min="11" max="12" width="13.7142857142857" style="4" customWidth="1"/>
    <col min="13" max="13" width="10.4285714285714" style="5" customWidth="1"/>
    <col min="14" max="14" width="11.8571428571429" style="5" customWidth="1"/>
    <col min="15" max="15" width="12.2857142857143" style="5" customWidth="1"/>
    <col min="16" max="17" width="9.14285714285714" style="5" customWidth="1"/>
    <col min="18" max="240" width="9.14285714285714" style="4" customWidth="1"/>
    <col min="241" max="241" width="4" style="4" customWidth="1"/>
    <col min="242" max="242" width="12.2857142857143" style="4" customWidth="1"/>
    <col min="243" max="243" width="44.8571428571429" style="4" customWidth="1"/>
    <col min="244" max="244" width="12.2857142857143" style="4" customWidth="1"/>
    <col min="245" max="245" width="17.2857142857143" style="4" customWidth="1"/>
    <col min="246" max="246" width="12.5714285714286" style="4" customWidth="1"/>
    <col min="247" max="247" width="15.4285714285714" style="4" customWidth="1"/>
    <col min="248" max="248" width="17.2857142857143" style="4" customWidth="1"/>
    <col min="249" max="249" width="12.2857142857143" style="4" customWidth="1"/>
    <col min="250" max="250" width="7.42857142857143" style="4" customWidth="1"/>
    <col min="251" max="251" width="12" style="4" customWidth="1"/>
    <col min="252" max="253" width="9.42857142857143" style="4" customWidth="1"/>
    <col min="254" max="254" width="14.7142857142857" style="4" customWidth="1"/>
    <col min="255" max="255" width="9.71428571428571" style="4" customWidth="1"/>
    <col min="256" max="16384" width="15.7142857142857" style="4"/>
  </cols>
  <sheetData>
    <row r="1" s="1" customFormat="1" ht="34.5" customHeight="1" spans="1:17">
      <c r="A1" s="6" t="s">
        <v>42</v>
      </c>
      <c r="B1" s="7"/>
      <c r="C1" s="7"/>
      <c r="D1" s="7"/>
      <c r="E1" s="7"/>
      <c r="F1" s="7"/>
      <c r="G1" s="7"/>
      <c r="H1" s="7"/>
      <c r="I1" s="7"/>
      <c r="J1" s="7"/>
      <c r="K1" s="7"/>
      <c r="L1" s="53"/>
      <c r="M1" s="53"/>
      <c r="N1" s="54"/>
      <c r="P1" s="55"/>
      <c r="Q1" s="55"/>
    </row>
    <row r="2" s="1" customFormat="1" ht="12.75" customHeight="1" spans="1:17">
      <c r="A2" s="8" t="s">
        <v>43</v>
      </c>
      <c r="B2" s="9"/>
      <c r="C2" s="9"/>
      <c r="D2" s="9"/>
      <c r="E2" s="9"/>
      <c r="F2" s="9"/>
      <c r="G2" s="9"/>
      <c r="H2" s="9"/>
      <c r="I2" s="9"/>
      <c r="J2" s="9"/>
      <c r="K2" s="9"/>
      <c r="L2" s="56"/>
      <c r="M2" s="56"/>
      <c r="N2" s="57"/>
      <c r="P2" s="55"/>
      <c r="Q2" s="55"/>
    </row>
    <row r="3" s="2" customFormat="1" ht="30" spans="1:17">
      <c r="A3" s="10" t="s">
        <v>44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58"/>
      <c r="P3" s="59"/>
      <c r="Q3" s="59"/>
    </row>
    <row r="4" s="2" customFormat="1" ht="17.25" customHeight="1" spans="1:17">
      <c r="A4" s="12" t="s">
        <v>45</v>
      </c>
      <c r="B4" s="13"/>
      <c r="C4" s="14" t="s">
        <v>46</v>
      </c>
      <c r="D4" s="15"/>
      <c r="E4" s="16"/>
      <c r="F4" s="16"/>
      <c r="G4" s="16"/>
      <c r="H4" s="17"/>
      <c r="I4" s="60"/>
      <c r="J4" s="61" t="s">
        <v>47</v>
      </c>
      <c r="K4" s="62" t="s">
        <v>48</v>
      </c>
      <c r="L4" s="63"/>
      <c r="M4" s="64" t="s">
        <v>49</v>
      </c>
      <c r="N4" s="65">
        <v>41297</v>
      </c>
      <c r="P4" s="59"/>
      <c r="Q4" s="59"/>
    </row>
    <row r="5" ht="5.1" customHeight="1" spans="1:15">
      <c r="A5" s="18"/>
      <c r="B5" s="19"/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66"/>
      <c r="O5" s="67"/>
    </row>
    <row r="6" ht="12" customHeight="1" spans="1:15">
      <c r="A6" s="12" t="s">
        <v>50</v>
      </c>
      <c r="B6" s="13"/>
      <c r="C6" s="21"/>
      <c r="D6" s="13"/>
      <c r="E6" s="13"/>
      <c r="F6" s="13"/>
      <c r="G6" s="13"/>
      <c r="H6" s="13"/>
      <c r="I6" s="13" t="s">
        <v>51</v>
      </c>
      <c r="J6" s="13"/>
      <c r="K6" s="13"/>
      <c r="L6" s="13"/>
      <c r="M6" s="13"/>
      <c r="N6" s="68"/>
      <c r="O6" s="67"/>
    </row>
    <row r="7" ht="12" customHeight="1" spans="1:15">
      <c r="A7" s="12" t="s">
        <v>52</v>
      </c>
      <c r="B7" s="13"/>
      <c r="C7" s="21"/>
      <c r="D7" s="13"/>
      <c r="E7" s="13"/>
      <c r="F7" s="13"/>
      <c r="G7" s="13"/>
      <c r="H7" s="13"/>
      <c r="I7" s="13" t="s">
        <v>53</v>
      </c>
      <c r="J7" s="13"/>
      <c r="K7" s="13"/>
      <c r="L7" s="13"/>
      <c r="M7" s="13"/>
      <c r="N7" s="68"/>
      <c r="O7" s="67"/>
    </row>
    <row r="8" ht="12" customHeight="1" spans="1:15">
      <c r="A8" s="22" t="s">
        <v>54</v>
      </c>
      <c r="B8" s="23"/>
      <c r="C8" s="24"/>
      <c r="D8" s="23"/>
      <c r="E8" s="23"/>
      <c r="F8" s="23"/>
      <c r="G8" s="23"/>
      <c r="H8" s="23"/>
      <c r="I8" s="23" t="s">
        <v>55</v>
      </c>
      <c r="J8" s="23"/>
      <c r="K8" s="23"/>
      <c r="L8" s="23"/>
      <c r="M8" s="23"/>
      <c r="N8" s="69"/>
      <c r="O8" s="67"/>
    </row>
    <row r="9" ht="12" customHeight="1" spans="1:15">
      <c r="A9" s="22" t="s">
        <v>56</v>
      </c>
      <c r="B9" s="23"/>
      <c r="C9" s="24"/>
      <c r="D9" s="23"/>
      <c r="E9" s="23"/>
      <c r="F9" s="23"/>
      <c r="G9" s="23"/>
      <c r="H9" s="23"/>
      <c r="I9" s="23" t="s">
        <v>57</v>
      </c>
      <c r="J9" s="23"/>
      <c r="K9" s="23"/>
      <c r="L9" s="23"/>
      <c r="M9" s="23"/>
      <c r="N9" s="69"/>
      <c r="O9" s="67"/>
    </row>
    <row r="10" ht="12" customHeight="1" spans="1:15">
      <c r="A10" s="22" t="s">
        <v>58</v>
      </c>
      <c r="B10" s="23"/>
      <c r="C10" s="24"/>
      <c r="D10" s="23"/>
      <c r="E10" s="23"/>
      <c r="F10" s="23"/>
      <c r="G10" s="23"/>
      <c r="H10" s="23"/>
      <c r="I10" s="23" t="s">
        <v>59</v>
      </c>
      <c r="J10" s="23"/>
      <c r="K10" s="23"/>
      <c r="L10" s="23"/>
      <c r="M10" s="23"/>
      <c r="N10" s="69"/>
      <c r="O10" s="67"/>
    </row>
    <row r="11" ht="12" customHeight="1" spans="1:15">
      <c r="A11" s="22" t="s">
        <v>60</v>
      </c>
      <c r="B11" s="23"/>
      <c r="C11" s="24"/>
      <c r="D11" s="23"/>
      <c r="E11" s="23"/>
      <c r="F11" s="23"/>
      <c r="G11" s="23"/>
      <c r="H11" s="23"/>
      <c r="I11" s="23" t="s">
        <v>61</v>
      </c>
      <c r="J11" s="23"/>
      <c r="K11" s="23"/>
      <c r="L11" s="23"/>
      <c r="M11" s="23"/>
      <c r="N11" s="69"/>
      <c r="O11" s="67"/>
    </row>
    <row r="12" ht="12" customHeight="1" spans="1:15">
      <c r="A12" s="22" t="s">
        <v>62</v>
      </c>
      <c r="B12" s="23"/>
      <c r="C12" s="24"/>
      <c r="D12" s="23"/>
      <c r="E12" s="23"/>
      <c r="F12" s="23"/>
      <c r="G12" s="23"/>
      <c r="H12" s="23"/>
      <c r="I12" s="23" t="s">
        <v>63</v>
      </c>
      <c r="J12" s="23"/>
      <c r="K12" s="23"/>
      <c r="L12" s="23"/>
      <c r="M12" s="23"/>
      <c r="N12" s="69"/>
      <c r="O12" s="67"/>
    </row>
    <row r="13" ht="12" customHeight="1" spans="1:18">
      <c r="A13" s="22" t="s">
        <v>64</v>
      </c>
      <c r="B13" s="23"/>
      <c r="C13" s="24"/>
      <c r="D13" s="23"/>
      <c r="E13" s="23"/>
      <c r="F13" s="23"/>
      <c r="G13" s="23"/>
      <c r="H13" s="23"/>
      <c r="I13" s="23" t="s">
        <v>65</v>
      </c>
      <c r="J13" s="23"/>
      <c r="K13" s="23"/>
      <c r="L13" s="23"/>
      <c r="M13" s="23"/>
      <c r="N13" s="69"/>
      <c r="O13" s="67"/>
      <c r="R13" s="67"/>
    </row>
    <row r="14" ht="12" customHeight="1" spans="1:15">
      <c r="A14" s="22" t="s">
        <v>66</v>
      </c>
      <c r="B14" s="23"/>
      <c r="C14" s="24"/>
      <c r="D14" s="23"/>
      <c r="E14" s="23"/>
      <c r="F14" s="23"/>
      <c r="G14" s="23"/>
      <c r="H14" s="23"/>
      <c r="I14" s="23" t="s">
        <v>67</v>
      </c>
      <c r="J14" s="23"/>
      <c r="K14" s="23"/>
      <c r="L14" s="23"/>
      <c r="M14" s="23"/>
      <c r="N14" s="69"/>
      <c r="O14" s="39"/>
    </row>
    <row r="15" ht="12" customHeight="1" spans="1:15">
      <c r="A15" s="22" t="s">
        <v>68</v>
      </c>
      <c r="B15" s="23"/>
      <c r="C15" s="24"/>
      <c r="D15" s="23"/>
      <c r="E15" s="23"/>
      <c r="F15" s="23"/>
      <c r="G15" s="23"/>
      <c r="H15" s="23"/>
      <c r="I15" s="23" t="s">
        <v>69</v>
      </c>
      <c r="J15" s="23"/>
      <c r="K15" s="23"/>
      <c r="L15" s="23"/>
      <c r="M15" s="23"/>
      <c r="N15" s="69"/>
      <c r="O15" s="39"/>
    </row>
    <row r="16" ht="12" customHeight="1" spans="1:15">
      <c r="A16" s="22" t="s">
        <v>70</v>
      </c>
      <c r="B16" s="23"/>
      <c r="C16" s="24"/>
      <c r="D16" s="23"/>
      <c r="E16" s="23"/>
      <c r="F16" s="23"/>
      <c r="G16" s="23"/>
      <c r="H16" s="23"/>
      <c r="I16" s="23" t="s">
        <v>71</v>
      </c>
      <c r="J16" s="23"/>
      <c r="K16" s="23"/>
      <c r="L16" s="23"/>
      <c r="M16" s="23"/>
      <c r="N16" s="69"/>
      <c r="O16" s="39"/>
    </row>
    <row r="17" ht="12" customHeight="1" spans="1:15">
      <c r="A17" s="22" t="s">
        <v>72</v>
      </c>
      <c r="B17" s="23"/>
      <c r="C17" s="2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69"/>
      <c r="O17" s="39"/>
    </row>
    <row r="18" ht="12" customHeight="1" spans="1:15">
      <c r="A18" s="22" t="s">
        <v>73</v>
      </c>
      <c r="B18" s="23"/>
      <c r="C18" s="24"/>
      <c r="D18" s="23"/>
      <c r="E18" s="23"/>
      <c r="F18" s="23"/>
      <c r="G18" s="23"/>
      <c r="H18" s="23"/>
      <c r="I18" s="70" t="s">
        <v>74</v>
      </c>
      <c r="J18" s="23"/>
      <c r="K18" s="23"/>
      <c r="L18" s="71"/>
      <c r="M18" s="23"/>
      <c r="N18" s="69"/>
      <c r="O18" s="39"/>
    </row>
    <row r="19" ht="12" customHeight="1" spans="1:15">
      <c r="A19" s="22" t="s">
        <v>75</v>
      </c>
      <c r="B19" s="23"/>
      <c r="C19" s="24"/>
      <c r="D19" s="23"/>
      <c r="E19" s="23"/>
      <c r="F19" s="23"/>
      <c r="G19" s="23"/>
      <c r="H19" s="23"/>
      <c r="I19" s="24" t="s">
        <v>76</v>
      </c>
      <c r="J19" s="24"/>
      <c r="K19" s="24"/>
      <c r="L19" s="72"/>
      <c r="M19" s="23"/>
      <c r="N19" s="69"/>
      <c r="O19" s="39"/>
    </row>
    <row r="20" ht="12" customHeight="1" spans="1:15">
      <c r="A20" s="22"/>
      <c r="B20" s="23"/>
      <c r="C20" s="24"/>
      <c r="D20" s="23"/>
      <c r="E20" s="25"/>
      <c r="F20" s="23"/>
      <c r="G20" s="23"/>
      <c r="H20" s="23"/>
      <c r="I20" s="23" t="s">
        <v>77</v>
      </c>
      <c r="J20" s="23"/>
      <c r="K20" s="23"/>
      <c r="L20" s="71"/>
      <c r="M20" s="23"/>
      <c r="N20" s="69"/>
      <c r="O20" s="39"/>
    </row>
    <row r="21" ht="12" customHeight="1" spans="1:15">
      <c r="A21" s="22"/>
      <c r="B21" s="23"/>
      <c r="C21" s="24"/>
      <c r="D21" s="23"/>
      <c r="E21" s="25"/>
      <c r="F21" s="23"/>
      <c r="G21" s="23"/>
      <c r="H21" s="23"/>
      <c r="I21" s="23" t="s">
        <v>78</v>
      </c>
      <c r="J21" s="23"/>
      <c r="K21" s="23"/>
      <c r="L21" s="71"/>
      <c r="M21" s="23"/>
      <c r="N21" s="69"/>
      <c r="O21" s="39"/>
    </row>
    <row r="22" ht="14.25" customHeight="1" spans="1:15">
      <c r="A22" s="26"/>
      <c r="B22" s="16"/>
      <c r="C22" s="27"/>
      <c r="D22" s="16"/>
      <c r="E22" s="16"/>
      <c r="F22" s="16"/>
      <c r="G22" s="16"/>
      <c r="H22" s="16"/>
      <c r="I22" s="73"/>
      <c r="J22" s="74"/>
      <c r="K22" s="74"/>
      <c r="L22" s="23"/>
      <c r="M22" s="23"/>
      <c r="N22" s="69"/>
      <c r="O22" s="39"/>
    </row>
    <row r="23" s="3" customFormat="1" ht="12" customHeight="1" spans="1:17">
      <c r="A23" s="28" t="s">
        <v>79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75"/>
      <c r="O23" s="76"/>
      <c r="P23" s="77"/>
      <c r="Q23" s="77"/>
    </row>
    <row r="24" s="3" customFormat="1" ht="12" customHeight="1" spans="1:17">
      <c r="A24" s="28" t="s">
        <v>80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75"/>
      <c r="O24" s="76"/>
      <c r="P24" s="77"/>
      <c r="Q24" s="77"/>
    </row>
    <row r="25" s="3" customFormat="1" ht="12" customHeight="1" spans="1:17">
      <c r="A25" s="12" t="s">
        <v>81</v>
      </c>
      <c r="B25" s="16"/>
      <c r="C25" s="2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75"/>
      <c r="O25" s="39"/>
      <c r="P25" s="77"/>
      <c r="Q25" s="77"/>
    </row>
    <row r="26" s="3" customFormat="1" ht="12" customHeight="1" spans="1:17">
      <c r="A26" s="12" t="s">
        <v>82</v>
      </c>
      <c r="B26" s="16"/>
      <c r="C26" s="27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75"/>
      <c r="O26" s="39"/>
      <c r="P26" s="77"/>
      <c r="Q26" s="77"/>
    </row>
    <row r="27" ht="8.25" customHeight="1" spans="1:14">
      <c r="A27" s="29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78"/>
      <c r="N27" s="79"/>
    </row>
    <row r="28" s="3" customFormat="1" ht="39.95" customHeight="1" spans="1:17">
      <c r="A28" s="32" t="s">
        <v>17</v>
      </c>
      <c r="B28" s="32" t="s">
        <v>18</v>
      </c>
      <c r="C28" s="32" t="s">
        <v>83</v>
      </c>
      <c r="D28" s="32" t="s">
        <v>84</v>
      </c>
      <c r="E28" s="32" t="s">
        <v>85</v>
      </c>
      <c r="F28" s="33" t="s">
        <v>86</v>
      </c>
      <c r="G28" s="33" t="s">
        <v>87</v>
      </c>
      <c r="H28" s="33" t="s">
        <v>88</v>
      </c>
      <c r="I28" s="32" t="s">
        <v>89</v>
      </c>
      <c r="J28" s="32" t="s">
        <v>90</v>
      </c>
      <c r="K28" s="32" t="s">
        <v>91</v>
      </c>
      <c r="L28" s="32" t="s">
        <v>92</v>
      </c>
      <c r="M28" s="80" t="s">
        <v>93</v>
      </c>
      <c r="N28" s="80" t="s">
        <v>94</v>
      </c>
      <c r="O28" s="81"/>
      <c r="P28" s="77"/>
      <c r="Q28" s="77"/>
    </row>
    <row r="29" ht="28.5" customHeight="1" spans="1:17">
      <c r="A29" s="34">
        <v>1</v>
      </c>
      <c r="B29" s="34">
        <v>8712003000</v>
      </c>
      <c r="C29" s="35" t="s">
        <v>95</v>
      </c>
      <c r="D29" s="36" t="s">
        <v>96</v>
      </c>
      <c r="E29" s="36" t="s">
        <v>97</v>
      </c>
      <c r="F29" s="36" t="s">
        <v>98</v>
      </c>
      <c r="G29" s="37" t="s">
        <v>99</v>
      </c>
      <c r="H29" s="36" t="s">
        <v>100</v>
      </c>
      <c r="I29" s="82">
        <v>10</v>
      </c>
      <c r="J29" s="83">
        <v>10</v>
      </c>
      <c r="K29" s="84">
        <v>136</v>
      </c>
      <c r="L29" s="85">
        <v>112.88</v>
      </c>
      <c r="M29" s="86">
        <v>24.27</v>
      </c>
      <c r="N29" s="87">
        <f t="shared" ref="N29:N31" si="0">I29*M29</f>
        <v>242.7</v>
      </c>
      <c r="O29" s="88"/>
      <c r="Q29" s="101"/>
    </row>
    <row r="30" ht="27.75" customHeight="1" spans="1:17">
      <c r="A30" s="34">
        <v>2</v>
      </c>
      <c r="B30" s="34">
        <v>8712003000</v>
      </c>
      <c r="C30" s="35" t="s">
        <v>95</v>
      </c>
      <c r="D30" s="36" t="s">
        <v>96</v>
      </c>
      <c r="E30" s="36" t="s">
        <v>101</v>
      </c>
      <c r="F30" s="36" t="s">
        <v>98</v>
      </c>
      <c r="G30" s="37" t="s">
        <v>99</v>
      </c>
      <c r="H30" s="36" t="s">
        <v>100</v>
      </c>
      <c r="I30" s="82">
        <v>30</v>
      </c>
      <c r="J30" s="83">
        <v>30</v>
      </c>
      <c r="K30" s="84">
        <v>556</v>
      </c>
      <c r="L30" s="85">
        <v>461.48</v>
      </c>
      <c r="M30" s="86">
        <v>33.07</v>
      </c>
      <c r="N30" s="87">
        <f t="shared" si="0"/>
        <v>992.1</v>
      </c>
      <c r="O30" s="88"/>
      <c r="Q30" s="101"/>
    </row>
    <row r="31" ht="27.75" customHeight="1" spans="1:17">
      <c r="A31" s="34">
        <v>3</v>
      </c>
      <c r="B31" s="34">
        <v>8712003000</v>
      </c>
      <c r="C31" s="35" t="s">
        <v>95</v>
      </c>
      <c r="D31" s="36" t="s">
        <v>96</v>
      </c>
      <c r="E31" s="36" t="s">
        <v>102</v>
      </c>
      <c r="F31" s="36" t="s">
        <v>98</v>
      </c>
      <c r="G31" s="37" t="s">
        <v>99</v>
      </c>
      <c r="H31" s="36" t="s">
        <v>100</v>
      </c>
      <c r="I31" s="82">
        <v>244</v>
      </c>
      <c r="J31" s="83">
        <v>244</v>
      </c>
      <c r="K31" s="84">
        <v>4436</v>
      </c>
      <c r="L31" s="85">
        <v>3681.88</v>
      </c>
      <c r="M31" s="86">
        <v>32.44</v>
      </c>
      <c r="N31" s="87">
        <f t="shared" si="0"/>
        <v>7915.36</v>
      </c>
      <c r="O31" s="88"/>
      <c r="Q31" s="101"/>
    </row>
    <row r="32" ht="15.75" spans="1:15">
      <c r="A32" s="34"/>
      <c r="B32" s="34"/>
      <c r="C32" s="34"/>
      <c r="D32" s="34"/>
      <c r="E32" s="34"/>
      <c r="F32" s="38" t="s">
        <v>103</v>
      </c>
      <c r="G32" s="38"/>
      <c r="H32" s="38"/>
      <c r="I32" s="89">
        <f t="shared" ref="I32:L32" si="1">SUM(I29:I31)</f>
        <v>284</v>
      </c>
      <c r="J32" s="89">
        <f t="shared" si="1"/>
        <v>284</v>
      </c>
      <c r="K32" s="90">
        <f t="shared" si="1"/>
        <v>5128</v>
      </c>
      <c r="L32" s="90">
        <f t="shared" si="1"/>
        <v>4256.24</v>
      </c>
      <c r="M32" s="91"/>
      <c r="N32" s="91">
        <f>SUM(N29:N31)</f>
        <v>9150.16</v>
      </c>
      <c r="O32" s="88"/>
    </row>
    <row r="33" spans="1:14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92"/>
      <c r="L33" s="93"/>
      <c r="M33" s="92"/>
      <c r="N33" s="92"/>
    </row>
    <row r="34" spans="1:14">
      <c r="A34" s="15"/>
      <c r="B34" s="15"/>
      <c r="C34" s="39"/>
      <c r="D34" s="15"/>
      <c r="E34" s="15"/>
      <c r="F34" s="15"/>
      <c r="G34" s="15"/>
      <c r="H34" s="15"/>
      <c r="I34" s="15"/>
      <c r="J34" s="15"/>
      <c r="K34" s="15"/>
      <c r="L34" s="15"/>
      <c r="M34" s="94"/>
      <c r="N34" s="94"/>
    </row>
    <row r="35" spans="1:14">
      <c r="A35" s="40"/>
      <c r="B35" s="41"/>
      <c r="C35" s="42"/>
      <c r="D35" s="43"/>
      <c r="E35" s="44"/>
      <c r="F35" s="40"/>
      <c r="G35" s="40"/>
      <c r="H35" s="40"/>
      <c r="I35" s="95"/>
      <c r="J35" s="95"/>
      <c r="K35" s="40"/>
      <c r="L35" s="40"/>
      <c r="M35" s="96"/>
      <c r="N35" s="96"/>
    </row>
    <row r="36" spans="1:14">
      <c r="A36" s="40"/>
      <c r="B36" s="41"/>
      <c r="C36" s="42"/>
      <c r="D36" s="43"/>
      <c r="E36" s="45"/>
      <c r="F36" s="40"/>
      <c r="G36" s="40"/>
      <c r="H36" s="40"/>
      <c r="I36" s="95"/>
      <c r="J36" s="95"/>
      <c r="K36" s="40"/>
      <c r="L36" s="41"/>
      <c r="M36" s="41"/>
      <c r="N36" s="96"/>
    </row>
    <row r="37" spans="1:14">
      <c r="A37" s="40"/>
      <c r="B37" s="41"/>
      <c r="C37" s="46"/>
      <c r="D37" s="47"/>
      <c r="E37" s="45"/>
      <c r="F37" s="40"/>
      <c r="G37" s="40"/>
      <c r="H37" s="40"/>
      <c r="I37" s="97"/>
      <c r="J37" s="96"/>
      <c r="K37" s="40"/>
      <c r="L37" s="40"/>
      <c r="M37" s="96"/>
      <c r="N37" s="96"/>
    </row>
    <row r="38" spans="1:14">
      <c r="A38" s="40"/>
      <c r="B38" s="41"/>
      <c r="C38" s="42"/>
      <c r="D38" s="43"/>
      <c r="E38" s="45"/>
      <c r="F38" s="40"/>
      <c r="G38" s="40"/>
      <c r="H38" s="40"/>
      <c r="I38" s="97"/>
      <c r="J38" s="98"/>
      <c r="K38" s="40"/>
      <c r="L38" s="40"/>
      <c r="M38" s="96"/>
      <c r="N38" s="96"/>
    </row>
    <row r="39" spans="1:14">
      <c r="A39" s="40"/>
      <c r="B39" s="40"/>
      <c r="C39" s="46"/>
      <c r="D39" s="47"/>
      <c r="E39" s="15"/>
      <c r="F39" s="40"/>
      <c r="G39" s="40"/>
      <c r="H39" s="40"/>
      <c r="I39" s="97"/>
      <c r="J39" s="96"/>
      <c r="K39" s="40"/>
      <c r="L39" s="41"/>
      <c r="M39" s="96"/>
      <c r="N39" s="96"/>
    </row>
    <row r="40" spans="1:14">
      <c r="A40" s="40"/>
      <c r="B40" s="40"/>
      <c r="C40" s="39"/>
      <c r="D40" s="15"/>
      <c r="E40" s="15"/>
      <c r="F40" s="40"/>
      <c r="G40" s="40"/>
      <c r="H40" s="40"/>
      <c r="I40" s="40"/>
      <c r="J40" s="40"/>
      <c r="K40" s="40"/>
      <c r="L40" s="40"/>
      <c r="M40" s="96"/>
      <c r="N40" s="96"/>
    </row>
    <row r="41" ht="16.5" customHeight="1" spans="1:14">
      <c r="A41" s="40"/>
      <c r="B41" s="48"/>
      <c r="C41" s="49"/>
      <c r="D41" s="50"/>
      <c r="E41" s="50"/>
      <c r="F41" s="48"/>
      <c r="G41" s="48"/>
      <c r="H41" s="48"/>
      <c r="I41" s="99"/>
      <c r="J41" s="99"/>
      <c r="K41" s="40"/>
      <c r="L41" s="40"/>
      <c r="M41" s="96"/>
      <c r="N41" s="96"/>
    </row>
    <row r="42" ht="25.5" customHeight="1" spans="1:14">
      <c r="A42" s="40"/>
      <c r="B42" s="51" t="s">
        <v>104</v>
      </c>
      <c r="C42" s="49"/>
      <c r="D42" s="50"/>
      <c r="E42" s="50"/>
      <c r="F42" s="48"/>
      <c r="G42" s="52" t="s">
        <v>105</v>
      </c>
      <c r="H42" s="48"/>
      <c r="I42" s="48"/>
      <c r="J42" s="48"/>
      <c r="K42" s="40"/>
      <c r="L42" s="40"/>
      <c r="M42" s="96"/>
      <c r="N42" s="96"/>
    </row>
    <row r="43" spans="1:14">
      <c r="A43" s="40"/>
      <c r="B43" s="48"/>
      <c r="C43" s="49"/>
      <c r="D43" s="50"/>
      <c r="E43" s="50"/>
      <c r="F43" s="48"/>
      <c r="G43" s="48"/>
      <c r="H43" s="48"/>
      <c r="I43" s="48"/>
      <c r="J43" s="48"/>
      <c r="K43" s="40"/>
      <c r="L43" s="40"/>
      <c r="M43" s="96"/>
      <c r="N43" s="96"/>
    </row>
    <row r="44" spans="1:14">
      <c r="A44" s="40"/>
      <c r="B44" s="40"/>
      <c r="D44" s="40"/>
      <c r="E44" s="40"/>
      <c r="F44" s="40"/>
      <c r="G44" s="40"/>
      <c r="H44" s="40"/>
      <c r="I44" s="40"/>
      <c r="J44" s="40"/>
      <c r="K44" s="40"/>
      <c r="L44" s="40"/>
      <c r="M44" s="96"/>
      <c r="N44" s="96"/>
    </row>
    <row r="45" spans="9:13">
      <c r="I45" s="100"/>
      <c r="J45" s="100"/>
      <c r="K45" s="100"/>
      <c r="L45" s="100"/>
      <c r="M45" s="100"/>
    </row>
  </sheetData>
  <mergeCells count="7">
    <mergeCell ref="A1:N1"/>
    <mergeCell ref="A2:N2"/>
    <mergeCell ref="A3:N3"/>
    <mergeCell ref="I19:L19"/>
    <mergeCell ref="A23:N23"/>
    <mergeCell ref="A24:N24"/>
    <mergeCell ref="F32:H32"/>
  </mergeCells>
  <pageMargins left="0.393055555555556" right="0.235416666666667" top="0.118055555555556" bottom="0.393055555555556" header="0.118055555555556" footer="0.235416666666667"/>
  <pageSetup paperSize="9" scale="65" fitToHeight="0" orientation="landscape"/>
  <headerFooter alignWithMargins="0">
    <oddFooter>&amp;CPage &amp;P /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спецификаци</vt:lpstr>
      <vt:lpstr>Спецификация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啊叮</cp:lastModifiedBy>
  <dcterms:created xsi:type="dcterms:W3CDTF">2012-09-10T07:05:00Z</dcterms:created>
  <cp:lastPrinted>2019-04-15T08:00:00Z</cp:lastPrinted>
  <dcterms:modified xsi:type="dcterms:W3CDTF">2025-10-17T08:57:00Z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1788F8715E444B97A1708DB48B7EA0A3_13</vt:lpwstr>
  </property>
</Properties>
</file>