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13_ncr:1_{DFE4F1C6-B4D1-4585-B87C-CDDB320AFFE1}" xr6:coauthVersionLast="47" xr6:coauthVersionMax="47" xr10:uidLastSave="{00000000-0000-0000-0000-000000000000}"/>
  <bookViews>
    <workbookView xWindow="-108" yWindow="-108" windowWidth="23256" windowHeight="12456" firstSheet="2" activeTab="2" xr2:uid="{B55A7068-5C6E-4465-8956-53C60D8C58F4}"/>
  </bookViews>
  <sheets>
    <sheet name="Employee Database" sheetId="1" r:id="rId1"/>
    <sheet name="DepartmentRules" sheetId="2" r:id="rId2"/>
    <sheet name="PivotTable_numberEmployee" sheetId="3" r:id="rId3"/>
    <sheet name="PivotTable_DateOf_Joining" sheetId="7" r:id="rId4"/>
  </sheets>
  <definedNames>
    <definedName name="_xlnm._FilterDatabase" localSheetId="0" hidden="1">'Employee Database'!$C$1:$E$51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9" i="1"/>
  <c r="K45" i="1"/>
  <c r="K46" i="1"/>
  <c r="K47" i="1"/>
  <c r="K27" i="1"/>
  <c r="K40" i="1"/>
  <c r="F15" i="1"/>
  <c r="J15" i="1" s="1"/>
  <c r="F10" i="1"/>
  <c r="J10" i="1" s="1"/>
  <c r="F40" i="1"/>
  <c r="J40" i="1" s="1"/>
  <c r="F32" i="1"/>
  <c r="J32" i="1" s="1"/>
  <c r="F9" i="1"/>
  <c r="J9" i="1" s="1"/>
  <c r="F50" i="1"/>
  <c r="J50" i="1" s="1"/>
  <c r="F12" i="1"/>
  <c r="J12" i="1" s="1"/>
  <c r="F29" i="1"/>
  <c r="J29" i="1" s="1"/>
  <c r="F26" i="1"/>
  <c r="J26" i="1" s="1"/>
  <c r="F30" i="1"/>
  <c r="J30" i="1" s="1"/>
  <c r="F6" i="1"/>
  <c r="J6" i="1" s="1"/>
  <c r="F47" i="1"/>
  <c r="J47" i="1" s="1"/>
  <c r="F3" i="1"/>
  <c r="J3" i="1" s="1"/>
  <c r="F42" i="1"/>
  <c r="J42" i="1" s="1"/>
  <c r="F28" i="1"/>
  <c r="J28" i="1" s="1"/>
  <c r="F18" i="1"/>
  <c r="J18" i="1" s="1"/>
  <c r="F49" i="1"/>
  <c r="J49" i="1" s="1"/>
  <c r="F37" i="1"/>
  <c r="J37" i="1" s="1"/>
  <c r="F34" i="1"/>
  <c r="J34" i="1" s="1"/>
  <c r="F45" i="1"/>
  <c r="J45" i="1" s="1"/>
  <c r="F5" i="1"/>
  <c r="J5" i="1" s="1"/>
  <c r="F17" i="1"/>
  <c r="J17" i="1" s="1"/>
  <c r="F38" i="1"/>
  <c r="J38" i="1" s="1"/>
  <c r="F22" i="1"/>
  <c r="J22" i="1" s="1"/>
  <c r="F25" i="1"/>
  <c r="J25" i="1" s="1"/>
  <c r="F14" i="1"/>
  <c r="J14" i="1" s="1"/>
  <c r="F11" i="1"/>
  <c r="J11" i="1" s="1"/>
  <c r="F41" i="1"/>
  <c r="J41" i="1" s="1"/>
  <c r="F20" i="1"/>
  <c r="J20" i="1" s="1"/>
  <c r="F8" i="1"/>
  <c r="J8" i="1" s="1"/>
  <c r="F51" i="1"/>
  <c r="J51" i="1" s="1"/>
  <c r="F16" i="1"/>
  <c r="J16" i="1" s="1"/>
  <c r="F33" i="1"/>
  <c r="J33" i="1" s="1"/>
  <c r="F23" i="1"/>
  <c r="J23" i="1" s="1"/>
  <c r="F19" i="1"/>
  <c r="J19" i="1" s="1"/>
  <c r="F7" i="1"/>
  <c r="J7" i="1" s="1"/>
  <c r="F46" i="1"/>
  <c r="J46" i="1" s="1"/>
  <c r="F2" i="1"/>
  <c r="J2" i="1" s="1"/>
  <c r="F43" i="1"/>
  <c r="J43" i="1" s="1"/>
  <c r="F21" i="1"/>
  <c r="J21" i="1" s="1"/>
  <c r="F24" i="1"/>
  <c r="J24" i="1" s="1"/>
  <c r="F48" i="1"/>
  <c r="J48" i="1" s="1"/>
  <c r="F36" i="1"/>
  <c r="J36" i="1" s="1"/>
  <c r="F35" i="1"/>
  <c r="J35" i="1" s="1"/>
  <c r="F44" i="1"/>
  <c r="J44" i="1" s="1"/>
  <c r="F4" i="1"/>
  <c r="J4" i="1" s="1"/>
  <c r="G27" i="1"/>
  <c r="H27" i="1"/>
  <c r="G15" i="1"/>
  <c r="H15" i="1"/>
  <c r="K15" i="1"/>
  <c r="G10" i="1"/>
  <c r="H10" i="1"/>
  <c r="K10" i="1"/>
  <c r="G40" i="1"/>
  <c r="H40" i="1"/>
  <c r="G32" i="1"/>
  <c r="H32" i="1"/>
  <c r="K32" i="1"/>
  <c r="G9" i="1"/>
  <c r="H9" i="1"/>
  <c r="K9" i="1"/>
  <c r="G50" i="1"/>
  <c r="H50" i="1"/>
  <c r="K50" i="1"/>
  <c r="G12" i="1"/>
  <c r="H12" i="1"/>
  <c r="K12" i="1"/>
  <c r="G29" i="1"/>
  <c r="H29" i="1"/>
  <c r="K29" i="1"/>
  <c r="G26" i="1"/>
  <c r="H26" i="1"/>
  <c r="K26" i="1"/>
  <c r="G30" i="1"/>
  <c r="H30" i="1"/>
  <c r="K30" i="1"/>
  <c r="G6" i="1"/>
  <c r="H6" i="1"/>
  <c r="K6" i="1"/>
  <c r="G47" i="1"/>
  <c r="H47" i="1"/>
  <c r="G3" i="1"/>
  <c r="H3" i="1"/>
  <c r="K3" i="1"/>
  <c r="G42" i="1"/>
  <c r="H42" i="1"/>
  <c r="K42" i="1"/>
  <c r="G28" i="1"/>
  <c r="H28" i="1"/>
  <c r="K28" i="1"/>
  <c r="G18" i="1"/>
  <c r="H18" i="1"/>
  <c r="K18" i="1"/>
  <c r="G49" i="1"/>
  <c r="H49" i="1"/>
  <c r="G37" i="1"/>
  <c r="H37" i="1"/>
  <c r="K37" i="1"/>
  <c r="G34" i="1"/>
  <c r="H34" i="1"/>
  <c r="K34" i="1"/>
  <c r="G45" i="1"/>
  <c r="H45" i="1"/>
  <c r="G5" i="1"/>
  <c r="H5" i="1"/>
  <c r="K5" i="1"/>
  <c r="G17" i="1"/>
  <c r="H17" i="1"/>
  <c r="K17" i="1"/>
  <c r="G38" i="1"/>
  <c r="H38" i="1"/>
  <c r="K38" i="1"/>
  <c r="G22" i="1"/>
  <c r="H22" i="1"/>
  <c r="K22" i="1"/>
  <c r="G25" i="1"/>
  <c r="H25" i="1"/>
  <c r="K25" i="1"/>
  <c r="G14" i="1"/>
  <c r="H14" i="1"/>
  <c r="K14" i="1"/>
  <c r="G11" i="1"/>
  <c r="H11" i="1"/>
  <c r="K11" i="1"/>
  <c r="G41" i="1"/>
  <c r="H41" i="1"/>
  <c r="K41" i="1"/>
  <c r="G20" i="1"/>
  <c r="H20" i="1"/>
  <c r="K20" i="1"/>
  <c r="G8" i="1"/>
  <c r="H8" i="1"/>
  <c r="K8" i="1"/>
  <c r="G51" i="1"/>
  <c r="H51" i="1"/>
  <c r="K51" i="1"/>
  <c r="G16" i="1"/>
  <c r="H16" i="1"/>
  <c r="K16" i="1"/>
  <c r="G33" i="1"/>
  <c r="H33" i="1"/>
  <c r="K33" i="1"/>
  <c r="G23" i="1"/>
  <c r="H23" i="1"/>
  <c r="K23" i="1"/>
  <c r="G19" i="1"/>
  <c r="H19" i="1"/>
  <c r="K19" i="1"/>
  <c r="G7" i="1"/>
  <c r="H7" i="1"/>
  <c r="K7" i="1"/>
  <c r="G46" i="1"/>
  <c r="H46" i="1"/>
  <c r="G2" i="1"/>
  <c r="H2" i="1"/>
  <c r="K2" i="1"/>
  <c r="G43" i="1"/>
  <c r="H43" i="1"/>
  <c r="K43" i="1"/>
  <c r="G21" i="1"/>
  <c r="H21" i="1"/>
  <c r="K21" i="1"/>
  <c r="G24" i="1"/>
  <c r="H24" i="1"/>
  <c r="K24" i="1"/>
  <c r="G48" i="1"/>
  <c r="H48" i="1"/>
  <c r="G36" i="1"/>
  <c r="H36" i="1"/>
  <c r="K36" i="1"/>
  <c r="G35" i="1"/>
  <c r="H35" i="1"/>
  <c r="K35" i="1"/>
  <c r="G44" i="1"/>
  <c r="H44" i="1"/>
  <c r="K44" i="1"/>
  <c r="G4" i="1"/>
  <c r="H4" i="1"/>
  <c r="K4" i="1"/>
  <c r="K13" i="1"/>
  <c r="K39" i="1"/>
  <c r="K31" i="1"/>
  <c r="F27" i="1"/>
  <c r="J27" i="1" s="1"/>
  <c r="F13" i="1"/>
  <c r="J13" i="1" s="1"/>
  <c r="F39" i="1"/>
  <c r="J39" i="1" s="1"/>
  <c r="F31" i="1"/>
  <c r="J31" i="1" s="1"/>
  <c r="H13" i="1"/>
  <c r="H39" i="1"/>
  <c r="H31" i="1"/>
  <c r="G13" i="1"/>
  <c r="G39" i="1"/>
  <c r="G31" i="1"/>
</calcChain>
</file>

<file path=xl/sharedStrings.xml><?xml version="1.0" encoding="utf-8"?>
<sst xmlns="http://schemas.openxmlformats.org/spreadsheetml/2006/main" count="372" uniqueCount="218">
  <si>
    <t>Employeee ID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</si>
  <si>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</si>
  <si>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</si>
  <si>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</si>
  <si>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</si>
  <si>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</si>
  <si>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</si>
  <si>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</si>
  <si>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</si>
  <si>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</si>
  <si>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</si>
  <si>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</si>
  <si>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</si>
  <si>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</si>
  <si>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</si>
  <si>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</si>
  <si>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</si>
  <si>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</si>
  <si>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</si>
  <si>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</si>
  <si>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</si>
  <si>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</si>
  <si>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</si>
  <si>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</si>
  <si>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</si>
  <si>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</si>
  <si>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</si>
  <si>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</si>
  <si>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</si>
  <si>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</si>
  <si>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</si>
  <si>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</si>
  <si>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</si>
  <si>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</si>
  <si>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</si>
  <si>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</si>
  <si>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</si>
  <si>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</si>
  <si>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</si>
  <si>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</si>
  <si>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</si>
  <si>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</si>
  <si>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</si>
  <si>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</si>
  <si>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</si>
  <si>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</si>
  <si>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</si>
  <si>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</si>
  <si>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</si>
  <si>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</si>
  <si>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</si>
  <si>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Name</t>
  </si>
  <si>
    <t>Sara Ahmed</t>
  </si>
  <si>
    <t>Sally Hassan</t>
  </si>
  <si>
    <t>Ahmed Raouf</t>
  </si>
  <si>
    <t>Mahmoud Adel</t>
  </si>
  <si>
    <t>Eman Kaled</t>
  </si>
  <si>
    <t>Fatema Ashraf</t>
  </si>
  <si>
    <t>Magdy Alaa</t>
  </si>
  <si>
    <t>Wafaa Sami</t>
  </si>
  <si>
    <t>Youssef Tarek</t>
  </si>
  <si>
    <t>Hesham Moustafa</t>
  </si>
  <si>
    <t>Dalia Samir</t>
  </si>
  <si>
    <t>Hossam Adel</t>
  </si>
  <si>
    <t>Nada Sherif</t>
  </si>
  <si>
    <t>Mahmoud Yassin</t>
  </si>
  <si>
    <t>Salem Ashraf</t>
  </si>
  <si>
    <t xml:space="preserve">Salma Ali </t>
  </si>
  <si>
    <t>Basmala Akram</t>
  </si>
  <si>
    <t>Asmaa Ahmed</t>
  </si>
  <si>
    <t>Esraa Taha</t>
  </si>
  <si>
    <t>Haitham Nabil</t>
  </si>
  <si>
    <t>Mohamed El-Sayed</t>
  </si>
  <si>
    <t>Roaa  mahoud</t>
  </si>
  <si>
    <t>Omar Abdelrahman</t>
  </si>
  <si>
    <t>Amr Gala</t>
  </si>
  <si>
    <t>Walid Sobhy</t>
  </si>
  <si>
    <t>Ehab Nasr</t>
  </si>
  <si>
    <t>Ziad Nasser</t>
  </si>
  <si>
    <t>Fares Tarek</t>
  </si>
  <si>
    <t>Wael Sayed</t>
  </si>
  <si>
    <t>Moataz Amgad</t>
  </si>
  <si>
    <t>Samir Tawfik</t>
  </si>
  <si>
    <t>Ramy Emad</t>
  </si>
  <si>
    <t>Ashraf Fathy</t>
  </si>
  <si>
    <t>Tamer Hisham</t>
  </si>
  <si>
    <t>Saif Islam</t>
  </si>
  <si>
    <t>Fady Moamen</t>
  </si>
  <si>
    <t>Adel Kamal</t>
  </si>
  <si>
    <t>Mayar Salem</t>
  </si>
  <si>
    <t>Mahitab Galal</t>
  </si>
  <si>
    <t>Rozan Tamer</t>
  </si>
  <si>
    <t>Raghad Saif</t>
  </si>
  <si>
    <t>Ghader Ramy</t>
  </si>
  <si>
    <t>Ayat Walid</t>
  </si>
  <si>
    <t>Yara Ashraf</t>
  </si>
  <si>
    <t>Farah Mohsen</t>
  </si>
  <si>
    <t>Nour Lotfy</t>
  </si>
  <si>
    <t>Ola Hany</t>
  </si>
  <si>
    <t>Basem Magdy</t>
  </si>
  <si>
    <t>Wael Ramadan</t>
  </si>
  <si>
    <t>Ziad Hassan</t>
  </si>
  <si>
    <t>Department</t>
  </si>
  <si>
    <t>Jop Title</t>
  </si>
  <si>
    <t>Software Engineer</t>
  </si>
  <si>
    <t>HR Manager</t>
  </si>
  <si>
    <t>IT</t>
  </si>
  <si>
    <t>HR</t>
  </si>
  <si>
    <t>Accountant</t>
  </si>
  <si>
    <t>Finance</t>
  </si>
  <si>
    <t xml:space="preserve">Marketing </t>
  </si>
  <si>
    <t>Marketing Manger</t>
  </si>
  <si>
    <t>Data Analyst</t>
  </si>
  <si>
    <t>Financial Analyst</t>
  </si>
  <si>
    <t>Sales Executive</t>
  </si>
  <si>
    <t xml:space="preserve">Sales </t>
  </si>
  <si>
    <t>Recruiter</t>
  </si>
  <si>
    <t>DevOps Engineer</t>
  </si>
  <si>
    <t>Network Engineer</t>
  </si>
  <si>
    <t>Cybersecurity Analyst</t>
  </si>
  <si>
    <t>UI/UX Designer</t>
  </si>
  <si>
    <t>Design</t>
  </si>
  <si>
    <t>Product Manager</t>
  </si>
  <si>
    <t>Product Management</t>
  </si>
  <si>
    <t>Business Development</t>
  </si>
  <si>
    <t>Business Analyst</t>
  </si>
  <si>
    <t>Operations Manager</t>
  </si>
  <si>
    <t>Database Administrator</t>
  </si>
  <si>
    <t xml:space="preserve">Operations </t>
  </si>
  <si>
    <t xml:space="preserve">Technical Support </t>
  </si>
  <si>
    <t>Project Coordinator</t>
  </si>
  <si>
    <t>Project Management</t>
  </si>
  <si>
    <t>Graphic Designer</t>
  </si>
  <si>
    <t>Marketing</t>
  </si>
  <si>
    <t xml:space="preserve">Legal Advisor </t>
  </si>
  <si>
    <t xml:space="preserve">Legal </t>
  </si>
  <si>
    <t>Procurement Officer</t>
  </si>
  <si>
    <t>Procurement</t>
  </si>
  <si>
    <t>Customer Support</t>
  </si>
  <si>
    <t>Customer Service</t>
  </si>
  <si>
    <t>Training Manager</t>
  </si>
  <si>
    <t>Social Media Manager</t>
  </si>
  <si>
    <t>Machine Learning Engineer</t>
  </si>
  <si>
    <t>Date Of Joining</t>
  </si>
  <si>
    <t>Salary</t>
  </si>
  <si>
    <t>Phone Number</t>
  </si>
  <si>
    <t>Email</t>
  </si>
  <si>
    <t>Status</t>
  </si>
  <si>
    <t>Active</t>
  </si>
  <si>
    <t>Inactive</t>
  </si>
  <si>
    <t>classify employees</t>
  </si>
  <si>
    <t>Extra day off per month</t>
  </si>
  <si>
    <t>Annual performance bonus</t>
  </si>
  <si>
    <t>Free professional training</t>
  </si>
  <si>
    <t>Flexible working hours</t>
  </si>
  <si>
    <t>Remote work option</t>
  </si>
  <si>
    <t>Health insurance coverage</t>
  </si>
  <si>
    <t>Paid certification programs</t>
  </si>
  <si>
    <t>End-of-year bonus</t>
  </si>
  <si>
    <t>Monthly team-building events</t>
  </si>
  <si>
    <t>Free gym membership</t>
  </si>
  <si>
    <t>Transportation allowance</t>
  </si>
  <si>
    <t>Paid volunteer days</t>
  </si>
  <si>
    <t>The Rule</t>
  </si>
  <si>
    <r>
      <rPr>
        <b/>
        <sz val="11"/>
        <color theme="1"/>
        <rFont val="Arial"/>
        <family val="2"/>
        <scheme val="minor"/>
      </rPr>
      <t>The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Rule</t>
    </r>
  </si>
  <si>
    <t>Row Labels</t>
  </si>
  <si>
    <t>Grand Total</t>
  </si>
  <si>
    <t>Count of Name</t>
  </si>
  <si>
    <t>2015-04-16</t>
  </si>
  <si>
    <t>2023-09-04</t>
  </si>
  <si>
    <t>2023-11-29</t>
  </si>
  <si>
    <t>2024-08-05</t>
  </si>
  <si>
    <t>2015-10-04</t>
  </si>
  <si>
    <t>2025-06-13</t>
  </si>
  <si>
    <t>2015-06-05</t>
  </si>
  <si>
    <t>2018-02-17</t>
  </si>
  <si>
    <t>2020-04-24</t>
  </si>
  <si>
    <t>2024-07-05</t>
  </si>
  <si>
    <t>2015-12-19</t>
  </si>
  <si>
    <t>2019-03-21</t>
  </si>
  <si>
    <t>2019-06-22</t>
  </si>
  <si>
    <t>2022-05-14</t>
  </si>
  <si>
    <t>2022-10-30</t>
  </si>
  <si>
    <t>2023-10-08</t>
  </si>
  <si>
    <t>2015-11-26</t>
  </si>
  <si>
    <t>2017-11-27</t>
  </si>
  <si>
    <t>2018-05-16</t>
  </si>
  <si>
    <t>2018-08-12</t>
  </si>
  <si>
    <t>2018-08-17</t>
  </si>
  <si>
    <t>2018-08-23</t>
  </si>
  <si>
    <t>2019-02-09</t>
  </si>
  <si>
    <t>2019-03-02</t>
  </si>
  <si>
    <t>2020-01-17</t>
  </si>
  <si>
    <t>2020-10-31</t>
  </si>
  <si>
    <t>2020-11-01</t>
  </si>
  <si>
    <t>2021-10-25</t>
  </si>
  <si>
    <t>2021-12-12</t>
  </si>
  <si>
    <t>2022-01-18</t>
  </si>
  <si>
    <t>2025-09-15</t>
  </si>
  <si>
    <t>2025-10-13</t>
  </si>
  <si>
    <t>2022-03-27</t>
  </si>
  <si>
    <t>2022-09-21</t>
  </si>
  <si>
    <t>2016-11-17</t>
  </si>
  <si>
    <t>2020-05-12</t>
  </si>
  <si>
    <t>2020-11-26</t>
  </si>
  <si>
    <t>2021-03-29</t>
  </si>
  <si>
    <t>2021-11-20</t>
  </si>
  <si>
    <t>2024-03-24</t>
  </si>
  <si>
    <t>2016-03-18</t>
  </si>
  <si>
    <t>2022-10-31</t>
  </si>
  <si>
    <t>2015-06-21</t>
  </si>
  <si>
    <t>2017-07-30</t>
  </si>
  <si>
    <t>2022-01-20</t>
  </si>
  <si>
    <t>2022-07-07</t>
  </si>
  <si>
    <t>2020-06-13</t>
  </si>
  <si>
    <t>2022-04-17</t>
  </si>
  <si>
    <t>2020-05-08</t>
  </si>
  <si>
    <t>2021-04-20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</si>
</sst>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809]dd\ mmmm\ yyyy;@"/>
    <numFmt numFmtId="166" formatCode="[$-809]d\ mmmm\ yyyy;@"/>
  </numFmts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applyNumberFormat="1"/>
    <xf numFmtId="14" fontId="0" fillId="2" borderId="0" xfId="0" applyNumberFormat="1" applyFill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/>
        </patternFill>
      </fill>
    </dxf>
    <dxf>
      <numFmt numFmtId="2" formatCode="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numFmt numFmtId="166" formatCode="[$-809]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</a:t>
            </a:r>
            <a:r>
              <a:rPr lang="en-GB" baseline="0"/>
              <a:t>  CHART</a:t>
            </a:r>
            <a:endParaRPr lang="en-GB"/>
          </a:p>
        </c:rich>
      </c:tx>
      <c:layout>
        <c:manualLayout>
          <c:xMode val="edge"/>
          <c:yMode val="edge"/>
          <c:x val="0.46926338787089178"/>
          <c:y val="4.9598296281405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Database'!$F$1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Database'!$F$2:$F$51</c:f>
              <c:numCache>
                <c:formatCode>0.00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1000</c:v>
                </c:pt>
                <c:pt idx="5">
                  <c:v>6000</c:v>
                </c:pt>
                <c:pt idx="6">
                  <c:v>1000</c:v>
                </c:pt>
                <c:pt idx="7">
                  <c:v>4000</c:v>
                </c:pt>
                <c:pt idx="8">
                  <c:v>6000</c:v>
                </c:pt>
                <c:pt idx="9">
                  <c:v>1000</c:v>
                </c:pt>
                <c:pt idx="10">
                  <c:v>1000</c:v>
                </c:pt>
                <c:pt idx="11">
                  <c:v>5000</c:v>
                </c:pt>
                <c:pt idx="12">
                  <c:v>5000</c:v>
                </c:pt>
                <c:pt idx="13">
                  <c:v>3000</c:v>
                </c:pt>
                <c:pt idx="14">
                  <c:v>6000</c:v>
                </c:pt>
                <c:pt idx="15">
                  <c:v>2000</c:v>
                </c:pt>
                <c:pt idx="16">
                  <c:v>1000</c:v>
                </c:pt>
                <c:pt idx="17">
                  <c:v>3000</c:v>
                </c:pt>
                <c:pt idx="18">
                  <c:v>5000</c:v>
                </c:pt>
                <c:pt idx="19">
                  <c:v>4000</c:v>
                </c:pt>
                <c:pt idx="20">
                  <c:v>5000</c:v>
                </c:pt>
                <c:pt idx="21">
                  <c:v>3000</c:v>
                </c:pt>
                <c:pt idx="22">
                  <c:v>6000</c:v>
                </c:pt>
                <c:pt idx="23">
                  <c:v>3000</c:v>
                </c:pt>
                <c:pt idx="24">
                  <c:v>3000</c:v>
                </c:pt>
                <c:pt idx="25">
                  <c:v>2000</c:v>
                </c:pt>
                <c:pt idx="26">
                  <c:v>5000</c:v>
                </c:pt>
                <c:pt idx="27">
                  <c:v>6000</c:v>
                </c:pt>
                <c:pt idx="28">
                  <c:v>3000</c:v>
                </c:pt>
                <c:pt idx="29">
                  <c:v>3000</c:v>
                </c:pt>
                <c:pt idx="30">
                  <c:v>2000</c:v>
                </c:pt>
                <c:pt idx="31">
                  <c:v>6000</c:v>
                </c:pt>
                <c:pt idx="32">
                  <c:v>1000</c:v>
                </c:pt>
                <c:pt idx="33">
                  <c:v>4000</c:v>
                </c:pt>
                <c:pt idx="34">
                  <c:v>4000</c:v>
                </c:pt>
                <c:pt idx="35">
                  <c:v>2000</c:v>
                </c:pt>
                <c:pt idx="36">
                  <c:v>6000</c:v>
                </c:pt>
                <c:pt idx="37">
                  <c:v>4000</c:v>
                </c:pt>
                <c:pt idx="38">
                  <c:v>6000</c:v>
                </c:pt>
                <c:pt idx="39">
                  <c:v>3000</c:v>
                </c:pt>
                <c:pt idx="40">
                  <c:v>1000</c:v>
                </c:pt>
                <c:pt idx="41">
                  <c:v>4000</c:v>
                </c:pt>
                <c:pt idx="42">
                  <c:v>2000</c:v>
                </c:pt>
                <c:pt idx="43">
                  <c:v>5000</c:v>
                </c:pt>
                <c:pt idx="44">
                  <c:v>1000</c:v>
                </c:pt>
                <c:pt idx="45">
                  <c:v>2000</c:v>
                </c:pt>
                <c:pt idx="46">
                  <c:v>6000</c:v>
                </c:pt>
                <c:pt idx="47">
                  <c:v>4000</c:v>
                </c:pt>
                <c:pt idx="48">
                  <c:v>3000</c:v>
                </c:pt>
                <c:pt idx="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3-4EBD-A5A5-82A618FEE99A}"/>
            </c:ext>
          </c:extLst>
        </c:ser>
        <c:ser>
          <c:idx val="1"/>
          <c:order val="1"/>
          <c:tx>
            <c:strRef>
              <c:f>'Employee Database'!$G$1</c:f>
              <c:strCache>
                <c:ptCount val="1"/>
                <c:pt idx="0">
                  <c:v>Phone Number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3-4EBD-A5A5-82A618FEE99A}"/>
            </c:ext>
          </c:extLst>
        </c:ser>
        <c:ser>
          <c:idx val="2"/>
          <c:order val="2"/>
          <c:tx>
            <c:strRef>
              <c:f>'Employee Database'!$H$1</c:f>
              <c:strCache>
                <c:ptCount val="1"/>
                <c:pt idx="0">
                  <c:v>Email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3-4EBD-A5A5-82A618FEE99A}"/>
            </c:ext>
          </c:extLst>
        </c:ser>
        <c:ser>
          <c:idx val="3"/>
          <c:order val="3"/>
          <c:tx>
            <c:strRef>
              <c:f>'Employee Database'!$I$1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3-4EBD-A5A5-82A618FEE99A}"/>
            </c:ext>
          </c:extLst>
        </c:ser>
        <c:ser>
          <c:idx val="4"/>
          <c:order val="4"/>
          <c:tx>
            <c:strRef>
              <c:f>'Employee Database'!$J$1</c:f>
              <c:strCache>
                <c:ptCount val="1"/>
                <c:pt idx="0">
                  <c:v>classify employees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3-4EBD-A5A5-82A618FEE99A}"/>
            </c:ext>
          </c:extLst>
        </c:ser>
        <c:ser>
          <c:idx val="5"/>
          <c:order val="5"/>
          <c:tx>
            <c:strRef>
              <c:f>'Employee Database'!$K$1</c:f>
              <c:strCache>
                <c:ptCount val="1"/>
                <c:pt idx="0">
                  <c:v>The Rule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Database'!$A$2:$E$51</c15:sqref>
                  </c15:fullRef>
                  <c15:levelRef>
                    <c15:sqref>'Employee Database'!$A$2:$A$51</c15:sqref>
                  </c15:levelRef>
                </c:ext>
              </c:extLst>
              <c:f>'Employee Database'!$A$2:$A$51</c:f>
              <c:strCache>
                <c:ptCount val="50"/>
                <c:pt idx="0">
                  <c:v>EMP039</c:v>
                </c:pt>
                <c:pt idx="1">
                  <c:v>EMP014</c:v>
                </c:pt>
                <c:pt idx="2">
                  <c:v>EMP047</c:v>
                </c:pt>
                <c:pt idx="3">
                  <c:v>EMP022</c:v>
                </c:pt>
                <c:pt idx="4">
                  <c:v>EMP012</c:v>
                </c:pt>
                <c:pt idx="5">
                  <c:v>EMP037</c:v>
                </c:pt>
                <c:pt idx="6">
                  <c:v>EMP031</c:v>
                </c:pt>
                <c:pt idx="7">
                  <c:v>EMP006</c:v>
                </c:pt>
                <c:pt idx="8">
                  <c:v>EMP003</c:v>
                </c:pt>
                <c:pt idx="9">
                  <c:v>EMP028</c:v>
                </c:pt>
                <c:pt idx="10">
                  <c:v>EMP008</c:v>
                </c:pt>
                <c:pt idx="11">
                  <c:v>EMP048</c:v>
                </c:pt>
                <c:pt idx="12">
                  <c:v>EMP027</c:v>
                </c:pt>
                <c:pt idx="13">
                  <c:v>EMP002</c:v>
                </c:pt>
                <c:pt idx="14">
                  <c:v>EMP033</c:v>
                </c:pt>
                <c:pt idx="15">
                  <c:v>EMP023</c:v>
                </c:pt>
                <c:pt idx="16">
                  <c:v>EMP017</c:v>
                </c:pt>
                <c:pt idx="17">
                  <c:v>EMP036</c:v>
                </c:pt>
                <c:pt idx="18">
                  <c:v>EMP030</c:v>
                </c:pt>
                <c:pt idx="19">
                  <c:v>EMP041</c:v>
                </c:pt>
                <c:pt idx="20">
                  <c:v>EMP025</c:v>
                </c:pt>
                <c:pt idx="21">
                  <c:v>EMP035</c:v>
                </c:pt>
                <c:pt idx="22">
                  <c:v>EMP042</c:v>
                </c:pt>
                <c:pt idx="23">
                  <c:v>EMP026</c:v>
                </c:pt>
                <c:pt idx="24">
                  <c:v>EMP010</c:v>
                </c:pt>
                <c:pt idx="25">
                  <c:v>EMP001</c:v>
                </c:pt>
                <c:pt idx="26">
                  <c:v>EMP016</c:v>
                </c:pt>
                <c:pt idx="27">
                  <c:v>EMP009</c:v>
                </c:pt>
                <c:pt idx="28">
                  <c:v>EMP011</c:v>
                </c:pt>
                <c:pt idx="29">
                  <c:v>EMP050</c:v>
                </c:pt>
                <c:pt idx="30">
                  <c:v>EMP005</c:v>
                </c:pt>
                <c:pt idx="31">
                  <c:v>EMP034</c:v>
                </c:pt>
                <c:pt idx="32">
                  <c:v>EMP020</c:v>
                </c:pt>
                <c:pt idx="33">
                  <c:v>EMP045</c:v>
                </c:pt>
                <c:pt idx="34">
                  <c:v>EMP044</c:v>
                </c:pt>
                <c:pt idx="35">
                  <c:v>EMP019</c:v>
                </c:pt>
                <c:pt idx="36">
                  <c:v>EMP024</c:v>
                </c:pt>
                <c:pt idx="37">
                  <c:v>EMP049</c:v>
                </c:pt>
                <c:pt idx="38">
                  <c:v>EMP004</c:v>
                </c:pt>
                <c:pt idx="39">
                  <c:v>EMP029</c:v>
                </c:pt>
                <c:pt idx="40">
                  <c:v>EMP015</c:v>
                </c:pt>
                <c:pt idx="41">
                  <c:v>EMP040</c:v>
                </c:pt>
                <c:pt idx="42">
                  <c:v>EMP046</c:v>
                </c:pt>
                <c:pt idx="43">
                  <c:v>EMP021</c:v>
                </c:pt>
                <c:pt idx="44">
                  <c:v>EMP038</c:v>
                </c:pt>
                <c:pt idx="45">
                  <c:v>EMP013</c:v>
                </c:pt>
                <c:pt idx="46">
                  <c:v>EMP043</c:v>
                </c:pt>
                <c:pt idx="47">
                  <c:v>EMP018</c:v>
                </c:pt>
                <c:pt idx="48">
                  <c:v>EMP007</c:v>
                </c:pt>
                <c:pt idx="49">
                  <c:v>EMP032</c:v>
                </c:pt>
              </c:strCache>
            </c:strRef>
          </c:cat>
          <c:val>
            <c:numRef>
              <c:f>'Employee Database'!$K$2:$K$51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83-4EBD-A5A5-82A618FE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21919"/>
        <c:axId val="771818559"/>
      </c:lineChart>
      <c:catAx>
        <c:axId val="7718219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71818559"/>
        <c:crosses val="autoZero"/>
        <c:auto val="1"/>
        <c:lblAlgn val="ctr"/>
        <c:lblOffset val="100"/>
        <c:noMultiLvlLbl val="0"/>
      </c:catAx>
      <c:valAx>
        <c:axId val="7718185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7718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283258</xdr:colOff>
      <xdr:row>15</xdr:row>
      <xdr:rowOff>129366</xdr:rowOff>
    </xdr:from>
    <xdr:to>
      <xdr:col>28</xdr:col>
      <xdr:colOff>313141</xdr:colOff>
      <xdr:row>41</xdr:row>
      <xdr:rowOff>107701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E6BFC-1671-8E41-B45F-C16A4BD53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med akram" refreshedDate="45781.533289004627" createdVersion="8" refreshedVersion="8" minRefreshableVersion="3" recordCount="50" xr:uid="{4B9B3A66-9C3F-4BD2-A3EF-55A5862B1762}">
  <cacheSource type="worksheet">
    <worksheetSource name="Table1"/>
  </cacheSource>
  <cacheFields count="11">
    <cacheField name="Employeee ID" numFmtId="0">
      <sharedItems count="5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  <s v="EMP041"/>
        <s v="EMP042"/>
        <s v="EMP043"/>
        <s v="EMP044"/>
        <s v="EMP045"/>
        <s v="EMP046"/>
        <s v="EMP047"/>
        <s v="EMP048"/>
        <s v="EMP049"/>
        <s v="EMP050"/>
      </sharedItems>
    </cacheField>
    <cacheField name="Name" numFmtId="0">
      <sharedItems count="50">
        <s v="Adel Kamal"/>
        <s v="Ahmed Raouf"/>
        <s v="Amr Gala"/>
        <s v="Ashraf Fathy"/>
        <s v="Asmaa Ahmed"/>
        <s v="Ayat Walid"/>
        <s v="Basem Magdy"/>
        <s v="Basmala Akram"/>
        <s v="Dalia Samir"/>
        <s v="Ehab Nasr"/>
        <s v="Eman Kaled"/>
        <s v="Esraa Taha"/>
        <s v="Fady Moamen"/>
        <s v="Farah Mohsen"/>
        <s v="Fares Tarek"/>
        <s v="Fatema Ashraf"/>
        <s v="Ghader Ramy"/>
        <s v="Haitham Nabil"/>
        <s v="Hesham Moustafa"/>
        <s v="Hossam Adel"/>
        <s v="Magdy Alaa"/>
        <s v="Mahitab Galal"/>
        <s v="Mahmoud Adel"/>
        <s v="Mahmoud Yassin"/>
        <s v="Mayar Salem"/>
        <s v="Moataz Amgad"/>
        <s v="Mohamed El-Sayed"/>
        <s v="Nada Sherif"/>
        <s v="Nour Lotfy"/>
        <s v="Ola Hany"/>
        <s v="Omar Abdelrahman"/>
        <s v="Raghad Saif"/>
        <s v="Ramy Emad"/>
        <s v="Roaa  mahoud"/>
        <s v="Rozan Tamer"/>
        <s v="Saif Islam"/>
        <s v="Salem Ashraf"/>
        <s v="Sally Hassan"/>
        <s v="Salma Ali "/>
        <s v="Samir Tawfik"/>
        <s v="Sara Ahmed"/>
        <s v="Tamer Hisham"/>
        <s v="Wael Ramadan"/>
        <s v="Wael Sayed"/>
        <s v="Wafaa Sami"/>
        <s v="Walid Sobhy"/>
        <s v="Yara Ashraf"/>
        <s v="Youssef Tarek"/>
        <s v="Ziad Nasser"/>
        <s v="Ziad Hassan"/>
      </sharedItems>
    </cacheField>
    <cacheField name="Department" numFmtId="0">
      <sharedItems count="14">
        <s v="IT"/>
        <s v="HR"/>
        <s v="Finance"/>
        <s v="Marketing "/>
        <s v="Sales "/>
        <s v="Design"/>
        <s v="Product Management"/>
        <s v="Business Development"/>
        <s v="Operations "/>
        <s v="Project Management"/>
        <s v="Marketing"/>
        <s v="Legal "/>
        <s v="Procurement"/>
        <s v="Customer Service"/>
      </sharedItems>
    </cacheField>
    <cacheField name="Jop Title" numFmtId="0">
      <sharedItems/>
    </cacheField>
    <cacheField name="Date Of Joining" numFmtId="164">
      <sharedItems count="50">
        <s v="2021-12-12"/>
        <s v="2015-12-19"/>
        <s v="2024-07-05"/>
        <s v="2021-11-20"/>
        <s v="2022-01-18"/>
        <s v="2018-02-17"/>
        <s v="2021-04-20"/>
        <s v="2022-05-14"/>
        <s v="2018-08-23"/>
        <s v="2021-10-25"/>
        <s v="2025-09-15"/>
        <s v="2015-10-04"/>
        <s v="2022-07-07"/>
        <s v="2023-09-04"/>
        <s v="2016-03-18"/>
        <s v="2017-11-27"/>
        <s v="2015-11-26"/>
        <s v="2020-06-13"/>
        <s v="2016-11-17"/>
        <s v="2022-09-21"/>
        <s v="2017-07-30"/>
        <s v="2023-11-29"/>
        <s v="2019-03-21"/>
        <s v="2021-03-29"/>
        <s v="2019-03-02"/>
        <s v="2018-05-16"/>
        <s v="2022-10-30"/>
        <s v="2020-04-24"/>
        <s v="2024-03-24"/>
        <s v="2020-11-01"/>
        <s v="2015-06-05"/>
        <s v="2020-05-08"/>
        <s v="2023-10-08"/>
        <s v="2018-08-17"/>
        <s v="2019-02-09"/>
        <s v="2025-10-13"/>
        <s v="2025-06-13"/>
        <s v="2022-01-20"/>
        <s v="2015-04-16"/>
        <s v="2022-10-31"/>
        <s v="2018-08-12"/>
        <s v="2020-10-31"/>
        <s v="2022-04-17"/>
        <s v="2020-11-26"/>
        <s v="2022-03-27"/>
        <s v="2015-06-21"/>
        <s v="2024-08-05"/>
        <s v="2019-06-22"/>
        <s v="2020-05-12"/>
        <s v="2020-01-17"/>
      </sharedItems>
    </cacheField>
    <cacheField name="Salary" numFmtId="2">
      <sharedItems containsSemiMixedTypes="0" containsString="0" containsNumber="1" containsInteger="1" minValue="1000" maxValue="6000"/>
    </cacheField>
    <cacheField name="Phone Number" numFmtId="0">
      <sharedItems/>
    </cacheField>
    <cacheField name="Email" numFmtId="0">
      <sharedItems/>
    </cacheField>
    <cacheField name="Status" numFmtId="0">
      <sharedItems/>
    </cacheField>
    <cacheField name="classify employees" numFmtId="0">
      <sharedItems/>
    </cacheField>
    <cacheField name="The Ru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s v="Software Engineer"/>
    <x v="0"/>
    <n v="5000"/>
    <s v="01196634207"/>
    <s v="Adel Kamal783@gmail.com"/>
    <s v="Active"/>
    <s v="Junior"/>
    <s v="Extra day off per month"/>
  </r>
  <r>
    <x v="1"/>
    <x v="1"/>
    <x v="1"/>
    <s v="HR Manager"/>
    <x v="1"/>
    <n v="6000"/>
    <s v="01485727791"/>
    <s v="Ahmed Raouf477@gmail.com"/>
    <s v="Active"/>
    <s v="Senior"/>
    <s v="Annual performance bonus"/>
  </r>
  <r>
    <x v="2"/>
    <x v="2"/>
    <x v="2"/>
    <s v="Accountant"/>
    <x v="2"/>
    <n v="5000"/>
    <s v="01220861665"/>
    <s v="Amr Gala764@gmail.com"/>
    <s v="Active"/>
    <s v="Junior"/>
    <s v="Free professional training"/>
  </r>
  <r>
    <x v="3"/>
    <x v="3"/>
    <x v="3"/>
    <s v="Marketing Manger"/>
    <x v="3"/>
    <n v="6000"/>
    <s v="01259996585"/>
    <s v="Ashraf Fathy834@gmail.com"/>
    <s v="Active"/>
    <s v="Senior"/>
    <s v="Health insurance coverage"/>
  </r>
  <r>
    <x v="4"/>
    <x v="4"/>
    <x v="0"/>
    <s v="Data Analyst"/>
    <x v="4"/>
    <n v="2000"/>
    <s v="01462325134"/>
    <s v="Asmaa Ahmed708@gmail.com"/>
    <s v="Active"/>
    <s v="Junior"/>
    <s v="Extra day off per month"/>
  </r>
  <r>
    <x v="5"/>
    <x v="5"/>
    <x v="2"/>
    <s v="Financial Analyst"/>
    <x v="5"/>
    <n v="5000"/>
    <s v="01167357699"/>
    <s v="Ayat Walid274@gmail.com"/>
    <s v="Active"/>
    <s v="Junior"/>
    <s v="Free professional training"/>
  </r>
  <r>
    <x v="6"/>
    <x v="6"/>
    <x v="4"/>
    <s v="Sales Executive"/>
    <x v="6"/>
    <n v="6000"/>
    <s v="01189450533"/>
    <s v="Basem Magdy193@gmail.com"/>
    <s v="Active"/>
    <s v="Senior"/>
    <s v="Remote work option"/>
  </r>
  <r>
    <x v="7"/>
    <x v="7"/>
    <x v="1"/>
    <s v="Recruiter"/>
    <x v="7"/>
    <n v="5000"/>
    <s v="01482045253"/>
    <s v="Basmala Akram682@gmail.com"/>
    <s v="Active"/>
    <s v="Junior"/>
    <s v="Annual performance bonus"/>
  </r>
  <r>
    <x v="8"/>
    <x v="8"/>
    <x v="0"/>
    <s v="DevOps Engineer"/>
    <x v="8"/>
    <n v="3000"/>
    <s v="01551853178"/>
    <s v="Dalia Samir338@gmail.com"/>
    <s v="Inactive"/>
    <s v="Junior"/>
    <s v="Extra day off per month"/>
  </r>
  <r>
    <x v="9"/>
    <x v="9"/>
    <x v="0"/>
    <s v="Network Engineer"/>
    <x v="9"/>
    <n v="6000"/>
    <s v="01114094130"/>
    <s v="Ehab Nasr586@gmail.com"/>
    <s v="Active"/>
    <s v="Senior"/>
    <s v="Extra day off per month"/>
  </r>
  <r>
    <x v="10"/>
    <x v="10"/>
    <x v="0"/>
    <s v="Cybersecurity Analyst"/>
    <x v="10"/>
    <n v="4000"/>
    <s v="01582952947"/>
    <s v="Eman Kaled963@gmail.com"/>
    <s v="Active"/>
    <s v="Junior"/>
    <s v="Extra day off per month"/>
  </r>
  <r>
    <x v="11"/>
    <x v="11"/>
    <x v="5"/>
    <s v="UI/UX Designer"/>
    <x v="11"/>
    <n v="2000"/>
    <s v="01279680685"/>
    <s v="Esraa Taha754@gmail.com"/>
    <s v="Active"/>
    <s v="Junior"/>
    <s v="Health insurance coverage"/>
  </r>
  <r>
    <x v="12"/>
    <x v="12"/>
    <x v="6"/>
    <s v="Product Manager"/>
    <x v="12"/>
    <n v="3000"/>
    <s v="01334476165"/>
    <s v="Fady Moamen422@gmail.com"/>
    <s v="Active"/>
    <s v="Junior"/>
    <s v="Paid certification programs"/>
  </r>
  <r>
    <x v="13"/>
    <x v="13"/>
    <x v="7"/>
    <s v="Business Analyst"/>
    <x v="13"/>
    <n v="5000"/>
    <s v="01187891146"/>
    <s v="Farah Mohsen736@gmail.com"/>
    <s v="Active"/>
    <s v="Junior"/>
    <s v="End-of-year bonus"/>
  </r>
  <r>
    <x v="14"/>
    <x v="14"/>
    <x v="8"/>
    <s v="Operations Manager"/>
    <x v="14"/>
    <n v="5000"/>
    <s v="01429711836"/>
    <s v="Fares Tarek458@gmail.com"/>
    <s v="Inactive"/>
    <s v="Junior"/>
    <s v="Monthly team-building events"/>
  </r>
  <r>
    <x v="15"/>
    <x v="15"/>
    <x v="0"/>
    <s v="Database Administrator"/>
    <x v="15"/>
    <n v="5000"/>
    <s v="01580172371"/>
    <s v="Fatema Ashraf232@gmail.com"/>
    <s v="Active"/>
    <s v="Junior"/>
    <s v="Extra day off per month"/>
  </r>
  <r>
    <x v="16"/>
    <x v="16"/>
    <x v="0"/>
    <s v="Technical Support "/>
    <x v="16"/>
    <n v="5000"/>
    <s v="01097615390"/>
    <s v="Ghader Ramy100@gmail.com"/>
    <s v="Active"/>
    <s v="Junior"/>
    <s v="Extra day off per month"/>
  </r>
  <r>
    <x v="17"/>
    <x v="17"/>
    <x v="9"/>
    <s v="Project Coordinator"/>
    <x v="17"/>
    <n v="6000"/>
    <s v="01082296329"/>
    <s v="Haitham Nabil409@gmail.com"/>
    <s v="Active"/>
    <s v="Senior"/>
    <s v="Paid volunteer days"/>
  </r>
  <r>
    <x v="18"/>
    <x v="18"/>
    <x v="10"/>
    <s v="Graphic Designer"/>
    <x v="18"/>
    <n v="4000"/>
    <s v="01253398973"/>
    <s v="Hesham Moustafa364@gmail.com"/>
    <s v="Active"/>
    <s v="Junior"/>
    <s v="Flexible working hours"/>
  </r>
  <r>
    <x v="19"/>
    <x v="19"/>
    <x v="11"/>
    <s v="Legal Advisor "/>
    <x v="19"/>
    <n v="5000"/>
    <s v="01514846545"/>
    <s v="Hossam Adel680@gmail.com"/>
    <s v="Active"/>
    <s v="Junior"/>
    <s v="Free gym membership"/>
  </r>
  <r>
    <x v="20"/>
    <x v="20"/>
    <x v="12"/>
    <s v="Procurement Officer"/>
    <x v="20"/>
    <n v="5000"/>
    <s v="01040219367"/>
    <s v="Magdy Alaa593@gmail.com"/>
    <s v="Inactive"/>
    <s v="Junior"/>
    <s v="Transportation allowance"/>
  </r>
  <r>
    <x v="21"/>
    <x v="21"/>
    <x v="13"/>
    <s v="Customer Support"/>
    <x v="21"/>
    <n v="4000"/>
    <s v="01156955322"/>
    <s v="Mahitab Galal980@gmail.com"/>
    <s v="Active"/>
    <s v="Junior"/>
    <s v="Paid volunteer days"/>
  </r>
  <r>
    <x v="22"/>
    <x v="22"/>
    <x v="1"/>
    <s v="Training Manager"/>
    <x v="22"/>
    <n v="1000"/>
    <s v="01283107021"/>
    <s v="Mahmoud Adel419@gmail.com"/>
    <s v="Active"/>
    <s v="Junior"/>
    <s v="Annual performance bonus"/>
  </r>
  <r>
    <x v="23"/>
    <x v="23"/>
    <x v="10"/>
    <s v="Social Media Manager"/>
    <x v="23"/>
    <n v="2000"/>
    <s v="01489388565"/>
    <s v="Mahmoud Yassin406@gmail.com"/>
    <s v="Active"/>
    <s v="Junior"/>
    <s v="Flexible working hours"/>
  </r>
  <r>
    <x v="24"/>
    <x v="24"/>
    <x v="0"/>
    <s v="Machine Learning Engineer"/>
    <x v="24"/>
    <n v="2000"/>
    <s v="01583554028"/>
    <s v="Mayar Salem116@gmail.com"/>
    <s v="Active"/>
    <s v="Junior"/>
    <s v="Extra day off per month"/>
  </r>
  <r>
    <x v="25"/>
    <x v="25"/>
    <x v="0"/>
    <s v="Software Engineer"/>
    <x v="25"/>
    <n v="6000"/>
    <s v="01516936572"/>
    <s v="Moataz Amgad776@gmail.com"/>
    <s v="Active"/>
    <s v="Senior"/>
    <s v="Extra day off per month"/>
  </r>
  <r>
    <x v="26"/>
    <x v="26"/>
    <x v="1"/>
    <s v="HR Manager"/>
    <x v="26"/>
    <n v="1000"/>
    <s v="01532794620"/>
    <s v="Mohamed El-Sayed941@gmail.com"/>
    <s v="Active"/>
    <s v="Junior"/>
    <s v="Annual performance bonus"/>
  </r>
  <r>
    <x v="27"/>
    <x v="27"/>
    <x v="2"/>
    <s v="Accountant"/>
    <x v="27"/>
    <n v="6000"/>
    <s v="01243798713"/>
    <s v="Nada Sherif910@gmail.com"/>
    <s v="Active"/>
    <s v="Senior"/>
    <s v="Free professional training"/>
  </r>
  <r>
    <x v="28"/>
    <x v="28"/>
    <x v="3"/>
    <s v="Marketing Manger"/>
    <x v="28"/>
    <n v="1000"/>
    <s v="01185245056"/>
    <s v="Nour Lotfy206@gmail.com"/>
    <s v="Active"/>
    <s v="Junior"/>
    <s v="Health insurance coverage"/>
  </r>
  <r>
    <x v="29"/>
    <x v="29"/>
    <x v="0"/>
    <s v="Data Analyst"/>
    <x v="29"/>
    <n v="1000"/>
    <s v="01410611908"/>
    <s v="Ola Hany202@gmail.com"/>
    <s v="Active"/>
    <s v="Junior"/>
    <s v="Extra day off per month"/>
  </r>
  <r>
    <x v="30"/>
    <x v="30"/>
    <x v="2"/>
    <s v="Financial Analyst"/>
    <x v="30"/>
    <n v="6000"/>
    <s v="01434170345"/>
    <s v="Omar Abdelrahman703@gmail.com"/>
    <s v="Active"/>
    <s v="Senior"/>
    <s v="Free professional training"/>
  </r>
  <r>
    <x v="31"/>
    <x v="31"/>
    <x v="4"/>
    <s v="Sales Executive"/>
    <x v="31"/>
    <n v="3000"/>
    <s v="01477216534"/>
    <s v="Raghad Saif736@gmail.com"/>
    <s v="Inactive"/>
    <s v="Junior"/>
    <s v="Remote work option"/>
  </r>
  <r>
    <x v="32"/>
    <x v="32"/>
    <x v="1"/>
    <s v="Recruiter"/>
    <x v="32"/>
    <n v="4000"/>
    <s v="01294073581"/>
    <s v="Ramy Emad911@gmail.com"/>
    <s v="Active"/>
    <s v="Junior"/>
    <s v="Annual performance bonus"/>
  </r>
  <r>
    <x v="33"/>
    <x v="33"/>
    <x v="0"/>
    <s v="DevOps Engineer"/>
    <x v="33"/>
    <n v="6000"/>
    <s v="01457708693"/>
    <s v="Roaa  mahoud602@gmail.com"/>
    <s v="Active"/>
    <s v="Senior"/>
    <s v="Extra day off per month"/>
  </r>
  <r>
    <x v="34"/>
    <x v="34"/>
    <x v="0"/>
    <s v="Network Engineer"/>
    <x v="34"/>
    <n v="1000"/>
    <s v="01324948771"/>
    <s v="Rozan Tamer629@gmail.com"/>
    <s v="Active"/>
    <s v="Junior"/>
    <s v="Extra day off per month"/>
  </r>
  <r>
    <x v="35"/>
    <x v="35"/>
    <x v="0"/>
    <s v="Cybersecurity Analyst"/>
    <x v="35"/>
    <n v="5000"/>
    <s v="01364412437"/>
    <s v="Saif Islam799@gmail.com"/>
    <s v="Active"/>
    <s v="Junior"/>
    <s v="Extra day off per month"/>
  </r>
  <r>
    <x v="36"/>
    <x v="36"/>
    <x v="5"/>
    <s v="UI/UX Designer"/>
    <x v="36"/>
    <n v="4000"/>
    <s v="01299544605"/>
    <s v="Salem Ashraf289@gmail.com"/>
    <s v="Active"/>
    <s v="Junior"/>
    <s v="Health insurance coverage"/>
  </r>
  <r>
    <x v="37"/>
    <x v="37"/>
    <x v="6"/>
    <s v="Product Manager"/>
    <x v="37"/>
    <n v="3000"/>
    <s v="01523327702"/>
    <s v="Sally Hassan478@gmail.com"/>
    <s v="Active"/>
    <s v="Junior"/>
    <s v="Paid certification programs"/>
  </r>
  <r>
    <x v="38"/>
    <x v="38"/>
    <x v="7"/>
    <s v="Business Analyst"/>
    <x v="38"/>
    <n v="4000"/>
    <s v="01021167934"/>
    <s v="Salma Ali 547@gmail.com"/>
    <s v="Active"/>
    <s v="Junior"/>
    <s v="End-of-year bonus"/>
  </r>
  <r>
    <x v="39"/>
    <x v="39"/>
    <x v="8"/>
    <s v="Operations Manager"/>
    <x v="39"/>
    <n v="4000"/>
    <s v="01395118039"/>
    <s v="Samir Tawfik572@gmail.com"/>
    <s v="Active"/>
    <s v="Junior"/>
    <s v="Monthly team-building events"/>
  </r>
  <r>
    <x v="40"/>
    <x v="40"/>
    <x v="0"/>
    <s v="Database Administrator"/>
    <x v="40"/>
    <n v="6000"/>
    <s v="01571321104"/>
    <s v="Sara Ahmed342@gmail.com"/>
    <s v="Active"/>
    <s v="Senior"/>
    <s v="Extra day off per month"/>
  </r>
  <r>
    <x v="41"/>
    <x v="41"/>
    <x v="0"/>
    <s v="Technical Support "/>
    <x v="41"/>
    <n v="3000"/>
    <s v="01351036931"/>
    <s v="Tamer Hisham632@gmail.com"/>
    <s v="Active"/>
    <s v="Junior"/>
    <s v="Extra day off per month"/>
  </r>
  <r>
    <x v="42"/>
    <x v="42"/>
    <x v="9"/>
    <s v="Project Coordinator"/>
    <x v="42"/>
    <n v="5000"/>
    <s v="01021207247"/>
    <s v="Wael Ramadan889@gmail.com"/>
    <s v="Inactive"/>
    <s v="Junior"/>
    <s v="Paid volunteer days"/>
  </r>
  <r>
    <x v="43"/>
    <x v="43"/>
    <x v="10"/>
    <s v="Graphic Designer"/>
    <x v="43"/>
    <n v="2000"/>
    <s v="01191096297"/>
    <s v="Wael Sayed869@gmail.com"/>
    <s v="Active"/>
    <s v="Junior"/>
    <s v="Flexible working hours"/>
  </r>
  <r>
    <x v="44"/>
    <x v="44"/>
    <x v="11"/>
    <s v="Legal Advisor "/>
    <x v="44"/>
    <n v="4000"/>
    <s v="01463706053"/>
    <s v="Wafaa Sami588@gmail.com"/>
    <s v="Active"/>
    <s v="Junior"/>
    <s v="Free gym membership"/>
  </r>
  <r>
    <x v="45"/>
    <x v="45"/>
    <x v="12"/>
    <s v="Procurement Officer"/>
    <x v="45"/>
    <n v="3000"/>
    <s v="01255579608"/>
    <s v="Walid Sobhy669@gmail.com"/>
    <s v="Active"/>
    <s v="Junior"/>
    <s v="Transportation allowance"/>
  </r>
  <r>
    <x v="46"/>
    <x v="46"/>
    <x v="13"/>
    <s v="Customer Support"/>
    <x v="46"/>
    <n v="1000"/>
    <s v="01468159123"/>
    <s v="Yara Ashraf487@gmail.com"/>
    <s v="Active"/>
    <s v="Junior"/>
    <s v="Paid volunteer days"/>
  </r>
  <r>
    <x v="47"/>
    <x v="47"/>
    <x v="1"/>
    <s v="Training Manager"/>
    <x v="47"/>
    <n v="4000"/>
    <s v="01166191110"/>
    <s v="Youssef Tarek299@gmail.com"/>
    <s v="Inactive"/>
    <s v="Junior"/>
    <s v="Annual performance bonus"/>
  </r>
  <r>
    <x v="48"/>
    <x v="48"/>
    <x v="10"/>
    <s v="Social Media Manager"/>
    <x v="48"/>
    <n v="5000"/>
    <s v="01559716299"/>
    <s v="Ziad Nasser630@gmail.com"/>
    <s v="Active"/>
    <s v="Junior"/>
    <s v="Flexible working hours"/>
  </r>
  <r>
    <x v="49"/>
    <x v="49"/>
    <x v="0"/>
    <s v="Machine Learning Engineer"/>
    <x v="49"/>
    <n v="6000"/>
    <s v="01026320618"/>
    <s v="Ziad Hassan210@gmail.com"/>
    <s v="Active"/>
    <s v="Senior"/>
    <s v="Extra day off per 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7E0C3-4383-4221-BD19-303749E693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8" firstHeaderRow="1" firstDataRow="1" firstDataCol="1"/>
  <pivotFields count="11">
    <pivotField showAll="0"/>
    <pivotField dataField="1" showAll="0"/>
    <pivotField axis="axisRow" showAll="0">
      <items count="15">
        <item x="7"/>
        <item x="13"/>
        <item x="5"/>
        <item x="2"/>
        <item x="1"/>
        <item x="0"/>
        <item x="11"/>
        <item x="10"/>
        <item x="3"/>
        <item x="8"/>
        <item x="12"/>
        <item x="6"/>
        <item x="9"/>
        <item x="4"/>
        <item t="default"/>
      </items>
    </pivotField>
    <pivotField showAll="0"/>
    <pivotField showAll="0">
      <items count="51">
        <item x="38"/>
        <item x="30"/>
        <item x="45"/>
        <item x="11"/>
        <item x="16"/>
        <item x="1"/>
        <item x="14"/>
        <item x="18"/>
        <item x="20"/>
        <item x="15"/>
        <item x="5"/>
        <item x="25"/>
        <item x="40"/>
        <item x="33"/>
        <item x="8"/>
        <item x="34"/>
        <item x="24"/>
        <item x="22"/>
        <item x="47"/>
        <item x="49"/>
        <item x="27"/>
        <item x="31"/>
        <item x="48"/>
        <item x="17"/>
        <item x="41"/>
        <item x="29"/>
        <item x="43"/>
        <item x="23"/>
        <item x="6"/>
        <item x="9"/>
        <item x="3"/>
        <item x="0"/>
        <item x="4"/>
        <item x="37"/>
        <item x="44"/>
        <item x="42"/>
        <item x="7"/>
        <item x="12"/>
        <item x="19"/>
        <item x="26"/>
        <item x="39"/>
        <item x="13"/>
        <item x="32"/>
        <item x="21"/>
        <item x="28"/>
        <item x="2"/>
        <item x="46"/>
        <item x="36"/>
        <item x="10"/>
        <item x="35"/>
        <item t="default"/>
      </items>
    </pivotField>
    <pivotField numFmtId="2" showAll="0"/>
    <pivotField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D2B72-BA25-45CB-8B7F-47C28276EB7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4" firstHeaderRow="1" firstDataRow="1" firstDataCol="1"/>
  <pivotFields count="11">
    <pivotField showAll="0"/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48"/>
        <item t="default"/>
      </items>
    </pivotField>
    <pivotField showAll="0"/>
    <pivotField showAll="0"/>
    <pivotField axis="axisRow" showAll="0">
      <items count="51">
        <item x="38"/>
        <item x="30"/>
        <item x="45"/>
        <item x="11"/>
        <item x="16"/>
        <item x="1"/>
        <item x="14"/>
        <item x="18"/>
        <item x="20"/>
        <item x="15"/>
        <item x="5"/>
        <item x="25"/>
        <item x="40"/>
        <item x="33"/>
        <item x="8"/>
        <item x="34"/>
        <item x="24"/>
        <item x="22"/>
        <item x="47"/>
        <item x="49"/>
        <item x="27"/>
        <item x="31"/>
        <item x="48"/>
        <item x="17"/>
        <item x="41"/>
        <item x="29"/>
        <item x="43"/>
        <item x="23"/>
        <item x="6"/>
        <item x="9"/>
        <item x="3"/>
        <item x="0"/>
        <item x="4"/>
        <item x="37"/>
        <item x="44"/>
        <item x="42"/>
        <item x="7"/>
        <item x="12"/>
        <item x="19"/>
        <item x="26"/>
        <item x="39"/>
        <item x="13"/>
        <item x="32"/>
        <item x="21"/>
        <item x="28"/>
        <item x="2"/>
        <item x="46"/>
        <item x="36"/>
        <item x="10"/>
        <item x="35"/>
        <item t="default"/>
      </items>
    </pivotField>
    <pivotField numFmtId="2" showAll="0"/>
    <pivotField showAll="0"/>
    <pivotField showAll="0"/>
    <pivotField showAll="0"/>
    <pivotField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Name" fld="1" subtotal="count" baseField="0" baseItem="0"/>
  </dataFields>
  <formats count="1">
    <format dxfId="6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2EE8C-F76B-44DC-81EC-AF3BE7A6A963}" name="Table1" displayName="Table1" ref="A1:K51" totalsRowShown="0" headerRowDxfId="5">
  <autoFilter ref="A1:K51" xr:uid="{4872EE8C-F76B-44DC-81EC-AF3BE7A6A963}"/>
  <sortState xmlns:xlrd2="http://schemas.microsoft.com/office/spreadsheetml/2017/richdata2" ref="A2:K51">
    <sortCondition ref="C2:C51"/>
    <sortCondition ref="E2:E51"/>
  </sortState>
  <tableColumns count="11">
    <tableColumn id="1" xr3:uid="{DF926BC5-FFEC-4FC1-8230-2ADBCFFAB200}" name="Employeee ID"/>
    <tableColumn id="2" xr3:uid="{435FDA0C-1210-42D8-B64C-23BE03E9051C}" name="Name"/>
    <tableColumn id="3" xr3:uid="{F82A9A59-C5C8-4C94-BA1F-53C7CB590951}" name="Department"/>
    <tableColumn id="4" xr3:uid="{003042C7-D867-4054-8F58-EA4A6A1970C0}" name="Jop Title"/>
    <tableColumn id="5" xr3:uid="{801F768C-3B43-4797-B608-FBDB795A0926}" name="Date Of Joining" dataDxfId="4"/>
    <tableColumn id="6" xr3:uid="{114E27C6-95F8-462F-90BC-11B88BFC24AE}" name="Salary" dataDxfId="3">
      <calculatedColumnFormula>RANDBETWEEN(1,6)*1000</calculatedColumnFormula>
    </tableColumn>
    <tableColumn id="7" xr3:uid="{20E567C0-9846-4417-A963-42178D4B5058}" name="Phone Number">
      <calculatedColumnFormula>"01"&amp;RANDBETWEEN(0,5)&amp;RANDBETWEEN(10000000,99999999)</calculatedColumnFormula>
    </tableColumn>
    <tableColumn id="8" xr3:uid="{67AA4F10-A4A7-47B5-9BF9-9B34BF0B0771}" name="Email">
      <calculatedColumnFormula>B2 &amp; RANDBETWEEN(100,999) &amp; "@gmail.com"</calculatedColumnFormula>
    </tableColumn>
    <tableColumn id="9" xr3:uid="{08647B96-BF09-4B64-8B94-C3AB99718AF1}" name="Status"/>
    <tableColumn id="10" xr3:uid="{6937CD86-1439-4531-9A09-084E2E76E0BF}" name="classify employees">
      <calculatedColumnFormula>IF(F2&gt;5000,"Senior", "Junior")</calculatedColumnFormula>
    </tableColumn>
    <tableColumn id="11" xr3:uid="{58C6AFB5-497D-46CC-BA7E-1C8EE7BFBEFA}" name="The Rule">
      <calculatedColumnFormula>VLOOKUP(C2,DepartmentRules!$A$2:$B$13,2,FALSE)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D640-BADD-4645-ABA2-BD7E08E410DA}">
  <dimension ref="A1:P51"/>
  <sheetViews>
    <sheetView zoomScale="55" zoomScaleNormal="55" workbookViewId="0">
      <selection activeCell="Q6" sqref="Q6"/>
    </sheetView>
  </sheetViews>
  <sheetFormatPr defaultRowHeight="13.8" x14ac:dyDescent="0.25"/>
  <cols>
    <col min="1" max="1" width="15" customWidth="1"/>
    <col min="2" max="2" width="16.69921875" bestFit="1" customWidth="1"/>
    <col min="3" max="3" width="20.296875" bestFit="1" customWidth="1"/>
    <col min="4" max="4" width="23.59765625" bestFit="1" customWidth="1"/>
    <col min="5" max="5" width="16.5" style="8" customWidth="1"/>
    <col min="6" max="6" width="12.59765625" style="4" bestFit="1" customWidth="1"/>
    <col min="7" max="7" width="16.09765625" customWidth="1"/>
    <col min="8" max="8" width="31.19921875" bestFit="1" customWidth="1"/>
    <col min="10" max="10" width="19.8984375" customWidth="1"/>
    <col min="11" max="11" width="25" bestFit="1" customWidth="1"/>
    <col min="13" max="13" width="20.296875" bestFit="1" customWidth="1"/>
    <col min="15" max="15" width="10.69921875" bestFit="1" customWidth="1"/>
    <col min="16" max="16" width="10.09765625" customWidth="1"/>
  </cols>
  <sheetData>
    <row r="1" spans="1:16" x14ac:dyDescent="0.25">
      <c r="A1" s="1" t="s">
        <v>0</v>
      </c>
      <c r="B1" s="1" t="s">
        <v>51</v>
      </c>
      <c r="C1" s="1" t="s">
        <v>102</v>
      </c>
      <c r="D1" s="1" t="s">
        <v>103</v>
      </c>
      <c r="E1" s="9" t="s">
        <v>143</v>
      </c>
      <c r="F1" s="3" t="s">
        <v>144</v>
      </c>
      <c r="G1" s="1" t="s">
        <v>145</v>
      </c>
      <c r="H1" s="1" t="s">
        <v>146</v>
      </c>
      <c r="I1" s="1" t="s">
        <v>147</v>
      </c>
      <c r="J1" s="1" t="s">
        <v>150</v>
      </c>
      <c r="K1" s="1" t="s">
        <v>163</v>
      </c>
      <c r="L1" s="1"/>
      <c r="M1" s="1"/>
      <c r="N1" s="1"/>
      <c r="O1" s="1"/>
      <c r="P1" s="1"/>
    </row>
    <row r="2" spans="1:16" x14ac:dyDescent="0.25">
      <c r="A2" t="s">
        <v>39</v>
      </c>
      <c r="B2" t="s">
        <v>67</v>
      </c>
      <c r="C2" t="s">
        <v>124</v>
      </c>
      <c r="D2" t="s">
        <v>125</v>
      </c>
      <c r="E2" s="8">
        <v>42904</v>
      </c>
      <c r="F2" s="4">
        <f ca="1">RANDBETWEEN(1,6)*1000</f>
        <v>2000</v>
      </c>
      <c r="G2" t="str">
        <f ca="1">"01"&amp;RANDBETWEEN(0,5)&amp;RANDBETWEEN(10000000,99999999)</f>
        <v>01434272102</v>
      </c>
      <c r="H2" t="str">
        <f ca="1">B2 &amp; RANDBETWEEN(100,999) &amp; "@gmail.com"</f>
        <v>Salma Ali 632@gmail.com</v>
      </c>
      <c r="I2" t="s">
        <v>148</v>
      </c>
      <c r="J2" t="str">
        <f ca="1">IF(F2&gt;5000,"Senior", "Junior")</f>
        <v>Junior</v>
      </c>
      <c r="K2" t="str">
        <f>VLOOKUP(C2,DepartmentRules!$A$2:$B$13,2,FALSE)</f>
        <v>End-of-year bonus</v>
      </c>
    </row>
    <row r="3" spans="1:16" x14ac:dyDescent="0.25">
      <c r="A3" t="s">
        <v>14</v>
      </c>
      <c r="B3" t="s">
        <v>96</v>
      </c>
      <c r="C3" t="s">
        <v>124</v>
      </c>
      <c r="D3" t="s">
        <v>125</v>
      </c>
      <c r="E3" s="8">
        <v>44988</v>
      </c>
      <c r="F3" s="4">
        <f ca="1">RANDBETWEEN(1,6)*1000</f>
        <v>4000</v>
      </c>
      <c r="G3" t="str">
        <f ca="1">"01"&amp;RANDBETWEEN(0,5)&amp;RANDBETWEEN(10000000,99999999)</f>
        <v>01594413636</v>
      </c>
      <c r="H3" t="str">
        <f ca="1">B3 &amp; RANDBETWEEN(100,999) &amp; "@gmail.com"</f>
        <v>Farah Mohsen859@gmail.com</v>
      </c>
      <c r="I3" t="s">
        <v>148</v>
      </c>
      <c r="J3" t="str">
        <f ca="1">IF(F3&gt;5000,"Senior", "Junior")</f>
        <v>Junior</v>
      </c>
      <c r="K3" t="str">
        <f>VLOOKUP(C3,DepartmentRules!$A$2:$B$13,2,FALSE)</f>
        <v>End-of-year bonus</v>
      </c>
      <c r="M3" t="s">
        <v>106</v>
      </c>
    </row>
    <row r="4" spans="1:16" x14ac:dyDescent="0.25">
      <c r="A4" t="s">
        <v>47</v>
      </c>
      <c r="B4" t="s">
        <v>95</v>
      </c>
      <c r="C4" t="s">
        <v>139</v>
      </c>
      <c r="D4" t="s">
        <v>138</v>
      </c>
      <c r="E4" s="8">
        <v>45079</v>
      </c>
      <c r="F4" s="4">
        <f ca="1">RANDBETWEEN(1,6)*1000</f>
        <v>6000</v>
      </c>
      <c r="G4" t="str">
        <f ca="1">"01"&amp;RANDBETWEEN(0,5)&amp;RANDBETWEEN(10000000,99999999)</f>
        <v>01569358736</v>
      </c>
      <c r="H4" t="str">
        <f ca="1">B4 &amp; RANDBETWEEN(100,999) &amp; "@gmail.com"</f>
        <v>Yara Ashraf129@gmail.com</v>
      </c>
      <c r="I4" t="s">
        <v>148</v>
      </c>
      <c r="J4" t="str">
        <f ca="1">IF(F4&gt;5000,"Senior", "Junior")</f>
        <v>Senior</v>
      </c>
      <c r="K4" t="str">
        <f>VLOOKUP(C4,DepartmentRules!$A$2:$B$13,2,FALSE)</f>
        <v>Paid volunteer days</v>
      </c>
      <c r="M4" t="s">
        <v>107</v>
      </c>
    </row>
    <row r="5" spans="1:16" x14ac:dyDescent="0.25">
      <c r="A5" t="s">
        <v>22</v>
      </c>
      <c r="B5" t="s">
        <v>90</v>
      </c>
      <c r="C5" t="s">
        <v>139</v>
      </c>
      <c r="D5" t="s">
        <v>138</v>
      </c>
      <c r="E5" s="13">
        <v>45927</v>
      </c>
      <c r="F5" s="4">
        <f ca="1">RANDBETWEEN(1,6)*1000</f>
        <v>3000</v>
      </c>
      <c r="G5" t="str">
        <f ca="1">"01"&amp;RANDBETWEEN(0,5)&amp;RANDBETWEEN(10000000,99999999)</f>
        <v>01348737189</v>
      </c>
      <c r="H5" t="str">
        <f ca="1">B5 &amp; RANDBETWEEN(100,999) &amp; "@gmail.com"</f>
        <v>Mahitab Galal485@gmail.com</v>
      </c>
      <c r="I5" t="s">
        <v>148</v>
      </c>
      <c r="J5" t="str">
        <f ca="1">IF(F5&gt;5000,"Senior", "Junior")</f>
        <v>Junior</v>
      </c>
      <c r="K5" t="str">
        <f>VLOOKUP(C5,DepartmentRules!$A$2:$B$13,2,FALSE)</f>
        <v>Paid volunteer days</v>
      </c>
      <c r="M5" t="s">
        <v>109</v>
      </c>
    </row>
    <row r="6" spans="1:16" x14ac:dyDescent="0.25">
      <c r="A6" t="s">
        <v>12</v>
      </c>
      <c r="B6" t="s">
        <v>70</v>
      </c>
      <c r="C6" t="s">
        <v>121</v>
      </c>
      <c r="D6" t="s">
        <v>120</v>
      </c>
      <c r="E6" s="8">
        <v>43395</v>
      </c>
      <c r="F6" s="4">
        <f ca="1">RANDBETWEEN(1,6)*1000</f>
        <v>1000</v>
      </c>
      <c r="G6" t="str">
        <f ca="1">"01"&amp;RANDBETWEEN(0,5)&amp;RANDBETWEEN(10000000,99999999)</f>
        <v>01368817980</v>
      </c>
      <c r="H6" t="str">
        <f ca="1">B6 &amp; RANDBETWEEN(100,999) &amp; "@gmail.com"</f>
        <v>Esraa Taha540@gmail.com</v>
      </c>
      <c r="I6" t="s">
        <v>148</v>
      </c>
      <c r="J6" t="str">
        <f ca="1">IF(F6&gt;5000,"Senior", "Junior")</f>
        <v>Junior</v>
      </c>
      <c r="K6" t="str">
        <f>VLOOKUP(C6,DepartmentRules!$A$2:$B$13,2,FALSE)</f>
        <v>Health insurance coverage</v>
      </c>
      <c r="M6" t="s">
        <v>133</v>
      </c>
    </row>
    <row r="7" spans="1:16" x14ac:dyDescent="0.25">
      <c r="A7" t="s">
        <v>37</v>
      </c>
      <c r="B7" t="s">
        <v>66</v>
      </c>
      <c r="C7" t="s">
        <v>121</v>
      </c>
      <c r="D7" t="s">
        <v>120</v>
      </c>
      <c r="E7" s="8">
        <v>43438</v>
      </c>
      <c r="F7" s="4">
        <f ca="1">RANDBETWEEN(1,6)*1000</f>
        <v>6000</v>
      </c>
      <c r="G7" t="str">
        <f ca="1">"01"&amp;RANDBETWEEN(0,5)&amp;RANDBETWEEN(10000000,99999999)</f>
        <v>01317398447</v>
      </c>
      <c r="H7" t="str">
        <f ca="1">B7 &amp; RANDBETWEEN(100,999) &amp; "@gmail.com"</f>
        <v>Salem Ashraf146@gmail.com</v>
      </c>
      <c r="I7" t="s">
        <v>148</v>
      </c>
      <c r="J7" t="str">
        <f ca="1">IF(F7&gt;5000,"Senior", "Junior")</f>
        <v>Senior</v>
      </c>
      <c r="K7" t="str">
        <f>VLOOKUP(C7,DepartmentRules!$A$2:$B$13,2,FALSE)</f>
        <v>Health insurance coverage</v>
      </c>
      <c r="M7" t="s">
        <v>115</v>
      </c>
    </row>
    <row r="8" spans="1:16" x14ac:dyDescent="0.25">
      <c r="A8" t="s">
        <v>31</v>
      </c>
      <c r="B8" t="s">
        <v>74</v>
      </c>
      <c r="C8" s="2" t="s">
        <v>109</v>
      </c>
      <c r="D8" s="2" t="s">
        <v>113</v>
      </c>
      <c r="E8" s="8">
        <v>42836</v>
      </c>
      <c r="F8" s="4">
        <f ca="1">RANDBETWEEN(1,6)*1000</f>
        <v>1000</v>
      </c>
      <c r="G8" t="str">
        <f ca="1">"01"&amp;RANDBETWEEN(0,5)&amp;RANDBETWEEN(10000000,99999999)</f>
        <v>01094282769</v>
      </c>
      <c r="H8" t="str">
        <f ca="1">B8 &amp; RANDBETWEEN(100,999) &amp; "@gmail.com"</f>
        <v>Omar Abdelrahman763@gmail.com</v>
      </c>
      <c r="I8" t="s">
        <v>148</v>
      </c>
      <c r="J8" t="str">
        <f ca="1">IF(F8&gt;5000,"Senior", "Junior")</f>
        <v>Junior</v>
      </c>
      <c r="K8" t="str">
        <f>VLOOKUP(C8,DepartmentRules!$A$2:$B$13,2,FALSE)</f>
        <v>Free professional training</v>
      </c>
      <c r="M8" t="s">
        <v>121</v>
      </c>
    </row>
    <row r="9" spans="1:16" x14ac:dyDescent="0.25">
      <c r="A9" t="s">
        <v>6</v>
      </c>
      <c r="B9" t="s">
        <v>94</v>
      </c>
      <c r="C9" s="2" t="s">
        <v>109</v>
      </c>
      <c r="D9" s="2" t="s">
        <v>113</v>
      </c>
      <c r="E9" s="8">
        <v>42924</v>
      </c>
      <c r="F9" s="4">
        <f ca="1">RANDBETWEEN(1,6)*1000</f>
        <v>4000</v>
      </c>
      <c r="G9" t="str">
        <f ca="1">"01"&amp;RANDBETWEEN(0,5)&amp;RANDBETWEEN(10000000,99999999)</f>
        <v>01122703845</v>
      </c>
      <c r="H9" t="str">
        <f ca="1">B9 &amp; RANDBETWEEN(100,999) &amp; "@gmail.com"</f>
        <v>Ayat Walid505@gmail.com</v>
      </c>
      <c r="I9" t="s">
        <v>148</v>
      </c>
      <c r="J9" t="str">
        <f ca="1">IF(F9&gt;5000,"Senior", "Junior")</f>
        <v>Junior</v>
      </c>
      <c r="K9" t="str">
        <f>VLOOKUP(C9,DepartmentRules!$A$2:$B$13,2,FALSE)</f>
        <v>Free professional training</v>
      </c>
      <c r="M9" t="s">
        <v>123</v>
      </c>
    </row>
    <row r="10" spans="1:16" x14ac:dyDescent="0.25">
      <c r="A10" t="s">
        <v>3</v>
      </c>
      <c r="B10" t="s">
        <v>75</v>
      </c>
      <c r="C10" t="s">
        <v>109</v>
      </c>
      <c r="D10" s="2" t="s">
        <v>108</v>
      </c>
      <c r="E10" s="8">
        <v>44222</v>
      </c>
      <c r="F10" s="4">
        <f ca="1">RANDBETWEEN(1,6)*1000</f>
        <v>6000</v>
      </c>
      <c r="G10" t="str">
        <f ca="1">"01"&amp;RANDBETWEEN(0,5)&amp;RANDBETWEEN(10000000,99999999)</f>
        <v>01050992449</v>
      </c>
      <c r="H10" t="str">
        <f ca="1">B10 &amp; RANDBETWEEN(100,999) &amp; "@gmail.com"</f>
        <v>Amr Gala553@gmail.com</v>
      </c>
      <c r="I10" t="s">
        <v>148</v>
      </c>
      <c r="J10" t="str">
        <f ca="1">IF(F10&gt;5000,"Senior", "Junior")</f>
        <v>Senior</v>
      </c>
      <c r="K10" t="str">
        <f>VLOOKUP(C10,DepartmentRules!$A$2:$B$13,2,FALSE)</f>
        <v>Free professional training</v>
      </c>
      <c r="M10" t="s">
        <v>124</v>
      </c>
    </row>
    <row r="11" spans="1:16" x14ac:dyDescent="0.25">
      <c r="A11" t="s">
        <v>28</v>
      </c>
      <c r="B11" t="s">
        <v>64</v>
      </c>
      <c r="C11" t="s">
        <v>109</v>
      </c>
      <c r="D11" s="2" t="s">
        <v>108</v>
      </c>
      <c r="E11" s="8">
        <v>45466</v>
      </c>
      <c r="F11" s="4">
        <f ca="1">RANDBETWEEN(1,6)*1000</f>
        <v>1000</v>
      </c>
      <c r="G11" t="str">
        <f ca="1">"01"&amp;RANDBETWEEN(0,5)&amp;RANDBETWEEN(10000000,99999999)</f>
        <v>01381416336</v>
      </c>
      <c r="H11" t="str">
        <f ca="1">B11 &amp; RANDBETWEEN(100,999) &amp; "@gmail.com"</f>
        <v>Nada Sherif623@gmail.com</v>
      </c>
      <c r="I11" t="s">
        <v>148</v>
      </c>
      <c r="J11" t="str">
        <f ca="1">IF(F11&gt;5000,"Senior", "Junior")</f>
        <v>Junior</v>
      </c>
      <c r="K11" t="str">
        <f>VLOOKUP(C11,DepartmentRules!$A$2:$B$13,2,FALSE)</f>
        <v>Free professional training</v>
      </c>
      <c r="M11" t="s">
        <v>128</v>
      </c>
    </row>
    <row r="12" spans="1:16" x14ac:dyDescent="0.25">
      <c r="A12" t="s">
        <v>8</v>
      </c>
      <c r="B12" t="s">
        <v>68</v>
      </c>
      <c r="C12" t="s">
        <v>107</v>
      </c>
      <c r="D12" t="s">
        <v>116</v>
      </c>
      <c r="E12" s="8">
        <v>42322</v>
      </c>
      <c r="F12" s="4">
        <f ca="1">RANDBETWEEN(1,6)*1000</f>
        <v>1000</v>
      </c>
      <c r="G12" t="str">
        <f ca="1">"01"&amp;RANDBETWEEN(0,5)&amp;RANDBETWEEN(10000000,99999999)</f>
        <v>01318379607</v>
      </c>
      <c r="H12" t="str">
        <f ca="1">B12 &amp; RANDBETWEEN(100,999) &amp; "@gmail.com"</f>
        <v>Basmala Akram783@gmail.com</v>
      </c>
      <c r="I12" t="s">
        <v>148</v>
      </c>
      <c r="J12" t="str">
        <f ca="1">IF(F12&gt;5000,"Senior", "Junior")</f>
        <v>Junior</v>
      </c>
      <c r="K12" t="str">
        <f>VLOOKUP(C12,DepartmentRules!$A$2:$B$13,2,FALSE)</f>
        <v>Annual performance bonus</v>
      </c>
      <c r="M12" t="s">
        <v>135</v>
      </c>
    </row>
    <row r="13" spans="1:16" x14ac:dyDescent="0.25">
      <c r="A13" t="s">
        <v>48</v>
      </c>
      <c r="B13" t="s">
        <v>60</v>
      </c>
      <c r="C13" t="s">
        <v>107</v>
      </c>
      <c r="D13" t="s">
        <v>140</v>
      </c>
      <c r="E13" s="8">
        <v>42572</v>
      </c>
      <c r="F13" s="4">
        <f ca="1">RANDBETWEEN(1,6)*1000</f>
        <v>5000</v>
      </c>
      <c r="G13" t="str">
        <f ca="1">"01"&amp;RANDBETWEEN(0,5)&amp;RANDBETWEEN(10000000,99999999)</f>
        <v>01084910888</v>
      </c>
      <c r="H13" t="str">
        <f ca="1">B13 &amp; RANDBETWEEN(100,999) &amp; "@gmail.com"</f>
        <v>Youssef Tarek835@gmail.com</v>
      </c>
      <c r="I13" t="s">
        <v>149</v>
      </c>
      <c r="J13" t="str">
        <f ca="1">IF(F13&gt;5000,"Senior", "Junior")</f>
        <v>Junior</v>
      </c>
      <c r="K13" t="str">
        <f>VLOOKUP(C13,DepartmentRules!$A$2:$B$13,2,FALSE)</f>
        <v>Annual performance bonus</v>
      </c>
      <c r="M13" t="s">
        <v>137</v>
      </c>
    </row>
    <row r="14" spans="1:16" x14ac:dyDescent="0.25">
      <c r="A14" t="s">
        <v>27</v>
      </c>
      <c r="B14" t="s">
        <v>72</v>
      </c>
      <c r="C14" t="s">
        <v>107</v>
      </c>
      <c r="D14" t="s">
        <v>105</v>
      </c>
      <c r="E14" s="8">
        <v>42839</v>
      </c>
      <c r="F14" s="4">
        <f ca="1">RANDBETWEEN(1,6)*1000</f>
        <v>5000</v>
      </c>
      <c r="G14" t="str">
        <f ca="1">"01"&amp;RANDBETWEEN(0,5)&amp;RANDBETWEEN(10000000,99999999)</f>
        <v>01076240136</v>
      </c>
      <c r="H14" t="str">
        <f ca="1">B14 &amp; RANDBETWEEN(100,999) &amp; "@gmail.com"</f>
        <v>Mohamed El-Sayed692@gmail.com</v>
      </c>
      <c r="I14" t="s">
        <v>148</v>
      </c>
      <c r="J14" t="str">
        <f ca="1">IF(F14&gt;5000,"Senior", "Junior")</f>
        <v>Junior</v>
      </c>
      <c r="K14" t="str">
        <f>VLOOKUP(C14,DepartmentRules!$A$2:$B$13,2,FALSE)</f>
        <v>Annual performance bonus</v>
      </c>
      <c r="M14" t="s">
        <v>139</v>
      </c>
    </row>
    <row r="15" spans="1:16" x14ac:dyDescent="0.25">
      <c r="A15" t="s">
        <v>2</v>
      </c>
      <c r="B15" t="s">
        <v>54</v>
      </c>
      <c r="C15" t="s">
        <v>107</v>
      </c>
      <c r="D15" t="s">
        <v>105</v>
      </c>
      <c r="E15" s="8">
        <v>42920</v>
      </c>
      <c r="F15" s="4">
        <f ca="1">RANDBETWEEN(1,6)*1000</f>
        <v>3000</v>
      </c>
      <c r="G15" t="str">
        <f ca="1">"01"&amp;RANDBETWEEN(0,5)&amp;RANDBETWEEN(10000000,99999999)</f>
        <v>01322449827</v>
      </c>
      <c r="H15" t="str">
        <f ca="1">B15 &amp; RANDBETWEEN(100,999) &amp; "@gmail.com"</f>
        <v>Ahmed Raouf618@gmail.com</v>
      </c>
      <c r="I15" t="s">
        <v>148</v>
      </c>
      <c r="J15" t="str">
        <f ca="1">IF(F15&gt;5000,"Senior", "Junior")</f>
        <v>Junior</v>
      </c>
      <c r="K15" t="str">
        <f>VLOOKUP(C15,DepartmentRules!$A$2:$B$13,2,FALSE)</f>
        <v>Annual performance bonus</v>
      </c>
      <c r="M15" t="s">
        <v>131</v>
      </c>
    </row>
    <row r="16" spans="1:16" x14ac:dyDescent="0.25">
      <c r="A16" t="s">
        <v>33</v>
      </c>
      <c r="B16" t="s">
        <v>83</v>
      </c>
      <c r="C16" t="s">
        <v>107</v>
      </c>
      <c r="D16" t="s">
        <v>116</v>
      </c>
      <c r="E16" s="8">
        <v>43866</v>
      </c>
      <c r="F16" s="4">
        <f ca="1">RANDBETWEEN(1,6)*1000</f>
        <v>6000</v>
      </c>
      <c r="G16" t="str">
        <f ca="1">"01"&amp;RANDBETWEEN(0,5)&amp;RANDBETWEEN(10000000,99999999)</f>
        <v>01568382759</v>
      </c>
      <c r="H16" t="str">
        <f ca="1">B16 &amp; RANDBETWEEN(100,999) &amp; "@gmail.com"</f>
        <v>Ramy Emad415@gmail.com</v>
      </c>
      <c r="I16" t="s">
        <v>148</v>
      </c>
      <c r="J16" t="str">
        <f ca="1">IF(F16&gt;5000,"Senior", "Junior")</f>
        <v>Senior</v>
      </c>
      <c r="K16" t="str">
        <f>VLOOKUP(C16,DepartmentRules!$A$2:$B$13,2,FALSE)</f>
        <v>Annual performance bonus</v>
      </c>
    </row>
    <row r="17" spans="1:11" x14ac:dyDescent="0.25">
      <c r="A17" t="s">
        <v>23</v>
      </c>
      <c r="B17" t="s">
        <v>55</v>
      </c>
      <c r="C17" t="s">
        <v>107</v>
      </c>
      <c r="D17" t="s">
        <v>140</v>
      </c>
      <c r="E17" s="8">
        <v>45161</v>
      </c>
      <c r="F17" s="4">
        <f ca="1">RANDBETWEEN(1,6)*1000</f>
        <v>2000</v>
      </c>
      <c r="G17" t="str">
        <f ca="1">"01"&amp;RANDBETWEEN(0,5)&amp;RANDBETWEEN(10000000,99999999)</f>
        <v>01147758194</v>
      </c>
      <c r="H17" t="str">
        <f ca="1">B17 &amp; RANDBETWEEN(100,999) &amp; "@gmail.com"</f>
        <v>Mahmoud Adel417@gmail.com</v>
      </c>
      <c r="I17" t="s">
        <v>148</v>
      </c>
      <c r="J17" t="str">
        <f ca="1">IF(F17&gt;5000,"Senior", "Junior")</f>
        <v>Junior</v>
      </c>
      <c r="K17" t="str">
        <f>VLOOKUP(C17,DepartmentRules!$A$2:$B$13,2,FALSE)</f>
        <v>Annual performance bonus</v>
      </c>
    </row>
    <row r="18" spans="1:11" x14ac:dyDescent="0.25">
      <c r="A18" t="s">
        <v>17</v>
      </c>
      <c r="B18" t="s">
        <v>93</v>
      </c>
      <c r="C18" t="s">
        <v>106</v>
      </c>
      <c r="D18" t="s">
        <v>129</v>
      </c>
      <c r="E18" s="8">
        <v>42103</v>
      </c>
      <c r="F18" s="4">
        <f ca="1">RANDBETWEEN(1,6)*1000</f>
        <v>1000</v>
      </c>
      <c r="G18" t="str">
        <f ca="1">"01"&amp;RANDBETWEEN(0,5)&amp;RANDBETWEEN(10000000,99999999)</f>
        <v>01234976621</v>
      </c>
      <c r="H18" t="str">
        <f ca="1">B18 &amp; RANDBETWEEN(100,999) &amp; "@gmail.com"</f>
        <v>Ghader Ramy235@gmail.com</v>
      </c>
      <c r="I18" t="s">
        <v>148</v>
      </c>
      <c r="J18" t="str">
        <f ca="1">IF(F18&gt;5000,"Senior", "Junior")</f>
        <v>Junior</v>
      </c>
      <c r="K18" t="str">
        <f>VLOOKUP(C18,DepartmentRules!$A$2:$B$13,2,FALSE)</f>
        <v>Extra day off per month</v>
      </c>
    </row>
    <row r="19" spans="1:11" x14ac:dyDescent="0.25">
      <c r="A19" t="s">
        <v>36</v>
      </c>
      <c r="B19" t="s">
        <v>86</v>
      </c>
      <c r="C19" t="s">
        <v>106</v>
      </c>
      <c r="D19" t="s">
        <v>119</v>
      </c>
      <c r="E19" s="8">
        <v>42256</v>
      </c>
      <c r="F19" s="4">
        <f ca="1">RANDBETWEEN(1,6)*1000</f>
        <v>3000</v>
      </c>
      <c r="G19" t="str">
        <f ca="1">"01"&amp;RANDBETWEEN(0,5)&amp;RANDBETWEEN(10000000,99999999)</f>
        <v>01539107308</v>
      </c>
      <c r="H19" t="str">
        <f ca="1">B19 &amp; RANDBETWEEN(100,999) &amp; "@gmail.com"</f>
        <v>Saif Islam371@gmail.com</v>
      </c>
      <c r="I19" t="s">
        <v>148</v>
      </c>
      <c r="J19" t="str">
        <f ca="1">IF(F19&gt;5000,"Senior", "Junior")</f>
        <v>Junior</v>
      </c>
      <c r="K19" t="str">
        <f>VLOOKUP(C19,DepartmentRules!$A$2:$B$13,2,FALSE)</f>
        <v>Extra day off per month</v>
      </c>
    </row>
    <row r="20" spans="1:11" x14ac:dyDescent="0.25">
      <c r="A20" t="s">
        <v>30</v>
      </c>
      <c r="B20" t="s">
        <v>98</v>
      </c>
      <c r="C20" t="s">
        <v>106</v>
      </c>
      <c r="D20" s="2" t="s">
        <v>112</v>
      </c>
      <c r="E20" s="8">
        <v>42828</v>
      </c>
      <c r="F20" s="4">
        <f ca="1">RANDBETWEEN(1,6)*1000</f>
        <v>5000</v>
      </c>
      <c r="G20" t="str">
        <f ca="1">"01"&amp;RANDBETWEEN(0,5)&amp;RANDBETWEEN(10000000,99999999)</f>
        <v>01459979255</v>
      </c>
      <c r="H20" t="str">
        <f ca="1">B20 &amp; RANDBETWEEN(100,999) &amp; "@gmail.com"</f>
        <v>Ola Hany346@gmail.com</v>
      </c>
      <c r="I20" t="s">
        <v>148</v>
      </c>
      <c r="J20" t="str">
        <f ca="1">IF(F20&gt;5000,"Senior", "Junior")</f>
        <v>Junior</v>
      </c>
      <c r="K20" t="str">
        <f>VLOOKUP(C20,DepartmentRules!$A$2:$B$13,2,FALSE)</f>
        <v>Extra day off per month</v>
      </c>
    </row>
    <row r="21" spans="1:11" x14ac:dyDescent="0.25">
      <c r="A21" t="s">
        <v>41</v>
      </c>
      <c r="B21" t="s">
        <v>52</v>
      </c>
      <c r="C21" t="s">
        <v>106</v>
      </c>
      <c r="D21" t="s">
        <v>127</v>
      </c>
      <c r="E21" s="8">
        <v>43027</v>
      </c>
      <c r="F21" s="4">
        <f ca="1">RANDBETWEEN(1,6)*1000</f>
        <v>4000</v>
      </c>
      <c r="G21" t="str">
        <f ca="1">"01"&amp;RANDBETWEEN(0,5)&amp;RANDBETWEEN(10000000,99999999)</f>
        <v>01048144041</v>
      </c>
      <c r="H21" t="str">
        <f ca="1">B21 &amp; RANDBETWEEN(100,999) &amp; "@gmail.com"</f>
        <v>Sara Ahmed147@gmail.com</v>
      </c>
      <c r="I21" t="s">
        <v>148</v>
      </c>
      <c r="J21" t="str">
        <f ca="1">IF(F21&gt;5000,"Senior", "Junior")</f>
        <v>Junior</v>
      </c>
      <c r="K21" t="str">
        <f>VLOOKUP(C21,DepartmentRules!$A$2:$B$13,2,FALSE)</f>
        <v>Extra day off per month</v>
      </c>
    </row>
    <row r="22" spans="1:11" x14ac:dyDescent="0.25">
      <c r="A22" t="s">
        <v>25</v>
      </c>
      <c r="B22" t="s">
        <v>89</v>
      </c>
      <c r="C22" t="s">
        <v>106</v>
      </c>
      <c r="D22" t="s">
        <v>142</v>
      </c>
      <c r="E22" s="8">
        <v>43050</v>
      </c>
      <c r="F22" s="4">
        <f ca="1">RANDBETWEEN(1,6)*1000</f>
        <v>5000</v>
      </c>
      <c r="G22" t="str">
        <f ca="1">"01"&amp;RANDBETWEEN(0,5)&amp;RANDBETWEEN(10000000,99999999)</f>
        <v>01281723804</v>
      </c>
      <c r="H22" t="str">
        <f ca="1">B22 &amp; RANDBETWEEN(100,999) &amp; "@gmail.com"</f>
        <v>Mayar Salem663@gmail.com</v>
      </c>
      <c r="I22" t="s">
        <v>148</v>
      </c>
      <c r="J22" t="str">
        <f ca="1">IF(F22&gt;5000,"Senior", "Junior")</f>
        <v>Junior</v>
      </c>
      <c r="K22" t="str">
        <f>VLOOKUP(C22,DepartmentRules!$A$2:$B$13,2,FALSE)</f>
        <v>Extra day off per month</v>
      </c>
    </row>
    <row r="23" spans="1:11" x14ac:dyDescent="0.25">
      <c r="A23" t="s">
        <v>35</v>
      </c>
      <c r="B23" t="s">
        <v>91</v>
      </c>
      <c r="C23" t="s">
        <v>106</v>
      </c>
      <c r="D23" t="s">
        <v>118</v>
      </c>
      <c r="E23" s="8">
        <v>43340</v>
      </c>
      <c r="F23" s="4">
        <f ca="1">RANDBETWEEN(1,6)*1000</f>
        <v>3000</v>
      </c>
      <c r="G23" t="str">
        <f ca="1">"01"&amp;RANDBETWEEN(0,5)&amp;RANDBETWEEN(10000000,99999999)</f>
        <v>01593309255</v>
      </c>
      <c r="H23" t="str">
        <f ca="1">B23 &amp; RANDBETWEEN(100,999) &amp; "@gmail.com"</f>
        <v>Rozan Tamer783@gmail.com</v>
      </c>
      <c r="I23" t="s">
        <v>148</v>
      </c>
      <c r="J23" t="str">
        <f ca="1">IF(F23&gt;5000,"Senior", "Junior")</f>
        <v>Junior</v>
      </c>
      <c r="K23" t="str">
        <f>VLOOKUP(C23,DepartmentRules!$A$2:$B$13,2,FALSE)</f>
        <v>Extra day off per month</v>
      </c>
    </row>
    <row r="24" spans="1:11" x14ac:dyDescent="0.25">
      <c r="A24" t="s">
        <v>42</v>
      </c>
      <c r="B24" t="s">
        <v>85</v>
      </c>
      <c r="C24" t="s">
        <v>106</v>
      </c>
      <c r="D24" t="s">
        <v>129</v>
      </c>
      <c r="E24" s="8">
        <v>43435</v>
      </c>
      <c r="F24" s="4">
        <f ca="1">RANDBETWEEN(1,6)*1000</f>
        <v>6000</v>
      </c>
      <c r="G24" t="str">
        <f ca="1">"01"&amp;RANDBETWEEN(0,5)&amp;RANDBETWEEN(10000000,99999999)</f>
        <v>01371206375</v>
      </c>
      <c r="H24" t="str">
        <f ca="1">B24 &amp; RANDBETWEEN(100,999) &amp; "@gmail.com"</f>
        <v>Tamer Hisham525@gmail.com</v>
      </c>
      <c r="I24" t="s">
        <v>148</v>
      </c>
      <c r="J24" t="str">
        <f ca="1">IF(F24&gt;5000,"Senior", "Junior")</f>
        <v>Senior</v>
      </c>
      <c r="K24" t="str">
        <f>VLOOKUP(C24,DepartmentRules!$A$2:$B$13,2,FALSE)</f>
        <v>Extra day off per month</v>
      </c>
    </row>
    <row r="25" spans="1:11" x14ac:dyDescent="0.25">
      <c r="A25" t="s">
        <v>26</v>
      </c>
      <c r="B25" t="s">
        <v>81</v>
      </c>
      <c r="C25" t="s">
        <v>106</v>
      </c>
      <c r="D25" t="s">
        <v>104</v>
      </c>
      <c r="E25" s="8">
        <v>43685</v>
      </c>
      <c r="F25" s="4">
        <f ca="1">RANDBETWEEN(1,6)*1000</f>
        <v>3000</v>
      </c>
      <c r="G25" t="str">
        <f ca="1">"01"&amp;RANDBETWEEN(0,5)&amp;RANDBETWEEN(10000000,99999999)</f>
        <v>01087655486</v>
      </c>
      <c r="H25" t="str">
        <f ca="1">B25 &amp; RANDBETWEEN(100,999) &amp; "@gmail.com"</f>
        <v>Moataz Amgad528@gmail.com</v>
      </c>
      <c r="I25" t="s">
        <v>148</v>
      </c>
      <c r="J25" t="str">
        <f ca="1">IF(F25&gt;5000,"Senior", "Junior")</f>
        <v>Junior</v>
      </c>
      <c r="K25" t="str">
        <f>VLOOKUP(C25,DepartmentRules!$A$2:$B$13,2,FALSE)</f>
        <v>Extra day off per month</v>
      </c>
    </row>
    <row r="26" spans="1:11" x14ac:dyDescent="0.25">
      <c r="A26" t="s">
        <v>10</v>
      </c>
      <c r="B26" t="s">
        <v>77</v>
      </c>
      <c r="C26" t="s">
        <v>106</v>
      </c>
      <c r="D26" t="s">
        <v>118</v>
      </c>
      <c r="E26" s="8">
        <v>43839</v>
      </c>
      <c r="F26" s="4">
        <f ca="1">RANDBETWEEN(1,6)*1000</f>
        <v>3000</v>
      </c>
      <c r="G26" t="str">
        <f ca="1">"01"&amp;RANDBETWEEN(0,5)&amp;RANDBETWEEN(10000000,99999999)</f>
        <v>01163621353</v>
      </c>
      <c r="H26" t="str">
        <f ca="1">B26 &amp; RANDBETWEEN(100,999) &amp; "@gmail.com"</f>
        <v>Ehab Nasr812@gmail.com</v>
      </c>
      <c r="I26" t="s">
        <v>148</v>
      </c>
      <c r="J26" t="str">
        <f ca="1">IF(F26&gt;5000,"Senior", "Junior")</f>
        <v>Junior</v>
      </c>
      <c r="K26" t="str">
        <f>VLOOKUP(C26,DepartmentRules!$A$2:$B$13,2,FALSE)</f>
        <v>Extra day off per month</v>
      </c>
    </row>
    <row r="27" spans="1:11" x14ac:dyDescent="0.25">
      <c r="A27" t="s">
        <v>1</v>
      </c>
      <c r="B27" t="s">
        <v>88</v>
      </c>
      <c r="C27" t="s">
        <v>106</v>
      </c>
      <c r="D27" t="s">
        <v>104</v>
      </c>
      <c r="E27" s="8">
        <v>44013</v>
      </c>
      <c r="F27" s="4">
        <f ca="1">RANDBETWEEN(1,6)*1000</f>
        <v>2000</v>
      </c>
      <c r="G27" t="str">
        <f ca="1">"01"&amp;RANDBETWEEN(0,5)&amp;RANDBETWEEN(10000000,99999999)</f>
        <v>01016235511</v>
      </c>
      <c r="H27" t="str">
        <f ca="1">B27 &amp; RANDBETWEEN(100,999) &amp; "@gmail.com"</f>
        <v>Adel Kamal347@gmail.com</v>
      </c>
      <c r="I27" t="s">
        <v>148</v>
      </c>
      <c r="J27" t="str">
        <f ca="1">IF(F27&gt;5000,"Senior", "Junior")</f>
        <v>Junior</v>
      </c>
      <c r="K27" t="str">
        <f>VLOOKUP(C27,DepartmentRules!$A$2:$B$13,2,FALSE)</f>
        <v>Extra day off per month</v>
      </c>
    </row>
    <row r="28" spans="1:11" x14ac:dyDescent="0.25">
      <c r="A28" t="s">
        <v>16</v>
      </c>
      <c r="B28" t="s">
        <v>57</v>
      </c>
      <c r="C28" t="s">
        <v>106</v>
      </c>
      <c r="D28" t="s">
        <v>127</v>
      </c>
      <c r="E28" s="8">
        <v>44223</v>
      </c>
      <c r="F28" s="4">
        <f ca="1">RANDBETWEEN(1,6)*1000</f>
        <v>5000</v>
      </c>
      <c r="G28" t="str">
        <f ca="1">"01"&amp;RANDBETWEEN(0,5)&amp;RANDBETWEEN(10000000,99999999)</f>
        <v>01139577160</v>
      </c>
      <c r="H28" t="str">
        <f ca="1">B28 &amp; RANDBETWEEN(100,999) &amp; "@gmail.com"</f>
        <v>Fatema Ashraf121@gmail.com</v>
      </c>
      <c r="I28" t="s">
        <v>148</v>
      </c>
      <c r="J28" t="str">
        <f ca="1">IF(F28&gt;5000,"Senior", "Junior")</f>
        <v>Junior</v>
      </c>
      <c r="K28" t="str">
        <f>VLOOKUP(C28,DepartmentRules!$A$2:$B$13,2,FALSE)</f>
        <v>Extra day off per month</v>
      </c>
    </row>
    <row r="29" spans="1:11" x14ac:dyDescent="0.25">
      <c r="A29" t="s">
        <v>9</v>
      </c>
      <c r="B29" t="s">
        <v>62</v>
      </c>
      <c r="C29" t="s">
        <v>106</v>
      </c>
      <c r="D29" t="s">
        <v>117</v>
      </c>
      <c r="E29" s="8">
        <v>44745</v>
      </c>
      <c r="F29" s="4">
        <f ca="1">RANDBETWEEN(1,6)*1000</f>
        <v>6000</v>
      </c>
      <c r="G29" t="str">
        <f ca="1">"01"&amp;RANDBETWEEN(0,5)&amp;RANDBETWEEN(10000000,99999999)</f>
        <v>01129511446</v>
      </c>
      <c r="H29" t="str">
        <f ca="1">B29 &amp; RANDBETWEEN(100,999) &amp; "@gmail.com"</f>
        <v>Dalia Samir252@gmail.com</v>
      </c>
      <c r="I29" t="s">
        <v>149</v>
      </c>
      <c r="J29" t="str">
        <f ca="1">IF(F29&gt;5000,"Senior", "Junior")</f>
        <v>Senior</v>
      </c>
      <c r="K29" t="str">
        <f>VLOOKUP(C29,DepartmentRules!$A$2:$B$13,2,FALSE)</f>
        <v>Extra day off per month</v>
      </c>
    </row>
    <row r="30" spans="1:11" x14ac:dyDescent="0.25">
      <c r="A30" t="s">
        <v>11</v>
      </c>
      <c r="B30" t="s">
        <v>56</v>
      </c>
      <c r="C30" t="s">
        <v>106</v>
      </c>
      <c r="D30" t="s">
        <v>119</v>
      </c>
      <c r="E30" s="8">
        <v>44789</v>
      </c>
      <c r="F30" s="4">
        <f ca="1">RANDBETWEEN(1,6)*1000</f>
        <v>3000</v>
      </c>
      <c r="G30" t="str">
        <f ca="1">"01"&amp;RANDBETWEEN(0,5)&amp;RANDBETWEEN(10000000,99999999)</f>
        <v>01178309392</v>
      </c>
      <c r="H30" t="str">
        <f ca="1">B30 &amp; RANDBETWEEN(100,999) &amp; "@gmail.com"</f>
        <v>Eman Kaled444@gmail.com</v>
      </c>
      <c r="I30" t="s">
        <v>148</v>
      </c>
      <c r="J30" t="str">
        <f ca="1">IF(F30&gt;5000,"Senior", "Junior")</f>
        <v>Junior</v>
      </c>
      <c r="K30" t="str">
        <f>VLOOKUP(C30,DepartmentRules!$A$2:$B$13,2,FALSE)</f>
        <v>Extra day off per month</v>
      </c>
    </row>
    <row r="31" spans="1:11" x14ac:dyDescent="0.25">
      <c r="A31" t="s">
        <v>50</v>
      </c>
      <c r="B31" t="s">
        <v>101</v>
      </c>
      <c r="C31" t="s">
        <v>106</v>
      </c>
      <c r="D31" t="s">
        <v>142</v>
      </c>
      <c r="E31" s="8">
        <v>45281</v>
      </c>
      <c r="F31" s="4">
        <f ca="1">RANDBETWEEN(1,6)*1000</f>
        <v>3000</v>
      </c>
      <c r="G31" t="str">
        <f ca="1">"01"&amp;RANDBETWEEN(0,5)&amp;RANDBETWEEN(10000000,99999999)</f>
        <v>01226704467</v>
      </c>
      <c r="H31" t="str">
        <f ca="1">B31 &amp; RANDBETWEEN(100,999) &amp; "@gmail.com"</f>
        <v>Ziad Hassan851@gmail.com</v>
      </c>
      <c r="I31" t="s">
        <v>148</v>
      </c>
      <c r="J31" t="str">
        <f ca="1">IF(F31&gt;5000,"Senior", "Junior")</f>
        <v>Junior</v>
      </c>
      <c r="K31" t="str">
        <f>VLOOKUP(C31,DepartmentRules!$A$2:$B$13,2,FALSE)</f>
        <v>Extra day off per month</v>
      </c>
    </row>
    <row r="32" spans="1:11" x14ac:dyDescent="0.25">
      <c r="A32" t="s">
        <v>5</v>
      </c>
      <c r="B32" t="s">
        <v>69</v>
      </c>
      <c r="C32" t="s">
        <v>106</v>
      </c>
      <c r="D32" s="2" t="s">
        <v>112</v>
      </c>
      <c r="E32" s="8">
        <v>45367</v>
      </c>
      <c r="F32" s="4">
        <f ca="1">RANDBETWEEN(1,6)*1000</f>
        <v>2000</v>
      </c>
      <c r="G32" t="str">
        <f ca="1">"01"&amp;RANDBETWEEN(0,5)&amp;RANDBETWEEN(10000000,99999999)</f>
        <v>01043334737</v>
      </c>
      <c r="H32" t="str">
        <f ca="1">B32 &amp; RANDBETWEEN(100,999) &amp; "@gmail.com"</f>
        <v>Asmaa Ahmed132@gmail.com</v>
      </c>
      <c r="I32" t="s">
        <v>148</v>
      </c>
      <c r="J32" t="str">
        <f ca="1">IF(F32&gt;5000,"Senior", "Junior")</f>
        <v>Junior</v>
      </c>
      <c r="K32" t="str">
        <f>VLOOKUP(C32,DepartmentRules!$A$2:$B$13,2,FALSE)</f>
        <v>Extra day off per month</v>
      </c>
    </row>
    <row r="33" spans="1:11" x14ac:dyDescent="0.25">
      <c r="A33" t="s">
        <v>34</v>
      </c>
      <c r="B33" t="s">
        <v>73</v>
      </c>
      <c r="C33" t="s">
        <v>106</v>
      </c>
      <c r="D33" t="s">
        <v>117</v>
      </c>
      <c r="E33" s="8">
        <v>45408</v>
      </c>
      <c r="F33" s="4">
        <f ca="1">RANDBETWEEN(1,6)*1000</f>
        <v>6000</v>
      </c>
      <c r="G33" t="str">
        <f ca="1">"01"&amp;RANDBETWEEN(0,5)&amp;RANDBETWEEN(10000000,99999999)</f>
        <v>01330244631</v>
      </c>
      <c r="H33" t="str">
        <f ca="1">B33 &amp; RANDBETWEEN(100,999) &amp; "@gmail.com"</f>
        <v>Roaa  mahoud887@gmail.com</v>
      </c>
      <c r="I33" t="s">
        <v>148</v>
      </c>
      <c r="J33" t="str">
        <f ca="1">IF(F33&gt;5000,"Senior", "Junior")</f>
        <v>Senior</v>
      </c>
      <c r="K33" t="str">
        <f>VLOOKUP(C33,DepartmentRules!$A$2:$B$13,2,FALSE)</f>
        <v>Extra day off per month</v>
      </c>
    </row>
    <row r="34" spans="1:11" x14ac:dyDescent="0.25">
      <c r="A34" t="s">
        <v>20</v>
      </c>
      <c r="B34" t="s">
        <v>63</v>
      </c>
      <c r="C34" t="s">
        <v>135</v>
      </c>
      <c r="D34" t="s">
        <v>134</v>
      </c>
      <c r="E34" s="8">
        <v>43555</v>
      </c>
      <c r="F34" s="4">
        <f ca="1">RANDBETWEEN(1,6)*1000</f>
        <v>1000</v>
      </c>
      <c r="G34" t="str">
        <f ca="1">"01"&amp;RANDBETWEEN(0,5)&amp;RANDBETWEEN(10000000,99999999)</f>
        <v>01463328919</v>
      </c>
      <c r="H34" t="str">
        <f ca="1">B34 &amp; RANDBETWEEN(100,999) &amp; "@gmail.com"</f>
        <v>Hossam Adel302@gmail.com</v>
      </c>
      <c r="I34" t="s">
        <v>148</v>
      </c>
      <c r="J34" t="str">
        <f ca="1">IF(F34&gt;5000,"Senior", "Junior")</f>
        <v>Junior</v>
      </c>
      <c r="K34" t="str">
        <f>VLOOKUP(C34,DepartmentRules!$A$2:$B$13,2,FALSE)</f>
        <v>Free gym membership</v>
      </c>
    </row>
    <row r="35" spans="1:11" x14ac:dyDescent="0.25">
      <c r="A35" t="s">
        <v>45</v>
      </c>
      <c r="B35" t="s">
        <v>59</v>
      </c>
      <c r="C35" t="s">
        <v>135</v>
      </c>
      <c r="D35" t="s">
        <v>134</v>
      </c>
      <c r="E35" s="8">
        <v>45403</v>
      </c>
      <c r="F35" s="4">
        <f ca="1">RANDBETWEEN(1,6)*1000</f>
        <v>4000</v>
      </c>
      <c r="G35" t="str">
        <f ca="1">"01"&amp;RANDBETWEEN(0,5)&amp;RANDBETWEEN(10000000,99999999)</f>
        <v>01595739970</v>
      </c>
      <c r="H35" t="str">
        <f ca="1">B35 &amp; RANDBETWEEN(100,999) &amp; "@gmail.com"</f>
        <v>Wafaa Sami477@gmail.com</v>
      </c>
      <c r="I35" t="s">
        <v>148</v>
      </c>
      <c r="J35" t="str">
        <f ca="1">IF(F35&gt;5000,"Senior", "Junior")</f>
        <v>Junior</v>
      </c>
      <c r="K35" t="str">
        <f>VLOOKUP(C35,DepartmentRules!$A$2:$B$13,2,FALSE)</f>
        <v>Free gym membership</v>
      </c>
    </row>
    <row r="36" spans="1:11" x14ac:dyDescent="0.25">
      <c r="A36" t="s">
        <v>44</v>
      </c>
      <c r="B36" t="s">
        <v>80</v>
      </c>
      <c r="C36" t="s">
        <v>133</v>
      </c>
      <c r="D36" t="s">
        <v>132</v>
      </c>
      <c r="E36" s="8">
        <v>42848</v>
      </c>
      <c r="F36" s="4">
        <f ca="1">RANDBETWEEN(1,6)*1000</f>
        <v>4000</v>
      </c>
      <c r="G36" t="str">
        <f ca="1">"01"&amp;RANDBETWEEN(0,5)&amp;RANDBETWEEN(10000000,99999999)</f>
        <v>01394137601</v>
      </c>
      <c r="H36" t="str">
        <f ca="1">B36 &amp; RANDBETWEEN(100,999) &amp; "@gmail.com"</f>
        <v>Wael Sayed889@gmail.com</v>
      </c>
      <c r="I36" t="s">
        <v>148</v>
      </c>
      <c r="J36" t="str">
        <f ca="1">IF(F36&gt;5000,"Senior", "Junior")</f>
        <v>Junior</v>
      </c>
      <c r="K36" t="str">
        <f>VLOOKUP(C36,DepartmentRules!$A$2:$B$13,2,FALSE)</f>
        <v>Flexible working hours</v>
      </c>
    </row>
    <row r="37" spans="1:11" x14ac:dyDescent="0.25">
      <c r="A37" t="s">
        <v>19</v>
      </c>
      <c r="B37" t="s">
        <v>61</v>
      </c>
      <c r="C37" t="s">
        <v>133</v>
      </c>
      <c r="D37" t="s">
        <v>132</v>
      </c>
      <c r="E37" s="8">
        <v>42916</v>
      </c>
      <c r="F37" s="4">
        <f ca="1">RANDBETWEEN(1,6)*1000</f>
        <v>2000</v>
      </c>
      <c r="G37" t="str">
        <f ca="1">"01"&amp;RANDBETWEEN(0,5)&amp;RANDBETWEEN(10000000,99999999)</f>
        <v>01572300388</v>
      </c>
      <c r="H37" t="str">
        <f ca="1">B37 &amp; RANDBETWEEN(100,999) &amp; "@gmail.com"</f>
        <v>Hesham Moustafa679@gmail.com</v>
      </c>
      <c r="I37" t="s">
        <v>148</v>
      </c>
      <c r="J37" t="str">
        <f ca="1">IF(F37&gt;5000,"Senior", "Junior")</f>
        <v>Junior</v>
      </c>
      <c r="K37" t="str">
        <f>VLOOKUP(C37,DepartmentRules!$A$2:$B$13,2,FALSE)</f>
        <v>Flexible working hours</v>
      </c>
    </row>
    <row r="38" spans="1:11" x14ac:dyDescent="0.25">
      <c r="A38" t="s">
        <v>24</v>
      </c>
      <c r="B38" t="s">
        <v>65</v>
      </c>
      <c r="C38" t="s">
        <v>133</v>
      </c>
      <c r="D38" t="s">
        <v>141</v>
      </c>
      <c r="E38" s="8">
        <v>44248</v>
      </c>
      <c r="F38" s="4">
        <f ca="1">RANDBETWEEN(1,6)*1000</f>
        <v>6000</v>
      </c>
      <c r="G38" t="str">
        <f ca="1">"01"&amp;RANDBETWEEN(0,5)&amp;RANDBETWEEN(10000000,99999999)</f>
        <v>01333488132</v>
      </c>
      <c r="H38" t="str">
        <f ca="1">B38 &amp; RANDBETWEEN(100,999) &amp; "@gmail.com"</f>
        <v>Mahmoud Yassin535@gmail.com</v>
      </c>
      <c r="I38" t="s">
        <v>148</v>
      </c>
      <c r="J38" t="str">
        <f ca="1">IF(F38&gt;5000,"Senior", "Junior")</f>
        <v>Senior</v>
      </c>
      <c r="K38" t="str">
        <f>VLOOKUP(C38,DepartmentRules!$A$2:$B$13,2,FALSE)</f>
        <v>Flexible working hours</v>
      </c>
    </row>
    <row r="39" spans="1:11" x14ac:dyDescent="0.25">
      <c r="A39" t="s">
        <v>49</v>
      </c>
      <c r="B39" t="s">
        <v>78</v>
      </c>
      <c r="C39" t="s">
        <v>133</v>
      </c>
      <c r="D39" t="s">
        <v>141</v>
      </c>
      <c r="E39" s="13">
        <v>45928</v>
      </c>
      <c r="F39" s="4">
        <f ca="1">RANDBETWEEN(1,6)*1000</f>
        <v>4000</v>
      </c>
      <c r="G39" t="str">
        <f ca="1">"01"&amp;RANDBETWEEN(0,5)&amp;RANDBETWEEN(10000000,99999999)</f>
        <v>01246842816</v>
      </c>
      <c r="H39" t="str">
        <f ca="1">B39 &amp; RANDBETWEEN(100,999) &amp; "@gmail.com"</f>
        <v>Ziad Nasser148@gmail.com</v>
      </c>
      <c r="I39" t="s">
        <v>148</v>
      </c>
      <c r="J39" t="str">
        <f ca="1">IF(F39&gt;5000,"Senior", "Junior")</f>
        <v>Junior</v>
      </c>
      <c r="K39" t="str">
        <f>VLOOKUP(C39,DepartmentRules!$A$2:$B$13,2,FALSE)</f>
        <v>Flexible working hours</v>
      </c>
    </row>
    <row r="40" spans="1:11" x14ac:dyDescent="0.25">
      <c r="A40" t="s">
        <v>4</v>
      </c>
      <c r="B40" t="s">
        <v>84</v>
      </c>
      <c r="C40" t="s">
        <v>110</v>
      </c>
      <c r="D40" s="2" t="s">
        <v>111</v>
      </c>
      <c r="E40" s="8">
        <v>45594</v>
      </c>
      <c r="F40" s="4">
        <f ca="1">RANDBETWEEN(1,6)*1000</f>
        <v>6000</v>
      </c>
      <c r="G40" t="str">
        <f ca="1">"01"&amp;RANDBETWEEN(0,5)&amp;RANDBETWEEN(10000000,99999999)</f>
        <v>01477795622</v>
      </c>
      <c r="H40" t="str">
        <f ca="1">B40 &amp; RANDBETWEEN(100,999) &amp; "@gmail.com"</f>
        <v>Ashraf Fathy792@gmail.com</v>
      </c>
      <c r="I40" t="s">
        <v>148</v>
      </c>
      <c r="J40" t="str">
        <f ca="1">IF(F40&gt;5000,"Senior", "Junior")</f>
        <v>Senior</v>
      </c>
      <c r="K40" t="str">
        <f>VLOOKUP(C40,DepartmentRules!$A$2:$B$13,2,TRUE)</f>
        <v>Health insurance coverage</v>
      </c>
    </row>
    <row r="41" spans="1:11" x14ac:dyDescent="0.25">
      <c r="A41" t="s">
        <v>29</v>
      </c>
      <c r="B41" t="s">
        <v>97</v>
      </c>
      <c r="C41" t="s">
        <v>110</v>
      </c>
      <c r="D41" s="2" t="s">
        <v>111</v>
      </c>
      <c r="E41" s="8">
        <v>45653</v>
      </c>
      <c r="F41" s="4">
        <f ca="1">RANDBETWEEN(1,6)*1000</f>
        <v>3000</v>
      </c>
      <c r="G41" t="str">
        <f ca="1">"01"&amp;RANDBETWEEN(0,5)&amp;RANDBETWEEN(10000000,99999999)</f>
        <v>01569634799</v>
      </c>
      <c r="H41" t="str">
        <f ca="1">B41 &amp; RANDBETWEEN(100,999) &amp; "@gmail.com"</f>
        <v>Nour Lotfy324@gmail.com</v>
      </c>
      <c r="I41" t="s">
        <v>148</v>
      </c>
      <c r="J41" t="str">
        <f ca="1">IF(F41&gt;5000,"Senior", "Junior")</f>
        <v>Junior</v>
      </c>
      <c r="K41" t="str">
        <f>VLOOKUP(C41,DepartmentRules!$A$2:$B$13,2,TRUE)</f>
        <v>Health insurance coverage</v>
      </c>
    </row>
    <row r="42" spans="1:11" x14ac:dyDescent="0.25">
      <c r="A42" t="s">
        <v>15</v>
      </c>
      <c r="B42" t="s">
        <v>79</v>
      </c>
      <c r="C42" t="s">
        <v>128</v>
      </c>
      <c r="D42" t="s">
        <v>126</v>
      </c>
      <c r="E42" s="8">
        <v>42026</v>
      </c>
      <c r="F42" s="4">
        <f ca="1">RANDBETWEEN(1,6)*1000</f>
        <v>1000</v>
      </c>
      <c r="G42" t="str">
        <f ca="1">"01"&amp;RANDBETWEEN(0,5)&amp;RANDBETWEEN(10000000,99999999)</f>
        <v>01031702006</v>
      </c>
      <c r="H42" t="str">
        <f ca="1">B42 &amp; RANDBETWEEN(100,999) &amp; "@gmail.com"</f>
        <v>Fares Tarek871@gmail.com</v>
      </c>
      <c r="I42" t="s">
        <v>149</v>
      </c>
      <c r="J42" t="str">
        <f ca="1">IF(F42&gt;5000,"Senior", "Junior")</f>
        <v>Junior</v>
      </c>
      <c r="K42" t="str">
        <f>VLOOKUP(C42,DepartmentRules!$A$2:$B$13,2,FALSE)</f>
        <v>Monthly team-building events</v>
      </c>
    </row>
    <row r="43" spans="1:11" x14ac:dyDescent="0.25">
      <c r="A43" t="s">
        <v>40</v>
      </c>
      <c r="B43" t="s">
        <v>82</v>
      </c>
      <c r="C43" t="s">
        <v>128</v>
      </c>
      <c r="D43" t="s">
        <v>126</v>
      </c>
      <c r="E43" s="8">
        <v>42643</v>
      </c>
      <c r="F43" s="4">
        <f ca="1">RANDBETWEEN(1,6)*1000</f>
        <v>4000</v>
      </c>
      <c r="G43" t="str">
        <f ca="1">"01"&amp;RANDBETWEEN(0,5)&amp;RANDBETWEEN(10000000,99999999)</f>
        <v>01321346230</v>
      </c>
      <c r="H43" t="str">
        <f ca="1">B43 &amp; RANDBETWEEN(100,999) &amp; "@gmail.com"</f>
        <v>Samir Tawfik184@gmail.com</v>
      </c>
      <c r="I43" t="s">
        <v>148</v>
      </c>
      <c r="J43" t="str">
        <f ca="1">IF(F43&gt;5000,"Senior", "Junior")</f>
        <v>Junior</v>
      </c>
      <c r="K43" t="str">
        <f>VLOOKUP(C43,DepartmentRules!$A$2:$B$13,2,FALSE)</f>
        <v>Monthly team-building events</v>
      </c>
    </row>
    <row r="44" spans="1:11" x14ac:dyDescent="0.25">
      <c r="A44" t="s">
        <v>46</v>
      </c>
      <c r="B44" t="s">
        <v>76</v>
      </c>
      <c r="C44" t="s">
        <v>137</v>
      </c>
      <c r="D44" t="s">
        <v>136</v>
      </c>
      <c r="E44" s="8">
        <v>45305</v>
      </c>
      <c r="F44" s="4">
        <f ca="1">RANDBETWEEN(1,6)*1000</f>
        <v>2000</v>
      </c>
      <c r="G44" t="str">
        <f ca="1">"01"&amp;RANDBETWEEN(0,5)&amp;RANDBETWEEN(10000000,99999999)</f>
        <v>01054614874</v>
      </c>
      <c r="H44" t="str">
        <f ca="1">B44 &amp; RANDBETWEEN(100,999) &amp; "@gmail.com"</f>
        <v>Walid Sobhy844@gmail.com</v>
      </c>
      <c r="I44" t="s">
        <v>148</v>
      </c>
      <c r="J44" t="str">
        <f ca="1">IF(F44&gt;5000,"Senior", "Junior")</f>
        <v>Junior</v>
      </c>
      <c r="K44" t="str">
        <f>VLOOKUP(C44,DepartmentRules!$A$2:$B$13,2,FALSE)</f>
        <v>Transportation allowance</v>
      </c>
    </row>
    <row r="45" spans="1:11" x14ac:dyDescent="0.25">
      <c r="A45" t="s">
        <v>21</v>
      </c>
      <c r="B45" t="s">
        <v>58</v>
      </c>
      <c r="C45" t="s">
        <v>137</v>
      </c>
      <c r="D45" t="s">
        <v>136</v>
      </c>
      <c r="E45" s="13">
        <v>45961</v>
      </c>
      <c r="F45" s="4">
        <f ca="1">RANDBETWEEN(1,6)*1000</f>
        <v>5000</v>
      </c>
      <c r="G45" t="str">
        <f ca="1">"01"&amp;RANDBETWEEN(0,5)&amp;RANDBETWEEN(10000000,99999999)</f>
        <v>01438441603</v>
      </c>
      <c r="H45" t="str">
        <f ca="1">B45 &amp; RANDBETWEEN(100,999) &amp; "@gmail.com"</f>
        <v>Magdy Alaa549@gmail.com</v>
      </c>
      <c r="I45" t="s">
        <v>149</v>
      </c>
      <c r="J45" t="str">
        <f ca="1">IF(F45&gt;5000,"Senior", "Junior")</f>
        <v>Junior</v>
      </c>
      <c r="K45" t="str">
        <f>VLOOKUP(C45,DepartmentRules!$A$2:$B$13,2,FALSE)</f>
        <v>Transportation allowance</v>
      </c>
    </row>
    <row r="46" spans="1:11" x14ac:dyDescent="0.25">
      <c r="A46" t="s">
        <v>38</v>
      </c>
      <c r="B46" t="s">
        <v>53</v>
      </c>
      <c r="C46" t="s">
        <v>123</v>
      </c>
      <c r="D46" t="s">
        <v>122</v>
      </c>
      <c r="E46" s="8">
        <v>43038</v>
      </c>
      <c r="F46" s="4">
        <f ca="1">RANDBETWEEN(1,6)*1000</f>
        <v>1000</v>
      </c>
      <c r="G46" t="str">
        <f ca="1">"01"&amp;RANDBETWEEN(0,5)&amp;RANDBETWEEN(10000000,99999999)</f>
        <v>01069565369</v>
      </c>
      <c r="H46" t="str">
        <f ca="1">B46 &amp; RANDBETWEEN(100,999) &amp; "@gmail.com"</f>
        <v>Sally Hassan363@gmail.com</v>
      </c>
      <c r="I46" t="s">
        <v>148</v>
      </c>
      <c r="J46" t="str">
        <f ca="1">IF(F46&gt;5000,"Senior", "Junior")</f>
        <v>Junior</v>
      </c>
      <c r="K46" t="str">
        <f>VLOOKUP(C46,DepartmentRules!$A$2:$B$13,2,FALSE)</f>
        <v>Paid certification programs</v>
      </c>
    </row>
    <row r="47" spans="1:11" x14ac:dyDescent="0.25">
      <c r="A47" t="s">
        <v>13</v>
      </c>
      <c r="B47" t="s">
        <v>87</v>
      </c>
      <c r="C47" t="s">
        <v>123</v>
      </c>
      <c r="D47" t="s">
        <v>122</v>
      </c>
      <c r="E47" s="8">
        <v>43920</v>
      </c>
      <c r="F47" s="4">
        <f ca="1">RANDBETWEEN(1,6)*1000</f>
        <v>2000</v>
      </c>
      <c r="G47" t="str">
        <f ca="1">"01"&amp;RANDBETWEEN(0,5)&amp;RANDBETWEEN(10000000,99999999)</f>
        <v>01597752289</v>
      </c>
      <c r="H47" t="str">
        <f ca="1">B47 &amp; RANDBETWEEN(100,999) &amp; "@gmail.com"</f>
        <v>Fady Moamen762@gmail.com</v>
      </c>
      <c r="I47" t="s">
        <v>148</v>
      </c>
      <c r="J47" t="str">
        <f ca="1">IF(F47&gt;5000,"Senior", "Junior")</f>
        <v>Junior</v>
      </c>
      <c r="K47" t="str">
        <f>VLOOKUP(C47,DepartmentRules!$A$2:$B$13,2,FALSE)</f>
        <v>Paid certification programs</v>
      </c>
    </row>
    <row r="48" spans="1:11" x14ac:dyDescent="0.25">
      <c r="A48" t="s">
        <v>43</v>
      </c>
      <c r="B48" t="s">
        <v>100</v>
      </c>
      <c r="C48" t="s">
        <v>131</v>
      </c>
      <c r="D48" t="s">
        <v>130</v>
      </c>
      <c r="E48" s="8">
        <v>44903</v>
      </c>
      <c r="F48" s="4">
        <f ca="1">RANDBETWEEN(1,6)*1000</f>
        <v>6000</v>
      </c>
      <c r="G48" t="str">
        <f ca="1">"01"&amp;RANDBETWEEN(0,5)&amp;RANDBETWEEN(10000000,99999999)</f>
        <v>01570115975</v>
      </c>
      <c r="H48" t="str">
        <f ca="1">B48 &amp; RANDBETWEEN(100,999) &amp; "@gmail.com"</f>
        <v>Wael Ramadan529@gmail.com</v>
      </c>
      <c r="I48" t="s">
        <v>149</v>
      </c>
      <c r="J48" t="str">
        <f ca="1">IF(F48&gt;5000,"Senior", "Junior")</f>
        <v>Senior</v>
      </c>
      <c r="K48" t="str">
        <f>VLOOKUP(C48,DepartmentRules!$A$2:$B$13,2,TRUE)</f>
        <v>Paid volunteer days</v>
      </c>
    </row>
    <row r="49" spans="1:11" x14ac:dyDescent="0.25">
      <c r="A49" t="s">
        <v>18</v>
      </c>
      <c r="B49" t="s">
        <v>71</v>
      </c>
      <c r="C49" t="s">
        <v>131</v>
      </c>
      <c r="D49" t="s">
        <v>130</v>
      </c>
      <c r="E49" s="8">
        <v>44949</v>
      </c>
      <c r="F49" s="4">
        <f ca="1">RANDBETWEEN(1,6)*1000</f>
        <v>4000</v>
      </c>
      <c r="G49" t="str">
        <f ca="1">"01"&amp;RANDBETWEEN(0,5)&amp;RANDBETWEEN(10000000,99999999)</f>
        <v>01170039814</v>
      </c>
      <c r="H49" t="str">
        <f ca="1">B49 &amp; RANDBETWEEN(100,999) &amp; "@gmail.com"</f>
        <v>Haitham Nabil454@gmail.com</v>
      </c>
      <c r="I49" t="s">
        <v>148</v>
      </c>
      <c r="J49" t="str">
        <f ca="1">IF(F49&gt;5000,"Senior", "Junior")</f>
        <v>Junior</v>
      </c>
      <c r="K49" t="str">
        <f>VLOOKUP(C49,DepartmentRules!A1:B14,2,FALSE)</f>
        <v>Paid volunteer days</v>
      </c>
    </row>
    <row r="50" spans="1:11" x14ac:dyDescent="0.25">
      <c r="A50" t="s">
        <v>7</v>
      </c>
      <c r="B50" t="s">
        <v>99</v>
      </c>
      <c r="C50" t="s">
        <v>115</v>
      </c>
      <c r="D50" s="2" t="s">
        <v>114</v>
      </c>
      <c r="E50" s="8">
        <v>42058</v>
      </c>
      <c r="F50" s="4">
        <f ca="1">RANDBETWEEN(1,6)*1000</f>
        <v>3000</v>
      </c>
      <c r="G50" t="str">
        <f ca="1">"01"&amp;RANDBETWEEN(0,5)&amp;RANDBETWEEN(10000000,99999999)</f>
        <v>01027967100</v>
      </c>
      <c r="H50" t="str">
        <f ca="1">B50 &amp; RANDBETWEEN(100,999) &amp; "@gmail.com"</f>
        <v>Basem Magdy849@gmail.com</v>
      </c>
      <c r="I50" t="s">
        <v>148</v>
      </c>
      <c r="J50" t="str">
        <f ca="1">IF(F50&gt;5000,"Senior", "Junior")</f>
        <v>Junior</v>
      </c>
      <c r="K50" t="str">
        <f>VLOOKUP(C50,DepartmentRules!$A$2:$B$13,2,FALSE)</f>
        <v>Remote work option</v>
      </c>
    </row>
    <row r="51" spans="1:11" x14ac:dyDescent="0.25">
      <c r="A51" t="s">
        <v>32</v>
      </c>
      <c r="B51" t="s">
        <v>92</v>
      </c>
      <c r="C51" t="s">
        <v>115</v>
      </c>
      <c r="D51" s="2" t="s">
        <v>114</v>
      </c>
      <c r="E51" s="8">
        <v>44795</v>
      </c>
      <c r="F51" s="4">
        <f ca="1">RANDBETWEEN(1,6)*1000</f>
        <v>4000</v>
      </c>
      <c r="G51" t="str">
        <f ca="1">"01"&amp;RANDBETWEEN(0,5)&amp;RANDBETWEEN(10000000,99999999)</f>
        <v>01388208974</v>
      </c>
      <c r="H51" t="str">
        <f ca="1">B51 &amp; RANDBETWEEN(100,999) &amp; "@gmail.com"</f>
        <v>Raghad Saif345@gmail.com</v>
      </c>
      <c r="I51" t="s">
        <v>149</v>
      </c>
      <c r="J51" t="str">
        <f ca="1">IF(F51&gt;5000,"Senior", "Junior")</f>
        <v>Junior</v>
      </c>
      <c r="K51" t="str">
        <f>VLOOKUP(C51,DepartmentRules!$A$2:$B$13,2,FALSE)</f>
        <v>Remote work option</v>
      </c>
    </row>
  </sheetData>
  <sortState xmlns:xlrd2="http://schemas.microsoft.com/office/spreadsheetml/2017/richdata2" ref="A2:B51">
    <sortCondition ref="B2:B51"/>
  </sortState>
  <phoneticPr fontId="2" type="noConversion"/>
  <conditionalFormatting sqref="E1:E1048576">
    <cfRule type="expression" dxfId="2" priority="1">
      <formula>"E2&gt;=EDATE(DATE(2025;12;12);-6)"</formula>
    </cfRule>
  </conditionalFormatting>
  <conditionalFormatting sqref="E2:E51">
    <cfRule type="expression" dxfId="1" priority="8">
      <formula>"E2&gt;=EDATE(DATE(2025;12;12);-6)"</formula>
    </cfRule>
  </conditionalFormatting>
  <conditionalFormatting sqref="F2:F51">
    <cfRule type="cellIs" dxfId="0" priority="18" operator="lessThan">
      <formula>3000</formula>
    </cfRule>
  </conditionalFormatting>
  <dataValidations count="5">
    <dataValidation type="whole" allowBlank="1" showInputMessage="1" showErrorMessage="1" error="Salary must be numeric and &gt; 0. between 1000 to 6000" prompt="Salary must be numeric and &gt; 0. between 1000 to 6000" sqref="F1:F1048576" xr:uid="{F62D4C89-7B98-45D0-A4AF-A8181A07BE1B}">
      <formula1>1000</formula1>
      <formula2>6000</formula2>
    </dataValidation>
    <dataValidation allowBlank="1" showInputMessage="1" showErrorMessage="1" prompt="Email must follow a valid format (example@gmail.com)." sqref="H1:H1048576" xr:uid="{39996577-72B7-4F56-99A4-20D306D9D7B1}"/>
    <dataValidation type="textLength" allowBlank="1" showInputMessage="1" showErrorMessage="1" error="Status can only be &quot;Active&quot; or &quot;Inactive.&quot;" prompt="Status can only be &quot;Active&quot; or &quot;Inactive.&quot;" sqref="I1:I1048576" xr:uid="{E936AFBE-9E3E-4862-AF0D-E09EB6505FE9}">
      <formula1>6</formula1>
      <formula2>8</formula2>
    </dataValidation>
    <dataValidation type="list" allowBlank="1" showInputMessage="1" showErrorMessage="1" sqref="C1:C1048576" xr:uid="{DE3C4799-0D03-46AB-B04D-A26508058DB3}">
      <formula1>$M$3:$M$15</formula1>
    </dataValidation>
    <dataValidation type="date" allowBlank="1" showInputMessage="1" showErrorMessage="1" error="Date of Joining cannot be in the future." prompt="Date of Joining cannot be in the future." sqref="E2:E51" xr:uid="{79B20F59-FC37-45BE-835A-26892C5D1C26}">
      <formula1>42005</formula1>
      <formula2>46022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C1F0-C0CF-4B39-9592-649C9A0897D4}">
  <dimension ref="A1:B14"/>
  <sheetViews>
    <sheetView workbookViewId="0">
      <selection activeCell="C21" sqref="C21"/>
    </sheetView>
  </sheetViews>
  <sheetFormatPr defaultRowHeight="13.8" x14ac:dyDescent="0.25"/>
  <cols>
    <col min="1" max="1" width="19.3984375" bestFit="1" customWidth="1"/>
    <col min="2" max="2" width="24.5" bestFit="1" customWidth="1"/>
  </cols>
  <sheetData>
    <row r="1" spans="1:2" x14ac:dyDescent="0.25">
      <c r="A1" s="1" t="s">
        <v>102</v>
      </c>
      <c r="B1" s="5" t="s">
        <v>164</v>
      </c>
    </row>
    <row r="2" spans="1:2" x14ac:dyDescent="0.25">
      <c r="A2" t="s">
        <v>106</v>
      </c>
      <c r="B2" t="s">
        <v>151</v>
      </c>
    </row>
    <row r="3" spans="1:2" x14ac:dyDescent="0.25">
      <c r="A3" t="s">
        <v>107</v>
      </c>
      <c r="B3" t="s">
        <v>152</v>
      </c>
    </row>
    <row r="4" spans="1:2" x14ac:dyDescent="0.25">
      <c r="A4" t="s">
        <v>109</v>
      </c>
      <c r="B4" t="s">
        <v>153</v>
      </c>
    </row>
    <row r="5" spans="1:2" x14ac:dyDescent="0.25">
      <c r="A5" t="s">
        <v>133</v>
      </c>
      <c r="B5" t="s">
        <v>154</v>
      </c>
    </row>
    <row r="6" spans="1:2" x14ac:dyDescent="0.25">
      <c r="A6" t="s">
        <v>115</v>
      </c>
      <c r="B6" t="s">
        <v>155</v>
      </c>
    </row>
    <row r="7" spans="1:2" x14ac:dyDescent="0.25">
      <c r="A7" t="s">
        <v>121</v>
      </c>
      <c r="B7" t="s">
        <v>156</v>
      </c>
    </row>
    <row r="8" spans="1:2" x14ac:dyDescent="0.25">
      <c r="A8" t="s">
        <v>123</v>
      </c>
      <c r="B8" t="s">
        <v>157</v>
      </c>
    </row>
    <row r="9" spans="1:2" x14ac:dyDescent="0.25">
      <c r="A9" t="s">
        <v>124</v>
      </c>
      <c r="B9" t="s">
        <v>158</v>
      </c>
    </row>
    <row r="10" spans="1:2" x14ac:dyDescent="0.25">
      <c r="A10" t="s">
        <v>128</v>
      </c>
      <c r="B10" t="s">
        <v>159</v>
      </c>
    </row>
    <row r="11" spans="1:2" x14ac:dyDescent="0.25">
      <c r="A11" t="s">
        <v>135</v>
      </c>
      <c r="B11" t="s">
        <v>160</v>
      </c>
    </row>
    <row r="12" spans="1:2" x14ac:dyDescent="0.25">
      <c r="A12" t="s">
        <v>137</v>
      </c>
      <c r="B12" t="s">
        <v>161</v>
      </c>
    </row>
    <row r="13" spans="1:2" x14ac:dyDescent="0.25">
      <c r="A13" t="s">
        <v>139</v>
      </c>
      <c r="B13" t="s">
        <v>162</v>
      </c>
    </row>
    <row r="14" spans="1:2" x14ac:dyDescent="0.25">
      <c r="A14" t="s">
        <v>131</v>
      </c>
      <c r="B14" s="14" t="s">
        <v>162</v>
      </c>
    </row>
  </sheetData>
  <dataValidations count="1">
    <dataValidation type="list" allowBlank="1" showInputMessage="1" showErrorMessage="1" sqref="A1" xr:uid="{4EC4BA7F-9869-4D9A-9193-50081E0E4858}">
      <formula1>$K$4:$K$15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CF6E-1822-4919-B08B-8DFC82F681D2}">
  <dimension ref="A3:B18"/>
  <sheetViews>
    <sheetView tabSelected="1" workbookViewId="0">
      <selection activeCell="A8" sqref="A8"/>
    </sheetView>
  </sheetViews>
  <sheetFormatPr defaultRowHeight="13.8" x14ac:dyDescent="0.25"/>
  <cols>
    <col min="1" max="1" width="19.3984375" bestFit="1" customWidth="1"/>
    <col min="2" max="2" width="14" bestFit="1" customWidth="1"/>
  </cols>
  <sheetData>
    <row r="3" spans="1:2" x14ac:dyDescent="0.25">
      <c r="A3" s="6" t="s">
        <v>165</v>
      </c>
      <c r="B3" t="s">
        <v>167</v>
      </c>
    </row>
    <row r="4" spans="1:2" x14ac:dyDescent="0.25">
      <c r="A4" s="7" t="s">
        <v>124</v>
      </c>
      <c r="B4">
        <v>2</v>
      </c>
    </row>
    <row r="5" spans="1:2" x14ac:dyDescent="0.25">
      <c r="A5" s="7" t="s">
        <v>139</v>
      </c>
      <c r="B5">
        <v>2</v>
      </c>
    </row>
    <row r="6" spans="1:2" x14ac:dyDescent="0.25">
      <c r="A6" s="7" t="s">
        <v>121</v>
      </c>
      <c r="B6">
        <v>2</v>
      </c>
    </row>
    <row r="7" spans="1:2" x14ac:dyDescent="0.25">
      <c r="A7" s="7" t="s">
        <v>109</v>
      </c>
      <c r="B7">
        <v>4</v>
      </c>
    </row>
    <row r="8" spans="1:2" x14ac:dyDescent="0.25">
      <c r="A8" s="7" t="s">
        <v>107</v>
      </c>
      <c r="B8">
        <v>6</v>
      </c>
    </row>
    <row r="9" spans="1:2" x14ac:dyDescent="0.25">
      <c r="A9" s="7" t="s">
        <v>106</v>
      </c>
      <c r="B9">
        <v>16</v>
      </c>
    </row>
    <row r="10" spans="1:2" x14ac:dyDescent="0.25">
      <c r="A10" s="7" t="s">
        <v>135</v>
      </c>
      <c r="B10">
        <v>2</v>
      </c>
    </row>
    <row r="11" spans="1:2" x14ac:dyDescent="0.25">
      <c r="A11" s="7" t="s">
        <v>133</v>
      </c>
      <c r="B11">
        <v>4</v>
      </c>
    </row>
    <row r="12" spans="1:2" x14ac:dyDescent="0.25">
      <c r="A12" s="7" t="s">
        <v>110</v>
      </c>
      <c r="B12">
        <v>2</v>
      </c>
    </row>
    <row r="13" spans="1:2" x14ac:dyDescent="0.25">
      <c r="A13" s="7" t="s">
        <v>128</v>
      </c>
      <c r="B13">
        <v>2</v>
      </c>
    </row>
    <row r="14" spans="1:2" x14ac:dyDescent="0.25">
      <c r="A14" s="7" t="s">
        <v>137</v>
      </c>
      <c r="B14">
        <v>2</v>
      </c>
    </row>
    <row r="15" spans="1:2" x14ac:dyDescent="0.25">
      <c r="A15" s="7" t="s">
        <v>123</v>
      </c>
      <c r="B15">
        <v>2</v>
      </c>
    </row>
    <row r="16" spans="1:2" x14ac:dyDescent="0.25">
      <c r="A16" s="7" t="s">
        <v>131</v>
      </c>
      <c r="B16">
        <v>2</v>
      </c>
    </row>
    <row r="17" spans="1:2" x14ac:dyDescent="0.25">
      <c r="A17" s="7" t="s">
        <v>115</v>
      </c>
      <c r="B17">
        <v>2</v>
      </c>
    </row>
    <row r="18" spans="1:2" x14ac:dyDescent="0.25">
      <c r="A18" s="7" t="s">
        <v>166</v>
      </c>
      <c r="B1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17EA-6EB0-43D0-A5D1-5F5FD9F452C3}">
  <dimension ref="A3:G55"/>
  <sheetViews>
    <sheetView workbookViewId="0">
      <selection activeCell="K26" sqref="K26"/>
    </sheetView>
  </sheetViews>
  <sheetFormatPr defaultRowHeight="13.8" x14ac:dyDescent="0.25"/>
  <cols>
    <col min="1" max="1" width="13.09765625" bestFit="1" customWidth="1"/>
    <col min="2" max="2" width="14" bestFit="1" customWidth="1"/>
    <col min="7" max="7" width="10.09765625" style="12" bestFit="1" customWidth="1"/>
  </cols>
  <sheetData>
    <row r="3" spans="1:7" x14ac:dyDescent="0.25">
      <c r="A3" s="6" t="s">
        <v>165</v>
      </c>
      <c r="B3" t="s">
        <v>167</v>
      </c>
    </row>
    <row r="4" spans="1:7" x14ac:dyDescent="0.25">
      <c r="A4" s="11" t="s">
        <v>168</v>
      </c>
      <c r="B4">
        <v>1</v>
      </c>
    </row>
    <row r="5" spans="1:7" x14ac:dyDescent="0.25">
      <c r="A5" s="11" t="s">
        <v>174</v>
      </c>
      <c r="B5">
        <v>1</v>
      </c>
    </row>
    <row r="6" spans="1:7" x14ac:dyDescent="0.25">
      <c r="A6" s="11" t="s">
        <v>210</v>
      </c>
      <c r="B6">
        <v>1</v>
      </c>
      <c r="G6" s="10"/>
    </row>
    <row r="7" spans="1:7" x14ac:dyDescent="0.25">
      <c r="A7" s="11" t="s">
        <v>172</v>
      </c>
      <c r="B7">
        <v>1</v>
      </c>
      <c r="G7" s="10"/>
    </row>
    <row r="8" spans="1:7" x14ac:dyDescent="0.25">
      <c r="A8" s="11" t="s">
        <v>184</v>
      </c>
      <c r="B8">
        <v>1</v>
      </c>
      <c r="G8" s="10"/>
    </row>
    <row r="9" spans="1:7" x14ac:dyDescent="0.25">
      <c r="A9" s="11" t="s">
        <v>178</v>
      </c>
      <c r="B9">
        <v>1</v>
      </c>
      <c r="G9" s="10"/>
    </row>
    <row r="10" spans="1:7" x14ac:dyDescent="0.25">
      <c r="A10" s="11" t="s">
        <v>208</v>
      </c>
      <c r="B10">
        <v>1</v>
      </c>
      <c r="G10" s="10"/>
    </row>
    <row r="11" spans="1:7" x14ac:dyDescent="0.25">
      <c r="A11" s="11" t="s">
        <v>202</v>
      </c>
      <c r="B11">
        <v>1</v>
      </c>
      <c r="G11" s="10"/>
    </row>
    <row r="12" spans="1:7" x14ac:dyDescent="0.25">
      <c r="A12" s="11" t="s">
        <v>211</v>
      </c>
      <c r="B12">
        <v>1</v>
      </c>
      <c r="G12" s="10"/>
    </row>
    <row r="13" spans="1:7" x14ac:dyDescent="0.25">
      <c r="A13" s="11" t="s">
        <v>185</v>
      </c>
      <c r="B13">
        <v>1</v>
      </c>
      <c r="G13" s="10"/>
    </row>
    <row r="14" spans="1:7" x14ac:dyDescent="0.25">
      <c r="A14" s="11" t="s">
        <v>175</v>
      </c>
      <c r="B14">
        <v>1</v>
      </c>
      <c r="G14" s="10"/>
    </row>
    <row r="15" spans="1:7" x14ac:dyDescent="0.25">
      <c r="A15" s="11" t="s">
        <v>186</v>
      </c>
      <c r="B15">
        <v>1</v>
      </c>
      <c r="G15" s="10"/>
    </row>
    <row r="16" spans="1:7" x14ac:dyDescent="0.25">
      <c r="A16" s="11" t="s">
        <v>187</v>
      </c>
      <c r="B16">
        <v>1</v>
      </c>
      <c r="G16" s="10"/>
    </row>
    <row r="17" spans="1:7" x14ac:dyDescent="0.25">
      <c r="A17" s="11" t="s">
        <v>188</v>
      </c>
      <c r="B17">
        <v>1</v>
      </c>
      <c r="G17" s="10"/>
    </row>
    <row r="18" spans="1:7" x14ac:dyDescent="0.25">
      <c r="A18" s="11" t="s">
        <v>189</v>
      </c>
      <c r="B18">
        <v>1</v>
      </c>
      <c r="G18" s="10"/>
    </row>
    <row r="19" spans="1:7" x14ac:dyDescent="0.25">
      <c r="A19" s="11" t="s">
        <v>190</v>
      </c>
      <c r="B19">
        <v>1</v>
      </c>
      <c r="G19" s="10"/>
    </row>
    <row r="20" spans="1:7" x14ac:dyDescent="0.25">
      <c r="A20" s="11" t="s">
        <v>191</v>
      </c>
      <c r="B20">
        <v>1</v>
      </c>
      <c r="G20" s="10"/>
    </row>
    <row r="21" spans="1:7" x14ac:dyDescent="0.25">
      <c r="A21" s="11" t="s">
        <v>179</v>
      </c>
      <c r="B21">
        <v>1</v>
      </c>
      <c r="G21" s="10"/>
    </row>
    <row r="22" spans="1:7" x14ac:dyDescent="0.25">
      <c r="A22" s="11" t="s">
        <v>180</v>
      </c>
      <c r="B22">
        <v>1</v>
      </c>
      <c r="G22" s="10"/>
    </row>
    <row r="23" spans="1:7" x14ac:dyDescent="0.25">
      <c r="A23" s="11" t="s">
        <v>192</v>
      </c>
      <c r="B23">
        <v>1</v>
      </c>
      <c r="G23" s="10"/>
    </row>
    <row r="24" spans="1:7" x14ac:dyDescent="0.25">
      <c r="A24" s="11" t="s">
        <v>176</v>
      </c>
      <c r="B24">
        <v>1</v>
      </c>
      <c r="G24" s="10"/>
    </row>
    <row r="25" spans="1:7" x14ac:dyDescent="0.25">
      <c r="A25" s="11" t="s">
        <v>216</v>
      </c>
      <c r="B25">
        <v>1</v>
      </c>
      <c r="G25" s="10"/>
    </row>
    <row r="26" spans="1:7" x14ac:dyDescent="0.25">
      <c r="A26" s="11" t="s">
        <v>203</v>
      </c>
      <c r="B26">
        <v>1</v>
      </c>
      <c r="G26" s="10"/>
    </row>
    <row r="27" spans="1:7" x14ac:dyDescent="0.25">
      <c r="A27" s="11" t="s">
        <v>214</v>
      </c>
      <c r="B27">
        <v>1</v>
      </c>
      <c r="G27" s="10"/>
    </row>
    <row r="28" spans="1:7" x14ac:dyDescent="0.25">
      <c r="A28" s="11" t="s">
        <v>193</v>
      </c>
      <c r="B28">
        <v>1</v>
      </c>
      <c r="G28" s="10"/>
    </row>
    <row r="29" spans="1:7" x14ac:dyDescent="0.25">
      <c r="A29" s="11" t="s">
        <v>194</v>
      </c>
      <c r="B29">
        <v>1</v>
      </c>
      <c r="G29" s="10"/>
    </row>
    <row r="30" spans="1:7" x14ac:dyDescent="0.25">
      <c r="A30" s="11" t="s">
        <v>204</v>
      </c>
      <c r="B30">
        <v>1</v>
      </c>
      <c r="G30" s="10"/>
    </row>
    <row r="31" spans="1:7" x14ac:dyDescent="0.25">
      <c r="A31" s="11" t="s">
        <v>205</v>
      </c>
      <c r="B31">
        <v>1</v>
      </c>
      <c r="G31" s="10"/>
    </row>
    <row r="32" spans="1:7" x14ac:dyDescent="0.25">
      <c r="A32" s="11" t="s">
        <v>217</v>
      </c>
      <c r="B32">
        <v>1</v>
      </c>
      <c r="G32" s="10"/>
    </row>
    <row r="33" spans="1:7" x14ac:dyDescent="0.25">
      <c r="A33" s="11" t="s">
        <v>195</v>
      </c>
      <c r="B33">
        <v>1</v>
      </c>
      <c r="G33" s="10"/>
    </row>
    <row r="34" spans="1:7" x14ac:dyDescent="0.25">
      <c r="A34" s="11" t="s">
        <v>206</v>
      </c>
      <c r="B34">
        <v>1</v>
      </c>
      <c r="G34" s="10"/>
    </row>
    <row r="35" spans="1:7" x14ac:dyDescent="0.25">
      <c r="A35" s="11" t="s">
        <v>196</v>
      </c>
      <c r="B35">
        <v>1</v>
      </c>
      <c r="G35" s="10"/>
    </row>
    <row r="36" spans="1:7" x14ac:dyDescent="0.25">
      <c r="A36" s="11" t="s">
        <v>197</v>
      </c>
      <c r="B36">
        <v>1</v>
      </c>
      <c r="G36" s="10"/>
    </row>
    <row r="37" spans="1:7" x14ac:dyDescent="0.25">
      <c r="A37" s="11" t="s">
        <v>212</v>
      </c>
      <c r="B37">
        <v>1</v>
      </c>
      <c r="G37" s="10"/>
    </row>
    <row r="38" spans="1:7" x14ac:dyDescent="0.25">
      <c r="A38" s="11" t="s">
        <v>200</v>
      </c>
      <c r="B38">
        <v>1</v>
      </c>
      <c r="G38" s="10"/>
    </row>
    <row r="39" spans="1:7" x14ac:dyDescent="0.25">
      <c r="A39" s="11" t="s">
        <v>215</v>
      </c>
      <c r="B39">
        <v>1</v>
      </c>
      <c r="G39" s="10"/>
    </row>
    <row r="40" spans="1:7" x14ac:dyDescent="0.25">
      <c r="A40" s="11" t="s">
        <v>181</v>
      </c>
      <c r="B40">
        <v>1</v>
      </c>
      <c r="G40" s="10"/>
    </row>
    <row r="41" spans="1:7" x14ac:dyDescent="0.25">
      <c r="A41" s="11" t="s">
        <v>213</v>
      </c>
      <c r="B41">
        <v>1</v>
      </c>
      <c r="G41" s="10"/>
    </row>
    <row r="42" spans="1:7" x14ac:dyDescent="0.25">
      <c r="A42" s="11" t="s">
        <v>201</v>
      </c>
      <c r="B42">
        <v>1</v>
      </c>
      <c r="G42" s="10"/>
    </row>
    <row r="43" spans="1:7" x14ac:dyDescent="0.25">
      <c r="A43" s="11" t="s">
        <v>182</v>
      </c>
      <c r="B43">
        <v>1</v>
      </c>
      <c r="G43" s="10"/>
    </row>
    <row r="44" spans="1:7" x14ac:dyDescent="0.25">
      <c r="A44" s="11" t="s">
        <v>209</v>
      </c>
      <c r="B44">
        <v>1</v>
      </c>
      <c r="G44" s="10"/>
    </row>
    <row r="45" spans="1:7" x14ac:dyDescent="0.25">
      <c r="A45" s="11" t="s">
        <v>169</v>
      </c>
      <c r="B45">
        <v>1</v>
      </c>
      <c r="G45" s="10"/>
    </row>
    <row r="46" spans="1:7" x14ac:dyDescent="0.25">
      <c r="A46" s="11" t="s">
        <v>183</v>
      </c>
      <c r="B46">
        <v>1</v>
      </c>
      <c r="G46" s="10"/>
    </row>
    <row r="47" spans="1:7" x14ac:dyDescent="0.25">
      <c r="A47" s="11" t="s">
        <v>170</v>
      </c>
      <c r="B47">
        <v>1</v>
      </c>
      <c r="G47" s="10"/>
    </row>
    <row r="48" spans="1:7" x14ac:dyDescent="0.25">
      <c r="A48" s="11" t="s">
        <v>207</v>
      </c>
      <c r="B48">
        <v>1</v>
      </c>
      <c r="G48" s="10"/>
    </row>
    <row r="49" spans="1:7" x14ac:dyDescent="0.25">
      <c r="A49" s="11" t="s">
        <v>177</v>
      </c>
      <c r="B49">
        <v>1</v>
      </c>
      <c r="G49" s="10"/>
    </row>
    <row r="50" spans="1:7" x14ac:dyDescent="0.25">
      <c r="A50" s="11" t="s">
        <v>171</v>
      </c>
      <c r="B50">
        <v>1</v>
      </c>
      <c r="G50" s="10"/>
    </row>
    <row r="51" spans="1:7" x14ac:dyDescent="0.25">
      <c r="A51" s="11" t="s">
        <v>173</v>
      </c>
      <c r="B51">
        <v>1</v>
      </c>
      <c r="G51" s="10"/>
    </row>
    <row r="52" spans="1:7" x14ac:dyDescent="0.25">
      <c r="A52" s="11" t="s">
        <v>198</v>
      </c>
      <c r="B52">
        <v>1</v>
      </c>
      <c r="G52" s="10"/>
    </row>
    <row r="53" spans="1:7" x14ac:dyDescent="0.25">
      <c r="A53" s="11" t="s">
        <v>199</v>
      </c>
      <c r="B53">
        <v>1</v>
      </c>
      <c r="G53" s="10"/>
    </row>
    <row r="54" spans="1:7" x14ac:dyDescent="0.25">
      <c r="A54" s="7" t="s">
        <v>166</v>
      </c>
      <c r="B54">
        <v>50</v>
      </c>
      <c r="G54" s="10"/>
    </row>
    <row r="55" spans="1:7" x14ac:dyDescent="0.25">
      <c r="G5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Database</vt:lpstr>
      <vt:lpstr>DepartmentRules</vt:lpstr>
      <vt:lpstr>PivotTable_numberEmployee</vt:lpstr>
      <vt:lpstr>PivotTable_DateOf_Joining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20412021101222</dc:creator>
  <cp:lastModifiedBy>20412021101222</cp:lastModifiedBy>
  <dcterms:created xsi:type="dcterms:W3CDTF">2025-03-29T13:30:46Z</dcterms:created>
  <dcterms:modified xsi:type="dcterms:W3CDTF">2025-05-08T11:33:56Z</dcterms:modified>
</cp:coreProperties>
</file>