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500" windowWidth="28800" windowHeight="16440" tabRatio="600" firstSheet="3" activeTab="4" autoFilterDateGrouping="1"/>
  </bookViews>
  <sheets>
    <sheet xmlns:r="http://schemas.openxmlformats.org/officeDocument/2006/relationships" name="Weekly Time Reporting Template" sheetId="1" state="visible" r:id="rId1"/>
    <sheet xmlns:r="http://schemas.openxmlformats.org/officeDocument/2006/relationships" name="Weekly Time Reporting Oct 10." sheetId="2" state="visible" r:id="rId2"/>
    <sheet xmlns:r="http://schemas.openxmlformats.org/officeDocument/2006/relationships" name="Weekly Time Reporting Oct. 17" sheetId="3" state="visible" r:id="rId3"/>
    <sheet xmlns:r="http://schemas.openxmlformats.org/officeDocument/2006/relationships" name="Weekly Time Reporting Oct 24." sheetId="4" state="visible" r:id="rId4"/>
    <sheet xmlns:r="http://schemas.openxmlformats.org/officeDocument/2006/relationships" name="1" sheetId="5" state="visible" r:id="rId5"/>
    <sheet xmlns:r="http://schemas.openxmlformats.org/officeDocument/2006/relationships" name="Weekly Time Reporting Jun. 13" sheetId="6" state="visible" r:id="rId6"/>
  </sheets>
  <definedNames>
    <definedName name="start_day">'1'!$AD$24</definedName>
    <definedName name="_xlnm.Print_Area" localSheetId="4">'1'!$A$1:$Z$45</definedName>
  </definedNames>
  <calcPr calcId="191029" fullCalcOnLoad="1"/>
</workbook>
</file>

<file path=xl/styles.xml><?xml version="1.0" encoding="utf-8"?>
<styleSheet xmlns="http://schemas.openxmlformats.org/spreadsheetml/2006/main">
  <numFmts count="7">
    <numFmt numFmtId="164" formatCode="mmmm\ yyyy"/>
    <numFmt numFmtId="165" formatCode="d"/>
    <numFmt numFmtId="166" formatCode="dddd"/>
    <numFmt numFmtId="167" formatCode="&quot;$&quot;#,##0.00"/>
    <numFmt numFmtId="168" formatCode="_(&quot;$&quot;* #,##0.00_);_(&quot;$&quot;* \(#,##0.00\);_(&quot;$&quot;* &quot;-&quot;??_);_(@_)"/>
    <numFmt numFmtId="169" formatCode="[$-F400]h:mm:ss\ AM/PM"/>
    <numFmt numFmtId="170" formatCode="mmmm\ \'yy"/>
  </numFmts>
  <fonts count="61">
    <font>
      <name val="Arial"/>
      <family val="2"/>
      <sz val="10"/>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2"/>
      <scheme val="minor"/>
    </font>
    <font>
      <name val="Calibri"/>
      <family val="2"/>
      <color theme="1"/>
      <sz val="11"/>
      <scheme val="minor"/>
    </font>
    <font>
      <name val="Arial"/>
      <family val="2"/>
      <sz val="8"/>
    </font>
    <font>
      <name val="Arial"/>
      <family val="2"/>
      <sz val="7"/>
    </font>
    <font>
      <name val="Calibri"/>
      <family val="2"/>
      <b val="1"/>
      <sz val="14"/>
      <scheme val="minor"/>
    </font>
    <font>
      <name val="Calibri"/>
      <family val="2"/>
      <color theme="4" tint="-0.249977111117893"/>
      <sz val="8"/>
      <scheme val="minor"/>
    </font>
    <font>
      <name val="Calibri"/>
      <family val="2"/>
      <sz val="8"/>
      <scheme val="minor"/>
    </font>
    <font>
      <name val="Calibri"/>
      <family val="2"/>
      <color theme="1" tint="0.3499862666707358"/>
      <sz val="11"/>
      <scheme val="minor"/>
    </font>
    <font>
      <name val="Arial"/>
      <family val="2"/>
      <color indexed="12"/>
      <sz val="10"/>
      <u val="single"/>
    </font>
    <font>
      <name val="Calibri"/>
      <family val="2"/>
      <color theme="1" tint="0.499984740745262"/>
      <sz val="10"/>
      <scheme val="minor"/>
    </font>
    <font>
      <name val="Calibri"/>
      <family val="2"/>
      <color theme="1" tint="0.499984740745262"/>
      <sz val="8"/>
      <scheme val="minor"/>
    </font>
    <font>
      <name val="Arial"/>
      <family val="2"/>
      <sz val="10"/>
    </font>
    <font>
      <name val="Calibri"/>
      <family val="2"/>
      <sz val="10"/>
      <scheme val="minor"/>
    </font>
    <font>
      <name val="Calibri"/>
      <family val="2"/>
      <b val="1"/>
      <color theme="4" tint="-0.249977111117893"/>
      <sz val="48"/>
      <scheme val="major"/>
    </font>
    <font>
      <name val="Calibri"/>
      <family val="2"/>
      <b val="1"/>
      <color theme="0"/>
      <sz val="16"/>
      <scheme val="major"/>
    </font>
    <font>
      <name val="Calibri"/>
      <family val="2"/>
      <b val="1"/>
      <color theme="4" tint="-0.499984740745262"/>
      <sz val="11"/>
      <scheme val="major"/>
    </font>
    <font>
      <name val="Calibri"/>
      <family val="2"/>
      <b val="1"/>
      <color theme="4"/>
      <sz val="9"/>
      <scheme val="minor"/>
    </font>
    <font>
      <name val="Calibri"/>
      <family val="1"/>
      <sz val="9"/>
      <scheme val="minor"/>
    </font>
    <font>
      <name val="Arial"/>
      <family val="2"/>
      <sz val="9"/>
    </font>
    <font>
      <name val="Century Gothic"/>
      <family val="2"/>
      <color indexed="60"/>
      <sz val="9"/>
    </font>
    <font>
      <name val="Calibri"/>
      <family val="2"/>
      <b val="1"/>
      <color theme="1" tint="0.499984740745262"/>
      <sz val="12"/>
      <scheme val="minor"/>
    </font>
    <font>
      <name val="Calibri"/>
      <family val="2"/>
      <b val="1"/>
      <color theme="4" tint="-0.249977111117893"/>
      <sz val="9"/>
      <scheme val="major"/>
    </font>
    <font>
      <name val="Calibri"/>
      <family val="2"/>
      <color theme="1" tint="0.499984740745262"/>
      <sz val="11"/>
      <u val="single"/>
      <scheme val="minor"/>
    </font>
    <font>
      <name val="Arial"/>
      <family val="2"/>
      <color theme="0" tint="-0.3499862666707358"/>
      <sz val="10"/>
    </font>
    <font>
      <name val="Calibri"/>
      <family val="2"/>
      <b val="1"/>
      <color theme="4" tint="-0.249977111117893"/>
      <sz val="12"/>
      <scheme val="minor"/>
    </font>
    <font>
      <name val="Calibri"/>
      <family val="2"/>
      <b val="1"/>
      <color theme="0"/>
      <sz val="10"/>
      <scheme val="minor"/>
    </font>
    <font>
      <name val="Calibri"/>
      <family val="2"/>
      <b val="1"/>
      <sz val="10"/>
      <scheme val="minor"/>
    </font>
    <font>
      <name val="Calibri"/>
      <family val="2"/>
      <color theme="1" tint="0.249977111117893"/>
      <sz val="10"/>
      <scheme val="minor"/>
    </font>
    <font>
      <name val="Calibri"/>
      <family val="2"/>
      <color rgb="FFFF0000"/>
      <sz val="12"/>
      <scheme val="minor"/>
    </font>
    <font>
      <name val="Calibri"/>
      <family val="2"/>
      <b val="1"/>
      <color theme="1"/>
      <sz val="12"/>
      <scheme val="minor"/>
    </font>
    <font>
      <name val="Calibri"/>
      <family val="2"/>
      <color rgb="FFFF0000"/>
      <sz val="12"/>
      <u val="single"/>
      <scheme val="minor"/>
    </font>
    <font>
      <name val="Calibri"/>
      <family val="2"/>
      <color theme="1"/>
      <sz val="16"/>
      <scheme val="major"/>
    </font>
    <font>
      <name val="Calibri"/>
      <family val="2"/>
      <color theme="4" tint="-0.249977111117893"/>
      <sz val="16"/>
      <scheme val="major"/>
    </font>
    <font>
      <name val="Arial"/>
      <family val="2"/>
      <b val="1"/>
      <sz val="18"/>
    </font>
    <font>
      <name val="Arial"/>
      <family val="2"/>
      <b val="1"/>
      <color rgb="FF0070C0"/>
      <sz val="18"/>
    </font>
    <font>
      <name val="Arial"/>
      <family val="2"/>
      <b val="1"/>
      <sz val="10"/>
    </font>
    <font>
      <name val="Calibri"/>
      <family val="2"/>
      <sz val="12"/>
      <scheme val="minor"/>
    </font>
    <font>
      <name val="Arial"/>
      <family val="2"/>
      <b val="1"/>
      <color rgb="FF0070C0"/>
      <sz val="14"/>
    </font>
    <font>
      <name val="Calibri"/>
      <family val="2"/>
      <color theme="4" tint="-0.249977111117893"/>
      <sz val="14"/>
      <scheme val="major"/>
    </font>
    <font>
      <name val="Calibri"/>
      <family val="2"/>
      <b val="1"/>
      <color theme="4" tint="-0.499984740745262"/>
      <sz val="38"/>
      <scheme val="major"/>
    </font>
    <font>
      <name val="Calibri"/>
      <family val="2"/>
      <b val="1"/>
      <color rgb="FFFF0000"/>
      <sz val="12"/>
      <u val="single"/>
      <scheme val="minor"/>
    </font>
    <font>
      <name val="Calibri"/>
      <family val="2"/>
      <b val="1"/>
      <color theme="1"/>
      <sz val="12"/>
      <u val="single"/>
      <scheme val="minor"/>
    </font>
    <font>
      <name val="Calibri"/>
      <family val="2"/>
      <color rgb="FFD5090A"/>
      <sz val="12"/>
      <u val="single"/>
      <scheme val="minor"/>
    </font>
    <font>
      <name val="Calibri"/>
      <family val="2"/>
      <color rgb="FF000000"/>
      <sz val="16"/>
    </font>
    <font>
      <name val="Calibri"/>
      <family val="2"/>
      <b val="1"/>
      <color theme="1"/>
      <sz val="14"/>
      <scheme val="minor"/>
    </font>
    <font>
      <name val="Calibri"/>
      <family val="2"/>
      <b val="1"/>
      <color theme="4" tint="-0.499984740745262"/>
      <sz val="12"/>
      <scheme val="major"/>
    </font>
    <font>
      <name val="Calibri"/>
      <family val="2"/>
      <b val="1"/>
      <color theme="1"/>
      <sz val="14"/>
      <scheme val="major"/>
    </font>
    <font>
      <name val="Arial"/>
      <family val="2"/>
      <b val="1"/>
      <color theme="1"/>
      <sz val="14"/>
    </font>
    <font>
      <name val="Arial"/>
      <family val="2"/>
      <b val="1"/>
      <color theme="1"/>
      <sz val="10"/>
    </font>
    <font>
      <name val="Arial"/>
      <family val="2"/>
      <b val="1"/>
      <color theme="1"/>
      <sz val="12"/>
    </font>
    <font>
      <name val="Calibri"/>
      <family val="2"/>
      <b val="1"/>
      <color theme="1"/>
      <sz val="12"/>
      <scheme val="major"/>
    </font>
    <font>
      <name val="Calibri"/>
      <family val="2"/>
      <sz val="12"/>
    </font>
  </fonts>
  <fills count="14">
    <fill>
      <patternFill/>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0" tint="-0.1499984740745262"/>
        <bgColor indexed="64"/>
      </patternFill>
    </fill>
    <fill>
      <patternFill patternType="solid">
        <fgColor rgb="FFFF0000"/>
        <bgColor indexed="64"/>
      </patternFill>
    </fill>
    <fill>
      <patternFill patternType="solid">
        <fgColor rgb="FFFFC000"/>
        <bgColor indexed="64"/>
      </patternFill>
    </fill>
    <fill>
      <patternFill patternType="solid">
        <fgColor theme="2" tint="-0.09997863704336681"/>
        <bgColor indexed="64"/>
      </patternFill>
    </fill>
    <fill>
      <patternFill patternType="solid">
        <fgColor theme="7"/>
        <bgColor indexed="64"/>
      </patternFill>
    </fill>
    <fill>
      <patternFill patternType="solid">
        <fgColor theme="9" tint="0.3999755851924192"/>
        <bgColor indexed="64"/>
      </patternFill>
    </fill>
    <fill>
      <patternFill patternType="solid">
        <fgColor rgb="FFD9D9D9"/>
        <bgColor rgb="FF000000"/>
      </patternFill>
    </fill>
    <fill>
      <patternFill patternType="solid">
        <fgColor rgb="FFFFFF00"/>
        <bgColor indexed="64"/>
      </patternFill>
    </fill>
  </fills>
  <borders count="53">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
      </left>
      <right/>
      <top style="thin">
        <color theme="4" tint="-0.249946592608417"/>
      </top>
      <bottom style="thin">
        <color theme="0" tint="-0.499984740745262"/>
      </bottom>
      <diagonal/>
    </border>
    <border>
      <left/>
      <right/>
      <top style="thin">
        <color theme="4" tint="-0.249946592608417"/>
      </top>
      <bottom style="thin">
        <color theme="0" tint="-0.499984740745262"/>
      </bottom>
      <diagonal/>
    </border>
    <border>
      <left/>
      <right style="thin">
        <color theme="4" tint="-0.249946592608417"/>
      </right>
      <top style="thin">
        <color theme="4" tint="-0.249946592608417"/>
      </top>
      <bottom style="thin">
        <color theme="0" tint="-0.499984740745262"/>
      </bottom>
      <diagonal/>
    </border>
    <border>
      <left style="thin">
        <color theme="4" tint="-0.249946592608417"/>
      </left>
      <right/>
      <top style="thin">
        <color theme="4" tint="-0.249946592608417"/>
      </top>
      <bottom style="thin">
        <color theme="4" tint="-0.249946592608417"/>
      </bottom>
      <diagonal/>
    </border>
    <border>
      <left/>
      <right style="thin">
        <color theme="4" tint="-0.249946592608417"/>
      </right>
      <top style="thin">
        <color theme="4" tint="-0.249946592608417"/>
      </top>
      <bottom style="thin">
        <color theme="4" tint="-0.249946592608417"/>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right/>
      <top style="thin">
        <color indexed="64"/>
      </top>
      <bottom/>
      <diagonal/>
    </border>
    <border>
      <left/>
      <right style="thin">
        <color indexed="64"/>
      </right>
      <top style="medium">
        <color indexed="64"/>
      </top>
      <bottom/>
      <diagonal/>
    </border>
    <border>
      <left/>
      <right/>
      <top style="thin">
        <color theme="4" tint="-0.249946592608417"/>
      </top>
      <bottom/>
      <diagonal/>
    </border>
    <border>
      <left/>
      <right style="thin">
        <color theme="4" tint="-0.249946592608417"/>
      </right>
      <top style="thin">
        <color theme="4" tint="-0.249946592608417"/>
      </top>
      <bottom/>
      <diagonal/>
    </border>
  </borders>
  <cellStyleXfs count="4">
    <xf numFmtId="0" fontId="20" fillId="0" borderId="0"/>
    <xf numFmtId="0" fontId="17" fillId="0" borderId="0" applyAlignment="1" applyProtection="1">
      <alignment vertical="top"/>
      <protection locked="0" hidden="0"/>
    </xf>
    <xf numFmtId="43" fontId="20" fillId="0" borderId="0"/>
    <xf numFmtId="0" fontId="10" fillId="0" borderId="0"/>
  </cellStyleXfs>
  <cellXfs count="222">
    <xf numFmtId="0" fontId="0" fillId="0" borderId="0" pivotButton="0" quotePrefix="0" xfId="0"/>
    <xf numFmtId="0" fontId="0" fillId="0" borderId="0" applyAlignment="1" pivotButton="0" quotePrefix="0" xfId="0">
      <alignment vertical="center"/>
    </xf>
    <xf numFmtId="0" fontId="11" fillId="0" borderId="0" applyAlignment="1" pivotButton="0" quotePrefix="0" xfId="0">
      <alignment vertical="center"/>
    </xf>
    <xf numFmtId="0" fontId="11" fillId="0" borderId="0" pivotButton="0" quotePrefix="0" xfId="0"/>
    <xf numFmtId="0" fontId="12" fillId="0" borderId="0" pivotButton="0" quotePrefix="0" xfId="0"/>
    <xf numFmtId="0" fontId="12" fillId="0" borderId="0" applyAlignment="1" pivotButton="0" quotePrefix="0" xfId="0">
      <alignment vertical="center"/>
    </xf>
    <xf numFmtId="0" fontId="15" fillId="0" borderId="0" applyAlignment="1" pivotButton="0" quotePrefix="0" xfId="0">
      <alignment vertical="center"/>
    </xf>
    <xf numFmtId="0" fontId="19" fillId="0" borderId="4" applyAlignment="1" pivotButton="0" quotePrefix="0" xfId="0">
      <alignment vertical="center"/>
    </xf>
    <xf numFmtId="0" fontId="0" fillId="0" borderId="4" pivotButton="0" quotePrefix="0" xfId="0"/>
    <xf numFmtId="0" fontId="18" fillId="0" borderId="2" pivotButton="0" quotePrefix="0" xfId="0"/>
    <xf numFmtId="0" fontId="21" fillId="0" borderId="0" pivotButton="0" quotePrefix="0" xfId="0"/>
    <xf numFmtId="164" fontId="22" fillId="0" borderId="0" applyAlignment="1" pivotButton="0" quotePrefix="0" xfId="0">
      <alignment horizontal="left" vertical="top"/>
    </xf>
    <xf numFmtId="165" fontId="13" fillId="0" borderId="1" applyAlignment="1" pivotButton="0" quotePrefix="0" xfId="0">
      <alignment horizontal="center" vertical="center" shrinkToFit="1"/>
    </xf>
    <xf numFmtId="0" fontId="14" fillId="0" borderId="2" applyAlignment="1" pivotButton="0" quotePrefix="0" xfId="0">
      <alignment horizontal="left" vertical="center" shrinkToFit="1"/>
    </xf>
    <xf numFmtId="165" fontId="13" fillId="3" borderId="1" applyAlignment="1" pivotButton="0" quotePrefix="0" xfId="0">
      <alignment horizontal="center" vertical="center" shrinkToFit="1"/>
    </xf>
    <xf numFmtId="0" fontId="14" fillId="3" borderId="7" applyAlignment="1" pivotButton="0" quotePrefix="0" xfId="0">
      <alignment horizontal="left" vertical="center" shrinkToFit="1"/>
    </xf>
    <xf numFmtId="0" fontId="16" fillId="0" borderId="1" applyAlignment="1" pivotButton="0" quotePrefix="0" xfId="0">
      <alignment horizontal="left" vertical="center" indent="1"/>
    </xf>
    <xf numFmtId="0" fontId="15" fillId="0" borderId="7" pivotButton="0" quotePrefix="0" xfId="0"/>
    <xf numFmtId="0" fontId="15" fillId="0" borderId="3" applyAlignment="1" pivotButton="0" quotePrefix="0" xfId="0">
      <alignment horizontal="left" vertical="center"/>
    </xf>
    <xf numFmtId="0" fontId="15" fillId="0" borderId="5" applyAlignment="1" pivotButton="0" quotePrefix="0" xfId="1">
      <alignment horizontal="left" vertical="center"/>
    </xf>
    <xf numFmtId="0" fontId="15" fillId="0" borderId="8" applyAlignment="1" pivotButton="0" quotePrefix="0" xfId="1">
      <alignment vertical="center"/>
    </xf>
    <xf numFmtId="0" fontId="25" fillId="0" borderId="0" applyAlignment="1" pivotButton="0" quotePrefix="0" xfId="0">
      <alignment horizontal="center" shrinkToFit="1"/>
    </xf>
    <xf numFmtId="165" fontId="26" fillId="0" borderId="0" applyAlignment="1" pivotButton="0" quotePrefix="0" xfId="0">
      <alignment horizontal="center" vertical="center" shrinkToFit="1"/>
    </xf>
    <xf numFmtId="0" fontId="27" fillId="0" borderId="0" pivotButton="0" quotePrefix="0" xfId="0"/>
    <xf numFmtId="0" fontId="28" fillId="0" borderId="0" applyAlignment="1" pivotButton="0" quotePrefix="0" xfId="0">
      <alignment vertical="center"/>
    </xf>
    <xf numFmtId="164" fontId="30" fillId="0" borderId="0" applyAlignment="1" pivotButton="0" quotePrefix="0" xfId="0">
      <alignment horizontal="left" vertical="top"/>
    </xf>
    <xf numFmtId="164" fontId="30" fillId="0" borderId="0" applyAlignment="1" pivotButton="0" quotePrefix="0" xfId="0">
      <alignment vertical="top"/>
    </xf>
    <xf numFmtId="0" fontId="33" fillId="2" borderId="0" applyAlignment="1" pivotButton="0" quotePrefix="0" xfId="0">
      <alignment horizontal="left" vertical="center"/>
    </xf>
    <xf numFmtId="0" fontId="34" fillId="4" borderId="12" applyAlignment="1" pivotButton="0" quotePrefix="0" xfId="0">
      <alignment horizontal="center" vertical="center"/>
    </xf>
    <xf numFmtId="0" fontId="35" fillId="2" borderId="13" applyAlignment="1" pivotButton="0" quotePrefix="0" xfId="0">
      <alignment horizontal="center" vertical="center"/>
    </xf>
    <xf numFmtId="0" fontId="36" fillId="0" borderId="0" applyAlignment="1" pivotButton="0" quotePrefix="0" xfId="0">
      <alignment vertical="center"/>
    </xf>
    <xf numFmtId="0" fontId="29" fillId="0" borderId="0" applyAlignment="1" pivotButton="0" quotePrefix="0" xfId="2">
      <alignment horizontal="left"/>
    </xf>
    <xf numFmtId="0" fontId="31" fillId="0" borderId="0" applyAlignment="1" pivotButton="0" quotePrefix="0" xfId="1">
      <alignment horizontal="left"/>
    </xf>
    <xf numFmtId="0" fontId="15" fillId="0" borderId="14" applyAlignment="1" pivotButton="0" quotePrefix="0" xfId="0">
      <alignment vertical="center"/>
    </xf>
    <xf numFmtId="0" fontId="14" fillId="0" borderId="14" applyAlignment="1" pivotButton="0" quotePrefix="0" xfId="0">
      <alignment vertical="center" shrinkToFit="1"/>
    </xf>
    <xf numFmtId="0" fontId="37" fillId="0" borderId="14" applyAlignment="1" pivotButton="0" quotePrefix="0" xfId="0">
      <alignment horizontal="left" vertical="center"/>
    </xf>
    <xf numFmtId="0" fontId="15" fillId="0" borderId="14" applyAlignment="1" pivotButton="0" quotePrefix="0" xfId="0">
      <alignment horizontal="center" vertical="center"/>
    </xf>
    <xf numFmtId="0" fontId="39" fillId="0" borderId="14" applyAlignment="1" pivotButton="0" quotePrefix="0" xfId="0">
      <alignment horizontal="left" vertical="center"/>
    </xf>
    <xf numFmtId="20" fontId="37" fillId="0" borderId="14" applyAlignment="1" pivotButton="0" quotePrefix="0" xfId="0">
      <alignment horizontal="left" vertical="center"/>
    </xf>
    <xf numFmtId="20" fontId="9" fillId="0" borderId="14" applyAlignment="1" pivotButton="0" quotePrefix="0" xfId="0">
      <alignment horizontal="left" vertical="center"/>
    </xf>
    <xf numFmtId="0" fontId="38" fillId="0" borderId="14" applyAlignment="1" pivotButton="0" quotePrefix="0" xfId="0">
      <alignment horizontal="left" vertical="center"/>
    </xf>
    <xf numFmtId="0" fontId="14" fillId="6" borderId="0" applyAlignment="1" pivotButton="0" quotePrefix="0" xfId="0">
      <alignment horizontal="left" vertical="center" shrinkToFit="1"/>
    </xf>
    <xf numFmtId="166" fontId="40" fillId="6" borderId="14" applyAlignment="1" pivotButton="0" quotePrefix="0" xfId="0">
      <alignment horizontal="center" vertical="center" shrinkToFit="1"/>
    </xf>
    <xf numFmtId="165" fontId="13" fillId="6" borderId="0" applyAlignment="1" pivotButton="0" quotePrefix="0" xfId="0">
      <alignment horizontal="center" vertical="center" shrinkToFit="1"/>
    </xf>
    <xf numFmtId="0" fontId="9" fillId="0" borderId="14" applyAlignment="1" pivotButton="0" quotePrefix="0" xfId="0">
      <alignment horizontal="left" vertical="center"/>
    </xf>
    <xf numFmtId="0" fontId="39" fillId="7" borderId="14" applyAlignment="1" pivotButton="0" quotePrefix="0" xfId="0">
      <alignment horizontal="left" vertical="center"/>
    </xf>
    <xf numFmtId="0" fontId="0" fillId="0" borderId="14" pivotButton="0" quotePrefix="0" xfId="0"/>
    <xf numFmtId="165" fontId="13" fillId="6" borderId="19" applyAlignment="1" pivotButton="0" quotePrefix="0" xfId="0">
      <alignment vertical="center" shrinkToFit="1"/>
    </xf>
    <xf numFmtId="165" fontId="13" fillId="6" borderId="20" applyAlignment="1" pivotButton="0" quotePrefix="0" xfId="0">
      <alignment vertical="center" shrinkToFit="1"/>
    </xf>
    <xf numFmtId="0" fontId="38" fillId="0" borderId="17" applyAlignment="1" pivotButton="0" quotePrefix="0" xfId="0">
      <alignment vertical="center"/>
    </xf>
    <xf numFmtId="0" fontId="38" fillId="0" borderId="16" applyAlignment="1" pivotButton="0" quotePrefix="0" xfId="0">
      <alignment vertical="center"/>
    </xf>
    <xf numFmtId="166" fontId="40" fillId="2" borderId="16" applyAlignment="1" pivotButton="0" quotePrefix="0" xfId="0">
      <alignment vertical="center" shrinkToFit="1"/>
    </xf>
    <xf numFmtId="165" fontId="13" fillId="6" borderId="29" applyAlignment="1" pivotButton="0" quotePrefix="0" xfId="0">
      <alignment horizontal="left" vertical="center" shrinkToFit="1"/>
    </xf>
    <xf numFmtId="165" fontId="13" fillId="6" borderId="0" applyAlignment="1" pivotButton="0" quotePrefix="0" xfId="0">
      <alignment horizontal="left" vertical="center" shrinkToFit="1"/>
    </xf>
    <xf numFmtId="166" fontId="40" fillId="6" borderId="30" applyAlignment="1" pivotButton="0" quotePrefix="0" xfId="0">
      <alignment horizontal="center" vertical="center" shrinkToFit="1"/>
    </xf>
    <xf numFmtId="0" fontId="15" fillId="0" borderId="30" applyAlignment="1" pivotButton="0" quotePrefix="0" xfId="0">
      <alignment horizontal="center" vertical="center"/>
    </xf>
    <xf numFmtId="0" fontId="8" fillId="0" borderId="30" applyAlignment="1" pivotButton="0" quotePrefix="0" xfId="0">
      <alignment vertical="center"/>
    </xf>
    <xf numFmtId="0" fontId="15" fillId="0" borderId="30" applyAlignment="1" pivotButton="0" quotePrefix="0" xfId="0">
      <alignment vertical="center"/>
    </xf>
    <xf numFmtId="0" fontId="39" fillId="7" borderId="30" applyAlignment="1" pivotButton="0" quotePrefix="0" xfId="0">
      <alignment horizontal="left" vertical="center"/>
    </xf>
    <xf numFmtId="0" fontId="44" fillId="0" borderId="0" applyAlignment="1" pivotButton="0" quotePrefix="0" xfId="0">
      <alignment vertical="center"/>
    </xf>
    <xf numFmtId="0" fontId="38" fillId="0" borderId="16" applyAlignment="1" pivotButton="0" quotePrefix="0" xfId="0">
      <alignment horizontal="left" vertical="center"/>
    </xf>
    <xf numFmtId="0" fontId="38" fillId="0" borderId="15" applyAlignment="1" pivotButton="0" quotePrefix="0" xfId="0">
      <alignment horizontal="left" vertical="center"/>
    </xf>
    <xf numFmtId="0" fontId="45" fillId="8" borderId="16" applyAlignment="1" pivotButton="0" quotePrefix="0" xfId="0">
      <alignment vertical="center"/>
    </xf>
    <xf numFmtId="166" fontId="40" fillId="6" borderId="21" applyAlignment="1" pivotButton="0" quotePrefix="0" xfId="0">
      <alignment vertical="center" shrinkToFit="1"/>
    </xf>
    <xf numFmtId="20" fontId="0" fillId="0" borderId="14" pivotButton="0" quotePrefix="0" xfId="0"/>
    <xf numFmtId="20" fontId="9" fillId="0" borderId="14" applyAlignment="1" pivotButton="0" quotePrefix="0" xfId="0">
      <alignment horizontal="right" vertical="center"/>
    </xf>
    <xf numFmtId="0" fontId="49" fillId="0" borderId="14" applyAlignment="1" pivotButton="0" quotePrefix="0" xfId="0">
      <alignment horizontal="left" vertical="center"/>
    </xf>
    <xf numFmtId="0" fontId="49" fillId="0" borderId="30" applyAlignment="1" pivotButton="0" quotePrefix="0" xfId="0">
      <alignment horizontal="left" vertical="center"/>
    </xf>
    <xf numFmtId="0" fontId="0" fillId="0" borderId="30" pivotButton="0" quotePrefix="0" xfId="0"/>
    <xf numFmtId="166" fontId="40" fillId="2" borderId="14" applyAlignment="1" pivotButton="0" quotePrefix="0" xfId="0">
      <alignment vertical="center" shrinkToFit="1"/>
    </xf>
    <xf numFmtId="2" fontId="37" fillId="0" borderId="14" applyAlignment="1" pivotButton="0" quotePrefix="0" xfId="0">
      <alignment horizontal="left" vertical="center"/>
    </xf>
    <xf numFmtId="2" fontId="15" fillId="0" borderId="14" applyAlignment="1" pivotButton="0" quotePrefix="0" xfId="0">
      <alignment horizontal="center" vertical="center"/>
    </xf>
    <xf numFmtId="20" fontId="6" fillId="0" borderId="14" applyAlignment="1" pivotButton="0" quotePrefix="0" xfId="0">
      <alignment horizontal="left" vertical="center"/>
    </xf>
    <xf numFmtId="0" fontId="0" fillId="0" borderId="16" pivotButton="0" quotePrefix="0" xfId="0"/>
    <xf numFmtId="165" fontId="13" fillId="6" borderId="19" applyAlignment="1" pivotButton="0" quotePrefix="0" xfId="0">
      <alignment horizontal="left" vertical="center" shrinkToFit="1"/>
    </xf>
    <xf numFmtId="165" fontId="13" fillId="6" borderId="20" applyAlignment="1" pivotButton="0" quotePrefix="0" xfId="0">
      <alignment horizontal="left" vertical="center" shrinkToFit="1"/>
    </xf>
    <xf numFmtId="2" fontId="5" fillId="11" borderId="14" applyAlignment="1" pivotButton="0" quotePrefix="0" xfId="0">
      <alignment horizontal="left" vertical="center"/>
    </xf>
    <xf numFmtId="0" fontId="51" fillId="7" borderId="14" applyAlignment="1" pivotButton="0" quotePrefix="0" xfId="0">
      <alignment horizontal="left" vertical="center"/>
    </xf>
    <xf numFmtId="0" fontId="50" fillId="11" borderId="14" applyAlignment="1" pivotButton="0" quotePrefix="0" xfId="0">
      <alignment horizontal="left" vertical="center"/>
    </xf>
    <xf numFmtId="166" fontId="40" fillId="6" borderId="14" applyAlignment="1" pivotButton="0" quotePrefix="0" xfId="0">
      <alignment vertical="center" shrinkToFit="1"/>
    </xf>
    <xf numFmtId="166" fontId="52" fillId="12" borderId="14" applyAlignment="1" pivotButton="0" quotePrefix="0" xfId="0">
      <alignment vertical="center" shrinkToFit="1"/>
    </xf>
    <xf numFmtId="166" fontId="52" fillId="12" borderId="15" applyAlignment="1" pivotButton="0" quotePrefix="0" xfId="0">
      <alignment vertical="center" shrinkToFit="1"/>
    </xf>
    <xf numFmtId="2" fontId="37" fillId="0" borderId="30" applyAlignment="1" pivotButton="0" quotePrefix="0" xfId="0">
      <alignment horizontal="left" vertical="center"/>
    </xf>
    <xf numFmtId="166" fontId="40" fillId="2" borderId="30" applyAlignment="1" pivotButton="0" quotePrefix="0" xfId="0">
      <alignment vertical="center" shrinkToFit="1"/>
    </xf>
    <xf numFmtId="166" fontId="40" fillId="6" borderId="30" applyAlignment="1" pivotButton="0" quotePrefix="0" xfId="0">
      <alignment vertical="center" shrinkToFit="1"/>
    </xf>
    <xf numFmtId="0" fontId="37" fillId="0" borderId="30" applyAlignment="1" pivotButton="0" quotePrefix="0" xfId="0">
      <alignment horizontal="left" vertical="center"/>
    </xf>
    <xf numFmtId="165" fontId="13" fillId="6" borderId="15" applyAlignment="1" pivotButton="0" quotePrefix="0" xfId="0">
      <alignment vertical="center" shrinkToFit="1"/>
    </xf>
    <xf numFmtId="165" fontId="13" fillId="6" borderId="26" applyAlignment="1" pivotButton="0" quotePrefix="0" xfId="0">
      <alignment horizontal="left" vertical="center" shrinkToFit="1"/>
    </xf>
    <xf numFmtId="0" fontId="4" fillId="10" borderId="14" applyAlignment="1" pivotButton="0" quotePrefix="0" xfId="0">
      <alignment horizontal="left" vertical="center"/>
    </xf>
    <xf numFmtId="0" fontId="50" fillId="11" borderId="30" applyAlignment="1" pivotButton="0" quotePrefix="0" xfId="0">
      <alignment horizontal="left" vertical="center"/>
    </xf>
    <xf numFmtId="0" fontId="38" fillId="0" borderId="26" applyAlignment="1" pivotButton="0" quotePrefix="0" xfId="0">
      <alignment vertical="center"/>
    </xf>
    <xf numFmtId="167" fontId="38" fillId="0" borderId="27" applyAlignment="1" pivotButton="0" quotePrefix="0" xfId="0">
      <alignment vertical="center"/>
    </xf>
    <xf numFmtId="0" fontId="44" fillId="0" borderId="0" pivotButton="0" quotePrefix="0" xfId="0"/>
    <xf numFmtId="165" fontId="13" fillId="6" borderId="0" applyAlignment="1" pivotButton="0" quotePrefix="0" xfId="0">
      <alignment vertical="center" shrinkToFit="1"/>
    </xf>
    <xf numFmtId="2" fontId="5" fillId="11" borderId="30" applyAlignment="1" pivotButton="0" quotePrefix="0" xfId="0">
      <alignment horizontal="left" vertical="center"/>
    </xf>
    <xf numFmtId="168" fontId="50" fillId="13" borderId="30" applyAlignment="1" pivotButton="0" quotePrefix="0" xfId="0">
      <alignment vertical="center"/>
    </xf>
    <xf numFmtId="164" fontId="55" fillId="2" borderId="14" applyAlignment="1" pivotButton="0" quotePrefix="0" xfId="0">
      <alignment vertical="top" wrapText="1"/>
    </xf>
    <xf numFmtId="0" fontId="58" fillId="0" borderId="14" applyAlignment="1" pivotButton="0" quotePrefix="0" xfId="0">
      <alignment horizontal="left" vertical="top" wrapText="1"/>
    </xf>
    <xf numFmtId="164" fontId="59" fillId="2" borderId="14" applyAlignment="1" pivotButton="0" quotePrefix="0" xfId="0">
      <alignment vertical="top" wrapText="1"/>
    </xf>
    <xf numFmtId="0" fontId="58" fillId="0" borderId="14" applyAlignment="1" pivotButton="0" quotePrefix="0" xfId="0">
      <alignment vertical="top" wrapText="1"/>
    </xf>
    <xf numFmtId="0" fontId="57" fillId="0" borderId="14" applyAlignment="1" pivotButton="0" quotePrefix="0" xfId="0">
      <alignment horizontal="left" vertical="top" wrapText="1"/>
    </xf>
    <xf numFmtId="10" fontId="58" fillId="0" borderId="14" applyAlignment="1" pivotButton="0" quotePrefix="0" xfId="0">
      <alignment vertical="top" wrapText="1"/>
    </xf>
    <xf numFmtId="10" fontId="58" fillId="0" borderId="14" applyAlignment="1" pivotButton="0" quotePrefix="0" xfId="0">
      <alignment horizontal="center" vertical="center" wrapText="1"/>
    </xf>
    <xf numFmtId="10" fontId="58" fillId="0" borderId="14" applyAlignment="1" pivotButton="0" quotePrefix="0" xfId="0">
      <alignment horizontal="left" vertical="top" wrapText="1"/>
    </xf>
    <xf numFmtId="164" fontId="55" fillId="2" borderId="14" applyAlignment="1" pivotButton="0" quotePrefix="0" xfId="0">
      <alignment horizontal="left" vertical="top" wrapText="1"/>
    </xf>
    <xf numFmtId="0" fontId="58" fillId="0" borderId="14" applyAlignment="1" pivotButton="0" quotePrefix="0" xfId="0">
      <alignment horizontal="left" wrapText="1"/>
    </xf>
    <xf numFmtId="2" fontId="50" fillId="13" borderId="40" applyAlignment="1" pivotButton="0" quotePrefix="0" xfId="0">
      <alignment horizontal="left" vertical="center"/>
    </xf>
    <xf numFmtId="0" fontId="0" fillId="8" borderId="0" pivotButton="0" quotePrefix="0" xfId="0"/>
    <xf numFmtId="0" fontId="50" fillId="11" borderId="14" applyAlignment="1" pivotButton="0" quotePrefix="0" xfId="0">
      <alignment horizontal="right" vertical="center"/>
    </xf>
    <xf numFmtId="20" fontId="37" fillId="0" borderId="14" applyAlignment="1" pivotButton="0" quotePrefix="0" xfId="0">
      <alignment horizontal="right" vertical="center"/>
    </xf>
    <xf numFmtId="10" fontId="58" fillId="0" borderId="14" applyAlignment="1" pivotButton="0" quotePrefix="0" xfId="0">
      <alignment horizontal="right" vertical="top" wrapText="1"/>
    </xf>
    <xf numFmtId="10" fontId="58" fillId="0" borderId="14" applyAlignment="1" pivotButton="0" quotePrefix="0" xfId="0">
      <alignment horizontal="right" vertical="center" wrapText="1"/>
    </xf>
    <xf numFmtId="20" fontId="37" fillId="7" borderId="14" applyAlignment="1" pivotButton="0" quotePrefix="0" xfId="0">
      <alignment horizontal="left" vertical="center"/>
    </xf>
    <xf numFmtId="2" fontId="50" fillId="13" borderId="40" applyAlignment="1" pivotButton="0" quotePrefix="0" xfId="0">
      <alignment horizontal="right" vertical="center"/>
    </xf>
    <xf numFmtId="169" fontId="0" fillId="0" borderId="0" pivotButton="0" quotePrefix="0" xfId="0"/>
    <xf numFmtId="0" fontId="60" fillId="0" borderId="0" pivotButton="0" quotePrefix="0" xfId="0"/>
    <xf numFmtId="169" fontId="37" fillId="0" borderId="14" applyAlignment="1" pivotButton="0" quotePrefix="0" xfId="0">
      <alignment horizontal="left" vertical="center"/>
    </xf>
    <xf numFmtId="2" fontId="45" fillId="11" borderId="14" applyAlignment="1" pivotButton="0" quotePrefix="0" xfId="0">
      <alignment horizontal="center" vertical="center"/>
    </xf>
    <xf numFmtId="2" fontId="1" fillId="2" borderId="14" applyAlignment="1" pivotButton="0" quotePrefix="0" xfId="0">
      <alignment horizontal="center" vertical="center"/>
    </xf>
    <xf numFmtId="165" fontId="53" fillId="6" borderId="0" applyAlignment="1" pivotButton="0" quotePrefix="0" xfId="0">
      <alignment horizontal="center" vertical="center" shrinkToFit="1"/>
    </xf>
    <xf numFmtId="0" fontId="0" fillId="0" borderId="15" applyAlignment="1" pivotButton="0" quotePrefix="0" xfId="0">
      <alignment horizontal="center"/>
    </xf>
    <xf numFmtId="0" fontId="0" fillId="0" borderId="15" pivotButton="0" quotePrefix="0" xfId="0"/>
    <xf numFmtId="0" fontId="38" fillId="0" borderId="14" applyAlignment="1" pivotButton="0" quotePrefix="0" xfId="0">
      <alignment horizontal="left" vertical="center"/>
    </xf>
    <xf numFmtId="0" fontId="0" fillId="0" borderId="28" applyAlignment="1" pivotButton="0" quotePrefix="0" xfId="0">
      <alignment horizontal="center"/>
    </xf>
    <xf numFmtId="0" fontId="38" fillId="0" borderId="28" applyAlignment="1" pivotButton="0" quotePrefix="0" xfId="0">
      <alignment horizontal="left" vertical="center"/>
    </xf>
    <xf numFmtId="0" fontId="9" fillId="0" borderId="15" applyAlignment="1" pivotButton="0" quotePrefix="0" xfId="0">
      <alignment horizontal="left" vertical="center"/>
    </xf>
    <xf numFmtId="0" fontId="7" fillId="0" borderId="15" applyAlignment="1" pivotButton="0" quotePrefix="0" xfId="0">
      <alignment horizontal="center" vertical="center"/>
    </xf>
    <xf numFmtId="0" fontId="38" fillId="0" borderId="15" applyAlignment="1" pivotButton="0" quotePrefix="0" xfId="0">
      <alignment horizontal="left" vertical="center"/>
    </xf>
    <xf numFmtId="0" fontId="0" fillId="0" borderId="41" applyAlignment="1" pivotButton="0" quotePrefix="0" xfId="0">
      <alignment horizontal="center"/>
    </xf>
    <xf numFmtId="0" fontId="0" fillId="0" borderId="38" pivotButton="0" quotePrefix="0" xfId="0"/>
    <xf numFmtId="0" fontId="0" fillId="0" borderId="39" pivotButton="0" quotePrefix="0" xfId="0"/>
    <xf numFmtId="0" fontId="38" fillId="13" borderId="42" applyAlignment="1" pivotButton="0" quotePrefix="0" xfId="0">
      <alignment horizontal="left" vertical="center"/>
    </xf>
    <xf numFmtId="0" fontId="4" fillId="0" borderId="28" applyAlignment="1" pivotButton="0" quotePrefix="0" xfId="0">
      <alignment horizontal="left" vertical="center"/>
    </xf>
    <xf numFmtId="0" fontId="6" fillId="0" borderId="28" applyAlignment="1" pivotButton="0" quotePrefix="0" xfId="0">
      <alignment horizontal="left" vertical="center"/>
    </xf>
    <xf numFmtId="0" fontId="0" fillId="0" borderId="43" applyAlignment="1" pivotButton="0" quotePrefix="0" xfId="0">
      <alignment horizontal="center"/>
    </xf>
    <xf numFmtId="0" fontId="0" fillId="0" borderId="17" pivotButton="0" quotePrefix="0" xfId="0"/>
    <xf numFmtId="0" fontId="0" fillId="0" borderId="27" pivotButton="0" quotePrefix="0" xfId="0"/>
    <xf numFmtId="0" fontId="46" fillId="0" borderId="28" applyAlignment="1" pivotButton="0" quotePrefix="0" xfId="0">
      <alignment horizontal="left" vertical="top" wrapText="1"/>
    </xf>
    <xf numFmtId="164" fontId="41" fillId="0" borderId="30" applyAlignment="1" pivotButton="0" quotePrefix="0" xfId="0">
      <alignment horizontal="left" vertical="top" wrapText="1"/>
    </xf>
    <xf numFmtId="0" fontId="15" fillId="0" borderId="28" applyAlignment="1" pivotButton="0" quotePrefix="0" xfId="0">
      <alignment horizontal="center" vertical="center"/>
    </xf>
    <xf numFmtId="0" fontId="15" fillId="0" borderId="14" applyAlignment="1" pivotButton="0" quotePrefix="0" xfId="0">
      <alignment horizontal="center" vertical="center"/>
    </xf>
    <xf numFmtId="0" fontId="7" fillId="0" borderId="14" applyAlignment="1" pivotButton="0" quotePrefix="0" xfId="0">
      <alignment horizontal="center" vertical="center"/>
    </xf>
    <xf numFmtId="0" fontId="0" fillId="0" borderId="14" applyAlignment="1" pivotButton="0" quotePrefix="0" xfId="0">
      <alignment horizontal="center"/>
    </xf>
    <xf numFmtId="0" fontId="43" fillId="0" borderId="28" applyAlignment="1" pivotButton="0" quotePrefix="0" xfId="0">
      <alignment horizontal="left" vertical="top" wrapText="1"/>
    </xf>
    <xf numFmtId="164" fontId="47" fillId="0" borderId="30" applyAlignment="1" pivotButton="0" quotePrefix="0" xfId="0">
      <alignment horizontal="left" vertical="top" wrapText="1"/>
    </xf>
    <xf numFmtId="0" fontId="3" fillId="0" borderId="28" applyAlignment="1" pivotButton="0" quotePrefix="0" xfId="0">
      <alignment horizontal="left" vertical="center"/>
    </xf>
    <xf numFmtId="0" fontId="7" fillId="0" borderId="28" applyAlignment="1" pivotButton="0" quotePrefix="0" xfId="0">
      <alignment horizontal="left" vertical="center"/>
    </xf>
    <xf numFmtId="0" fontId="43" fillId="0" borderId="28" applyAlignment="1" pivotButton="0" quotePrefix="0" xfId="0">
      <alignment horizontal="left" wrapText="1"/>
    </xf>
    <xf numFmtId="0" fontId="3" fillId="0" borderId="15" applyAlignment="1" pivotButton="0" quotePrefix="0" xfId="0">
      <alignment horizontal="left" vertical="center"/>
    </xf>
    <xf numFmtId="0" fontId="9" fillId="0" borderId="28" applyAlignment="1" pivotButton="0" quotePrefix="0" xfId="0">
      <alignment horizontal="left" vertical="center"/>
    </xf>
    <xf numFmtId="167" fontId="38" fillId="0" borderId="28" applyAlignment="1" pivotButton="0" quotePrefix="0" xfId="0">
      <alignment horizontal="center" vertical="center"/>
    </xf>
    <xf numFmtId="0" fontId="53" fillId="13" borderId="14" applyAlignment="1" pivotButton="0" quotePrefix="0" xfId="0">
      <alignment horizontal="left" vertical="center"/>
    </xf>
    <xf numFmtId="0" fontId="37" fillId="0" borderId="14" applyAlignment="1" pivotButton="0" quotePrefix="0" xfId="0">
      <alignment horizontal="center" vertical="center"/>
    </xf>
    <xf numFmtId="0" fontId="37" fillId="0" borderId="15" applyAlignment="1" pivotButton="0" quotePrefix="0" xfId="0">
      <alignment horizontal="left" vertical="center"/>
    </xf>
    <xf numFmtId="0" fontId="42" fillId="9" borderId="43" applyAlignment="1" pivotButton="0" quotePrefix="0" xfId="0">
      <alignment horizontal="center"/>
    </xf>
    <xf numFmtId="165" fontId="13" fillId="6" borderId="44" applyAlignment="1" pivotButton="0" quotePrefix="0" xfId="0">
      <alignment horizontal="center" vertical="center" shrinkToFit="1"/>
    </xf>
    <xf numFmtId="0" fontId="0" fillId="0" borderId="24" pivotButton="0" quotePrefix="0" xfId="0"/>
    <xf numFmtId="164" fontId="55" fillId="6" borderId="34" applyAlignment="1" pivotButton="0" quotePrefix="0" xfId="0">
      <alignment horizontal="center" vertical="top" wrapText="1"/>
    </xf>
    <xf numFmtId="0" fontId="0" fillId="0" borderId="35" pivotButton="0" quotePrefix="0" xfId="0"/>
    <xf numFmtId="164" fontId="48" fillId="0" borderId="45" applyAlignment="1" pivotButton="0" quotePrefix="0" xfId="0">
      <alignment horizontal="center" vertical="top" wrapText="1"/>
    </xf>
    <xf numFmtId="0" fontId="0" fillId="0" borderId="36" pivotButton="0" quotePrefix="0" xfId="0"/>
    <xf numFmtId="0" fontId="0" fillId="0" borderId="37" pivotButton="0" quotePrefix="0" xfId="0"/>
    <xf numFmtId="0" fontId="0" fillId="0" borderId="0" pivotButton="0" quotePrefix="0" xfId="0"/>
    <xf numFmtId="0" fontId="0" fillId="0" borderId="32" pivotButton="0" quotePrefix="0" xfId="0"/>
    <xf numFmtId="0" fontId="0" fillId="0" borderId="20" pivotButton="0" quotePrefix="0" xfId="0"/>
    <xf numFmtId="0" fontId="0" fillId="0" borderId="33" pivotButton="0" quotePrefix="0" xfId="0"/>
    <xf numFmtId="164" fontId="55" fillId="2" borderId="28" applyAlignment="1" pivotButton="0" quotePrefix="0" xfId="0">
      <alignment horizontal="center" vertical="top" wrapText="1"/>
    </xf>
    <xf numFmtId="164" fontId="48" fillId="0" borderId="16" applyAlignment="1" pivotButton="0" quotePrefix="0" xfId="0">
      <alignment horizontal="center" vertical="top"/>
    </xf>
    <xf numFmtId="0" fontId="56" fillId="0" borderId="28" applyAlignment="1" pivotButton="0" quotePrefix="0" xfId="0">
      <alignment horizontal="left" vertical="top" wrapText="1"/>
    </xf>
    <xf numFmtId="0" fontId="56" fillId="0" borderId="14" applyAlignment="1" pivotButton="0" quotePrefix="0" xfId="0">
      <alignment horizontal="left" vertical="top" wrapText="1"/>
    </xf>
    <xf numFmtId="166" fontId="40" fillId="6" borderId="14" applyAlignment="1" pivotButton="0" quotePrefix="0" xfId="0">
      <alignment horizontal="center" vertical="center" shrinkToFit="1"/>
    </xf>
    <xf numFmtId="0" fontId="0" fillId="0" borderId="22" pivotButton="0" quotePrefix="0" xfId="0"/>
    <xf numFmtId="0" fontId="0" fillId="0" borderId="23" pivotButton="0" quotePrefix="0" xfId="0"/>
    <xf numFmtId="0" fontId="0" fillId="0" borderId="18" pivotButton="0" quotePrefix="0" xfId="0"/>
    <xf numFmtId="0" fontId="0" fillId="0" borderId="19" pivotButton="0" quotePrefix="0" xfId="0"/>
    <xf numFmtId="0" fontId="9" fillId="0" borderId="14" applyAlignment="1" pivotButton="0" quotePrefix="0" xfId="0">
      <alignment horizontal="left" vertical="center"/>
    </xf>
    <xf numFmtId="166" fontId="40" fillId="6" borderId="30" applyAlignment="1" pivotButton="0" quotePrefix="0" xfId="0">
      <alignment horizontal="center" vertical="center" shrinkToFit="1"/>
    </xf>
    <xf numFmtId="0" fontId="0" fillId="0" borderId="31" pivotButton="0" quotePrefix="0" xfId="0"/>
    <xf numFmtId="164" fontId="48" fillId="0" borderId="25" applyAlignment="1" pivotButton="0" quotePrefix="0" xfId="0">
      <alignment horizontal="left" vertical="top"/>
    </xf>
    <xf numFmtId="0" fontId="0" fillId="0" borderId="46" pivotButton="0" quotePrefix="0" xfId="0"/>
    <xf numFmtId="0" fontId="38" fillId="0" borderId="17" applyAlignment="1" pivotButton="0" quotePrefix="0" xfId="0">
      <alignment horizontal="center" vertical="center"/>
    </xf>
    <xf numFmtId="0" fontId="37" fillId="0" borderId="14" applyAlignment="1" pivotButton="0" quotePrefix="0" xfId="0">
      <alignment horizontal="left" vertical="center"/>
    </xf>
    <xf numFmtId="0" fontId="58" fillId="0" borderId="14" applyAlignment="1" pivotButton="0" quotePrefix="0" xfId="0">
      <alignment horizontal="left" vertical="top" wrapText="1"/>
    </xf>
    <xf numFmtId="165" fontId="13" fillId="6" borderId="14" applyAlignment="1" pivotButton="0" quotePrefix="0" xfId="0">
      <alignment horizontal="left" vertical="center" shrinkToFit="1"/>
    </xf>
    <xf numFmtId="164" fontId="59" fillId="6" borderId="16" applyAlignment="1" pivotButton="0" quotePrefix="0" xfId="0">
      <alignment horizontal="center" vertical="top" wrapText="1"/>
    </xf>
    <xf numFmtId="164" fontId="59" fillId="2" borderId="14" applyAlignment="1" pivotButton="0" quotePrefix="0" xfId="0">
      <alignment horizontal="center" vertical="top" wrapText="1"/>
    </xf>
    <xf numFmtId="164" fontId="54" fillId="0" borderId="16" applyAlignment="1" pivotButton="0" quotePrefix="0" xfId="0">
      <alignment horizontal="center" vertical="top"/>
    </xf>
    <xf numFmtId="0" fontId="3" fillId="0" borderId="14" applyAlignment="1" pivotButton="0" quotePrefix="0" xfId="0">
      <alignment horizontal="left" vertical="center"/>
    </xf>
    <xf numFmtId="0" fontId="2" fillId="0" borderId="28" applyAlignment="1" pivotButton="0" quotePrefix="0" xfId="0">
      <alignment horizontal="left" vertical="center"/>
    </xf>
    <xf numFmtId="0" fontId="1" fillId="0" borderId="28" applyAlignment="1" pivotButton="0" quotePrefix="0" xfId="0">
      <alignment horizontal="left" vertical="center"/>
    </xf>
    <xf numFmtId="164" fontId="48" fillId="0" borderId="45" applyAlignment="1" pivotButton="0" quotePrefix="0" xfId="0">
      <alignment horizontal="left" vertical="top" wrapText="1"/>
    </xf>
    <xf numFmtId="0" fontId="15" fillId="3" borderId="47" applyAlignment="1" pivotButton="0" quotePrefix="0" xfId="0">
      <alignment horizontal="center" vertical="center"/>
    </xf>
    <xf numFmtId="0" fontId="0" fillId="0" borderId="8" pivotButton="0" quotePrefix="0" xfId="0"/>
    <xf numFmtId="0" fontId="0" fillId="0" borderId="6" pivotButton="0" quotePrefix="0" xfId="0"/>
    <xf numFmtId="0" fontId="15" fillId="3" borderId="48" applyAlignment="1" pivotButton="0" quotePrefix="0" xfId="0">
      <alignment horizontal="center" vertical="center"/>
    </xf>
    <xf numFmtId="0" fontId="0" fillId="0" borderId="0" applyAlignment="1" pivotButton="0" quotePrefix="0" xfId="0">
      <alignment vertical="center"/>
    </xf>
    <xf numFmtId="0" fontId="0" fillId="0" borderId="4" pivotButton="0" quotePrefix="0" xfId="0"/>
    <xf numFmtId="165" fontId="13" fillId="0" borderId="1" applyAlignment="1" pivotButton="0" quotePrefix="0" xfId="0">
      <alignment horizontal="center" vertical="center" shrinkToFit="1"/>
    </xf>
    <xf numFmtId="0" fontId="0" fillId="0" borderId="7" pivotButton="0" quotePrefix="0" xfId="0"/>
    <xf numFmtId="0" fontId="14" fillId="0" borderId="2" applyAlignment="1" pivotButton="0" quotePrefix="0" xfId="0">
      <alignment horizontal="left" vertical="center" shrinkToFit="1"/>
    </xf>
    <xf numFmtId="0" fontId="0" fillId="0" borderId="2" pivotButton="0" quotePrefix="0" xfId="0"/>
    <xf numFmtId="165" fontId="13" fillId="3" borderId="1" applyAlignment="1" pivotButton="0" quotePrefix="0" xfId="0">
      <alignment horizontal="center" vertical="center" shrinkToFit="1"/>
    </xf>
    <xf numFmtId="0" fontId="14" fillId="3" borderId="2" applyAlignment="1" pivotButton="0" quotePrefix="0" xfId="0">
      <alignment horizontal="left" vertical="center" shrinkToFit="1"/>
    </xf>
    <xf numFmtId="0" fontId="15" fillId="0" borderId="47" applyAlignment="1" pivotButton="0" quotePrefix="0" xfId="0">
      <alignment horizontal="center" vertical="center"/>
    </xf>
    <xf numFmtId="0" fontId="15" fillId="0" borderId="48" applyAlignment="1" pivotButton="0" quotePrefix="0" xfId="0">
      <alignment horizontal="center" vertical="center"/>
    </xf>
    <xf numFmtId="0" fontId="15" fillId="3" borderId="5" applyAlignment="1" pivotButton="0" quotePrefix="0" xfId="0">
      <alignment horizontal="center" vertical="center"/>
    </xf>
    <xf numFmtId="0" fontId="15" fillId="3" borderId="3" applyAlignment="1" pivotButton="0" quotePrefix="0" xfId="0">
      <alignment horizontal="center" vertical="center"/>
    </xf>
    <xf numFmtId="164" fontId="22" fillId="0" borderId="0" applyAlignment="1" pivotButton="0" quotePrefix="0" xfId="0">
      <alignment horizontal="left" vertical="top"/>
    </xf>
    <xf numFmtId="0" fontId="11" fillId="0" borderId="0" pivotButton="0" quotePrefix="0" xfId="0"/>
    <xf numFmtId="0" fontId="12" fillId="0" borderId="0" pivotButton="0" quotePrefix="0" xfId="0"/>
    <xf numFmtId="166" fontId="23" fillId="4" borderId="9" applyAlignment="1" pivotButton="0" quotePrefix="0" xfId="0">
      <alignment horizontal="center" vertical="center" shrinkToFit="1"/>
    </xf>
    <xf numFmtId="0" fontId="0" fillId="0" borderId="10" pivotButton="0" quotePrefix="0" xfId="0"/>
    <xf numFmtId="166" fontId="23" fillId="4" borderId="10" applyAlignment="1" pivotButton="0" quotePrefix="0" xfId="0">
      <alignment horizontal="center" vertical="center" shrinkToFit="1"/>
    </xf>
    <xf numFmtId="170" fontId="24" fillId="5" borderId="0" applyAlignment="1" pivotButton="0" quotePrefix="0" xfId="0">
      <alignment horizontal="center" vertical="center"/>
    </xf>
    <xf numFmtId="166" fontId="23" fillId="4" borderId="11" applyAlignment="1" pivotButton="0" quotePrefix="0" xfId="0">
      <alignment horizontal="center" vertical="center" shrinkToFit="1"/>
    </xf>
    <xf numFmtId="0" fontId="0" fillId="0" borderId="11" pivotButton="0" quotePrefix="0" xfId="0"/>
    <xf numFmtId="0" fontId="32" fillId="0" borderId="6" applyAlignment="1" pivotButton="0" quotePrefix="0" xfId="1">
      <alignment horizontal="right" vertical="center"/>
    </xf>
    <xf numFmtId="0" fontId="32" fillId="0" borderId="4" applyAlignment="1" pivotButton="0" quotePrefix="0" xfId="1">
      <alignment horizontal="right" vertical="center"/>
    </xf>
    <xf numFmtId="169" fontId="37" fillId="0" borderId="14" applyAlignment="1" pivotButton="0" quotePrefix="0" xfId="0">
      <alignment horizontal="left" vertical="center"/>
    </xf>
    <xf numFmtId="168" fontId="50" fillId="13" borderId="30" applyAlignment="1" pivotButton="0" quotePrefix="0" xfId="0">
      <alignment vertical="center"/>
    </xf>
    <xf numFmtId="169" fontId="0" fillId="0" borderId="0" pivotButton="0" quotePrefix="0" xfId="0"/>
    <xf numFmtId="170" fontId="24" fillId="5" borderId="0" applyAlignment="1" pivotButton="0" quotePrefix="0" xfId="0">
      <alignment horizontal="center" vertical="center"/>
    </xf>
  </cellXfs>
  <cellStyles count="4">
    <cellStyle name="Normal" xfId="0" builtinId="0"/>
    <cellStyle name="Hyperlink" xfId="1" builtinId="8"/>
    <cellStyle name="Comma" xfId="2" builtinId="3"/>
    <cellStyle name="Normal 2" xfId="3"/>
  </cellStyles>
  <dxfs count="97">
    <dxf>
      <font>
        <color theme="4" tint="-0.249946592608417"/>
      </font>
    </dxf>
    <dxf>
      <font>
        <color theme="0" tint="-0.3499862666707358"/>
      </font>
    </dxf>
    <dxf>
      <font>
        <color theme="4" tint="-0.249946592608417"/>
      </font>
    </dxf>
    <dxf>
      <font>
        <color theme="0" tint="-0.3499862666707358"/>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
      <font>
        <color theme="4" tint="-0.249946592608417"/>
      </font>
    </dxf>
    <dxf>
      <font>
        <color theme="0" tint="-0.3499862666707358"/>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Relationships xmlns="http://schemas.openxmlformats.org/package/2006/relationships"><Relationship Type="http://schemas.openxmlformats.org/officeDocument/2006/relationships/hyperlink" Target="https://www.vertex42.com/calendars/?utm_source=ms&amp;utm_medium=file&amp;utm_campaign=office&amp;utm_term=monthly&amp;utm_content=text" TargetMode="External" Id="rId1"/><Relationship Type="http://schemas.openxmlformats.org/officeDocument/2006/relationships/hyperlink" Target="https://www.vertex42.com/calendars/?utm_source=ms&amp;utm_medium=file&amp;utm_campaign=office&amp;utm_term=monthly&amp;utm_content=text" TargetMode="External" Id="rId2"/><Relationship Type="http://schemas.openxmlformats.org/officeDocument/2006/relationships/hyperlink" Target="https://www.vertex42.com/calendars/?utm_source=ms&amp;utm_medium=file&amp;utm_campaign=office&amp;utm_term=monthly&amp;utm_content=text" TargetMode="External" Id="rId3"/><Relationship Type="http://schemas.openxmlformats.org/officeDocument/2006/relationships/hyperlink" Target="https://www.vertex42.com/calendars/?utm_source=ms&amp;utm_medium=file&amp;utm_campaign=office&amp;utm_term=monthly&amp;utm_content=text" TargetMode="External" Id="rId4"/><Relationship Type="http://schemas.openxmlformats.org/officeDocument/2006/relationships/hyperlink" Target="https://www.vertex42.com/calendars/?utm_source=ms&amp;utm_medium=file&amp;utm_campaign=office&amp;utm_term=monthly&amp;utm_content=text&amp;utm_content=url" TargetMode="External" Id="rId5"/><Relationship Type="http://schemas.openxmlformats.org/officeDocument/2006/relationships/hyperlink" Target="https://www.vertex42.com/calendars/?utm_source=ms&amp;utm_medium=file&amp;utm_campaign=office&amp;utm_term=monthly&amp;utm_content=text&amp;utm_content=url" TargetMode="External" Id="rId6"/><Relationship Type="http://schemas.openxmlformats.org/officeDocument/2006/relationships/hyperlink" Target="https://www.vertex42.com/calendars/?utm_source=ms&amp;utm_medium=file&amp;utm_campaign=office&amp;utm_term=monthly&amp;utm_content=text&amp;utm_content=url" TargetMode="External" Id="rId7"/><Relationship Type="http://schemas.openxmlformats.org/officeDocument/2006/relationships/hyperlink" Target="https://www.vertex42.com/calendars/?utm_source=ms&amp;utm_medium=file&amp;utm_campaign=office&amp;utm_term=monthly&amp;utm_content=text&amp;utm_content=url" TargetMode="External" Id="rId8"/><Relationship Type="http://schemas.openxmlformats.org/officeDocument/2006/relationships/hyperlink" Target="https://www.vertex42.com/calendars/?utm_source=ms&amp;utm_medium=file&amp;utm_campaign=office&amp;utm_content=text" TargetMode="External" Id="rId9"/><Relationship Type="http://schemas.openxmlformats.org/officeDocument/2006/relationships/hyperlink" Target="https://www.vertex42.com/calendars/?utm_source=ms&amp;utm_medium=file&amp;utm_campaign=office&amp;utm_content=url" TargetMode="External" Id="rId10"/></Relationships>
</file>

<file path=xl/worksheets/sheet1.xml><?xml version="1.0" encoding="utf-8"?>
<worksheet xmlns="http://schemas.openxmlformats.org/spreadsheetml/2006/main">
  <sheetPr>
    <outlinePr summaryBelow="1" summaryRight="1"/>
    <pageSetUpPr/>
  </sheetPr>
  <dimension ref="A1:U53"/>
  <sheetViews>
    <sheetView zoomScale="82" zoomScaleNormal="110" workbookViewId="0">
      <selection activeCell="M16" sqref="M16:N16"/>
    </sheetView>
  </sheetViews>
  <sheetFormatPr baseColWidth="10" defaultColWidth="11.5" defaultRowHeight="13"/>
  <cols>
    <col width="11.5" customWidth="1" style="162" min="1" max="1"/>
    <col width="10.1640625" customWidth="1" style="162" min="2" max="2"/>
    <col width="6.83203125" customWidth="1" style="162" min="3" max="3"/>
    <col width="8.33203125" customWidth="1" style="162" min="4" max="4"/>
    <col width="11.5" customWidth="1" style="162" min="5" max="5"/>
    <col width="9.83203125" customWidth="1" style="162" min="6" max="6"/>
    <col width="6" customWidth="1" style="162" min="7" max="7"/>
    <col width="8.1640625" customWidth="1" style="162" min="8" max="8"/>
    <col width="11.5" customWidth="1" style="162" min="9" max="10"/>
    <col width="7.5" customWidth="1" style="162" min="11" max="11"/>
    <col width="7.6640625" customWidth="1" style="162" min="12" max="12"/>
    <col width="7.33203125" customWidth="1" style="162" min="15" max="15"/>
    <col width="7.5" customWidth="1" style="162" min="16" max="16"/>
    <col width="6.5" customWidth="1" style="162" min="17" max="17"/>
    <col width="15.1640625" customWidth="1" style="162" min="18" max="18"/>
    <col width="5.6640625" customWidth="1" style="162" min="19" max="19"/>
    <col width="8.33203125" customWidth="1" style="162" min="20" max="20"/>
  </cols>
  <sheetData>
    <row r="1" ht="20" customHeight="1" s="162">
      <c r="A1" s="157" t="inlineStr">
        <is>
          <t>Weekly Totals</t>
        </is>
      </c>
      <c r="B1" s="158" t="n"/>
      <c r="C1" s="158" t="n"/>
      <c r="D1" s="158" t="n"/>
      <c r="E1" s="158" t="n"/>
      <c r="F1" s="158" t="n"/>
      <c r="G1" s="158" t="n"/>
      <c r="H1" s="158" t="n"/>
      <c r="I1" s="159" t="inlineStr">
        <is>
          <t>Time Reporting Summary Template</t>
        </is>
      </c>
      <c r="J1" s="160" t="n"/>
      <c r="K1" s="160" t="n"/>
      <c r="L1" s="160" t="n"/>
      <c r="M1" s="160" t="n"/>
      <c r="N1" s="160" t="n"/>
      <c r="O1" s="160" t="n"/>
      <c r="P1" s="160" t="n"/>
      <c r="Q1" s="160" t="n"/>
      <c r="R1" s="160" t="n"/>
      <c r="S1" s="160" t="n"/>
      <c r="T1" s="161" t="n"/>
    </row>
    <row r="2" ht="20" customHeight="1" s="162">
      <c r="A2" s="166" t="n"/>
      <c r="B2" s="121" t="n"/>
      <c r="C2" s="96" t="inlineStr">
        <is>
          <t>(hrs)</t>
        </is>
      </c>
      <c r="D2" s="96" t="inlineStr">
        <is>
          <t>% C</t>
        </is>
      </c>
      <c r="E2" s="167" t="n"/>
      <c r="F2" s="135" t="n"/>
      <c r="G2" s="104" t="inlineStr">
        <is>
          <t xml:space="preserve">Total </t>
        </is>
      </c>
      <c r="H2" s="96" t="inlineStr">
        <is>
          <t>% C</t>
        </is>
      </c>
      <c r="T2" s="163" t="n"/>
    </row>
    <row r="3" ht="19" customHeight="1" s="162">
      <c r="A3" s="168" t="inlineStr">
        <is>
          <t>Overtime Paid out</t>
        </is>
      </c>
      <c r="B3" s="121" t="n"/>
      <c r="C3" s="182" t="n"/>
      <c r="D3" s="101">
        <f>((C3-'Weekly Time Reporting Oct 10.'!C51)/'Weekly Time Reporting Oct 10.'!C51)</f>
        <v/>
      </c>
      <c r="E3" s="169" t="inlineStr">
        <is>
          <t>Missing Clock outs</t>
        </is>
      </c>
      <c r="F3" s="121" t="n"/>
      <c r="G3" s="105" t="n"/>
      <c r="H3" s="103" t="n">
        <v>0</v>
      </c>
      <c r="T3" s="163" t="n"/>
    </row>
    <row r="4" ht="20" customHeight="1" s="162">
      <c r="A4" s="168" t="inlineStr">
        <is>
          <t>Additional Hours</t>
        </is>
      </c>
      <c r="B4" s="121" t="n"/>
      <c r="C4" s="182" t="n"/>
      <c r="D4" s="102">
        <f>(('Weekly Time Reporting Template'!C4-'Weekly Time Reporting Oct 10.'!C52)/'Weekly Time Reporting Oct 10.'!C52)</f>
        <v/>
      </c>
      <c r="E4" s="169" t="inlineStr">
        <is>
          <t xml:space="preserve">Missing Clock ins </t>
        </is>
      </c>
      <c r="F4" s="121" t="n"/>
      <c r="G4" s="182" t="n"/>
      <c r="H4" s="103" t="n">
        <v>0</v>
      </c>
      <c r="T4" s="163" t="n"/>
    </row>
    <row r="5" ht="20" customHeight="1" s="162">
      <c r="A5" s="168" t="inlineStr">
        <is>
          <t>Early Arrival</t>
        </is>
      </c>
      <c r="B5" s="121" t="n"/>
      <c r="C5" s="182" t="n"/>
      <c r="D5" s="101">
        <f>((C5-'Weekly Time Reporting Oct 10.'!C53)/'Weekly Time Reporting Oct 10.'!C53)</f>
        <v/>
      </c>
      <c r="E5" s="169" t="inlineStr">
        <is>
          <t xml:space="preserve">Absences </t>
        </is>
      </c>
      <c r="F5" s="121" t="n"/>
      <c r="G5" s="182" t="n"/>
      <c r="H5" s="103" t="n">
        <v>0</v>
      </c>
      <c r="I5" s="164" t="n"/>
      <c r="J5" s="164" t="n"/>
      <c r="K5" s="164" t="n"/>
      <c r="L5" s="164" t="n"/>
      <c r="M5" s="164" t="n"/>
      <c r="N5" s="164" t="n"/>
      <c r="O5" s="164" t="n"/>
      <c r="P5" s="164" t="n"/>
      <c r="Q5" s="164" t="n"/>
      <c r="R5" s="164" t="n"/>
      <c r="S5" s="164" t="n"/>
      <c r="T5" s="165" t="n"/>
    </row>
    <row r="6" ht="27" customHeight="1" s="162">
      <c r="A6" s="154" t="n"/>
      <c r="B6" s="135" t="n"/>
      <c r="C6" s="135" t="n"/>
      <c r="D6" s="135" t="n"/>
      <c r="E6" s="135" t="n"/>
      <c r="F6" s="135" t="n"/>
      <c r="G6" s="135" t="n"/>
      <c r="H6" s="135" t="n"/>
      <c r="I6" s="135" t="n"/>
      <c r="J6" s="135" t="n"/>
      <c r="K6" s="135" t="n"/>
      <c r="L6" s="135" t="n"/>
      <c r="M6" s="135" t="n"/>
      <c r="N6" s="135" t="n"/>
      <c r="O6" s="135" t="n"/>
      <c r="P6" s="135" t="n"/>
      <c r="Q6" s="135" t="n"/>
      <c r="R6" s="135" t="n"/>
      <c r="S6" s="135" t="n"/>
      <c r="T6" s="136" t="n"/>
    </row>
    <row r="7" ht="45" customHeight="1" s="162">
      <c r="A7" s="143" t="inlineStr">
        <is>
          <t xml:space="preserve">Early Arrivals: </t>
        </is>
      </c>
      <c r="B7" s="121" t="n"/>
      <c r="C7" s="138" t="inlineStr">
        <is>
          <t>Early arrivals are instances in which employees clock in prior to 8:00AM. The start time is flagged and the option is presented to managers to either round up the difference, or approve the early arrival depending on workload.</t>
        </is>
      </c>
      <c r="D7" s="135" t="n"/>
      <c r="E7" s="135" t="n"/>
      <c r="F7" s="135" t="n"/>
      <c r="G7" s="135" t="n"/>
      <c r="H7" s="135" t="n"/>
      <c r="I7" s="135" t="n"/>
      <c r="J7" s="135" t="n"/>
      <c r="K7" s="135" t="n"/>
      <c r="L7" s="135" t="n"/>
      <c r="M7" s="135" t="n"/>
      <c r="N7" s="135" t="n"/>
      <c r="O7" s="135" t="n"/>
      <c r="P7" s="135" t="n"/>
      <c r="Q7" s="135" t="n"/>
      <c r="R7" s="135" t="n"/>
      <c r="S7" s="135" t="n"/>
      <c r="T7" s="136" t="n"/>
    </row>
    <row r="8" ht="21" customHeight="1" s="162">
      <c r="A8" s="155" t="n">
        <v>17</v>
      </c>
      <c r="B8" s="156" t="n"/>
      <c r="C8" s="170" t="inlineStr">
        <is>
          <t xml:space="preserve">In </t>
        </is>
      </c>
      <c r="D8" s="170" t="inlineStr">
        <is>
          <t>hrs</t>
        </is>
      </c>
      <c r="E8" s="53">
        <f>A8+1</f>
        <v/>
      </c>
      <c r="F8" s="41" t="n"/>
      <c r="G8" s="170" t="inlineStr">
        <is>
          <t xml:space="preserve">In </t>
        </is>
      </c>
      <c r="H8" s="170" t="inlineStr">
        <is>
          <t>hrs</t>
        </is>
      </c>
      <c r="I8" s="53">
        <f>E8+1</f>
        <v/>
      </c>
      <c r="J8" s="41" t="n"/>
      <c r="K8" s="170" t="inlineStr">
        <is>
          <t xml:space="preserve">In </t>
        </is>
      </c>
      <c r="L8" s="170" t="inlineStr">
        <is>
          <t>hrs</t>
        </is>
      </c>
      <c r="M8" s="43">
        <f>I8+1</f>
        <v/>
      </c>
      <c r="N8" s="41" t="n"/>
      <c r="O8" s="170" t="inlineStr">
        <is>
          <t xml:space="preserve">In </t>
        </is>
      </c>
      <c r="P8" s="170" t="inlineStr">
        <is>
          <t>hrs</t>
        </is>
      </c>
      <c r="Q8" s="119">
        <f>M8+1</f>
        <v/>
      </c>
      <c r="R8" s="41" t="n"/>
      <c r="S8" s="170" t="inlineStr">
        <is>
          <t xml:space="preserve">In </t>
        </is>
      </c>
      <c r="T8" s="176" t="inlineStr">
        <is>
          <t>hrs</t>
        </is>
      </c>
    </row>
    <row r="9" ht="16" customHeight="1" s="162">
      <c r="A9" s="145" t="inlineStr">
        <is>
          <t>No Early Clock ins</t>
        </is>
      </c>
      <c r="B9" s="121" t="n"/>
      <c r="C9" s="218" t="n">
        <v>0.3263888888888889</v>
      </c>
      <c r="D9" s="117">
        <f>IF(NOT(ISBLANK(C9)),(TIME(8, 0, 0)-C9)*24, "")</f>
        <v/>
      </c>
      <c r="E9" s="153" t="n"/>
      <c r="F9" s="121" t="n"/>
      <c r="G9" s="218" t="n"/>
      <c r="H9" s="140" t="n"/>
      <c r="I9" s="153" t="n"/>
      <c r="J9" s="121" t="n"/>
      <c r="K9" s="218" t="n"/>
      <c r="L9" s="140" t="n"/>
      <c r="M9" s="153" t="n"/>
      <c r="N9" s="121" t="n"/>
      <c r="O9" s="218" t="n"/>
      <c r="P9" s="140" t="n"/>
      <c r="Q9" s="153" t="n"/>
      <c r="R9" s="121" t="n"/>
      <c r="S9" s="218" t="n"/>
      <c r="T9" s="140" t="n"/>
    </row>
    <row r="10" ht="16" customHeight="1" s="162">
      <c r="A10" s="153" t="n"/>
      <c r="B10" s="121" t="n"/>
      <c r="C10" s="218" t="n"/>
      <c r="D10" s="118">
        <f>IF(NOT(ISBLANK(C10)),(TIME(8, 0, 0)-C10)*24, "")</f>
        <v/>
      </c>
      <c r="E10" s="153" t="n"/>
      <c r="F10" s="121" t="n"/>
      <c r="G10" s="218" t="n"/>
      <c r="H10" s="70" t="n"/>
      <c r="I10" s="153" t="n"/>
      <c r="J10" s="121" t="n"/>
      <c r="K10" s="218" t="n"/>
      <c r="L10" s="70" t="n"/>
      <c r="M10" s="153" t="n"/>
      <c r="N10" s="121" t="n"/>
      <c r="O10" s="218" t="n"/>
      <c r="P10" s="70" t="n"/>
      <c r="Q10" s="153" t="n"/>
      <c r="R10" s="121" t="n"/>
      <c r="S10" s="218" t="n"/>
      <c r="T10" s="70" t="n"/>
    </row>
    <row r="11" ht="16" customHeight="1" s="162">
      <c r="A11" s="153" t="n"/>
      <c r="B11" s="121" t="n"/>
      <c r="C11" s="218" t="n"/>
      <c r="D11" s="118">
        <f>IF(NOT(ISBLANK(C11)),(TIME(8, 0, 0)-C11)*24, "")</f>
        <v/>
      </c>
      <c r="E11" s="153" t="n"/>
      <c r="F11" s="121" t="n"/>
      <c r="G11" s="218" t="n"/>
      <c r="H11" s="71" t="n"/>
      <c r="I11" s="153" t="n"/>
      <c r="J11" s="121" t="n"/>
      <c r="K11" s="218" t="n"/>
      <c r="L11" s="71" t="n"/>
      <c r="M11" s="153" t="n"/>
      <c r="N11" s="121" t="n"/>
      <c r="O11" s="218" t="n"/>
      <c r="P11" s="71" t="n"/>
      <c r="Q11" s="153" t="n"/>
      <c r="R11" s="121" t="n"/>
      <c r="S11" s="218" t="n"/>
      <c r="T11" s="71" t="n"/>
    </row>
    <row r="12" ht="16" customHeight="1" s="162">
      <c r="A12" s="152" t="n"/>
      <c r="B12" s="121" t="n"/>
      <c r="C12" s="218" t="n"/>
      <c r="D12" s="118">
        <f>IF(NOT(ISBLANK(C12)),(TIME(8, 0, 0)-C12)*24, "")</f>
        <v/>
      </c>
      <c r="E12" s="153" t="n"/>
      <c r="F12" s="121" t="n"/>
      <c r="G12" s="218" t="n"/>
      <c r="H12" s="70" t="n"/>
      <c r="I12" s="152" t="n"/>
      <c r="J12" s="121" t="n"/>
      <c r="K12" s="218" t="n"/>
      <c r="L12" s="70" t="n"/>
      <c r="M12" s="152" t="n"/>
      <c r="N12" s="121" t="n"/>
      <c r="O12" s="218" t="n"/>
      <c r="P12" s="70" t="n"/>
      <c r="Q12" s="152" t="n"/>
      <c r="R12" s="121" t="n"/>
      <c r="S12" s="218" t="n"/>
      <c r="T12" s="70" t="n"/>
    </row>
    <row r="13" ht="16" customHeight="1" s="162">
      <c r="A13" s="153" t="n"/>
      <c r="B13" s="121" t="n"/>
      <c r="C13" s="218" t="n"/>
      <c r="D13" s="118">
        <f>IF(NOT(ISBLANK(C13)),(TIME(8, 0, 0)-C13)*24, "")</f>
        <v/>
      </c>
      <c r="E13" s="152" t="n"/>
      <c r="F13" s="121" t="n"/>
      <c r="G13" s="218" t="n"/>
      <c r="H13" s="70" t="n"/>
      <c r="I13" s="153" t="n"/>
      <c r="J13" s="121" t="n"/>
      <c r="K13" s="218" t="n"/>
      <c r="L13" s="70" t="n"/>
      <c r="M13" s="153" t="n"/>
      <c r="N13" s="121" t="n"/>
      <c r="O13" s="218" t="n"/>
      <c r="P13" s="70" t="n"/>
      <c r="Q13" s="153" t="n"/>
      <c r="R13" s="121" t="n"/>
      <c r="S13" s="218" t="n"/>
      <c r="T13" s="70" t="n"/>
    </row>
    <row r="14" ht="16" customHeight="1" s="162">
      <c r="A14" s="152" t="n"/>
      <c r="B14" s="121" t="n"/>
      <c r="C14" s="218" t="n"/>
      <c r="D14" s="118">
        <f>IF(NOT(ISBLANK(C14)),(TIME(8, 0, 0)-C14)*24, "")</f>
        <v/>
      </c>
      <c r="E14" s="153" t="n"/>
      <c r="F14" s="121" t="n"/>
      <c r="G14" s="218" t="n"/>
      <c r="H14" s="70" t="n"/>
      <c r="I14" s="152" t="n"/>
      <c r="J14" s="121" t="n"/>
      <c r="K14" s="218" t="n"/>
      <c r="L14" s="70" t="n"/>
      <c r="M14" s="152" t="n"/>
      <c r="N14" s="121" t="n"/>
      <c r="O14" s="218" t="n"/>
      <c r="P14" s="70" t="n"/>
      <c r="Q14" s="152" t="n"/>
      <c r="R14" s="121" t="n"/>
      <c r="S14" s="218" t="n"/>
      <c r="T14" s="70" t="n"/>
    </row>
    <row r="15" ht="16" customHeight="1" s="162">
      <c r="A15" s="139" t="n"/>
      <c r="B15" s="121" t="n"/>
      <c r="C15" s="218" t="n"/>
      <c r="D15" s="118">
        <f>IF(NOT(ISBLANK(C15)),(TIME(8, 0, 0)-C15)*24, "")</f>
        <v/>
      </c>
      <c r="E15" s="152" t="n"/>
      <c r="F15" s="121" t="n"/>
      <c r="G15" s="218" t="n"/>
      <c r="H15" s="70" t="n"/>
      <c r="I15" s="152" t="n"/>
      <c r="J15" s="121" t="n"/>
      <c r="K15" s="218" t="n"/>
      <c r="L15" s="70" t="n"/>
      <c r="M15" s="153" t="n"/>
      <c r="N15" s="121" t="n"/>
      <c r="O15" s="218" t="n"/>
      <c r="P15" s="70" t="n"/>
      <c r="Q15" s="152" t="n"/>
      <c r="R15" s="121" t="n"/>
      <c r="S15" s="218" t="n"/>
      <c r="T15" s="70" t="n"/>
    </row>
    <row r="16" ht="16" customHeight="1" s="162">
      <c r="A16" s="124" t="inlineStr">
        <is>
          <t>Total Rounded</t>
        </is>
      </c>
      <c r="B16" s="121" t="n"/>
      <c r="C16" s="140" t="n"/>
      <c r="D16" s="78">
        <f>SUM(D9:D14)</f>
        <v/>
      </c>
      <c r="E16" s="124" t="inlineStr">
        <is>
          <t>Total Rounded</t>
        </is>
      </c>
      <c r="F16" s="121" t="n"/>
      <c r="G16" s="140" t="n"/>
      <c r="H16" s="78">
        <f>SUM(H9:H12)</f>
        <v/>
      </c>
      <c r="I16" s="124" t="inlineStr">
        <is>
          <t>Total Rounded</t>
        </is>
      </c>
      <c r="J16" s="121" t="n"/>
      <c r="K16" s="140" t="n"/>
      <c r="L16" s="78">
        <f>SUM(L9:L12)</f>
        <v/>
      </c>
      <c r="M16" s="124" t="inlineStr">
        <is>
          <t>Total Rounded</t>
        </is>
      </c>
      <c r="N16" s="121" t="n"/>
      <c r="O16" s="140" t="n"/>
      <c r="P16" s="78">
        <f>SUM(P9:P13)</f>
        <v/>
      </c>
      <c r="Q16" s="122" t="inlineStr">
        <is>
          <t>Total Rounded</t>
        </is>
      </c>
      <c r="R16" s="140" t="n"/>
      <c r="S16" s="140" t="n"/>
      <c r="T16" s="89">
        <f>SUM(T9:T12)</f>
        <v/>
      </c>
      <c r="U16" s="92" t="n"/>
    </row>
    <row r="17" ht="18" customHeight="1" s="162">
      <c r="A17" s="150" t="n"/>
      <c r="B17" s="135" t="n"/>
      <c r="C17" s="135" t="n"/>
      <c r="D17" s="135" t="n"/>
      <c r="E17" s="135" t="n"/>
      <c r="F17" s="135" t="n"/>
      <c r="G17" s="135" t="n"/>
      <c r="H17" s="135" t="n"/>
      <c r="I17" s="135" t="n"/>
      <c r="J17" s="135" t="n"/>
      <c r="K17" s="135" t="n"/>
      <c r="L17" s="135" t="n"/>
      <c r="M17" s="135" t="n"/>
      <c r="N17" s="135" t="n"/>
      <c r="O17" s="135" t="n"/>
      <c r="P17" s="135" t="n"/>
      <c r="Q17" s="121" t="n"/>
      <c r="R17" s="151" t="inlineStr">
        <is>
          <t>Earnings Saved:</t>
        </is>
      </c>
      <c r="S17" s="121" t="n"/>
      <c r="T17" s="219">
        <f>SUM(D16,H16,L16,P16,T16)*20</f>
        <v/>
      </c>
    </row>
    <row r="18" ht="47" customHeight="1" s="162">
      <c r="A18" s="147" t="inlineStr">
        <is>
          <t>Missing Clock Ins</t>
        </is>
      </c>
      <c r="B18" s="121" t="n"/>
      <c r="C18" s="138" t="inlineStr">
        <is>
          <t xml:space="preserve">Timesheets with recorded clock outs, but missing clock ins will be flagged and reported to managers. If no response is received, employees' scheduled clock in time will be manually entered. </t>
        </is>
      </c>
      <c r="D18" s="135" t="n"/>
      <c r="E18" s="135" t="n"/>
      <c r="F18" s="135" t="n"/>
      <c r="G18" s="135" t="n"/>
      <c r="H18" s="135" t="n"/>
      <c r="I18" s="135" t="n"/>
      <c r="J18" s="135" t="n"/>
      <c r="K18" s="135" t="n"/>
      <c r="L18" s="135" t="n"/>
      <c r="M18" s="135" t="n"/>
      <c r="N18" s="135" t="n"/>
      <c r="O18" s="135" t="n"/>
      <c r="P18" s="135" t="n"/>
      <c r="Q18" s="135" t="n"/>
      <c r="R18" s="135" t="n"/>
      <c r="S18" s="135" t="n"/>
      <c r="T18" s="136" t="n"/>
    </row>
    <row r="19" ht="21" customHeight="1" s="162">
      <c r="A19" s="52" t="n">
        <v>17</v>
      </c>
      <c r="B19" s="41" t="n"/>
      <c r="C19" s="170" t="inlineStr">
        <is>
          <t xml:space="preserve">in </t>
        </is>
      </c>
      <c r="D19" s="170" t="inlineStr">
        <is>
          <t>out</t>
        </is>
      </c>
      <c r="E19" s="43">
        <f>A19+1</f>
        <v/>
      </c>
      <c r="F19" s="41" t="n"/>
      <c r="G19" s="170" t="inlineStr">
        <is>
          <t xml:space="preserve">in </t>
        </is>
      </c>
      <c r="H19" s="170" t="inlineStr">
        <is>
          <t>out</t>
        </is>
      </c>
      <c r="I19" s="43">
        <f>E19+1</f>
        <v/>
      </c>
      <c r="J19" s="41" t="n"/>
      <c r="K19" s="170" t="inlineStr">
        <is>
          <t xml:space="preserve">in </t>
        </is>
      </c>
      <c r="L19" s="170" t="inlineStr">
        <is>
          <t>out</t>
        </is>
      </c>
      <c r="M19" s="43">
        <f>I19+1</f>
        <v/>
      </c>
      <c r="N19" s="41" t="n"/>
      <c r="O19" s="170" t="inlineStr">
        <is>
          <t xml:space="preserve">in </t>
        </is>
      </c>
      <c r="P19" s="170" t="inlineStr">
        <is>
          <t>out</t>
        </is>
      </c>
      <c r="Q19" s="93">
        <f>M19+1</f>
        <v/>
      </c>
      <c r="R19" s="93" t="n"/>
      <c r="S19" s="170" t="inlineStr">
        <is>
          <t xml:space="preserve">in </t>
        </is>
      </c>
      <c r="T19" s="176" t="inlineStr">
        <is>
          <t>out</t>
        </is>
      </c>
    </row>
    <row r="20" ht="16" customHeight="1" s="162">
      <c r="A20" s="145" t="inlineStr">
        <is>
          <t xml:space="preserve">No Missing Clock Ins </t>
        </is>
      </c>
      <c r="B20" s="121" t="n"/>
      <c r="C20" s="140" t="n"/>
      <c r="D20" s="37" t="n"/>
      <c r="E20" s="125" t="n"/>
      <c r="F20" s="121" t="n"/>
      <c r="G20" s="140" t="n"/>
      <c r="H20" s="37" t="n"/>
      <c r="I20" s="125" t="n"/>
      <c r="J20" s="121" t="n"/>
      <c r="K20" s="140" t="n"/>
      <c r="L20" s="181" t="n"/>
      <c r="M20" s="125" t="n"/>
      <c r="N20" s="121" t="n"/>
      <c r="O20" s="38" t="n"/>
      <c r="P20" s="181" t="n"/>
      <c r="Q20" s="125" t="n"/>
      <c r="R20" s="121" t="n"/>
      <c r="S20" s="38" t="n"/>
      <c r="T20" s="85" t="n"/>
    </row>
    <row r="21" ht="16" customHeight="1" s="162">
      <c r="A21" s="149" t="n"/>
      <c r="B21" s="121" t="n"/>
      <c r="C21" s="38" t="n"/>
      <c r="D21" s="181" t="n"/>
      <c r="E21" s="125" t="n"/>
      <c r="F21" s="121" t="n"/>
      <c r="G21" s="38" t="n"/>
      <c r="H21" s="181" t="n"/>
      <c r="I21" s="140" t="n"/>
      <c r="J21" s="121" t="n"/>
      <c r="K21" s="140" t="n"/>
      <c r="L21" s="140" t="n"/>
      <c r="M21" s="140" t="n"/>
      <c r="N21" s="121" t="n"/>
      <c r="O21" s="140" t="n"/>
      <c r="P21" s="140" t="n"/>
      <c r="Q21" s="140" t="n"/>
      <c r="R21" s="121" t="n"/>
      <c r="S21" s="33" t="n"/>
      <c r="T21" s="57" t="n"/>
    </row>
    <row r="22" ht="16" customHeight="1" s="162">
      <c r="A22" s="139" t="n"/>
      <c r="B22" s="121" t="n"/>
      <c r="C22" s="140" t="n"/>
      <c r="D22" s="140" t="n"/>
      <c r="E22" s="125" t="n"/>
      <c r="F22" s="121" t="n"/>
      <c r="G22" s="38" t="n"/>
      <c r="H22" s="38" t="n"/>
      <c r="I22" s="140" t="n"/>
      <c r="J22" s="121" t="n"/>
      <c r="K22" s="140" t="n"/>
      <c r="L22" s="140" t="n"/>
      <c r="M22" s="140" t="n"/>
      <c r="N22" s="121" t="n"/>
      <c r="O22" s="140" t="n"/>
      <c r="P22" s="140" t="n"/>
      <c r="Q22" s="140" t="n"/>
      <c r="R22" s="121" t="n"/>
      <c r="S22" s="33" t="n"/>
      <c r="T22" s="57" t="n"/>
    </row>
    <row r="23" ht="16" customHeight="1" s="162">
      <c r="A23" s="139" t="n"/>
      <c r="B23" s="121" t="n"/>
      <c r="C23" s="140" t="n"/>
      <c r="D23" s="140" t="n"/>
      <c r="E23" s="125" t="n"/>
      <c r="F23" s="121" t="n"/>
      <c r="G23" s="38" t="n"/>
      <c r="H23" s="38" t="n"/>
      <c r="I23" s="140" t="n"/>
      <c r="J23" s="121" t="n"/>
      <c r="K23" s="140" t="n"/>
      <c r="L23" s="140" t="n"/>
      <c r="M23" s="140" t="n"/>
      <c r="N23" s="121" t="n"/>
      <c r="O23" s="140" t="n"/>
      <c r="P23" s="140" t="n"/>
      <c r="Q23" s="140" t="n"/>
      <c r="R23" s="121" t="n"/>
      <c r="S23" s="33" t="n"/>
      <c r="T23" s="57" t="n"/>
    </row>
    <row r="24" ht="16" customHeight="1" s="162">
      <c r="A24" s="139" t="n"/>
      <c r="B24" s="121" t="n"/>
      <c r="C24" s="140" t="n"/>
      <c r="D24" s="140" t="n"/>
      <c r="E24" s="125" t="n"/>
      <c r="F24" s="121" t="n"/>
      <c r="G24" s="38" t="n"/>
      <c r="H24" s="140" t="n"/>
      <c r="I24" s="140" t="n"/>
      <c r="J24" s="121" t="n"/>
      <c r="K24" s="140" t="n"/>
      <c r="L24" s="140" t="n"/>
      <c r="M24" s="140" t="n"/>
      <c r="N24" s="121" t="n"/>
      <c r="O24" s="140" t="n"/>
      <c r="P24" s="140" t="n"/>
      <c r="Q24" s="140" t="n"/>
      <c r="R24" s="121" t="n"/>
      <c r="S24" s="33" t="n"/>
      <c r="T24" s="57" t="n"/>
    </row>
    <row r="25" ht="17" customHeight="1" s="162">
      <c r="A25" s="134" t="n"/>
      <c r="B25" s="135" t="n"/>
      <c r="C25" s="135" t="n"/>
      <c r="D25" s="135" t="n"/>
      <c r="E25" s="135" t="n"/>
      <c r="F25" s="135" t="n"/>
      <c r="G25" s="135" t="n"/>
      <c r="H25" s="135" t="n"/>
      <c r="I25" s="135" t="n"/>
      <c r="J25" s="135" t="n"/>
      <c r="K25" s="135" t="n"/>
      <c r="L25" s="135" t="n"/>
      <c r="M25" s="135" t="n"/>
      <c r="N25" s="135" t="n"/>
      <c r="O25" s="135" t="n"/>
      <c r="P25" s="135" t="n"/>
      <c r="Q25" s="135" t="n"/>
      <c r="R25" s="135" t="n"/>
      <c r="S25" s="135" t="n"/>
      <c r="T25" s="136" t="n"/>
    </row>
    <row r="26" ht="44" customHeight="1" s="162">
      <c r="A26" s="147" t="inlineStr">
        <is>
          <t>Missing Clock Outs</t>
        </is>
      </c>
      <c r="B26" s="121" t="n"/>
      <c r="C26" s="138" t="inlineStr">
        <is>
          <t>Timesheets with recorded Clock Ins but missing clock outs will be flagged and reported to managers. If no response is received, employees' scheduled clock-out  will be manually eneterd.</t>
        </is>
      </c>
      <c r="D26" s="135" t="n"/>
      <c r="E26" s="135" t="n"/>
      <c r="F26" s="135" t="n"/>
      <c r="G26" s="135" t="n"/>
      <c r="H26" s="135" t="n"/>
      <c r="I26" s="135" t="n"/>
      <c r="J26" s="135" t="n"/>
      <c r="K26" s="135" t="n"/>
      <c r="L26" s="135" t="n"/>
      <c r="M26" s="135" t="n"/>
      <c r="N26" s="135" t="n"/>
      <c r="O26" s="135" t="n"/>
      <c r="P26" s="135" t="n"/>
      <c r="Q26" s="135" t="n"/>
      <c r="R26" s="135" t="n"/>
      <c r="S26" s="135" t="n"/>
      <c r="T26" s="136" t="n"/>
    </row>
    <row r="27" ht="21" customHeight="1" s="162">
      <c r="A27" s="52" t="n">
        <v>17</v>
      </c>
      <c r="B27" s="41" t="n"/>
      <c r="C27" s="170" t="inlineStr">
        <is>
          <t xml:space="preserve">in </t>
        </is>
      </c>
      <c r="D27" s="170" t="inlineStr">
        <is>
          <t>out</t>
        </is>
      </c>
      <c r="E27" s="43">
        <f>A27+1</f>
        <v/>
      </c>
      <c r="F27" s="41" t="n"/>
      <c r="G27" s="170" t="inlineStr">
        <is>
          <t xml:space="preserve">in </t>
        </is>
      </c>
      <c r="H27" s="170" t="inlineStr">
        <is>
          <t>out</t>
        </is>
      </c>
      <c r="I27" s="43">
        <f>E27+1</f>
        <v/>
      </c>
      <c r="J27" s="41" t="n"/>
      <c r="K27" s="170" t="inlineStr">
        <is>
          <t xml:space="preserve">in </t>
        </is>
      </c>
      <c r="L27" s="170" t="inlineStr">
        <is>
          <t>out</t>
        </is>
      </c>
      <c r="M27" s="43">
        <f>I27+1</f>
        <v/>
      </c>
      <c r="N27" s="41" t="n"/>
      <c r="O27" s="170" t="inlineStr">
        <is>
          <t xml:space="preserve">in </t>
        </is>
      </c>
      <c r="P27" s="170" t="inlineStr">
        <is>
          <t>out</t>
        </is>
      </c>
      <c r="Q27" s="47">
        <f>M27+1</f>
        <v/>
      </c>
      <c r="R27" s="48" t="n"/>
      <c r="S27" s="170" t="inlineStr">
        <is>
          <t xml:space="preserve">in </t>
        </is>
      </c>
      <c r="T27" s="176" t="inlineStr">
        <is>
          <t>out</t>
        </is>
      </c>
    </row>
    <row r="28" ht="16" customHeight="1" s="162">
      <c r="A28" s="148" t="inlineStr">
        <is>
          <t>No Missing Clock Outs</t>
        </is>
      </c>
      <c r="B28" s="121" t="n"/>
      <c r="C28" s="38" t="n"/>
      <c r="D28" s="77" t="n"/>
      <c r="E28" s="146" t="n"/>
      <c r="F28" s="121" t="n"/>
      <c r="G28" s="38" t="n"/>
      <c r="H28" s="38" t="n"/>
      <c r="I28" s="146" t="n"/>
      <c r="J28" s="121" t="n"/>
      <c r="K28" s="38" t="n"/>
      <c r="L28" s="140" t="n"/>
      <c r="M28" s="146" t="n"/>
      <c r="N28" s="121" t="n"/>
      <c r="O28" s="38" t="n"/>
      <c r="P28" s="38" t="n"/>
      <c r="Q28" s="148" t="n"/>
      <c r="R28" s="121" t="n"/>
      <c r="S28" s="38" t="n"/>
      <c r="T28" s="85" t="n"/>
    </row>
    <row r="29" ht="16" customHeight="1" s="162">
      <c r="A29" s="146" t="n"/>
      <c r="B29" s="121" t="n"/>
      <c r="C29" s="38" t="n"/>
      <c r="D29" s="140" t="n"/>
      <c r="E29" s="146" t="n"/>
      <c r="F29" s="121" t="n"/>
      <c r="G29" s="38" t="n"/>
      <c r="H29" s="38" t="n"/>
      <c r="I29" s="140" t="n"/>
      <c r="J29" s="121" t="n"/>
      <c r="K29" s="140" t="n"/>
      <c r="L29" s="140" t="n"/>
      <c r="M29" s="127" t="n"/>
      <c r="N29" s="121" t="n"/>
      <c r="O29" s="140" t="n"/>
      <c r="P29" s="140" t="n"/>
      <c r="Q29" s="140" t="n"/>
      <c r="R29" s="121" t="n"/>
      <c r="S29" s="38" t="n"/>
      <c r="T29" s="55" t="n"/>
    </row>
    <row r="30" ht="16" customHeight="1" s="162">
      <c r="A30" s="139" t="n"/>
      <c r="B30" s="121" t="n"/>
      <c r="C30" s="140" t="n"/>
      <c r="D30" s="140" t="n"/>
      <c r="E30" s="125" t="n"/>
      <c r="F30" s="121" t="n"/>
      <c r="G30" s="38" t="n"/>
      <c r="H30" s="38" t="n"/>
      <c r="I30" s="140" t="n"/>
      <c r="J30" s="121" t="n"/>
      <c r="K30" s="140" t="n"/>
      <c r="L30" s="140" t="n"/>
      <c r="M30" s="141" t="n"/>
      <c r="N30" s="121" t="n"/>
      <c r="O30" s="38" t="n"/>
      <c r="P30" s="140" t="n"/>
      <c r="Q30" s="140" t="n"/>
      <c r="R30" s="121" t="n"/>
      <c r="S30" s="140" t="n"/>
      <c r="T30" s="55" t="n"/>
    </row>
    <row r="31" ht="16" customHeight="1" s="162">
      <c r="A31" s="139" t="n"/>
      <c r="B31" s="121" t="n"/>
      <c r="C31" s="140" t="n"/>
      <c r="D31" s="140" t="n"/>
      <c r="E31" s="125" t="n"/>
      <c r="F31" s="121" t="n"/>
      <c r="G31" s="38" t="n"/>
      <c r="H31" s="38" t="n"/>
      <c r="I31" s="140" t="n"/>
      <c r="J31" s="121" t="n"/>
      <c r="K31" s="140" t="n"/>
      <c r="L31" s="140" t="n"/>
      <c r="M31" s="141" t="n"/>
      <c r="N31" s="121" t="n"/>
      <c r="O31" s="38" t="n"/>
      <c r="P31" s="140" t="n"/>
      <c r="Q31" s="140" t="n"/>
      <c r="R31" s="121" t="n"/>
      <c r="S31" s="140" t="n"/>
      <c r="T31" s="55" t="n"/>
    </row>
    <row r="32" ht="16" customHeight="1" s="162">
      <c r="A32" s="139" t="n"/>
      <c r="B32" s="121" t="n"/>
      <c r="C32" s="140" t="n"/>
      <c r="D32" s="140" t="n"/>
      <c r="E32" s="125" t="n"/>
      <c r="F32" s="121" t="n"/>
      <c r="G32" s="38" t="n"/>
      <c r="H32" s="140" t="n"/>
      <c r="I32" s="140" t="n"/>
      <c r="J32" s="121" t="n"/>
      <c r="K32" s="140" t="n"/>
      <c r="L32" s="140" t="n"/>
      <c r="M32" s="141" t="n"/>
      <c r="N32" s="121" t="n"/>
      <c r="O32" s="38" t="n"/>
      <c r="P32" s="140" t="n"/>
      <c r="Q32" s="140" t="n"/>
      <c r="R32" s="121" t="n"/>
      <c r="S32" s="140" t="n"/>
      <c r="T32" s="55" t="n"/>
    </row>
    <row r="33" ht="19" customHeight="1" s="162">
      <c r="A33" s="134" t="n"/>
      <c r="B33" s="135" t="n"/>
      <c r="C33" s="135" t="n"/>
      <c r="D33" s="135" t="n"/>
      <c r="E33" s="135" t="n"/>
      <c r="F33" s="135" t="n"/>
      <c r="G33" s="135" t="n"/>
      <c r="H33" s="135" t="n"/>
      <c r="I33" s="135" t="n"/>
      <c r="J33" s="135" t="n"/>
      <c r="K33" s="135" t="n"/>
      <c r="L33" s="135" t="n"/>
      <c r="M33" s="135" t="n"/>
      <c r="N33" s="135" t="n"/>
      <c r="O33" s="135" t="n"/>
      <c r="P33" s="135" t="n"/>
      <c r="Q33" s="135" t="n"/>
      <c r="R33" s="135" t="n"/>
      <c r="S33" s="135" t="n"/>
      <c r="T33" s="136" t="n"/>
    </row>
    <row r="34" ht="23.25" customHeight="1" s="162">
      <c r="A34" s="143" t="inlineStr">
        <is>
          <t>Absences</t>
        </is>
      </c>
      <c r="B34" s="121" t="n"/>
      <c r="C34" s="144" t="inlineStr">
        <is>
          <t xml:space="preserve">Absences will be reported to managers when an employee with a fixed schedule fails to clock in or out during their scheudled shift.  </t>
        </is>
      </c>
      <c r="D34" s="135" t="n"/>
      <c r="E34" s="135" t="n"/>
      <c r="F34" s="135" t="n"/>
      <c r="G34" s="135" t="n"/>
      <c r="H34" s="135" t="n"/>
      <c r="I34" s="135" t="n"/>
      <c r="J34" s="135" t="n"/>
      <c r="K34" s="135" t="n"/>
      <c r="L34" s="135" t="n"/>
      <c r="M34" s="135" t="n"/>
      <c r="N34" s="135" t="n"/>
      <c r="O34" s="135" t="n"/>
      <c r="P34" s="135" t="n"/>
      <c r="Q34" s="135" t="n"/>
      <c r="R34" s="135" t="n"/>
      <c r="S34" s="135" t="n"/>
      <c r="T34" s="136" t="n"/>
    </row>
    <row r="35" ht="18.75" customHeight="1" s="162">
      <c r="A35" s="52" t="n">
        <v>17</v>
      </c>
      <c r="B35" s="41" t="n"/>
      <c r="C35" s="170" t="inlineStr">
        <is>
          <t>In</t>
        </is>
      </c>
      <c r="D35" s="170" t="inlineStr">
        <is>
          <t>Out</t>
        </is>
      </c>
      <c r="E35" s="43">
        <f>A35+1</f>
        <v/>
      </c>
      <c r="F35" s="41" t="n"/>
      <c r="G35" s="170" t="inlineStr">
        <is>
          <t>In</t>
        </is>
      </c>
      <c r="H35" s="170" t="inlineStr">
        <is>
          <t>Out</t>
        </is>
      </c>
      <c r="I35" s="43">
        <f>E35+1</f>
        <v/>
      </c>
      <c r="J35" s="41" t="n"/>
      <c r="K35" s="170" t="inlineStr">
        <is>
          <t>In</t>
        </is>
      </c>
      <c r="L35" s="170" t="inlineStr">
        <is>
          <t>Out</t>
        </is>
      </c>
      <c r="M35" s="43">
        <f>I35+1</f>
        <v/>
      </c>
      <c r="N35" s="41" t="n"/>
      <c r="O35" s="170" t="inlineStr">
        <is>
          <t>In</t>
        </is>
      </c>
      <c r="P35" s="170" t="inlineStr">
        <is>
          <t>Out</t>
        </is>
      </c>
      <c r="Q35" s="47">
        <f>M35+1</f>
        <v/>
      </c>
      <c r="R35" s="48" t="n"/>
      <c r="S35" s="170" t="inlineStr">
        <is>
          <t>In</t>
        </is>
      </c>
      <c r="T35" s="176" t="inlineStr">
        <is>
          <t>Out</t>
        </is>
      </c>
    </row>
    <row r="36" ht="15.75" customHeight="1" s="162">
      <c r="A36" s="145" t="inlineStr">
        <is>
          <t>No Absences</t>
        </is>
      </c>
      <c r="B36" s="121" t="n"/>
      <c r="C36" s="69" t="n"/>
      <c r="D36" s="69" t="n"/>
      <c r="E36" s="125" t="n"/>
      <c r="F36" s="121" t="n"/>
      <c r="G36" s="69" t="n"/>
      <c r="H36" s="69" t="n"/>
      <c r="I36" s="125" t="n"/>
      <c r="J36" s="121" t="n"/>
      <c r="K36" s="69" t="n"/>
      <c r="L36" s="69" t="n"/>
      <c r="M36" s="125" t="n"/>
      <c r="N36" s="121" t="n"/>
      <c r="O36" s="69" t="n"/>
      <c r="P36" s="69" t="n"/>
      <c r="Q36" s="125" t="n"/>
      <c r="R36" s="121" t="n"/>
      <c r="S36" s="69" t="n"/>
      <c r="T36" s="83" t="n"/>
    </row>
    <row r="37" ht="15.75" customHeight="1" s="162">
      <c r="A37" s="139" t="n"/>
      <c r="B37" s="121" t="n"/>
      <c r="C37" s="69" t="n"/>
      <c r="D37" s="69" t="n"/>
      <c r="E37" s="125" t="n"/>
      <c r="F37" s="121" t="n"/>
      <c r="G37" s="69" t="n"/>
      <c r="H37" s="69" t="n"/>
      <c r="I37" s="140" t="n"/>
      <c r="J37" s="121" t="n"/>
      <c r="K37" s="69" t="n"/>
      <c r="L37" s="69" t="n"/>
      <c r="M37" s="141" t="n"/>
      <c r="N37" s="121" t="n"/>
      <c r="O37" s="69" t="n"/>
      <c r="P37" s="69" t="n"/>
      <c r="Q37" s="141" t="n"/>
      <c r="R37" s="121" t="n"/>
      <c r="S37" s="69" t="n"/>
      <c r="T37" s="83" t="n"/>
    </row>
    <row r="38" ht="15.75" customHeight="1" s="162">
      <c r="A38" s="139" t="n"/>
      <c r="B38" s="121" t="n"/>
      <c r="C38" s="69" t="n"/>
      <c r="D38" s="69" t="n"/>
      <c r="E38" s="125" t="n"/>
      <c r="F38" s="121" t="n"/>
      <c r="G38" s="69" t="n"/>
      <c r="H38" s="69" t="n"/>
      <c r="I38" s="140" t="n"/>
      <c r="J38" s="121" t="n"/>
      <c r="K38" s="69" t="n"/>
      <c r="L38" s="69" t="n"/>
      <c r="M38" s="141" t="n"/>
      <c r="N38" s="121" t="n"/>
      <c r="O38" s="69" t="n"/>
      <c r="P38" s="69" t="n"/>
      <c r="Q38" s="141" t="n"/>
      <c r="R38" s="121" t="n"/>
      <c r="S38" s="69" t="n"/>
      <c r="T38" s="83" t="n"/>
    </row>
    <row r="39" ht="15.75" customHeight="1" s="162">
      <c r="A39" s="139" t="n"/>
      <c r="B39" s="121" t="n"/>
      <c r="C39" s="69" t="n"/>
      <c r="D39" s="69" t="n"/>
      <c r="E39" s="125" t="n"/>
      <c r="F39" s="121" t="n"/>
      <c r="G39" s="69" t="n"/>
      <c r="H39" s="69" t="n"/>
      <c r="I39" s="140" t="n"/>
      <c r="J39" s="121" t="n"/>
      <c r="K39" s="69" t="n"/>
      <c r="L39" s="69" t="n"/>
      <c r="M39" s="141" t="n"/>
      <c r="N39" s="121" t="n"/>
      <c r="O39" s="69" t="n"/>
      <c r="P39" s="69" t="n"/>
      <c r="Q39" s="141" t="n"/>
      <c r="R39" s="121" t="n"/>
      <c r="S39" s="69" t="n"/>
      <c r="T39" s="83" t="n"/>
    </row>
    <row r="40" ht="15.75" customHeight="1" s="162">
      <c r="A40" s="139" t="n"/>
      <c r="B40" s="121" t="n"/>
      <c r="C40" s="69" t="n"/>
      <c r="D40" s="69" t="n"/>
      <c r="E40" s="125" t="n"/>
      <c r="F40" s="121" t="n"/>
      <c r="G40" s="69" t="n"/>
      <c r="H40" s="69" t="n"/>
      <c r="I40" s="140" t="n"/>
      <c r="J40" s="121" t="n"/>
      <c r="K40" s="69" t="n"/>
      <c r="L40" s="69" t="n"/>
      <c r="M40" s="141" t="n"/>
      <c r="N40" s="121" t="n"/>
      <c r="O40" s="69" t="n"/>
      <c r="P40" s="69" t="n"/>
      <c r="Q40" s="141" t="n"/>
      <c r="R40" s="121" t="n"/>
      <c r="S40" s="69" t="n"/>
      <c r="T40" s="83" t="n"/>
    </row>
    <row r="41" ht="17" customHeight="1" s="162">
      <c r="A41" s="134" t="n"/>
      <c r="B41" s="135" t="n"/>
      <c r="C41" s="135" t="n"/>
      <c r="D41" s="135" t="n"/>
      <c r="E41" s="135" t="n"/>
      <c r="F41" s="135" t="n"/>
      <c r="G41" s="135" t="n"/>
      <c r="H41" s="135" t="n"/>
      <c r="I41" s="135" t="n"/>
      <c r="J41" s="135" t="n"/>
      <c r="K41" s="135" t="n"/>
      <c r="L41" s="135" t="n"/>
      <c r="M41" s="135" t="n"/>
      <c r="N41" s="135" t="n"/>
      <c r="O41" s="135" t="n"/>
      <c r="P41" s="135" t="n"/>
      <c r="Q41" s="135" t="n"/>
      <c r="R41" s="135" t="n"/>
      <c r="S41" s="135" t="n"/>
      <c r="T41" s="136" t="n"/>
    </row>
    <row r="42" ht="43.5" customHeight="1" s="162">
      <c r="A42" s="137" t="inlineStr">
        <is>
          <t>Additional Hours Worked</t>
        </is>
      </c>
      <c r="B42" s="121"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5" t="n"/>
      <c r="E42" s="135" t="n"/>
      <c r="F42" s="135" t="n"/>
      <c r="G42" s="135" t="n"/>
      <c r="H42" s="135" t="n"/>
      <c r="I42" s="135" t="n"/>
      <c r="J42" s="135" t="n"/>
      <c r="K42" s="135" t="n"/>
      <c r="L42" s="135" t="n"/>
      <c r="M42" s="135" t="n"/>
      <c r="N42" s="135" t="n"/>
      <c r="O42" s="135" t="n"/>
      <c r="P42" s="135" t="n"/>
      <c r="Q42" s="135" t="n"/>
      <c r="R42" s="135" t="n"/>
      <c r="S42" s="135" t="n"/>
      <c r="T42" s="136" t="n"/>
    </row>
    <row r="43" ht="21" customHeight="1" s="162">
      <c r="A43" s="87" t="n">
        <v>17</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62">
      <c r="A44" s="132" t="inlineStr">
        <is>
          <t>No Additional Hours</t>
        </is>
      </c>
      <c r="B44" s="121" t="n"/>
      <c r="C44" s="69" t="n"/>
      <c r="D44" s="107" t="n"/>
      <c r="E44" s="132" t="n"/>
      <c r="F44" s="121" t="n"/>
      <c r="G44" s="69" t="n"/>
      <c r="H44" s="140" t="n"/>
      <c r="I44" s="122" t="n"/>
      <c r="J44" s="121" t="n"/>
      <c r="K44" s="69" t="n"/>
      <c r="L44" s="69" t="n"/>
      <c r="M44" s="122" t="n"/>
      <c r="N44" s="121" t="n"/>
      <c r="O44" s="69" t="n"/>
      <c r="P44" s="69" t="n"/>
      <c r="Q44" s="122" t="n"/>
      <c r="R44" s="121" t="n"/>
      <c r="S44" s="38" t="n"/>
      <c r="T44" s="85" t="n"/>
    </row>
    <row r="45" ht="15.75" customHeight="1" s="162">
      <c r="A45" s="123" t="n"/>
      <c r="B45" s="121" t="n"/>
      <c r="C45" s="51" t="n"/>
      <c r="D45" s="140" t="n"/>
      <c r="E45" s="132" t="n"/>
      <c r="F45" s="121" t="n"/>
      <c r="G45" s="69" t="n"/>
      <c r="H45" s="69" t="n"/>
      <c r="I45" s="122" t="n"/>
      <c r="J45" s="121" t="n"/>
      <c r="K45" s="69" t="n"/>
      <c r="L45" s="69" t="n"/>
      <c r="M45" s="142" t="n"/>
      <c r="N45" s="121" t="n"/>
      <c r="O45" s="69" t="n"/>
      <c r="P45" s="69" t="n"/>
      <c r="Q45" s="120" t="n"/>
      <c r="R45" s="121" t="n"/>
      <c r="S45" s="69" t="n"/>
      <c r="T45" s="83" t="n"/>
    </row>
    <row r="46" ht="15.75" customHeight="1" s="162">
      <c r="A46" s="123" t="n"/>
      <c r="B46" s="121" t="n"/>
      <c r="C46" s="51" t="n"/>
      <c r="D46" s="69" t="n"/>
      <c r="E46" s="120" t="n"/>
      <c r="F46" s="121" t="n"/>
      <c r="G46" s="69" t="n"/>
      <c r="H46" s="69" t="n"/>
      <c r="I46" s="122" t="n"/>
      <c r="J46" s="121" t="n"/>
      <c r="K46" s="69" t="n"/>
      <c r="L46" s="69" t="n"/>
      <c r="M46" s="127" t="n"/>
      <c r="N46" s="121" t="n"/>
      <c r="P46" s="69" t="n"/>
      <c r="Q46" s="120" t="n"/>
      <c r="R46" s="121" t="n"/>
      <c r="S46" s="69" t="n"/>
      <c r="T46" s="83" t="n"/>
    </row>
    <row r="47" ht="15.75" customHeight="1" s="162">
      <c r="A47" s="123" t="n"/>
      <c r="B47" s="121" t="n"/>
      <c r="C47" s="51" t="n"/>
      <c r="D47" s="69" t="n"/>
      <c r="E47" s="120" t="n"/>
      <c r="F47" s="121" t="n"/>
      <c r="G47" s="46" t="n"/>
      <c r="H47" s="69" t="n"/>
      <c r="I47" s="122" t="n"/>
      <c r="J47" s="121" t="n"/>
      <c r="K47" s="69" t="n"/>
      <c r="L47" s="69" t="n"/>
      <c r="M47" s="127" t="n"/>
      <c r="N47" s="121" t="n"/>
      <c r="O47" s="69" t="n"/>
      <c r="P47" s="69" t="n"/>
      <c r="Q47" s="120" t="n"/>
      <c r="R47" s="121" t="n"/>
      <c r="S47" s="69" t="n"/>
      <c r="T47" s="83" t="n"/>
    </row>
    <row r="48" ht="15.75" customHeight="1" s="162">
      <c r="A48" s="124" t="n"/>
      <c r="B48" s="121" t="n"/>
      <c r="C48" s="73" t="n"/>
      <c r="D48" s="69" t="n"/>
      <c r="E48" s="125" t="n"/>
      <c r="F48" s="121" t="n"/>
      <c r="G48" s="69" t="n"/>
      <c r="H48" s="69" t="n"/>
      <c r="I48" s="122" t="n"/>
      <c r="J48" s="121" t="n"/>
      <c r="K48" s="72" t="n"/>
      <c r="L48" s="69" t="n"/>
      <c r="M48" s="120" t="n"/>
      <c r="N48" s="121" t="n"/>
      <c r="O48" s="69" t="n"/>
      <c r="P48" s="69" t="n"/>
      <c r="Q48" s="126" t="n"/>
      <c r="R48" s="121" t="n"/>
      <c r="S48" s="69" t="n"/>
      <c r="T48" s="83" t="n"/>
    </row>
    <row r="49" ht="16.5" customHeight="1" s="162">
      <c r="A49" s="123" t="n"/>
      <c r="B49" s="121" t="n"/>
      <c r="C49" s="73" t="n"/>
      <c r="D49" s="46" t="n"/>
      <c r="E49" s="120" t="n"/>
      <c r="F49" s="121" t="n"/>
      <c r="G49" s="46" t="n"/>
      <c r="H49" s="46" t="n"/>
      <c r="I49" s="122" t="n"/>
      <c r="J49" s="121" t="n"/>
      <c r="K49" s="72" t="n"/>
      <c r="L49" s="72" t="n"/>
      <c r="M49" s="120" t="n"/>
      <c r="N49" s="121" t="n"/>
      <c r="O49" s="46" t="n"/>
      <c r="P49" s="46" t="n"/>
      <c r="Q49" s="120" t="n"/>
      <c r="R49" s="121" t="n"/>
      <c r="S49" s="46" t="n"/>
      <c r="T49" s="68" t="n"/>
    </row>
    <row r="50" ht="13.5" customHeight="1" s="162">
      <c r="A50" s="123" t="n"/>
      <c r="B50" s="121" t="n"/>
      <c r="C50" s="73" t="n"/>
      <c r="D50" s="46" t="n"/>
      <c r="E50" s="120" t="n"/>
      <c r="F50" s="121" t="n"/>
      <c r="G50" s="46" t="n"/>
      <c r="H50" s="46" t="n"/>
      <c r="I50" s="122" t="n"/>
      <c r="J50" s="121" t="n"/>
      <c r="K50" s="72" t="n"/>
      <c r="L50" s="72" t="n"/>
      <c r="M50" s="120" t="n"/>
      <c r="N50" s="121" t="n"/>
      <c r="O50" s="46" t="n"/>
      <c r="P50" s="46" t="n"/>
      <c r="Q50" s="120" t="n"/>
      <c r="R50" s="121" t="n"/>
      <c r="S50" s="46" t="n"/>
      <c r="T50" s="68" t="n"/>
    </row>
    <row r="51" ht="15.75" customHeight="1" s="162">
      <c r="A51" s="123" t="n"/>
      <c r="B51" s="121" t="n"/>
      <c r="C51" s="73" t="n"/>
      <c r="D51" s="46" t="n"/>
      <c r="E51" s="120" t="n"/>
      <c r="F51" s="121" t="n"/>
      <c r="G51" s="46" t="n"/>
      <c r="H51" s="46" t="n"/>
      <c r="I51" s="122" t="n"/>
      <c r="J51" s="121" t="n"/>
      <c r="K51" s="72" t="n"/>
      <c r="L51" s="72" t="n"/>
      <c r="M51" s="127" t="n"/>
      <c r="N51" s="121" t="n"/>
      <c r="O51" s="46" t="n"/>
      <c r="P51" s="46" t="n"/>
      <c r="Q51" s="120" t="n"/>
      <c r="R51" s="121" t="n"/>
      <c r="S51" s="46" t="n"/>
      <c r="T51" s="68" t="n"/>
    </row>
    <row r="52" ht="16" customHeight="1" s="162">
      <c r="A52" s="122" t="inlineStr">
        <is>
          <t>Total Rounded</t>
        </is>
      </c>
      <c r="B52" s="121" t="n"/>
      <c r="C52" s="140" t="n"/>
      <c r="D52" s="66">
        <f>SUM(D45:D47)</f>
        <v/>
      </c>
      <c r="E52" s="124" t="inlineStr">
        <is>
          <t>Total Rounded</t>
        </is>
      </c>
      <c r="F52" s="121" t="n"/>
      <c r="G52" s="140" t="n"/>
      <c r="H52" s="66">
        <f>SUM(H44:H45)</f>
        <v/>
      </c>
      <c r="I52" s="124" t="inlineStr">
        <is>
          <t>Total Rounded</t>
        </is>
      </c>
      <c r="J52" s="121" t="n"/>
      <c r="K52" s="140" t="n"/>
      <c r="L52" s="66">
        <f>SUM(L44:L47)</f>
        <v/>
      </c>
      <c r="M52" s="133" t="inlineStr">
        <is>
          <t>Total Rounded</t>
        </is>
      </c>
      <c r="N52" s="121" t="n"/>
      <c r="O52" s="140" t="n"/>
      <c r="P52" s="66">
        <f>SUM(P44:P50)</f>
        <v/>
      </c>
      <c r="Q52" s="124" t="inlineStr">
        <is>
          <t>Total Rounded</t>
        </is>
      </c>
      <c r="R52" s="121" t="n"/>
      <c r="S52" s="140" t="n"/>
      <c r="T52" s="66">
        <f>SUM(T47:T50)</f>
        <v/>
      </c>
    </row>
    <row r="53" ht="16.75" customHeight="1" s="162" thickBot="1">
      <c r="A53" s="128" t="n"/>
      <c r="B53" s="129" t="n"/>
      <c r="C53" s="129" t="n"/>
      <c r="D53" s="129" t="n"/>
      <c r="E53" s="129" t="n"/>
      <c r="F53" s="129" t="n"/>
      <c r="G53" s="129" t="n"/>
      <c r="H53" s="129" t="n"/>
      <c r="I53" s="129" t="n"/>
      <c r="J53" s="129" t="n"/>
      <c r="K53" s="129" t="n"/>
      <c r="L53" s="129" t="n"/>
      <c r="M53" s="129" t="n"/>
      <c r="N53" s="129" t="n"/>
      <c r="O53" s="129" t="n"/>
      <c r="P53" s="129" t="n"/>
      <c r="Q53" s="130" t="n"/>
      <c r="R53" s="131" t="inlineStr">
        <is>
          <t>Total hours exceeded</t>
        </is>
      </c>
      <c r="S53" s="130" t="n"/>
      <c r="T53" s="106">
        <f>SUM(D52,H52,L52,P52,T52)</f>
        <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s>
  <conditionalFormatting sqref="A8 E8 I8 Q8 E19 I19 Q19">
    <cfRule type="expression" priority="23" dxfId="1">
      <formula>MONTH(A8)&lt;&gt;MONTH($A$8)</formula>
    </cfRule>
    <cfRule type="expression" priority="24" dxfId="0">
      <formula>OR(WEEKDAY(A8,1)=1,WEEKDAY(A8,1)=7)</formula>
    </cfRule>
  </conditionalFormatting>
  <conditionalFormatting sqref="M8">
    <cfRule type="expression" priority="21" dxfId="1">
      <formula>MONTH(M8)&lt;&gt;MONTH($A$8)</formula>
    </cfRule>
    <cfRule type="expression" priority="22" dxfId="0">
      <formula>OR(WEEKDAY(M8,1)=1,WEEKDAY(M8,1)=7)</formula>
    </cfRule>
  </conditionalFormatting>
  <conditionalFormatting sqref="A19">
    <cfRule type="expression" priority="19" dxfId="1">
      <formula>MONTH(A19)&lt;&gt;MONTH($A$8)</formula>
    </cfRule>
    <cfRule type="expression" priority="20" dxfId="0">
      <formula>OR(WEEKDAY(A19,1)=1,WEEKDAY(A19,1)=7)</formula>
    </cfRule>
  </conditionalFormatting>
  <conditionalFormatting sqref="M19">
    <cfRule type="expression" priority="17" dxfId="1">
      <formula>MONTH(M19)&lt;&gt;MONTH($A$8)</formula>
    </cfRule>
    <cfRule type="expression" priority="18" dxfId="0">
      <formula>OR(WEEKDAY(M19,1)=1,WEEKDAY(M19,1)=7)</formula>
    </cfRule>
  </conditionalFormatting>
  <conditionalFormatting sqref="A27 E27 I27 Q27 E35 I35 Q35 E43 I43 Q43">
    <cfRule type="expression" priority="15" dxfId="1">
      <formula>MONTH(A27)&lt;&gt;MONTH(#REF!)</formula>
    </cfRule>
    <cfRule type="expression" priority="16" dxfId="0">
      <formula>OR(WEEKDAY(A27,1)=1,WEEKDAY(A27,1)=7)</formula>
    </cfRule>
  </conditionalFormatting>
  <conditionalFormatting sqref="M27">
    <cfRule type="expression" priority="13" dxfId="1">
      <formula>MONTH(M27)&lt;&gt;MONTH(#REF!)</formula>
    </cfRule>
    <cfRule type="expression" priority="14" dxfId="0">
      <formula>OR(WEEKDAY(M27,1)=1,WEEKDAY(M27,1)=7)</formula>
    </cfRule>
  </conditionalFormatting>
  <conditionalFormatting sqref="A35">
    <cfRule type="expression" priority="11" dxfId="1">
      <formula>MONTH(A35)&lt;&gt;MONTH(#REF!)</formula>
    </cfRule>
    <cfRule type="expression" priority="12" dxfId="0">
      <formula>OR(WEEKDAY(A35,1)=1,WEEKDAY(A35,1)=7)</formula>
    </cfRule>
  </conditionalFormatting>
  <conditionalFormatting sqref="M35">
    <cfRule type="expression" priority="9" dxfId="1">
      <formula>MONTH(M35)&lt;&gt;MONTH(#REF!)</formula>
    </cfRule>
    <cfRule type="expression" priority="10" dxfId="0">
      <formula>OR(WEEKDAY(M35,1)=1,WEEKDAY(M35,1)=7)</formula>
    </cfRule>
  </conditionalFormatting>
  <conditionalFormatting sqref="M43">
    <cfRule type="expression" priority="5" dxfId="1">
      <formula>MONTH(M43)&lt;&gt;MONTH(#REF!)</formula>
    </cfRule>
    <cfRule type="expression" priority="6" dxfId="0">
      <formula>OR(WEEKDAY(M43,1)=1,WEEKDAY(M43,1)=7)</formula>
    </cfRule>
  </conditionalFormatting>
  <conditionalFormatting sqref="A43">
    <cfRule type="expression" priority="7" dxfId="1">
      <formula>MONTH(A43)&lt;&gt;MONTH(#REF!)</formula>
    </cfRule>
    <cfRule type="expression" priority="8" dxfId="0">
      <formula>OR(WEEKDAY(A43,1)=1,WEEKDAY(A43,1)=7)</formula>
    </cfRule>
  </conditionalFormatting>
  <conditionalFormatting sqref="D3:D5">
    <cfRule type="cellIs" priority="4" operator="lessThan" dxfId="4">
      <formula>0</formula>
    </cfRule>
  </conditionalFormatting>
  <conditionalFormatting sqref="G3:G4">
    <cfRule type="cellIs" priority="3" operator="lessThan" dxfId="4">
      <formula>0</formula>
    </cfRule>
  </conditionalFormatting>
  <conditionalFormatting sqref="H4">
    <cfRule type="cellIs" priority="2" operator="lessThan" dxfId="4">
      <formula>0</formula>
    </cfRule>
  </conditionalFormatting>
  <conditionalFormatting sqref="H3:H5">
    <cfRule type="cellIs" priority="1" operator="equal" dxfId="5">
      <formula>0</formula>
    </cfRule>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U53"/>
  <sheetViews>
    <sheetView topLeftCell="A3" zoomScaleNormal="70" workbookViewId="0">
      <selection activeCell="D5" sqref="D5"/>
    </sheetView>
  </sheetViews>
  <sheetFormatPr baseColWidth="10" defaultColWidth="11.5" defaultRowHeight="13"/>
  <cols>
    <col width="10.1640625" customWidth="1" style="162" min="2" max="2"/>
    <col width="5.33203125" customWidth="1" style="162" min="3" max="3"/>
    <col width="6.5" customWidth="1" style="162" min="4" max="4"/>
    <col width="9.83203125" customWidth="1" style="162" min="6" max="6"/>
    <col width="6" customWidth="1" style="162" min="7" max="7"/>
    <col width="5.6640625" customWidth="1" style="162" min="8" max="8"/>
    <col width="5.5" customWidth="1" style="162" min="11" max="11"/>
    <col width="6.33203125" customWidth="1" style="162" min="12" max="12"/>
    <col width="5.5" customWidth="1" style="162" min="15" max="16"/>
    <col width="5.6640625" customWidth="1" style="162" min="19" max="19"/>
    <col width="8" customWidth="1" style="162" min="20" max="20"/>
  </cols>
  <sheetData>
    <row r="1" ht="50.25" customHeight="1" s="162">
      <c r="A1" s="178" t="inlineStr">
        <is>
          <t>Weekly Time Reporting Summary (10/10-10/14):</t>
        </is>
      </c>
      <c r="B1" s="158" t="n"/>
      <c r="C1" s="158" t="n"/>
      <c r="D1" s="158" t="n"/>
      <c r="E1" s="158" t="n"/>
      <c r="F1" s="158" t="n"/>
      <c r="G1" s="158" t="n"/>
      <c r="H1" s="158" t="n"/>
      <c r="I1" s="158" t="n"/>
      <c r="J1" s="158" t="n"/>
      <c r="K1" s="158" t="n"/>
      <c r="L1" s="158" t="n"/>
      <c r="M1" s="158" t="n"/>
      <c r="N1" s="158" t="n"/>
      <c r="O1" s="158" t="n"/>
      <c r="P1" s="158" t="n"/>
      <c r="Q1" s="158" t="n"/>
      <c r="R1" s="158" t="n"/>
      <c r="S1" s="158" t="n"/>
      <c r="T1" s="179" t="n"/>
    </row>
    <row r="2" ht="27" customHeight="1" s="162">
      <c r="A2" s="154" t="n"/>
      <c r="B2" s="135" t="n"/>
      <c r="C2" s="135" t="n"/>
      <c r="D2" s="135" t="n"/>
      <c r="E2" s="135" t="n"/>
      <c r="F2" s="135" t="n"/>
      <c r="G2" s="135" t="n"/>
      <c r="H2" s="135" t="n"/>
      <c r="I2" s="135" t="n"/>
      <c r="J2" s="135" t="n"/>
      <c r="K2" s="135" t="n"/>
      <c r="L2" s="135" t="n"/>
      <c r="M2" s="135" t="n"/>
      <c r="N2" s="135" t="n"/>
      <c r="O2" s="135" t="n"/>
      <c r="P2" s="135" t="n"/>
      <c r="Q2" s="135" t="n"/>
      <c r="R2" s="135" t="n"/>
      <c r="S2" s="135" t="n"/>
      <c r="T2" s="136" t="n"/>
    </row>
    <row r="3" ht="45" customHeight="1" s="162">
      <c r="A3" s="147" t="inlineStr">
        <is>
          <t xml:space="preserve">Early Arrivals: </t>
        </is>
      </c>
      <c r="B3" s="121" t="n"/>
      <c r="C3" s="138" t="inlineStr">
        <is>
          <t>Early arrivals are instances in which employees clock in prior to 8:00AM. The start time is flagged and the option is presented to managers to either round up the difference, or approve the early arrival depending on workload.</t>
        </is>
      </c>
      <c r="D3" s="135" t="n"/>
      <c r="E3" s="135" t="n"/>
      <c r="F3" s="135" t="n"/>
      <c r="G3" s="135" t="n"/>
      <c r="H3" s="135" t="n"/>
      <c r="I3" s="135" t="n"/>
      <c r="J3" s="135" t="n"/>
      <c r="K3" s="135" t="n"/>
      <c r="L3" s="135" t="n"/>
      <c r="M3" s="135" t="n"/>
      <c r="N3" s="135" t="n"/>
      <c r="O3" s="135" t="n"/>
      <c r="P3" s="135" t="n"/>
      <c r="Q3" s="135" t="n"/>
      <c r="R3" s="135" t="n"/>
      <c r="S3" s="135" t="n"/>
      <c r="T3" s="136" t="n"/>
      <c r="U3" t="inlineStr">
        <is>
          <t>Clock in time</t>
        </is>
      </c>
    </row>
    <row r="4" ht="21" customHeight="1" s="162">
      <c r="A4" s="52" t="n">
        <v>10</v>
      </c>
      <c r="B4" s="41" t="n"/>
      <c r="C4" s="170" t="inlineStr">
        <is>
          <t xml:space="preserve">In </t>
        </is>
      </c>
      <c r="D4" s="170" t="inlineStr">
        <is>
          <t>hrs</t>
        </is>
      </c>
      <c r="E4" s="53">
        <f>A4+1</f>
        <v/>
      </c>
      <c r="F4" s="41" t="n"/>
      <c r="G4" s="170" t="inlineStr">
        <is>
          <t xml:space="preserve">In </t>
        </is>
      </c>
      <c r="H4" s="170" t="inlineStr">
        <is>
          <t>hrs</t>
        </is>
      </c>
      <c r="I4" s="53">
        <f>E4+1</f>
        <v/>
      </c>
      <c r="J4" s="41" t="n"/>
      <c r="K4" s="170" t="inlineStr">
        <is>
          <t xml:space="preserve">In </t>
        </is>
      </c>
      <c r="L4" s="170" t="inlineStr">
        <is>
          <t>hrs</t>
        </is>
      </c>
      <c r="M4" s="43">
        <f>I4+1</f>
        <v/>
      </c>
      <c r="N4" s="41" t="n"/>
      <c r="O4" s="170" t="inlineStr">
        <is>
          <t xml:space="preserve">In </t>
        </is>
      </c>
      <c r="P4" s="170" t="inlineStr">
        <is>
          <t>hrs</t>
        </is>
      </c>
      <c r="Q4" s="43">
        <f>M4+1</f>
        <v/>
      </c>
      <c r="R4" s="41" t="n"/>
      <c r="S4" s="170" t="inlineStr">
        <is>
          <t xml:space="preserve">In </t>
        </is>
      </c>
      <c r="T4" s="176" t="inlineStr">
        <is>
          <t>hrs</t>
        </is>
      </c>
      <c r="U4" s="220" t="n">
        <v>0.3333333333333333</v>
      </c>
    </row>
    <row r="5" ht="16" customHeight="1" s="162">
      <c r="A5" s="124" t="inlineStr">
        <is>
          <t>Freddy Lujano</t>
        </is>
      </c>
      <c r="B5" s="121" t="n"/>
      <c r="C5" s="39" t="n">
        <v>0.3236111111111111</v>
      </c>
      <c r="D5" s="37" t="n">
        <v>-0.23</v>
      </c>
      <c r="E5" s="122" t="inlineStr">
        <is>
          <t>No Early Clock Ins</t>
        </is>
      </c>
      <c r="F5" s="121" t="n"/>
      <c r="G5" s="38" t="n"/>
      <c r="H5" s="34" t="n"/>
      <c r="I5" s="122" t="inlineStr">
        <is>
          <t>No Early Clock Ins</t>
        </is>
      </c>
      <c r="J5" s="121" t="n"/>
      <c r="K5" s="140" t="n"/>
      <c r="L5" s="140" t="n"/>
      <c r="M5" s="122" t="inlineStr">
        <is>
          <t>Diego Cristovao</t>
        </is>
      </c>
      <c r="N5" s="121" t="n"/>
      <c r="O5" s="39" t="n">
        <v>0.3291666666666667</v>
      </c>
      <c r="P5" s="37" t="n">
        <v>-0.1</v>
      </c>
      <c r="Q5" s="122" t="inlineStr">
        <is>
          <t>No Early Clock Ins</t>
        </is>
      </c>
      <c r="R5" s="121" t="n"/>
      <c r="S5" s="140" t="n"/>
      <c r="T5" s="55" t="n"/>
    </row>
    <row r="6" ht="16" customHeight="1" s="162">
      <c r="A6" s="124" t="inlineStr">
        <is>
          <t>Roland Quevado</t>
        </is>
      </c>
      <c r="B6" s="121" t="n"/>
      <c r="C6" s="39" t="n">
        <v>0.3236111111111111</v>
      </c>
      <c r="D6" s="37" t="n">
        <v>-0.23</v>
      </c>
      <c r="E6" s="181" t="n"/>
      <c r="F6" s="121" t="n"/>
      <c r="G6" s="38" t="n"/>
      <c r="H6" s="181" t="n"/>
      <c r="I6" s="140" t="n"/>
      <c r="J6" s="121" t="n"/>
      <c r="K6" s="140" t="n"/>
      <c r="L6" s="140" t="n"/>
      <c r="M6" s="122" t="inlineStr">
        <is>
          <t>Freddy Lujano</t>
        </is>
      </c>
      <c r="N6" s="121" t="n"/>
      <c r="O6" s="39" t="n">
        <v>0.2020833333333333</v>
      </c>
      <c r="P6" s="37" t="n">
        <v>-2.15</v>
      </c>
      <c r="Q6" s="140" t="n"/>
      <c r="R6" s="121" t="n"/>
      <c r="S6" s="140" t="n"/>
      <c r="T6" s="55" t="n"/>
    </row>
    <row r="7" ht="16" customHeight="1" s="162">
      <c r="A7" s="124" t="inlineStr">
        <is>
          <t xml:space="preserve">Leroy Engle </t>
        </is>
      </c>
      <c r="B7" s="121" t="n"/>
      <c r="C7" s="39" t="n">
        <v>0.3319444444444444</v>
      </c>
      <c r="D7" s="37" t="n">
        <v>-0.06660000000000001</v>
      </c>
      <c r="E7" s="181" t="n"/>
      <c r="F7" s="121" t="n"/>
      <c r="G7" s="38" t="n"/>
      <c r="H7" s="140" t="n"/>
      <c r="I7" s="140" t="n"/>
      <c r="J7" s="121" t="n"/>
      <c r="K7" s="140" t="n"/>
      <c r="L7" s="140" t="n"/>
      <c r="M7" s="122" t="inlineStr">
        <is>
          <t>Josh Monday</t>
        </is>
      </c>
      <c r="N7" s="121" t="n"/>
      <c r="O7" s="39" t="n">
        <v>0.2493055555555556</v>
      </c>
      <c r="P7" s="37" t="n">
        <v>-2.02</v>
      </c>
      <c r="Q7" s="140" t="n"/>
      <c r="R7" s="121" t="n"/>
      <c r="S7" s="140" t="n"/>
      <c r="T7" s="55" t="n"/>
    </row>
    <row r="8" ht="16" customHeight="1" s="162">
      <c r="A8" s="139" t="n"/>
      <c r="B8" s="121" t="n"/>
      <c r="C8" s="115" t="n"/>
      <c r="D8" s="37" t="n"/>
      <c r="E8" s="181" t="n"/>
      <c r="F8" s="121" t="n"/>
      <c r="G8" s="38" t="n"/>
      <c r="H8" s="38" t="n"/>
      <c r="I8" s="140" t="n"/>
      <c r="J8" s="121" t="n"/>
      <c r="K8" s="140" t="n"/>
      <c r="L8" s="140" t="n"/>
      <c r="M8" s="122" t="inlineStr">
        <is>
          <t>Joshua Shafer</t>
        </is>
      </c>
      <c r="N8" s="121" t="n"/>
      <c r="O8" s="39" t="n">
        <v>0.2493055555555556</v>
      </c>
      <c r="P8" s="37" t="n">
        <v>-2.02</v>
      </c>
      <c r="Q8" s="140" t="n"/>
      <c r="R8" s="121" t="n"/>
      <c r="S8" s="140" t="n"/>
      <c r="T8" s="55" t="n"/>
    </row>
    <row r="9" ht="16" customHeight="1" s="162">
      <c r="A9" s="139" t="n"/>
      <c r="B9" s="121" t="n"/>
      <c r="C9" s="115" t="n"/>
      <c r="D9" s="37" t="n"/>
      <c r="E9" s="152" t="n"/>
      <c r="F9" s="121" t="n"/>
      <c r="G9" s="38" t="n"/>
      <c r="H9" s="38" t="n"/>
      <c r="I9" s="140" t="n"/>
      <c r="J9" s="121" t="n"/>
      <c r="K9" s="140" t="n"/>
      <c r="L9" s="140" t="n"/>
      <c r="M9" s="122" t="inlineStr">
        <is>
          <t>Juliana Sanchez</t>
        </is>
      </c>
      <c r="N9" s="121" t="n"/>
      <c r="O9" s="39" t="n">
        <v>0.2465277777777778</v>
      </c>
      <c r="P9" s="37" t="n">
        <v>-2.08</v>
      </c>
      <c r="Q9" s="140" t="n"/>
      <c r="R9" s="121" t="n"/>
      <c r="S9" s="140" t="n"/>
      <c r="T9" s="55" t="n"/>
    </row>
    <row r="10" ht="16" customHeight="1" s="162">
      <c r="A10" s="124" t="inlineStr">
        <is>
          <t>Total Rounded</t>
        </is>
      </c>
      <c r="B10" s="121" t="n"/>
      <c r="C10" s="115" t="n"/>
      <c r="D10" s="66">
        <f>SUM(D5:D8)*-1</f>
        <v/>
      </c>
      <c r="E10" s="122" t="inlineStr">
        <is>
          <t>Total</t>
        </is>
      </c>
      <c r="F10" s="121" t="n"/>
      <c r="G10" s="140" t="n"/>
      <c r="H10" s="66">
        <f>SUM(H5:H8)</f>
        <v/>
      </c>
      <c r="I10" s="122" t="inlineStr">
        <is>
          <t>Total</t>
        </is>
      </c>
      <c r="J10" s="121" t="n"/>
      <c r="K10" s="140" t="n"/>
      <c r="L10" s="66">
        <f>SUM(L5:L8)</f>
        <v/>
      </c>
      <c r="M10" s="122" t="inlineStr">
        <is>
          <t>Total</t>
        </is>
      </c>
      <c r="N10" s="121" t="n"/>
      <c r="O10" s="140" t="n"/>
      <c r="P10" s="66">
        <f>SUM(P5:P9)*-1</f>
        <v/>
      </c>
      <c r="Q10" s="122" t="inlineStr">
        <is>
          <t>Total Rounded</t>
        </is>
      </c>
      <c r="R10" s="140" t="n"/>
      <c r="S10" s="140" t="n"/>
      <c r="T10" s="67">
        <f>SUM(T5:T8)</f>
        <v/>
      </c>
    </row>
    <row r="11" ht="33" customHeight="1" s="162">
      <c r="A11" s="90" t="n"/>
      <c r="B11" s="49" t="n"/>
      <c r="C11" s="49" t="n"/>
      <c r="D11" s="49" t="n"/>
      <c r="E11" s="49" t="n"/>
      <c r="F11" s="49" t="n"/>
      <c r="G11" s="49" t="n"/>
      <c r="H11" s="49" t="n"/>
      <c r="I11" s="49" t="n"/>
      <c r="J11" s="49" t="n"/>
      <c r="K11" s="49" t="n"/>
      <c r="L11" s="49" t="n"/>
      <c r="M11" s="49" t="n"/>
      <c r="N11" s="49" t="n"/>
      <c r="O11" s="49" t="n"/>
      <c r="P11" s="49" t="n"/>
      <c r="Q11" s="49" t="n"/>
      <c r="R11" s="180" t="inlineStr">
        <is>
          <t>Earnings Saved</t>
        </is>
      </c>
      <c r="S11" s="135" t="n"/>
      <c r="T11" s="91">
        <f>SUM(D10,H10,L10,P10,T10)*20</f>
        <v/>
      </c>
    </row>
    <row r="12" ht="47" customHeight="1" s="162">
      <c r="A12" s="147" t="inlineStr">
        <is>
          <t>Missing Clock Ins</t>
        </is>
      </c>
      <c r="B12" s="121" t="n"/>
      <c r="C12" s="138" t="inlineStr">
        <is>
          <t xml:space="preserve">Timesheets with recorded clock outs, but missing clock ins will be flagged and reported to managers. If no response is received, employees' scheduled clock in time will be manually entered. </t>
        </is>
      </c>
      <c r="D12" s="135" t="n"/>
      <c r="E12" s="135" t="n"/>
      <c r="F12" s="135" t="n"/>
      <c r="G12" s="135" t="n"/>
      <c r="H12" s="135" t="n"/>
      <c r="I12" s="135" t="n"/>
      <c r="J12" s="135" t="n"/>
      <c r="K12" s="135" t="n"/>
      <c r="L12" s="135" t="n"/>
      <c r="M12" s="135" t="n"/>
      <c r="N12" s="135" t="n"/>
      <c r="O12" s="135" t="n"/>
      <c r="P12" s="135" t="n"/>
      <c r="Q12" s="135" t="n"/>
      <c r="R12" s="135" t="n"/>
      <c r="S12" s="135" t="n"/>
      <c r="T12" s="136" t="n"/>
    </row>
    <row r="13" ht="21" customHeight="1" s="162">
      <c r="A13" s="52" t="n">
        <v>10</v>
      </c>
      <c r="B13" s="41" t="n"/>
      <c r="C13" s="170" t="inlineStr">
        <is>
          <t xml:space="preserve">in </t>
        </is>
      </c>
      <c r="D13" s="170" t="inlineStr">
        <is>
          <t>out</t>
        </is>
      </c>
      <c r="E13" s="53">
        <f>A13+1</f>
        <v/>
      </c>
      <c r="F13" s="41" t="n"/>
      <c r="G13" s="170" t="inlineStr">
        <is>
          <t xml:space="preserve">in </t>
        </is>
      </c>
      <c r="H13" s="170" t="inlineStr">
        <is>
          <t>out</t>
        </is>
      </c>
      <c r="I13" s="53">
        <f>E13+1</f>
        <v/>
      </c>
      <c r="J13" s="41" t="n"/>
      <c r="K13" s="170" t="inlineStr">
        <is>
          <t xml:space="preserve">in </t>
        </is>
      </c>
      <c r="L13" s="170" t="inlineStr">
        <is>
          <t>out</t>
        </is>
      </c>
      <c r="M13" s="53">
        <f>I13+1</f>
        <v/>
      </c>
      <c r="N13" s="41" t="n"/>
      <c r="O13" s="170" t="inlineStr">
        <is>
          <t xml:space="preserve">in </t>
        </is>
      </c>
      <c r="P13" s="170" t="inlineStr">
        <is>
          <t>out</t>
        </is>
      </c>
      <c r="Q13" s="53">
        <f>M13+1</f>
        <v/>
      </c>
      <c r="R13" s="53" t="n"/>
      <c r="S13" s="170" t="inlineStr">
        <is>
          <t xml:space="preserve">in </t>
        </is>
      </c>
      <c r="T13" s="176" t="inlineStr">
        <is>
          <t>out</t>
        </is>
      </c>
    </row>
    <row r="14" ht="16" customHeight="1" s="162">
      <c r="A14" s="124" t="inlineStr">
        <is>
          <t xml:space="preserve">No Missing Clock Ins </t>
        </is>
      </c>
      <c r="B14" s="121" t="n"/>
      <c r="C14" s="38" t="n"/>
      <c r="D14" s="37" t="n"/>
      <c r="E14" s="122" t="inlineStr">
        <is>
          <t xml:space="preserve">No Missing Clock Ins </t>
        </is>
      </c>
      <c r="F14" s="121" t="n"/>
      <c r="G14" s="38" t="n"/>
      <c r="H14" s="34" t="n"/>
      <c r="I14" s="122" t="inlineStr">
        <is>
          <t xml:space="preserve">No Missing Clock Ins </t>
        </is>
      </c>
      <c r="J14" s="121" t="n"/>
      <c r="K14" s="140" t="n"/>
      <c r="L14" s="140" t="n"/>
      <c r="M14" s="122" t="inlineStr">
        <is>
          <t xml:space="preserve">No Missing Clock Ins </t>
        </is>
      </c>
      <c r="N14" s="121" t="n"/>
      <c r="O14" s="140" t="n"/>
      <c r="P14" s="140" t="n"/>
      <c r="Q14" s="122" t="inlineStr">
        <is>
          <t xml:space="preserve">No Missing Clock Ins </t>
        </is>
      </c>
      <c r="R14" s="121" t="n"/>
      <c r="S14" s="46" t="n"/>
      <c r="T14" s="56" t="n"/>
    </row>
    <row r="15" ht="16" customHeight="1" s="162">
      <c r="A15" s="149" t="n"/>
      <c r="B15" s="121" t="n"/>
      <c r="C15" s="38" t="n"/>
      <c r="D15" s="181" t="n"/>
      <c r="E15" s="125" t="n"/>
      <c r="F15" s="121" t="n"/>
      <c r="G15" s="38" t="n"/>
      <c r="H15" s="181" t="n"/>
      <c r="I15" s="140" t="n"/>
      <c r="J15" s="121" t="n"/>
      <c r="K15" s="140" t="n"/>
      <c r="L15" s="140" t="n"/>
      <c r="M15" s="140" t="n"/>
      <c r="N15" s="121" t="n"/>
      <c r="O15" s="140" t="n"/>
      <c r="P15" s="140" t="n"/>
      <c r="Q15" s="140" t="n"/>
      <c r="R15" s="121" t="n"/>
      <c r="S15" s="33" t="n"/>
      <c r="T15" s="57" t="n"/>
    </row>
    <row r="16" ht="16" customHeight="1" s="162">
      <c r="A16" s="139" t="n"/>
      <c r="B16" s="121" t="n"/>
      <c r="C16" s="140" t="n"/>
      <c r="D16" s="140" t="n"/>
      <c r="E16" s="125" t="n"/>
      <c r="F16" s="121" t="n"/>
      <c r="G16" s="38" t="n"/>
      <c r="H16" s="38" t="n"/>
      <c r="I16" s="140" t="n"/>
      <c r="J16" s="121" t="n"/>
      <c r="K16" s="140" t="n"/>
      <c r="L16" s="140" t="n"/>
      <c r="M16" s="140" t="n"/>
      <c r="N16" s="121" t="n"/>
      <c r="O16" s="140" t="n"/>
      <c r="P16" s="140" t="n"/>
      <c r="Q16" s="140" t="n"/>
      <c r="R16" s="121" t="n"/>
      <c r="S16" s="33" t="n"/>
      <c r="T16" s="57" t="n"/>
    </row>
    <row r="17" ht="16" customHeight="1" s="162">
      <c r="A17" s="139" t="n"/>
      <c r="B17" s="121" t="n"/>
      <c r="C17" s="140" t="n"/>
      <c r="D17" s="140" t="n"/>
      <c r="E17" s="125" t="n"/>
      <c r="F17" s="121" t="n"/>
      <c r="G17" s="38" t="n"/>
      <c r="H17" s="38" t="n"/>
      <c r="I17" s="140" t="n"/>
      <c r="J17" s="121" t="n"/>
      <c r="K17" s="140" t="n"/>
      <c r="L17" s="140" t="n"/>
      <c r="M17" s="140" t="n"/>
      <c r="N17" s="121" t="n"/>
      <c r="O17" s="140" t="n"/>
      <c r="P17" s="140" t="n"/>
      <c r="Q17" s="140" t="n"/>
      <c r="R17" s="121" t="n"/>
      <c r="S17" s="33" t="n"/>
      <c r="T17" s="57" t="n"/>
    </row>
    <row r="18" ht="16" customHeight="1" s="162">
      <c r="A18" s="139" t="n"/>
      <c r="B18" s="121" t="n"/>
      <c r="C18" s="140" t="n"/>
      <c r="D18" s="140" t="n"/>
      <c r="E18" s="125" t="n"/>
      <c r="F18" s="121" t="n"/>
      <c r="G18" s="38" t="n"/>
      <c r="H18" s="140" t="n"/>
      <c r="I18" s="140" t="n"/>
      <c r="J18" s="121" t="n"/>
      <c r="K18" s="140" t="n"/>
      <c r="L18" s="140" t="n"/>
      <c r="M18" s="140" t="n"/>
      <c r="N18" s="121" t="n"/>
      <c r="O18" s="140" t="n"/>
      <c r="P18" s="140" t="n"/>
      <c r="Q18" s="140" t="n"/>
      <c r="R18" s="121" t="n"/>
      <c r="S18" s="33" t="n"/>
      <c r="T18" s="57" t="n"/>
    </row>
    <row r="19" ht="31" customHeight="1" s="162">
      <c r="A19" s="134" t="n"/>
      <c r="B19" s="135" t="n"/>
      <c r="C19" s="135" t="n"/>
      <c r="D19" s="135" t="n"/>
      <c r="E19" s="135" t="n"/>
      <c r="F19" s="135" t="n"/>
      <c r="G19" s="135" t="n"/>
      <c r="H19" s="135" t="n"/>
      <c r="I19" s="135" t="n"/>
      <c r="J19" s="135" t="n"/>
      <c r="K19" s="135" t="n"/>
      <c r="L19" s="135" t="n"/>
      <c r="M19" s="135" t="n"/>
      <c r="N19" s="135" t="n"/>
      <c r="O19" s="135" t="n"/>
      <c r="P19" s="135" t="n"/>
      <c r="Q19" s="135" t="n"/>
      <c r="R19" s="135" t="n"/>
      <c r="S19" s="135" t="n"/>
      <c r="T19" s="136" t="n"/>
    </row>
    <row r="20" ht="44" customHeight="1" s="162">
      <c r="A20" s="147" t="inlineStr">
        <is>
          <t>Missing Clock Outs</t>
        </is>
      </c>
      <c r="B20" s="121" t="n"/>
      <c r="C20" s="138" t="inlineStr">
        <is>
          <t>Timesheets with recorded Clock Ins but missing clock outs will be flagged and reported to managers. If no response is received, employees' scheduled clock-out  will be manually eneterd.</t>
        </is>
      </c>
      <c r="D20" s="135" t="n"/>
      <c r="E20" s="135" t="n"/>
      <c r="F20" s="135" t="n"/>
      <c r="G20" s="135" t="n"/>
      <c r="H20" s="135" t="n"/>
      <c r="I20" s="135" t="n"/>
      <c r="J20" s="135" t="n"/>
      <c r="K20" s="135" t="n"/>
      <c r="L20" s="135" t="n"/>
      <c r="M20" s="135" t="n"/>
      <c r="N20" s="135" t="n"/>
      <c r="O20" s="135" t="n"/>
      <c r="P20" s="135" t="n"/>
      <c r="Q20" s="135" t="n"/>
      <c r="R20" s="135" t="n"/>
      <c r="S20" s="135" t="n"/>
      <c r="T20" s="136" t="n"/>
    </row>
    <row r="21" ht="21" customHeight="1" s="162">
      <c r="A21" s="52" t="n">
        <v>10</v>
      </c>
      <c r="B21" s="41" t="n"/>
      <c r="C21" s="170" t="inlineStr">
        <is>
          <t xml:space="preserve">in </t>
        </is>
      </c>
      <c r="D21" s="170" t="inlineStr">
        <is>
          <t>out</t>
        </is>
      </c>
      <c r="E21" s="43">
        <f>A21+1</f>
        <v/>
      </c>
      <c r="F21" s="41" t="n"/>
      <c r="G21" s="170" t="inlineStr">
        <is>
          <t xml:space="preserve">in </t>
        </is>
      </c>
      <c r="H21" s="170" t="inlineStr">
        <is>
          <t>out</t>
        </is>
      </c>
      <c r="I21" s="43">
        <f>E21+1</f>
        <v/>
      </c>
      <c r="J21" s="41" t="n"/>
      <c r="K21" s="170" t="inlineStr">
        <is>
          <t xml:space="preserve">in </t>
        </is>
      </c>
      <c r="L21" s="170" t="inlineStr">
        <is>
          <t>out</t>
        </is>
      </c>
      <c r="M21" s="43">
        <f>I21+1</f>
        <v/>
      </c>
      <c r="N21" s="41" t="n"/>
      <c r="O21" s="170" t="inlineStr">
        <is>
          <t xml:space="preserve">in </t>
        </is>
      </c>
      <c r="P21" s="170" t="inlineStr">
        <is>
          <t>out</t>
        </is>
      </c>
      <c r="Q21" s="74">
        <f>M21+1</f>
        <v/>
      </c>
      <c r="R21" s="75" t="n"/>
      <c r="S21" s="170" t="inlineStr">
        <is>
          <t xml:space="preserve">in </t>
        </is>
      </c>
      <c r="T21" s="176" t="inlineStr">
        <is>
          <t>out</t>
        </is>
      </c>
    </row>
    <row r="22" ht="16" customHeight="1" s="162">
      <c r="A22" s="124" t="inlineStr">
        <is>
          <t>Anya Blaylock</t>
        </is>
      </c>
      <c r="B22" s="121" t="n"/>
      <c r="C22" s="38" t="n">
        <v>0.3576388888888889</v>
      </c>
      <c r="D22" s="45" t="n"/>
      <c r="E22" s="122" t="inlineStr">
        <is>
          <t>Anya Blaylock</t>
        </is>
      </c>
      <c r="F22" s="121" t="n"/>
      <c r="G22" s="38" t="n">
        <v>0.3583333333333333</v>
      </c>
      <c r="H22" s="45" t="n"/>
      <c r="I22" s="122" t="inlineStr">
        <is>
          <t>Austin Dill</t>
        </is>
      </c>
      <c r="J22" s="121" t="n"/>
      <c r="K22" s="38" t="n">
        <v>0.3694444444444445</v>
      </c>
      <c r="L22" s="45" t="n"/>
      <c r="M22" s="122" t="inlineStr">
        <is>
          <t>Virginia Russell</t>
        </is>
      </c>
      <c r="N22" s="175" t="n"/>
      <c r="O22" s="38" t="n">
        <v>0.2083333333333333</v>
      </c>
      <c r="P22" s="45" t="n"/>
      <c r="Q22" s="50" t="inlineStr">
        <is>
          <t>Marleigh Clements</t>
        </is>
      </c>
      <c r="R22" s="49" t="n"/>
      <c r="S22" s="38" t="n">
        <v>0.38125</v>
      </c>
      <c r="T22" s="58" t="n"/>
    </row>
    <row r="23" ht="16" customHeight="1" s="162">
      <c r="A23" s="146" t="n"/>
      <c r="B23" s="121" t="n"/>
      <c r="C23" s="38" t="n"/>
      <c r="D23" s="140" t="n"/>
      <c r="E23" s="175" t="n"/>
      <c r="F23" s="121" t="n"/>
      <c r="G23" s="38" t="n"/>
      <c r="H23" s="181" t="n"/>
      <c r="I23" s="140" t="n"/>
      <c r="J23" s="121" t="n"/>
      <c r="K23" s="140" t="n"/>
      <c r="L23" s="140" t="n"/>
      <c r="M23" s="141" t="n"/>
      <c r="N23" s="121" t="n"/>
      <c r="O23" s="38" t="n"/>
      <c r="P23" s="140" t="n"/>
      <c r="Q23" s="59" t="inlineStr">
        <is>
          <t>Shery MCCabe</t>
        </is>
      </c>
      <c r="R23" s="59" t="n"/>
      <c r="S23" s="38" t="n">
        <v>0.06875000000000001</v>
      </c>
      <c r="T23" s="58" t="n"/>
    </row>
    <row r="24" ht="16" customHeight="1" s="162">
      <c r="A24" s="139" t="n"/>
      <c r="B24" s="121" t="n"/>
      <c r="C24" s="140" t="n"/>
      <c r="D24" s="140" t="n"/>
      <c r="E24" s="125" t="n"/>
      <c r="F24" s="121" t="n"/>
      <c r="G24" s="38" t="n"/>
      <c r="H24" s="38" t="n"/>
      <c r="I24" s="140" t="n"/>
      <c r="J24" s="121" t="n"/>
      <c r="K24" s="140" t="n"/>
      <c r="L24" s="140" t="n"/>
      <c r="M24" s="141" t="n"/>
      <c r="N24" s="121" t="n"/>
      <c r="O24" s="38" t="n"/>
      <c r="P24" s="140" t="n"/>
      <c r="Q24" s="140" t="n"/>
      <c r="R24" s="121" t="n"/>
      <c r="S24" s="140" t="n"/>
      <c r="T24" s="55" t="n"/>
    </row>
    <row r="25" ht="16" customHeight="1" s="162">
      <c r="A25" s="139" t="n"/>
      <c r="B25" s="121" t="n"/>
      <c r="C25" s="140" t="n"/>
      <c r="D25" s="140" t="n"/>
      <c r="E25" s="125" t="n"/>
      <c r="F25" s="121" t="n"/>
      <c r="G25" s="38" t="n"/>
      <c r="H25" s="38" t="n"/>
      <c r="I25" s="140" t="n"/>
      <c r="J25" s="121" t="n"/>
      <c r="K25" s="140" t="n"/>
      <c r="L25" s="140" t="n"/>
      <c r="M25" s="141" t="n"/>
      <c r="N25" s="121" t="n"/>
      <c r="O25" s="38" t="n"/>
      <c r="P25" s="140" t="n"/>
      <c r="Q25" s="140" t="n"/>
      <c r="R25" s="121" t="n"/>
      <c r="S25" s="140" t="n"/>
      <c r="T25" s="55" t="n"/>
    </row>
    <row r="26" ht="16" customHeight="1" s="162">
      <c r="A26" s="139" t="n"/>
      <c r="B26" s="121" t="n"/>
      <c r="C26" s="140" t="n"/>
      <c r="D26" s="140" t="n"/>
      <c r="E26" s="125" t="n"/>
      <c r="F26" s="121" t="n"/>
      <c r="G26" s="38" t="n"/>
      <c r="H26" s="140" t="n"/>
      <c r="I26" s="140" t="inlineStr">
        <is>
          <t>s</t>
        </is>
      </c>
      <c r="J26" s="121" t="n"/>
      <c r="K26" s="140" t="n"/>
      <c r="L26" s="140" t="n"/>
      <c r="M26" s="141" t="n"/>
      <c r="N26" s="121" t="n"/>
      <c r="O26" s="38" t="n"/>
      <c r="P26" s="140" t="n"/>
      <c r="Q26" s="140" t="n"/>
      <c r="R26" s="121" t="n"/>
      <c r="S26" s="140" t="n"/>
      <c r="T26" s="55" t="n"/>
    </row>
    <row r="27" ht="28" customHeight="1" s="162">
      <c r="A27" s="134" t="n"/>
      <c r="B27" s="135" t="n"/>
      <c r="C27" s="135" t="n"/>
      <c r="D27" s="135" t="n"/>
      <c r="E27" s="135" t="n"/>
      <c r="F27" s="135" t="n"/>
      <c r="G27" s="135" t="n"/>
      <c r="H27" s="135" t="n"/>
      <c r="I27" s="135" t="n"/>
      <c r="J27" s="135" t="n"/>
      <c r="K27" s="135" t="n"/>
      <c r="L27" s="135" t="n"/>
      <c r="M27" s="135" t="n"/>
      <c r="N27" s="135" t="n"/>
      <c r="O27" s="135" t="n"/>
      <c r="P27" s="135" t="n"/>
      <c r="Q27" s="135" t="n"/>
      <c r="R27" s="135" t="n"/>
      <c r="S27" s="135" t="n"/>
      <c r="T27" s="136" t="n"/>
    </row>
    <row r="28" ht="23.25" customHeight="1" s="162">
      <c r="A28" s="143" t="inlineStr">
        <is>
          <t>Absences</t>
        </is>
      </c>
      <c r="B28" s="121" t="n"/>
      <c r="C28" s="138" t="inlineStr">
        <is>
          <t xml:space="preserve">Absences will be reported to managers when an employee with a fixed schedule fails to clock in or out during their scheudled shift.  </t>
        </is>
      </c>
      <c r="D28" s="135" t="n"/>
      <c r="E28" s="135" t="n"/>
      <c r="F28" s="135" t="n"/>
      <c r="G28" s="135" t="n"/>
      <c r="H28" s="135" t="n"/>
      <c r="I28" s="135" t="n"/>
      <c r="J28" s="135" t="n"/>
      <c r="K28" s="135" t="n"/>
      <c r="L28" s="135" t="n"/>
      <c r="M28" s="135" t="n"/>
      <c r="N28" s="135" t="n"/>
      <c r="O28" s="135" t="n"/>
      <c r="P28" s="135" t="n"/>
      <c r="Q28" s="135" t="n"/>
      <c r="R28" s="135" t="n"/>
      <c r="S28" s="135" t="n"/>
      <c r="T28" s="136" t="n"/>
    </row>
    <row r="29" ht="18.75" customHeight="1" s="162">
      <c r="A29" s="52" t="n">
        <v>10</v>
      </c>
      <c r="B29" s="41" t="n"/>
      <c r="C29" s="170" t="n"/>
      <c r="D29" s="171" t="n"/>
      <c r="E29" s="43">
        <f>A29+1</f>
        <v/>
      </c>
      <c r="F29" s="41" t="n"/>
      <c r="G29" s="170" t="n"/>
      <c r="H29" s="171" t="n"/>
      <c r="I29" s="43">
        <f>E29+1</f>
        <v/>
      </c>
      <c r="J29" s="41" t="n"/>
      <c r="K29" s="170" t="n"/>
      <c r="L29" s="171" t="n"/>
      <c r="M29" s="43">
        <f>I29+1</f>
        <v/>
      </c>
      <c r="N29" s="41" t="n"/>
      <c r="O29" s="170" t="n"/>
      <c r="P29" s="171" t="n"/>
      <c r="Q29" s="74">
        <f>M29+1</f>
        <v/>
      </c>
      <c r="R29" s="75" t="n"/>
      <c r="S29" s="176" t="n"/>
      <c r="T29" s="177" t="n"/>
    </row>
    <row r="30" ht="15.75" customHeight="1" s="162">
      <c r="A30" s="124" t="inlineStr">
        <is>
          <t>No Absences</t>
        </is>
      </c>
      <c r="B30" s="121" t="n"/>
      <c r="C30" s="172" t="n"/>
      <c r="D30" s="173" t="n"/>
      <c r="E30" s="122" t="inlineStr">
        <is>
          <t>No Absences</t>
        </is>
      </c>
      <c r="F30" s="121" t="n"/>
      <c r="G30" s="172" t="n"/>
      <c r="H30" s="173" t="n"/>
      <c r="I30" s="122" t="inlineStr">
        <is>
          <t>No Absences</t>
        </is>
      </c>
      <c r="J30" s="121" t="n"/>
      <c r="K30" s="172" t="n"/>
      <c r="L30" s="173" t="n"/>
      <c r="M30" s="122" t="inlineStr">
        <is>
          <t>No Absences</t>
        </is>
      </c>
      <c r="N30" s="121" t="n"/>
      <c r="O30" s="172" t="n"/>
      <c r="P30" s="173" t="n"/>
      <c r="Q30" s="122" t="inlineStr">
        <is>
          <t>No Absences</t>
        </is>
      </c>
      <c r="R30" s="121" t="n"/>
      <c r="S30" s="172" t="n"/>
      <c r="T30" s="163" t="n"/>
    </row>
    <row r="31" ht="15.75" customHeight="1" s="162">
      <c r="A31" s="139" t="n"/>
      <c r="B31" s="121" t="n"/>
      <c r="C31" s="172" t="n"/>
      <c r="D31" s="173" t="n"/>
      <c r="E31" s="125" t="n"/>
      <c r="F31" s="121" t="n"/>
      <c r="G31" s="172" t="n"/>
      <c r="H31" s="173" t="n"/>
      <c r="I31" s="140" t="n"/>
      <c r="J31" s="121" t="n"/>
      <c r="K31" s="172" t="n"/>
      <c r="L31" s="173" t="n"/>
      <c r="M31" s="141" t="n"/>
      <c r="N31" s="121" t="n"/>
      <c r="O31" s="172" t="n"/>
      <c r="P31" s="173" t="n"/>
      <c r="Q31" s="141" t="n"/>
      <c r="R31" s="121" t="n"/>
      <c r="S31" s="172" t="n"/>
      <c r="T31" s="163" t="n"/>
    </row>
    <row r="32" ht="15.75" customHeight="1" s="162">
      <c r="A32" s="139" t="n"/>
      <c r="B32" s="121" t="n"/>
      <c r="C32" s="172" t="n"/>
      <c r="D32" s="173" t="n"/>
      <c r="E32" s="125" t="n"/>
      <c r="F32" s="121" t="n"/>
      <c r="G32" s="172" t="n"/>
      <c r="H32" s="173" t="n"/>
      <c r="I32" s="140" t="n"/>
      <c r="J32" s="121" t="n"/>
      <c r="K32" s="172" t="n"/>
      <c r="L32" s="173" t="n"/>
      <c r="M32" s="141" t="n"/>
      <c r="N32" s="121" t="n"/>
      <c r="O32" s="172" t="n"/>
      <c r="P32" s="173" t="n"/>
      <c r="Q32" s="141" t="n"/>
      <c r="R32" s="121" t="n"/>
      <c r="S32" s="172" t="n"/>
      <c r="T32" s="163" t="n"/>
    </row>
    <row r="33" ht="15.75" customHeight="1" s="162">
      <c r="A33" s="139" t="n"/>
      <c r="B33" s="121" t="n"/>
      <c r="C33" s="172" t="n"/>
      <c r="D33" s="173" t="n"/>
      <c r="E33" s="125" t="n"/>
      <c r="F33" s="121" t="n"/>
      <c r="G33" s="172" t="n"/>
      <c r="H33" s="173" t="n"/>
      <c r="I33" s="140" t="n"/>
      <c r="J33" s="121" t="n"/>
      <c r="K33" s="172" t="n"/>
      <c r="L33" s="173" t="n"/>
      <c r="M33" s="141" t="n"/>
      <c r="N33" s="121" t="n"/>
      <c r="O33" s="172" t="n"/>
      <c r="P33" s="173" t="n"/>
      <c r="Q33" s="141" t="n"/>
      <c r="R33" s="121" t="n"/>
      <c r="S33" s="172" t="n"/>
      <c r="T33" s="163" t="n"/>
    </row>
    <row r="34" ht="15.75" customHeight="1" s="162">
      <c r="A34" s="139" t="n"/>
      <c r="B34" s="121" t="n"/>
      <c r="C34" s="174" t="n"/>
      <c r="D34" s="156" t="n"/>
      <c r="E34" s="125" t="n"/>
      <c r="F34" s="121" t="n"/>
      <c r="G34" s="174" t="n"/>
      <c r="H34" s="156" t="n"/>
      <c r="I34" s="140" t="inlineStr">
        <is>
          <t>s</t>
        </is>
      </c>
      <c r="J34" s="121" t="n"/>
      <c r="K34" s="174" t="n"/>
      <c r="L34" s="156" t="n"/>
      <c r="M34" s="141" t="n"/>
      <c r="N34" s="121" t="n"/>
      <c r="O34" s="174" t="n"/>
      <c r="P34" s="156" t="n"/>
      <c r="Q34" s="141" t="n"/>
      <c r="R34" s="121" t="n"/>
      <c r="S34" s="174" t="n"/>
      <c r="T34" s="165" t="n"/>
    </row>
    <row r="35" ht="34.5" customHeight="1" s="162">
      <c r="A35" s="134" t="n"/>
      <c r="B35" s="135" t="n"/>
      <c r="C35" s="135" t="n"/>
      <c r="D35" s="135" t="n"/>
      <c r="E35" s="135" t="n"/>
      <c r="F35" s="135" t="n"/>
      <c r="G35" s="135" t="n"/>
      <c r="H35" s="135" t="n"/>
      <c r="I35" s="135" t="n"/>
      <c r="J35" s="135" t="n"/>
      <c r="K35" s="135" t="n"/>
      <c r="L35" s="135" t="n"/>
      <c r="M35" s="135" t="n"/>
      <c r="N35" s="135" t="n"/>
      <c r="O35" s="135" t="n"/>
      <c r="P35" s="135" t="n"/>
      <c r="Q35" s="135" t="n"/>
      <c r="R35" s="135" t="n"/>
      <c r="S35" s="135" t="n"/>
      <c r="T35" s="136" t="n"/>
    </row>
    <row r="36" ht="43.5" customHeight="1" s="162">
      <c r="A36" s="137" t="inlineStr">
        <is>
          <t>Additional Hours Worked</t>
        </is>
      </c>
      <c r="B36" s="121" t="n"/>
      <c r="C36" s="138" t="inlineStr">
        <is>
          <t xml:space="preserve">Timesheets with clock-outs that exceed 2+ hours of scheduled clock-out time will flagged by HomeBase and reported to managers. If no response is received, administrative action will not be taken and clock out time will be left as is. </t>
        </is>
      </c>
      <c r="D36" s="135" t="n"/>
      <c r="E36" s="135" t="n"/>
      <c r="F36" s="135" t="n"/>
      <c r="G36" s="135" t="n"/>
      <c r="H36" s="135" t="n"/>
      <c r="I36" s="135" t="n"/>
      <c r="J36" s="135" t="n"/>
      <c r="K36" s="135" t="n"/>
      <c r="L36" s="135" t="n"/>
      <c r="M36" s="135" t="n"/>
      <c r="N36" s="135" t="n"/>
      <c r="O36" s="135" t="n"/>
      <c r="P36" s="135" t="n"/>
      <c r="Q36" s="135" t="n"/>
      <c r="R36" s="135" t="n"/>
      <c r="S36" s="135" t="n"/>
      <c r="T36" s="136" t="n"/>
    </row>
    <row r="37" ht="21" customHeight="1" s="162">
      <c r="A37" s="52" t="n">
        <v>10</v>
      </c>
      <c r="B37" s="41" t="n"/>
      <c r="C37" s="63" t="inlineStr">
        <is>
          <t>Out</t>
        </is>
      </c>
      <c r="D37" s="63" t="inlineStr">
        <is>
          <t>Hrs</t>
        </is>
      </c>
      <c r="E37" s="183">
        <f>A37+1</f>
        <v/>
      </c>
      <c r="F37" s="121" t="n"/>
      <c r="G37" s="79" t="inlineStr">
        <is>
          <t>Out</t>
        </is>
      </c>
      <c r="H37" s="79" t="inlineStr">
        <is>
          <t>Hrs</t>
        </is>
      </c>
      <c r="I37" s="53">
        <f>E37+1</f>
        <v/>
      </c>
      <c r="J37" s="41" t="n"/>
      <c r="K37" s="79" t="inlineStr">
        <is>
          <t>Out</t>
        </is>
      </c>
      <c r="L37" s="79" t="inlineStr">
        <is>
          <t>Hrs</t>
        </is>
      </c>
      <c r="M37" s="53">
        <f>I37+1</f>
        <v/>
      </c>
      <c r="N37" s="41" t="n"/>
      <c r="O37" s="63" t="inlineStr">
        <is>
          <t>Out</t>
        </is>
      </c>
      <c r="P37" s="63" t="inlineStr">
        <is>
          <t>Hrs</t>
        </is>
      </c>
      <c r="Q37" s="74">
        <f>M37+1</f>
        <v/>
      </c>
      <c r="R37" s="75" t="n"/>
      <c r="S37" s="80" t="inlineStr">
        <is>
          <t>Out</t>
        </is>
      </c>
      <c r="T37" s="81" t="inlineStr">
        <is>
          <t>Hrs</t>
        </is>
      </c>
    </row>
    <row r="38" ht="15.75" customHeight="1" s="162">
      <c r="A38" s="124" t="inlineStr">
        <is>
          <t>Freddy Lujano</t>
        </is>
      </c>
      <c r="B38" s="121" t="n"/>
      <c r="C38" s="64" t="n">
        <v>0.4472222222222222</v>
      </c>
      <c r="D38" s="62" t="n">
        <v>5.73</v>
      </c>
      <c r="E38" s="122" t="inlineStr">
        <is>
          <t xml:space="preserve">Patrick Stafford </t>
        </is>
      </c>
      <c r="F38" s="121" t="n"/>
      <c r="G38" s="64" t="n">
        <v>0.3263888888888889</v>
      </c>
      <c r="H38" s="62" t="n">
        <v>2.83</v>
      </c>
      <c r="I38" s="122" t="inlineStr">
        <is>
          <t xml:space="preserve">No Additionl Hours </t>
        </is>
      </c>
      <c r="J38" s="121" t="n"/>
      <c r="K38" s="69" t="n"/>
      <c r="L38" s="69" t="n"/>
      <c r="M38" s="122" t="inlineStr">
        <is>
          <t>Austin Eversole</t>
        </is>
      </c>
      <c r="N38" s="121" t="n"/>
      <c r="O38" s="64" t="n">
        <v>0.4326388888888889</v>
      </c>
      <c r="P38" s="62" t="n">
        <v>4.41</v>
      </c>
      <c r="Q38" s="122" t="inlineStr">
        <is>
          <t xml:space="preserve">No Additionl Hours </t>
        </is>
      </c>
      <c r="R38" s="121" t="n"/>
      <c r="S38" s="69" t="n"/>
      <c r="T38" s="69" t="n"/>
    </row>
    <row r="39" ht="15.75" customHeight="1" s="162">
      <c r="A39" s="124" t="inlineStr">
        <is>
          <t>Josh Monday</t>
        </is>
      </c>
      <c r="B39" s="121" t="n"/>
      <c r="C39" s="39" t="n">
        <v>0.45625</v>
      </c>
      <c r="D39" s="62" t="n">
        <v>5.95</v>
      </c>
      <c r="E39" s="127" t="inlineStr">
        <is>
          <t>Tyler Rutherford</t>
        </is>
      </c>
      <c r="F39" s="121" t="n"/>
      <c r="G39" s="64" t="n">
        <v>0.31875</v>
      </c>
      <c r="H39" s="62" t="n">
        <v>2.65</v>
      </c>
      <c r="I39" s="122" t="n"/>
      <c r="J39" s="121" t="n"/>
      <c r="K39" s="69" t="n"/>
      <c r="L39" s="69" t="n"/>
      <c r="M39" s="60" t="inlineStr">
        <is>
          <t>Diego Cristavao</t>
        </is>
      </c>
      <c r="N39" s="127" t="n"/>
      <c r="O39" s="64" t="n">
        <v>0.3486111111111111</v>
      </c>
      <c r="P39" s="62" t="n">
        <v>3.36</v>
      </c>
      <c r="Q39" s="141" t="n"/>
      <c r="R39" s="121" t="n"/>
      <c r="S39" s="69" t="n"/>
      <c r="T39" s="69" t="n"/>
    </row>
    <row r="40" ht="15.75" customHeight="1" s="162">
      <c r="A40" s="124" t="inlineStr">
        <is>
          <t>Joshua Shafer</t>
        </is>
      </c>
      <c r="B40" s="121" t="n"/>
      <c r="C40" s="64" t="n">
        <v>0.4569444444444444</v>
      </c>
      <c r="D40" s="62" t="n">
        <v>5.96</v>
      </c>
      <c r="E40" s="125" t="n"/>
      <c r="F40" s="121" t="n"/>
      <c r="G40" s="69" t="n"/>
      <c r="H40" s="69" t="n"/>
      <c r="I40" s="140" t="n"/>
      <c r="J40" s="121" t="n"/>
      <c r="K40" s="69" t="n"/>
      <c r="L40" s="69" t="n"/>
      <c r="M40" s="60" t="inlineStr">
        <is>
          <t>Freddy Lujano</t>
        </is>
      </c>
      <c r="N40" s="127" t="n"/>
      <c r="O40" s="64" t="n">
        <v>0.3472222222222222</v>
      </c>
      <c r="P40" s="62" t="n">
        <v>3.33</v>
      </c>
      <c r="Q40" s="141" t="n"/>
      <c r="R40" s="121" t="n"/>
      <c r="S40" s="69" t="n"/>
      <c r="T40" s="69" t="n"/>
    </row>
    <row r="41" ht="15.75" customHeight="1" s="162">
      <c r="A41" s="124" t="inlineStr">
        <is>
          <t>Roland Quevedo</t>
        </is>
      </c>
      <c r="B41" s="121" t="n"/>
      <c r="C41" s="64" t="n">
        <v>0.4465277777777778</v>
      </c>
      <c r="D41" s="62" t="n">
        <v>5.72</v>
      </c>
      <c r="E41" s="125" t="n"/>
      <c r="F41" s="121" t="n"/>
      <c r="G41" s="69" t="n"/>
      <c r="H41" s="69" t="n"/>
      <c r="I41" s="140" t="n"/>
      <c r="J41" s="121" t="n"/>
      <c r="K41" s="69" t="n"/>
      <c r="L41" s="69" t="n"/>
      <c r="M41" s="60" t="inlineStr">
        <is>
          <t>Josh Shafer</t>
        </is>
      </c>
      <c r="N41" s="127" t="n"/>
      <c r="O41" s="64" t="n">
        <v>0.3395833333333333</v>
      </c>
      <c r="P41" s="62" t="n">
        <v>4.15</v>
      </c>
      <c r="Q41" s="141" t="n"/>
      <c r="R41" s="121" t="n"/>
      <c r="S41" s="69" t="n"/>
      <c r="T41" s="69" t="n"/>
    </row>
    <row r="42" ht="15.75" customHeight="1" s="162">
      <c r="A42" s="124" t="n"/>
      <c r="B42" s="121" t="n"/>
      <c r="C42" s="46" t="n"/>
      <c r="D42" s="46" t="n"/>
      <c r="E42" s="125" t="n"/>
      <c r="F42" s="121" t="n"/>
      <c r="G42" s="69" t="n"/>
      <c r="H42" s="69" t="n"/>
      <c r="I42" s="140" t="n"/>
      <c r="J42" s="121" t="n"/>
      <c r="K42" s="69" t="n"/>
      <c r="L42" s="69" t="n"/>
      <c r="M42" s="60" t="inlineStr">
        <is>
          <t>Juliana Sanchez</t>
        </is>
      </c>
      <c r="N42" s="127" t="n"/>
      <c r="O42" s="65" t="n">
        <v>0.3472222222222222</v>
      </c>
      <c r="P42" s="62" t="n">
        <v>3.33</v>
      </c>
      <c r="Q42" s="141" t="n"/>
      <c r="R42" s="121" t="n"/>
      <c r="S42" s="69" t="n"/>
      <c r="T42" s="69" t="n"/>
    </row>
    <row r="43" ht="16.5" customHeight="1" s="162">
      <c r="A43" s="123" t="n"/>
      <c r="B43" s="121" t="n"/>
      <c r="C43" s="46" t="n"/>
      <c r="D43" s="46" t="n"/>
      <c r="E43" s="142" t="n"/>
      <c r="F43" s="121" t="n"/>
      <c r="G43" s="69" t="n"/>
      <c r="H43" s="69" t="n"/>
      <c r="I43" s="142" t="n"/>
      <c r="J43" s="121" t="n"/>
      <c r="K43" s="46" t="n"/>
      <c r="L43" s="46" t="n"/>
      <c r="M43" s="60" t="inlineStr">
        <is>
          <t>Mariela Sanchez</t>
        </is>
      </c>
      <c r="N43" s="127" t="n"/>
      <c r="O43" s="64" t="n">
        <v>0.3486111111111111</v>
      </c>
      <c r="P43" s="62" t="n">
        <v>3.36</v>
      </c>
      <c r="Q43" s="142" t="n"/>
      <c r="R43" s="121" t="n"/>
      <c r="S43" s="46" t="n"/>
      <c r="T43" s="46" t="n"/>
    </row>
    <row r="44" ht="13.5" customHeight="1" s="162">
      <c r="A44" s="123" t="n"/>
      <c r="B44" s="121" t="n"/>
      <c r="C44" s="46" t="n"/>
      <c r="D44" s="46" t="n"/>
      <c r="E44" s="142" t="n"/>
      <c r="F44" s="121" t="n"/>
      <c r="G44" s="69" t="n"/>
      <c r="H44" s="69" t="n"/>
      <c r="I44" s="142" t="n"/>
      <c r="J44" s="121" t="n"/>
      <c r="K44" s="46" t="n"/>
      <c r="L44" s="46" t="n"/>
      <c r="M44" s="122" t="inlineStr">
        <is>
          <t>Roland Quevado</t>
        </is>
      </c>
      <c r="N44" s="121" t="n"/>
      <c r="O44" s="64" t="n">
        <v>0.3458333333333333</v>
      </c>
      <c r="P44" s="62" t="n">
        <v>3.3</v>
      </c>
      <c r="Q44" s="142" t="n"/>
      <c r="R44" s="121" t="n"/>
      <c r="S44" s="46" t="n"/>
      <c r="T44" s="46" t="n"/>
    </row>
    <row r="45" ht="15.75" customHeight="1" s="162">
      <c r="A45" s="123" t="n"/>
      <c r="B45" s="121" t="n"/>
      <c r="C45" s="46" t="n"/>
      <c r="D45" s="46" t="n"/>
      <c r="E45" s="142" t="n"/>
      <c r="F45" s="121" t="n"/>
      <c r="G45" s="69" t="n"/>
      <c r="H45" s="69" t="n"/>
      <c r="I45" s="142" t="n"/>
      <c r="J45" s="121" t="n"/>
      <c r="K45" s="46" t="n"/>
      <c r="L45" s="46" t="n"/>
      <c r="M45" s="122" t="n"/>
      <c r="N45" s="121" t="n"/>
      <c r="O45" s="64" t="n"/>
      <c r="P45" s="64" t="n"/>
      <c r="Q45" s="142" t="n"/>
      <c r="R45" s="121" t="n"/>
      <c r="S45" s="46" t="n"/>
      <c r="T45" s="46" t="n"/>
    </row>
    <row r="46" ht="16" customHeight="1" s="162">
      <c r="A46" s="124" t="inlineStr">
        <is>
          <t>Total Rounded</t>
        </is>
      </c>
      <c r="B46" s="121" t="n"/>
      <c r="C46" s="140" t="n"/>
      <c r="D46" s="66">
        <f>SUM(D38:D41)</f>
        <v/>
      </c>
      <c r="E46" s="124" t="inlineStr">
        <is>
          <t>Total Rounded</t>
        </is>
      </c>
      <c r="F46" s="121" t="n"/>
      <c r="G46" s="140" t="n"/>
      <c r="H46" s="66">
        <f>SUM(H38:H39)</f>
        <v/>
      </c>
      <c r="I46" s="124" t="inlineStr">
        <is>
          <t>Total Rounded</t>
        </is>
      </c>
      <c r="J46" s="121" t="n"/>
      <c r="K46" s="140" t="n"/>
      <c r="L46" s="66">
        <f>SUM(L41:L44)</f>
        <v/>
      </c>
      <c r="M46" s="133" t="inlineStr">
        <is>
          <t>Total Rounded</t>
        </is>
      </c>
      <c r="N46" s="121" t="n"/>
      <c r="O46" s="140" t="n"/>
      <c r="P46" s="66">
        <f>SUM(P38:P44)</f>
        <v/>
      </c>
      <c r="Q46" s="124" t="inlineStr">
        <is>
          <t>Total Rounded</t>
        </is>
      </c>
      <c r="R46" s="121" t="n"/>
      <c r="S46" s="140" t="n"/>
      <c r="T46" s="66">
        <f>SUM(T41:T44)</f>
        <v/>
      </c>
    </row>
    <row r="49" ht="16" customHeight="1" s="162">
      <c r="A49" s="184" t="inlineStr">
        <is>
          <t>Weekly Totals</t>
        </is>
      </c>
      <c r="B49" s="135" t="n"/>
      <c r="C49" s="135" t="n"/>
      <c r="D49" s="135" t="n"/>
      <c r="E49" s="135" t="n"/>
      <c r="F49" s="135" t="n"/>
      <c r="G49" s="135" t="n"/>
      <c r="H49" s="135" t="n"/>
    </row>
    <row r="50" ht="16" customHeight="1" s="162">
      <c r="A50" s="185" t="n"/>
      <c r="B50" s="121" t="n"/>
      <c r="C50" s="98" t="inlineStr">
        <is>
          <t>(hrs)</t>
        </is>
      </c>
      <c r="D50" s="98" t="inlineStr">
        <is>
          <t>% C</t>
        </is>
      </c>
      <c r="E50" s="186" t="n"/>
      <c r="F50" s="135" t="n"/>
      <c r="G50" s="98" t="inlineStr">
        <is>
          <t xml:space="preserve">Total </t>
        </is>
      </c>
      <c r="H50" s="98" t="inlineStr">
        <is>
          <t>% C</t>
        </is>
      </c>
    </row>
    <row r="51" ht="15.5" customHeight="1" s="162">
      <c r="A51" s="182" t="inlineStr">
        <is>
          <t>Overtime Paid out</t>
        </is>
      </c>
      <c r="B51" s="121" t="n"/>
      <c r="C51" s="100" t="n">
        <v>103.46</v>
      </c>
      <c r="D51" s="99" t="n"/>
      <c r="E51" s="182" t="inlineStr">
        <is>
          <t>Missing Clock outs</t>
        </is>
      </c>
      <c r="F51" s="121" t="n"/>
      <c r="G51" s="182" t="n">
        <v>0</v>
      </c>
      <c r="H51" s="182" t="n"/>
    </row>
    <row r="52" ht="15.5" customHeight="1" s="162">
      <c r="A52" s="182" t="inlineStr">
        <is>
          <t>Additional Hours Worked</t>
        </is>
      </c>
      <c r="B52" s="121" t="n"/>
      <c r="C52" s="182">
        <f>SUM(D46,H46,L46,P46,T46)</f>
        <v/>
      </c>
      <c r="D52" s="99" t="n"/>
      <c r="E52" s="182" t="inlineStr">
        <is>
          <t xml:space="preserve">Missing Clock ins </t>
        </is>
      </c>
      <c r="F52" s="121" t="n"/>
      <c r="G52" s="182" t="n">
        <v>0</v>
      </c>
      <c r="H52" s="182" t="n"/>
    </row>
    <row r="53" ht="15.5" customHeight="1" s="162">
      <c r="A53" s="182" t="inlineStr">
        <is>
          <t>Early Arrival</t>
        </is>
      </c>
      <c r="B53" s="121" t="n"/>
      <c r="C53" s="182">
        <f>SUM(D10,H10,L10,P10,T10)</f>
        <v/>
      </c>
      <c r="D53" s="99" t="n"/>
      <c r="E53" s="182" t="inlineStr">
        <is>
          <t xml:space="preserve">Absences </t>
        </is>
      </c>
      <c r="F53" s="121" t="n"/>
      <c r="G53" s="182" t="n">
        <v>0</v>
      </c>
      <c r="H53" s="182" t="n"/>
    </row>
  </sheetData>
  <mergeCells count="172">
    <mergeCell ref="I38:J38"/>
    <mergeCell ref="M38:N38"/>
    <mergeCell ref="Q38:R38"/>
    <mergeCell ref="A53:B53"/>
    <mergeCell ref="E53:F53"/>
    <mergeCell ref="E37:F37"/>
    <mergeCell ref="A36:B36"/>
    <mergeCell ref="A49:H49"/>
    <mergeCell ref="A50:B50"/>
    <mergeCell ref="E50:F50"/>
    <mergeCell ref="A51:B51"/>
    <mergeCell ref="E51:F51"/>
    <mergeCell ref="A52:B52"/>
    <mergeCell ref="E52:F52"/>
    <mergeCell ref="A38:B38"/>
    <mergeCell ref="E38:F38"/>
    <mergeCell ref="C36:T36"/>
    <mergeCell ref="Q46:R46"/>
    <mergeCell ref="A39:B39"/>
    <mergeCell ref="E39:F39"/>
    <mergeCell ref="I39:J39"/>
    <mergeCell ref="Q39:R39"/>
    <mergeCell ref="A42:B42"/>
    <mergeCell ref="I41:J41"/>
    <mergeCell ref="A35:T35"/>
    <mergeCell ref="M44:N44"/>
    <mergeCell ref="M45:N45"/>
    <mergeCell ref="E46:F46"/>
    <mergeCell ref="I46:J46"/>
    <mergeCell ref="M46:N46"/>
    <mergeCell ref="I44:J44"/>
    <mergeCell ref="I45:J45"/>
    <mergeCell ref="A43:B43"/>
    <mergeCell ref="A44:B44"/>
    <mergeCell ref="A45:B45"/>
    <mergeCell ref="A46:B46"/>
    <mergeCell ref="E43:F43"/>
    <mergeCell ref="E44:F44"/>
    <mergeCell ref="E45:F45"/>
    <mergeCell ref="I43:J43"/>
    <mergeCell ref="Q43:R43"/>
    <mergeCell ref="Q44:R44"/>
    <mergeCell ref="Q45:R45"/>
    <mergeCell ref="E42:F42"/>
    <mergeCell ref="I42:J42"/>
    <mergeCell ref="Q42:R42"/>
    <mergeCell ref="A41:B41"/>
    <mergeCell ref="E41:F41"/>
    <mergeCell ref="Q41:R41"/>
    <mergeCell ref="A40:B40"/>
    <mergeCell ref="E40:F40"/>
    <mergeCell ref="I40:J40"/>
    <mergeCell ref="Q40:R40"/>
    <mergeCell ref="A19:T19"/>
    <mergeCell ref="A6:B6"/>
    <mergeCell ref="E6:F6"/>
    <mergeCell ref="I6:J6"/>
    <mergeCell ref="M6:N6"/>
    <mergeCell ref="Q6:R6"/>
    <mergeCell ref="E14:F14"/>
    <mergeCell ref="I14:J14"/>
    <mergeCell ref="M14:N14"/>
    <mergeCell ref="A12:B12"/>
    <mergeCell ref="C12:T12"/>
    <mergeCell ref="Q14:R14"/>
    <mergeCell ref="A9:B9"/>
    <mergeCell ref="E9:F9"/>
    <mergeCell ref="I9:J9"/>
    <mergeCell ref="M9:N9"/>
    <mergeCell ref="Q9:R9"/>
    <mergeCell ref="A10:B10"/>
    <mergeCell ref="Q18:R18"/>
    <mergeCell ref="Q15:R15"/>
    <mergeCell ref="Q16:R16"/>
    <mergeCell ref="Q17:R17"/>
    <mergeCell ref="A18:B18"/>
    <mergeCell ref="E18:F18"/>
    <mergeCell ref="I18:J18"/>
    <mergeCell ref="M18:N18"/>
    <mergeCell ref="M5:N5"/>
    <mergeCell ref="Q5:R5"/>
    <mergeCell ref="A8:B8"/>
    <mergeCell ref="E8:F8"/>
    <mergeCell ref="I8:J8"/>
    <mergeCell ref="M8:N8"/>
    <mergeCell ref="Q8:R8"/>
    <mergeCell ref="A7:B7"/>
    <mergeCell ref="E7:F7"/>
    <mergeCell ref="I7:J7"/>
    <mergeCell ref="M7:N7"/>
    <mergeCell ref="Q7:R7"/>
    <mergeCell ref="A1:T1"/>
    <mergeCell ref="A3:B3"/>
    <mergeCell ref="C3:T3"/>
    <mergeCell ref="A17:B17"/>
    <mergeCell ref="E17:F17"/>
    <mergeCell ref="I17:J17"/>
    <mergeCell ref="M17:N17"/>
    <mergeCell ref="A15:B15"/>
    <mergeCell ref="E15:F15"/>
    <mergeCell ref="I15:J15"/>
    <mergeCell ref="M15:N15"/>
    <mergeCell ref="A16:B16"/>
    <mergeCell ref="E16:F16"/>
    <mergeCell ref="I16:J16"/>
    <mergeCell ref="M16:N16"/>
    <mergeCell ref="A14:B14"/>
    <mergeCell ref="R11:S11"/>
    <mergeCell ref="E10:F10"/>
    <mergeCell ref="I10:J10"/>
    <mergeCell ref="M10:N10"/>
    <mergeCell ref="A2:T2"/>
    <mergeCell ref="A5:B5"/>
    <mergeCell ref="E5:F5"/>
    <mergeCell ref="I5:J5"/>
    <mergeCell ref="A20:B20"/>
    <mergeCell ref="C20:T20"/>
    <mergeCell ref="E30:F30"/>
    <mergeCell ref="I30:J30"/>
    <mergeCell ref="A26:B26"/>
    <mergeCell ref="E26:F26"/>
    <mergeCell ref="I26:J26"/>
    <mergeCell ref="M26:N26"/>
    <mergeCell ref="A25:B25"/>
    <mergeCell ref="E25:F25"/>
    <mergeCell ref="I25:J25"/>
    <mergeCell ref="M25:N25"/>
    <mergeCell ref="A23:B23"/>
    <mergeCell ref="E23:F23"/>
    <mergeCell ref="I23:J23"/>
    <mergeCell ref="A28:B28"/>
    <mergeCell ref="C28:T28"/>
    <mergeCell ref="A22:B22"/>
    <mergeCell ref="E22:F22"/>
    <mergeCell ref="I22:J22"/>
    <mergeCell ref="S29:T34"/>
    <mergeCell ref="A34:B34"/>
    <mergeCell ref="Q24:R24"/>
    <mergeCell ref="Q25:R25"/>
    <mergeCell ref="A24:B24"/>
    <mergeCell ref="E24:F24"/>
    <mergeCell ref="I24:J24"/>
    <mergeCell ref="M24:N24"/>
    <mergeCell ref="E32:F32"/>
    <mergeCell ref="I31:J31"/>
    <mergeCell ref="A30:B30"/>
    <mergeCell ref="A31:B31"/>
    <mergeCell ref="A32:B32"/>
    <mergeCell ref="M32:N32"/>
    <mergeCell ref="E31:F31"/>
    <mergeCell ref="M31:N31"/>
    <mergeCell ref="I32:J32"/>
    <mergeCell ref="A27:T27"/>
    <mergeCell ref="Q26:R26"/>
    <mergeCell ref="Q30:R30"/>
    <mergeCell ref="C29:D34"/>
    <mergeCell ref="G29:H34"/>
    <mergeCell ref="K29:L34"/>
    <mergeCell ref="O29:P34"/>
    <mergeCell ref="Q31:R31"/>
    <mergeCell ref="Q32:R32"/>
    <mergeCell ref="Q33:R33"/>
    <mergeCell ref="A33:B33"/>
    <mergeCell ref="Q34:R34"/>
    <mergeCell ref="M30:N30"/>
    <mergeCell ref="I34:J34"/>
    <mergeCell ref="M34:N34"/>
    <mergeCell ref="I33:J33"/>
    <mergeCell ref="M33:N33"/>
    <mergeCell ref="E33:F33"/>
    <mergeCell ref="E34:F34"/>
    <mergeCell ref="M23:N23"/>
  </mergeCells>
  <conditionalFormatting sqref="A4 E4 I4 Q4 E13 I13 Q13">
    <cfRule type="expression" priority="23" dxfId="1">
      <formula>MONTH(A4)&lt;&gt;MONTH($A$4)</formula>
    </cfRule>
    <cfRule type="expression" priority="24" dxfId="0">
      <formula>OR(WEEKDAY(A4,1)=1,WEEKDAY(A4,1)=7)</formula>
    </cfRule>
  </conditionalFormatting>
  <conditionalFormatting sqref="M4">
    <cfRule type="expression" priority="21" dxfId="1">
      <formula>MONTH(M4)&lt;&gt;MONTH($A$4)</formula>
    </cfRule>
    <cfRule type="expression" priority="22" dxfId="0">
      <formula>OR(WEEKDAY(M4,1)=1,WEEKDAY(M4,1)=7)</formula>
    </cfRule>
  </conditionalFormatting>
  <conditionalFormatting sqref="A13">
    <cfRule type="expression" priority="19" dxfId="1">
      <formula>MONTH(A13)&lt;&gt;MONTH($A$4)</formula>
    </cfRule>
    <cfRule type="expression" priority="20" dxfId="0">
      <formula>OR(WEEKDAY(A13,1)=1,WEEKDAY(A13,1)=7)</formula>
    </cfRule>
  </conditionalFormatting>
  <conditionalFormatting sqref="M13">
    <cfRule type="expression" priority="17" dxfId="1">
      <formula>MONTH(M13)&lt;&gt;MONTH($A$4)</formula>
    </cfRule>
    <cfRule type="expression" priority="18" dxfId="0">
      <formula>OR(WEEKDAY(M13,1)=1,WEEKDAY(M13,1)=7)</formula>
    </cfRule>
  </conditionalFormatting>
  <conditionalFormatting sqref="A21 E21 I21 Q21">
    <cfRule type="expression" priority="15" dxfId="1">
      <formula>MONTH(A21)&lt;&gt;MONTH($A$1)</formula>
    </cfRule>
    <cfRule type="expression" priority="16" dxfId="0">
      <formula>OR(WEEKDAY(A21,1)=1,WEEKDAY(A21,1)=7)</formula>
    </cfRule>
  </conditionalFormatting>
  <conditionalFormatting sqref="M21">
    <cfRule type="expression" priority="13" dxfId="1">
      <formula>MONTH(M21)&lt;&gt;MONTH($A$1)</formula>
    </cfRule>
    <cfRule type="expression" priority="14" dxfId="0">
      <formula>OR(WEEKDAY(M21,1)=1,WEEKDAY(M21,1)=7)</formula>
    </cfRule>
  </conditionalFormatting>
  <conditionalFormatting sqref="A29 E29 I29 Q29">
    <cfRule type="expression" priority="11" dxfId="1">
      <formula>MONTH(A29)&lt;&gt;MONTH($A$1)</formula>
    </cfRule>
    <cfRule type="expression" priority="12" dxfId="0">
      <formula>OR(WEEKDAY(A29,1)=1,WEEKDAY(A29,1)=7)</formula>
    </cfRule>
  </conditionalFormatting>
  <conditionalFormatting sqref="M29">
    <cfRule type="expression" priority="9" dxfId="1">
      <formula>MONTH(M29)&lt;&gt;MONTH($A$1)</formula>
    </cfRule>
    <cfRule type="expression" priority="10" dxfId="0">
      <formula>OR(WEEKDAY(M29,1)=1,WEEKDAY(M29,1)=7)</formula>
    </cfRule>
  </conditionalFormatting>
  <conditionalFormatting sqref="M37">
    <cfRule type="expression" priority="1" dxfId="1">
      <formula>MONTH(M37)&lt;&gt;MONTH($A$1)</formula>
    </cfRule>
    <cfRule type="expression" priority="2" dxfId="0">
      <formula>OR(WEEKDAY(M37,1)=1,WEEKDAY(M37,1)=7)</formula>
    </cfRule>
  </conditionalFormatting>
  <conditionalFormatting sqref="A37 E37 I37 Q37">
    <cfRule type="expression" priority="3" dxfId="1">
      <formula>MONTH(A37)&lt;&gt;MONTH($A$1)</formula>
    </cfRule>
    <cfRule type="expression" priority="4" dxfId="0">
      <formula>OR(WEEKDAY(A37,1)=1,WEEKDAY(A37,1)=7)</formula>
    </cfRule>
  </conditionalFormatting>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U53"/>
  <sheetViews>
    <sheetView zoomScale="108" zoomScaleNormal="90" workbookViewId="0">
      <selection activeCell="L11" sqref="L11"/>
    </sheetView>
  </sheetViews>
  <sheetFormatPr baseColWidth="10" defaultColWidth="11.5" defaultRowHeight="13"/>
  <cols>
    <col width="11.5" customWidth="1" style="162" min="1" max="1"/>
    <col width="10.1640625" customWidth="1" style="162" min="2" max="2"/>
    <col width="6.83203125" customWidth="1" style="162" min="3" max="3"/>
    <col width="11.33203125" customWidth="1" style="162" min="4" max="4"/>
    <col width="11.5" customWidth="1" style="162" min="5" max="5"/>
    <col width="11.83203125" customWidth="1" style="162" min="6" max="6"/>
    <col width="6" customWidth="1" style="162" min="7" max="7"/>
    <col width="10.83203125" customWidth="1" style="162" min="8" max="8"/>
    <col width="11.5" customWidth="1" style="162" min="9" max="10"/>
    <col width="7.5" customWidth="1" style="162" min="11" max="11"/>
    <col width="7.6640625" customWidth="1" style="162" min="12" max="12"/>
    <col width="7.33203125" customWidth="1" style="162" min="15" max="15"/>
    <col width="7.5" customWidth="1" style="162" min="16" max="16"/>
    <col width="6.5" customWidth="1" style="162" min="17" max="17"/>
    <col width="15.1640625" customWidth="1" style="162" min="18" max="18"/>
    <col width="5.6640625" customWidth="1" style="162" min="19" max="19"/>
    <col width="8.33203125" customWidth="1" style="162" min="20" max="20"/>
  </cols>
  <sheetData>
    <row r="1" ht="20" customHeight="1" s="162">
      <c r="A1" s="157" t="inlineStr">
        <is>
          <t>Weekly Totals</t>
        </is>
      </c>
      <c r="B1" s="158" t="n"/>
      <c r="C1" s="158" t="n"/>
      <c r="D1" s="158" t="n"/>
      <c r="E1" s="158" t="n"/>
      <c r="F1" s="158" t="n"/>
      <c r="G1" s="158" t="n"/>
      <c r="H1" s="158" t="n"/>
      <c r="I1" s="159" t="inlineStr">
        <is>
          <t>Time Reporting Summary (10/17-10/21):</t>
        </is>
      </c>
      <c r="J1" s="160" t="n"/>
      <c r="K1" s="160" t="n"/>
      <c r="L1" s="160" t="n"/>
      <c r="M1" s="160" t="n"/>
      <c r="N1" s="160" t="n"/>
      <c r="O1" s="160" t="n"/>
      <c r="P1" s="160" t="n"/>
      <c r="Q1" s="160" t="n"/>
      <c r="R1" s="160" t="n"/>
      <c r="S1" s="160" t="n"/>
      <c r="T1" s="161" t="n"/>
    </row>
    <row r="2" ht="20" customHeight="1" s="162">
      <c r="A2" s="166" t="n"/>
      <c r="B2" s="121" t="n"/>
      <c r="C2" s="96" t="inlineStr">
        <is>
          <t>(hrs)</t>
        </is>
      </c>
      <c r="D2" s="96" t="inlineStr">
        <is>
          <t>% C</t>
        </is>
      </c>
      <c r="E2" s="167" t="n"/>
      <c r="F2" s="135" t="n"/>
      <c r="G2" s="104" t="inlineStr">
        <is>
          <t xml:space="preserve">Total </t>
        </is>
      </c>
      <c r="H2" s="96" t="inlineStr">
        <is>
          <t>% C</t>
        </is>
      </c>
      <c r="T2" s="163" t="n"/>
    </row>
    <row r="3" ht="19" customHeight="1" s="162">
      <c r="A3" s="168" t="inlineStr">
        <is>
          <t>Overtime Paid out</t>
        </is>
      </c>
      <c r="B3" s="121" t="n"/>
      <c r="C3" s="182" t="n">
        <v>37.22</v>
      </c>
      <c r="D3" s="110">
        <f>((C3-'Weekly Time Reporting Oct 10.'!C51)/'Weekly Time Reporting Oct 10.'!C51)</f>
        <v/>
      </c>
      <c r="E3" s="169" t="inlineStr">
        <is>
          <t>Missing Clock ins</t>
        </is>
      </c>
      <c r="F3" s="121" t="n"/>
      <c r="G3" s="105" t="n">
        <v>0</v>
      </c>
      <c r="H3" s="103" t="n">
        <v>0</v>
      </c>
      <c r="T3" s="163" t="n"/>
    </row>
    <row r="4" ht="20" customHeight="1" s="162">
      <c r="A4" s="168" t="inlineStr">
        <is>
          <t>Additional Hours</t>
        </is>
      </c>
      <c r="B4" s="121" t="n"/>
      <c r="C4" s="182">
        <f>T53</f>
        <v/>
      </c>
      <c r="D4" s="111">
        <f>(('Weekly Time Reporting Oct. 17'!C4-'Weekly Time Reporting Oct 10.'!C52)/'Weekly Time Reporting Oct 10.'!C52)</f>
        <v/>
      </c>
      <c r="E4" s="169" t="inlineStr">
        <is>
          <t>Missing Clock outs</t>
        </is>
      </c>
      <c r="F4" s="121" t="n"/>
      <c r="G4" s="182" t="n">
        <v>4</v>
      </c>
      <c r="H4" s="101">
        <f>((4-6)/6)</f>
        <v/>
      </c>
      <c r="T4" s="163" t="n"/>
    </row>
    <row r="5" ht="20" customHeight="1" s="162">
      <c r="A5" s="168" t="inlineStr">
        <is>
          <t>Early Arrival</t>
        </is>
      </c>
      <c r="B5" s="121" t="n"/>
      <c r="C5" s="182">
        <f>SUM(D16,H16,L16,P16,T16)</f>
        <v/>
      </c>
      <c r="D5" s="110">
        <f>((C5-'Weekly Time Reporting Oct 10.'!C53)/'Weekly Time Reporting Oct 10.'!C53)</f>
        <v/>
      </c>
      <c r="E5" s="169" t="inlineStr">
        <is>
          <t xml:space="preserve">Absences </t>
        </is>
      </c>
      <c r="F5" s="121" t="n"/>
      <c r="G5" s="182" t="n">
        <v>0</v>
      </c>
      <c r="H5" s="103" t="n">
        <v>0</v>
      </c>
      <c r="I5" s="164" t="n"/>
      <c r="J5" s="164" t="n"/>
      <c r="K5" s="164" t="n"/>
      <c r="L5" s="164" t="n"/>
      <c r="M5" s="164" t="n"/>
      <c r="N5" s="164" t="n"/>
      <c r="O5" s="164" t="n"/>
      <c r="P5" s="164" t="n"/>
      <c r="Q5" s="164" t="n"/>
      <c r="R5" s="164" t="n"/>
      <c r="S5" s="164" t="n"/>
      <c r="T5" s="165" t="n"/>
    </row>
    <row r="6" ht="27" customHeight="1" s="162">
      <c r="A6" s="154" t="n"/>
      <c r="B6" s="135" t="n"/>
      <c r="C6" s="135" t="n"/>
      <c r="D6" s="135" t="n"/>
      <c r="E6" s="135" t="n"/>
      <c r="F6" s="135" t="n"/>
      <c r="G6" s="135" t="n"/>
      <c r="H6" s="135" t="n"/>
      <c r="I6" s="135" t="n"/>
      <c r="J6" s="135" t="n"/>
      <c r="K6" s="135" t="n"/>
      <c r="L6" s="135" t="n"/>
      <c r="M6" s="135" t="n"/>
      <c r="N6" s="135" t="n"/>
      <c r="O6" s="135" t="n"/>
      <c r="P6" s="135" t="n"/>
      <c r="Q6" s="135" t="n"/>
      <c r="R6" s="135" t="n"/>
      <c r="S6" s="135" t="n"/>
      <c r="T6" s="136" t="n"/>
    </row>
    <row r="7" ht="45" customHeight="1" s="162">
      <c r="A7" s="143" t="inlineStr">
        <is>
          <t xml:space="preserve">Early Arrivals: </t>
        </is>
      </c>
      <c r="B7" s="121" t="n"/>
      <c r="C7" s="138" t="inlineStr">
        <is>
          <t>Early arrivals are instances in which employees clock in prior to 8:00AM. The start time is flagged and the option is presented to managers to either round up the difference, or approve the early arrival depending on workload.</t>
        </is>
      </c>
      <c r="D7" s="135" t="n"/>
      <c r="E7" s="135" t="n"/>
      <c r="F7" s="135" t="n"/>
      <c r="G7" s="135" t="n"/>
      <c r="H7" s="135" t="n"/>
      <c r="I7" s="135" t="n"/>
      <c r="J7" s="135" t="n"/>
      <c r="K7" s="135" t="n"/>
      <c r="L7" s="135" t="n"/>
      <c r="M7" s="135" t="n"/>
      <c r="N7" s="135" t="n"/>
      <c r="O7" s="135" t="n"/>
      <c r="P7" s="135" t="n"/>
      <c r="Q7" s="135" t="n"/>
      <c r="R7" s="135" t="n"/>
      <c r="S7" s="135" t="n"/>
      <c r="T7" s="136" t="n"/>
    </row>
    <row r="8" ht="21" customHeight="1" s="162">
      <c r="A8" s="155" t="n">
        <v>17</v>
      </c>
      <c r="B8" s="156" t="n"/>
      <c r="C8" s="170" t="inlineStr">
        <is>
          <t xml:space="preserve">In </t>
        </is>
      </c>
      <c r="D8" s="170" t="inlineStr">
        <is>
          <t>hrs</t>
        </is>
      </c>
      <c r="E8" s="53">
        <f>A8+1</f>
        <v/>
      </c>
      <c r="F8" s="41" t="n"/>
      <c r="G8" s="170" t="inlineStr">
        <is>
          <t xml:space="preserve">In </t>
        </is>
      </c>
      <c r="H8" s="170" t="inlineStr">
        <is>
          <t>hrs</t>
        </is>
      </c>
      <c r="I8" s="53">
        <f>E8+1</f>
        <v/>
      </c>
      <c r="J8" s="41" t="n"/>
      <c r="K8" s="170" t="inlineStr">
        <is>
          <t xml:space="preserve">In </t>
        </is>
      </c>
      <c r="L8" s="170" t="inlineStr">
        <is>
          <t>hrs</t>
        </is>
      </c>
      <c r="M8" s="43">
        <f>I8+1</f>
        <v/>
      </c>
      <c r="N8" s="41" t="n"/>
      <c r="O8" s="170" t="inlineStr">
        <is>
          <t xml:space="preserve">In </t>
        </is>
      </c>
      <c r="P8" s="170" t="inlineStr">
        <is>
          <t>hrs</t>
        </is>
      </c>
      <c r="Q8" s="43">
        <f>M8+1</f>
        <v/>
      </c>
      <c r="R8" s="41" t="n"/>
      <c r="S8" s="170" t="inlineStr">
        <is>
          <t xml:space="preserve">In </t>
        </is>
      </c>
      <c r="T8" s="176" t="inlineStr">
        <is>
          <t>hrs</t>
        </is>
      </c>
    </row>
    <row r="9" ht="16" customHeight="1" s="162">
      <c r="A9" s="124" t="inlineStr">
        <is>
          <t>Debra Hanke</t>
        </is>
      </c>
      <c r="B9" s="121" t="n"/>
      <c r="C9" s="72" t="n">
        <v>0.3326388888888889</v>
      </c>
      <c r="D9" s="76" t="n">
        <v>0.016</v>
      </c>
      <c r="E9" s="145" t="inlineStr">
        <is>
          <t>No Early Clock ins</t>
        </is>
      </c>
      <c r="F9" s="121" t="n"/>
      <c r="G9" s="38" t="n"/>
      <c r="H9" s="140" t="n"/>
      <c r="I9" s="124" t="inlineStr">
        <is>
          <t>Austin Eversole</t>
        </is>
      </c>
      <c r="J9" s="121" t="n"/>
      <c r="K9" s="72" t="n">
        <v>0.3222222222222222</v>
      </c>
      <c r="L9" s="76" t="n">
        <v>0.26</v>
      </c>
      <c r="M9" s="124" t="inlineStr">
        <is>
          <t>Austin Eversole</t>
        </is>
      </c>
      <c r="N9" s="121" t="n"/>
      <c r="O9" s="72" t="n">
        <v>0.325</v>
      </c>
      <c r="P9" s="76" t="n">
        <v>0.2</v>
      </c>
      <c r="Q9" s="124" t="inlineStr">
        <is>
          <t>Austin Eversole</t>
        </is>
      </c>
      <c r="R9" s="121" t="n"/>
      <c r="S9" s="72" t="n">
        <v>0.3319444444444444</v>
      </c>
      <c r="T9" s="94" t="n">
        <v>0.03</v>
      </c>
    </row>
    <row r="10" ht="16" customHeight="1" s="162">
      <c r="A10" s="124" t="inlineStr">
        <is>
          <t>Diego Cristovao</t>
        </is>
      </c>
      <c r="B10" s="121" t="n"/>
      <c r="C10" s="72" t="n">
        <v>0.325</v>
      </c>
      <c r="D10" s="76" t="n">
        <v>0.2</v>
      </c>
      <c r="E10" s="153" t="n"/>
      <c r="F10" s="121" t="n"/>
      <c r="G10" s="38" t="n"/>
      <c r="H10" s="70" t="n"/>
      <c r="I10" s="124" t="inlineStr">
        <is>
          <t>Mariela Sanchez</t>
        </is>
      </c>
      <c r="J10" s="121" t="n"/>
      <c r="K10" s="72" t="n">
        <v>0.3319444444444444</v>
      </c>
      <c r="L10" s="76" t="n">
        <v>0.03</v>
      </c>
      <c r="M10" s="124" t="inlineStr">
        <is>
          <t>Freddy Lujano</t>
        </is>
      </c>
      <c r="N10" s="121" t="n"/>
      <c r="O10" s="72" t="n">
        <v>0.3291666666666667</v>
      </c>
      <c r="P10" s="76" t="n">
        <v>0.1</v>
      </c>
      <c r="Q10" s="124" t="inlineStr">
        <is>
          <t>Diego Cristovao</t>
        </is>
      </c>
      <c r="R10" s="121" t="n"/>
      <c r="S10" s="72" t="n">
        <v>0.3305555555555555</v>
      </c>
      <c r="T10" s="94" t="n">
        <v>0.06</v>
      </c>
    </row>
    <row r="11" ht="16" customHeight="1" s="162">
      <c r="A11" s="124" t="inlineStr">
        <is>
          <t>Freddy Lujano</t>
        </is>
      </c>
      <c r="B11" s="121" t="n"/>
      <c r="C11" s="72" t="n">
        <v>0.3305555555555555</v>
      </c>
      <c r="D11" s="76" t="n">
        <v>0.066</v>
      </c>
      <c r="E11" s="153" t="n"/>
      <c r="F11" s="121" t="n"/>
      <c r="G11" s="38" t="n"/>
      <c r="H11" s="71" t="n"/>
      <c r="I11" s="124" t="inlineStr">
        <is>
          <t>Michael Griffie</t>
        </is>
      </c>
      <c r="J11" s="121" t="n"/>
      <c r="K11" s="72" t="n">
        <v>0.3229166666666667</v>
      </c>
      <c r="L11" s="76" t="n">
        <v>0.25</v>
      </c>
      <c r="M11" s="153" t="n"/>
      <c r="N11" s="121" t="n"/>
      <c r="O11" s="38" t="n"/>
      <c r="P11" s="71" t="n"/>
      <c r="Q11" s="124" t="inlineStr">
        <is>
          <t>Freddy Lujano</t>
        </is>
      </c>
      <c r="R11" s="121" t="n"/>
      <c r="S11" s="72" t="n">
        <v>0.3319444444444444</v>
      </c>
      <c r="T11" s="94" t="n">
        <v>0.03</v>
      </c>
    </row>
    <row r="12" ht="16" customHeight="1" s="162">
      <c r="A12" s="124" t="inlineStr">
        <is>
          <t>Juliana Sanchez</t>
        </is>
      </c>
      <c r="B12" s="121" t="n"/>
      <c r="C12" s="72" t="n">
        <v>0.325</v>
      </c>
      <c r="D12" s="76" t="n">
        <v>0.2</v>
      </c>
      <c r="E12" s="153" t="n"/>
      <c r="F12" s="121" t="n"/>
      <c r="G12" s="38" t="n"/>
      <c r="H12" s="70" t="n"/>
      <c r="I12" s="140" t="n"/>
      <c r="J12" s="121" t="n"/>
      <c r="K12" s="72" t="n"/>
      <c r="L12" s="72" t="n"/>
      <c r="M12" s="153" t="n"/>
      <c r="N12" s="121" t="n"/>
      <c r="O12" s="38" t="n"/>
      <c r="P12" s="70" t="n"/>
      <c r="Q12" s="124" t="inlineStr">
        <is>
          <t>Juliana Sanchez</t>
        </is>
      </c>
      <c r="R12" s="121" t="n"/>
      <c r="S12" s="72" t="n">
        <v>0.3305555555555555</v>
      </c>
      <c r="T12" s="94" t="n">
        <v>0.06</v>
      </c>
    </row>
    <row r="13" ht="16" customHeight="1" s="162">
      <c r="A13" s="124" t="inlineStr">
        <is>
          <t>Marleigha Clements</t>
        </is>
      </c>
      <c r="B13" s="121" t="n"/>
      <c r="C13" s="72" t="n">
        <v>0.3277777777777778</v>
      </c>
      <c r="D13" s="76" t="n">
        <v>0.13</v>
      </c>
      <c r="E13" s="152" t="n"/>
      <c r="F13" s="121" t="n"/>
      <c r="G13" s="38" t="n"/>
      <c r="H13" s="70" t="n"/>
      <c r="I13" s="140" t="n"/>
      <c r="J13" s="121" t="n"/>
      <c r="K13" s="72" t="n"/>
      <c r="L13" s="72" t="n"/>
      <c r="M13" s="153" t="n"/>
      <c r="N13" s="121" t="n"/>
      <c r="O13" s="38" t="n"/>
      <c r="P13" s="70" t="n"/>
      <c r="Q13" s="124" t="inlineStr">
        <is>
          <t>Mariela Sanchez</t>
        </is>
      </c>
      <c r="R13" s="121" t="n"/>
      <c r="S13" s="72" t="n">
        <v>0.3305555555555555</v>
      </c>
      <c r="T13" s="94" t="n">
        <v>0.06</v>
      </c>
    </row>
    <row r="14" ht="16" customHeight="1" s="162">
      <c r="A14" s="124" t="inlineStr">
        <is>
          <t>Michael Griffe</t>
        </is>
      </c>
      <c r="B14" s="121" t="n"/>
      <c r="C14" s="72" t="n">
        <v>0.3229166666666667</v>
      </c>
      <c r="D14" s="76" t="n">
        <v>0.25</v>
      </c>
      <c r="E14" s="153" t="n"/>
      <c r="F14" s="121" t="n"/>
      <c r="G14" s="38" t="n"/>
      <c r="H14" s="70" t="n"/>
      <c r="I14" s="153" t="n"/>
      <c r="J14" s="121" t="n"/>
      <c r="K14" s="72" t="n"/>
      <c r="L14" s="72" t="n"/>
      <c r="M14" s="153" t="n"/>
      <c r="N14" s="121" t="n"/>
      <c r="O14" s="38" t="n"/>
      <c r="P14" s="70" t="n"/>
      <c r="Q14" s="153" t="n"/>
      <c r="R14" s="121" t="n"/>
      <c r="S14" s="140" t="n"/>
      <c r="T14" s="82" t="n"/>
    </row>
    <row r="15" ht="16" customHeight="1" s="162">
      <c r="A15" s="139" t="n"/>
      <c r="B15" s="121" t="n"/>
      <c r="C15" s="38" t="n"/>
      <c r="D15" s="38" t="n"/>
      <c r="E15" s="152" t="n"/>
      <c r="F15" s="121" t="n"/>
      <c r="G15" s="38" t="n"/>
      <c r="H15" s="70" t="n"/>
      <c r="I15" s="152" t="n"/>
      <c r="J15" s="121" t="n"/>
      <c r="K15" s="72" t="n"/>
      <c r="L15" s="72" t="n"/>
      <c r="M15" s="153" t="n"/>
      <c r="N15" s="121" t="n"/>
      <c r="O15" s="38" t="n"/>
      <c r="P15" s="70" t="n"/>
      <c r="Q15" s="152" t="n"/>
      <c r="R15" s="121" t="n"/>
      <c r="S15" s="140" t="n"/>
      <c r="T15" s="82" t="n"/>
    </row>
    <row r="16" ht="16" customHeight="1" s="162">
      <c r="A16" s="124" t="inlineStr">
        <is>
          <t>Total Rounded</t>
        </is>
      </c>
      <c r="B16" s="121" t="n"/>
      <c r="C16" s="140" t="n"/>
      <c r="D16" s="78">
        <f>SUM(D9:D14)</f>
        <v/>
      </c>
      <c r="E16" s="124" t="inlineStr">
        <is>
          <t>Total Rounded</t>
        </is>
      </c>
      <c r="F16" s="121" t="n"/>
      <c r="G16" s="140" t="n"/>
      <c r="H16" s="78">
        <f>SUM(H9:H12)</f>
        <v/>
      </c>
      <c r="I16" s="124" t="inlineStr">
        <is>
          <t>Total Rounded</t>
        </is>
      </c>
      <c r="J16" s="121" t="n"/>
      <c r="K16" s="140" t="n"/>
      <c r="L16" s="78">
        <f>SUM(L9:L12)</f>
        <v/>
      </c>
      <c r="M16" s="124" t="inlineStr">
        <is>
          <t>Total Rounded</t>
        </is>
      </c>
      <c r="N16" s="121" t="n"/>
      <c r="O16" s="140" t="n"/>
      <c r="P16" s="78">
        <f>SUM(P9:P13)</f>
        <v/>
      </c>
      <c r="Q16" s="122" t="inlineStr">
        <is>
          <t>Total Rounded</t>
        </is>
      </c>
      <c r="R16" s="140" t="n"/>
      <c r="S16" s="140" t="n"/>
      <c r="T16" s="89">
        <f>SUM(T9:T12)</f>
        <v/>
      </c>
      <c r="U16" s="92" t="n"/>
    </row>
    <row r="17" ht="18" customHeight="1" s="162">
      <c r="A17" s="150" t="n"/>
      <c r="B17" s="135" t="n"/>
      <c r="C17" s="135" t="n"/>
      <c r="D17" s="135" t="n"/>
      <c r="E17" s="135" t="n"/>
      <c r="F17" s="135" t="n"/>
      <c r="G17" s="135" t="n"/>
      <c r="H17" s="135" t="n"/>
      <c r="I17" s="135" t="n"/>
      <c r="J17" s="135" t="n"/>
      <c r="K17" s="135" t="n"/>
      <c r="L17" s="135" t="n"/>
      <c r="M17" s="135" t="n"/>
      <c r="N17" s="135" t="n"/>
      <c r="O17" s="135" t="n"/>
      <c r="P17" s="135" t="n"/>
      <c r="Q17" s="121" t="n"/>
      <c r="R17" s="151" t="inlineStr">
        <is>
          <t>Earnings Saved:</t>
        </is>
      </c>
      <c r="S17" s="121" t="n"/>
      <c r="T17" s="219">
        <f>SUM(D16,H16,L16,P16,T16)*20</f>
        <v/>
      </c>
    </row>
    <row r="18" ht="47" customHeight="1" s="162">
      <c r="A18" s="147" t="inlineStr">
        <is>
          <t>Missing Clock Ins</t>
        </is>
      </c>
      <c r="B18" s="121" t="n"/>
      <c r="C18" s="138" t="inlineStr">
        <is>
          <t xml:space="preserve">Timesheets with recorded clock outs, but missing clock ins will be flagged and reported to managers. If no response is received, employees' scheduled clock in time will be manually entered. </t>
        </is>
      </c>
      <c r="D18" s="135" t="n"/>
      <c r="E18" s="135" t="n"/>
      <c r="F18" s="135" t="n"/>
      <c r="G18" s="135" t="n"/>
      <c r="H18" s="135" t="n"/>
      <c r="I18" s="135" t="n"/>
      <c r="J18" s="135" t="n"/>
      <c r="K18" s="135" t="n"/>
      <c r="L18" s="135" t="n"/>
      <c r="M18" s="135" t="n"/>
      <c r="N18" s="135" t="n"/>
      <c r="O18" s="135" t="n"/>
      <c r="P18" s="135" t="n"/>
      <c r="Q18" s="135" t="n"/>
      <c r="R18" s="135" t="n"/>
      <c r="S18" s="135" t="n"/>
      <c r="T18" s="136" t="n"/>
    </row>
    <row r="19" ht="21" customHeight="1" s="162">
      <c r="A19" s="52" t="n">
        <v>17</v>
      </c>
      <c r="B19" s="41" t="n"/>
      <c r="C19" s="170" t="inlineStr">
        <is>
          <t xml:space="preserve">in </t>
        </is>
      </c>
      <c r="D19" s="170" t="inlineStr">
        <is>
          <t>out</t>
        </is>
      </c>
      <c r="E19" s="43">
        <f>A19+1</f>
        <v/>
      </c>
      <c r="F19" s="41" t="n"/>
      <c r="G19" s="170" t="inlineStr">
        <is>
          <t xml:space="preserve">in </t>
        </is>
      </c>
      <c r="H19" s="170" t="inlineStr">
        <is>
          <t>out</t>
        </is>
      </c>
      <c r="I19" s="43">
        <f>E19+1</f>
        <v/>
      </c>
      <c r="J19" s="41" t="n"/>
      <c r="K19" s="170" t="inlineStr">
        <is>
          <t xml:space="preserve">in </t>
        </is>
      </c>
      <c r="L19" s="170" t="inlineStr">
        <is>
          <t>out</t>
        </is>
      </c>
      <c r="M19" s="43">
        <f>I19+1</f>
        <v/>
      </c>
      <c r="N19" s="41" t="n"/>
      <c r="O19" s="170" t="inlineStr">
        <is>
          <t xml:space="preserve">in </t>
        </is>
      </c>
      <c r="P19" s="170" t="inlineStr">
        <is>
          <t>out</t>
        </is>
      </c>
      <c r="Q19" s="93">
        <f>M19+1</f>
        <v/>
      </c>
      <c r="R19" s="93" t="n"/>
      <c r="S19" s="170" t="inlineStr">
        <is>
          <t xml:space="preserve">in </t>
        </is>
      </c>
      <c r="T19" s="176" t="inlineStr">
        <is>
          <t>out</t>
        </is>
      </c>
    </row>
    <row r="20" ht="16" customHeight="1" s="162">
      <c r="A20" s="145" t="inlineStr">
        <is>
          <t xml:space="preserve">No Missing Clock Ins </t>
        </is>
      </c>
      <c r="B20" s="121" t="n"/>
      <c r="C20" s="140" t="n"/>
      <c r="D20" s="37" t="n"/>
      <c r="E20" s="145" t="inlineStr">
        <is>
          <t xml:space="preserve">No Missing Clock Ins </t>
        </is>
      </c>
      <c r="F20" s="121" t="n"/>
      <c r="G20" s="140" t="n"/>
      <c r="H20" s="37" t="n"/>
      <c r="I20" s="145" t="inlineStr">
        <is>
          <t xml:space="preserve">No Missing Clock Ins </t>
        </is>
      </c>
      <c r="J20" s="121" t="n"/>
      <c r="K20" s="140" t="n"/>
      <c r="L20" s="181" t="n"/>
      <c r="M20" s="145" t="inlineStr">
        <is>
          <t xml:space="preserve">No Missing Clock Ins </t>
        </is>
      </c>
      <c r="N20" s="121" t="n"/>
      <c r="O20" s="38" t="n"/>
      <c r="P20" s="181" t="n"/>
      <c r="Q20" s="145" t="inlineStr">
        <is>
          <t xml:space="preserve">No Missing Clock Ins </t>
        </is>
      </c>
      <c r="R20" s="121" t="n"/>
      <c r="S20" s="38" t="n"/>
      <c r="T20" s="85" t="n"/>
    </row>
    <row r="21" ht="16" customHeight="1" s="162">
      <c r="A21" s="149" t="n"/>
      <c r="B21" s="121" t="n"/>
      <c r="C21" s="38" t="n"/>
      <c r="D21" s="181" t="n"/>
      <c r="E21" s="125" t="n"/>
      <c r="F21" s="121" t="n"/>
      <c r="G21" s="38" t="n"/>
      <c r="H21" s="181" t="n"/>
      <c r="I21" s="140" t="n"/>
      <c r="J21" s="121" t="n"/>
      <c r="K21" s="140" t="n"/>
      <c r="L21" s="140" t="n"/>
      <c r="M21" s="140" t="n"/>
      <c r="N21" s="121" t="n"/>
      <c r="O21" s="140" t="n"/>
      <c r="P21" s="140" t="n"/>
      <c r="Q21" s="140" t="n"/>
      <c r="R21" s="121" t="n"/>
      <c r="S21" s="33" t="n"/>
      <c r="T21" s="57" t="n"/>
    </row>
    <row r="22" ht="16" customHeight="1" s="162">
      <c r="A22" s="139" t="n"/>
      <c r="B22" s="121" t="n"/>
      <c r="C22" s="140" t="n"/>
      <c r="D22" s="140" t="n"/>
      <c r="E22" s="125" t="n"/>
      <c r="F22" s="121" t="n"/>
      <c r="G22" s="38" t="n"/>
      <c r="H22" s="38" t="n"/>
      <c r="I22" s="140" t="n"/>
      <c r="J22" s="121" t="n"/>
      <c r="K22" s="140" t="n"/>
      <c r="L22" s="140" t="n"/>
      <c r="M22" s="140" t="n"/>
      <c r="N22" s="121" t="n"/>
      <c r="O22" s="140" t="n"/>
      <c r="P22" s="140" t="n"/>
      <c r="Q22" s="140" t="n"/>
      <c r="R22" s="121" t="n"/>
      <c r="S22" s="33" t="n"/>
      <c r="T22" s="57" t="n"/>
    </row>
    <row r="23" ht="16" customHeight="1" s="162">
      <c r="A23" s="139" t="n"/>
      <c r="B23" s="121" t="n"/>
      <c r="C23" s="140" t="n"/>
      <c r="D23" s="140" t="n"/>
      <c r="E23" s="125" t="n"/>
      <c r="F23" s="121" t="n"/>
      <c r="G23" s="38" t="n"/>
      <c r="H23" s="38" t="n"/>
      <c r="I23" s="140" t="n"/>
      <c r="J23" s="121" t="n"/>
      <c r="K23" s="140" t="n"/>
      <c r="L23" s="140" t="n"/>
      <c r="M23" s="140" t="n"/>
      <c r="N23" s="121" t="n"/>
      <c r="O23" s="140" t="n"/>
      <c r="P23" s="140" t="n"/>
      <c r="Q23" s="140" t="n"/>
      <c r="R23" s="121" t="n"/>
      <c r="S23" s="33" t="n"/>
      <c r="T23" s="57" t="n"/>
    </row>
    <row r="24" ht="16" customHeight="1" s="162">
      <c r="A24" s="139" t="n"/>
      <c r="B24" s="121" t="n"/>
      <c r="C24" s="140" t="n"/>
      <c r="D24" s="140" t="n"/>
      <c r="E24" s="125" t="n"/>
      <c r="F24" s="121" t="n"/>
      <c r="G24" s="38" t="n"/>
      <c r="H24" s="140" t="n"/>
      <c r="I24" s="140" t="n"/>
      <c r="J24" s="121" t="n"/>
      <c r="K24" s="140" t="n"/>
      <c r="L24" s="140" t="n"/>
      <c r="M24" s="140" t="n"/>
      <c r="N24" s="121" t="n"/>
      <c r="O24" s="140" t="n"/>
      <c r="P24" s="140" t="n"/>
      <c r="Q24" s="140" t="n"/>
      <c r="R24" s="121" t="n"/>
      <c r="S24" s="33" t="n"/>
      <c r="T24" s="57" t="n"/>
    </row>
    <row r="25" ht="17" customHeight="1" s="162">
      <c r="A25" s="134" t="n"/>
      <c r="B25" s="135" t="n"/>
      <c r="C25" s="135" t="n"/>
      <c r="D25" s="135" t="n"/>
      <c r="E25" s="135" t="n"/>
      <c r="F25" s="135" t="n"/>
      <c r="G25" s="135" t="n"/>
      <c r="H25" s="135" t="n"/>
      <c r="I25" s="135" t="n"/>
      <c r="J25" s="135" t="n"/>
      <c r="K25" s="135" t="n"/>
      <c r="L25" s="135" t="n"/>
      <c r="M25" s="135" t="n"/>
      <c r="N25" s="135" t="n"/>
      <c r="O25" s="135" t="n"/>
      <c r="P25" s="135" t="n"/>
      <c r="Q25" s="135" t="n"/>
      <c r="R25" s="135" t="n"/>
      <c r="S25" s="135" t="n"/>
      <c r="T25" s="136" t="n"/>
    </row>
    <row r="26" ht="44" customHeight="1" s="162">
      <c r="A26" s="147" t="inlineStr">
        <is>
          <t>Missing Clock Outs</t>
        </is>
      </c>
      <c r="B26" s="121" t="n"/>
      <c r="C26" s="138" t="inlineStr">
        <is>
          <t>Timesheets with recorded Clock Ins but missing clock outs will be flagged and reported to managers. If no response is received, employees' scheduled clock-out  will be manually eneterd.</t>
        </is>
      </c>
      <c r="D26" s="135" t="n"/>
      <c r="E26" s="135" t="n"/>
      <c r="F26" s="135" t="n"/>
      <c r="G26" s="135" t="n"/>
      <c r="H26" s="135" t="n"/>
      <c r="I26" s="135" t="n"/>
      <c r="J26" s="135" t="n"/>
      <c r="K26" s="135" t="n"/>
      <c r="L26" s="135" t="n"/>
      <c r="M26" s="135" t="n"/>
      <c r="N26" s="135" t="n"/>
      <c r="O26" s="135" t="n"/>
      <c r="P26" s="135" t="n"/>
      <c r="Q26" s="135" t="n"/>
      <c r="R26" s="135" t="n"/>
      <c r="S26" s="135" t="n"/>
      <c r="T26" s="136" t="n"/>
    </row>
    <row r="27" ht="21" customHeight="1" s="162">
      <c r="A27" s="52" t="n">
        <v>17</v>
      </c>
      <c r="B27" s="41" t="n"/>
      <c r="C27" s="170" t="inlineStr">
        <is>
          <t xml:space="preserve">in </t>
        </is>
      </c>
      <c r="D27" s="170" t="inlineStr">
        <is>
          <t>out</t>
        </is>
      </c>
      <c r="E27" s="43">
        <f>A27+1</f>
        <v/>
      </c>
      <c r="F27" s="41" t="n"/>
      <c r="G27" s="170" t="inlineStr">
        <is>
          <t xml:space="preserve">in </t>
        </is>
      </c>
      <c r="H27" s="170" t="inlineStr">
        <is>
          <t>out</t>
        </is>
      </c>
      <c r="I27" s="43">
        <f>E27+1</f>
        <v/>
      </c>
      <c r="J27" s="41" t="n"/>
      <c r="K27" s="170" t="inlineStr">
        <is>
          <t xml:space="preserve">in </t>
        </is>
      </c>
      <c r="L27" s="170" t="inlineStr">
        <is>
          <t>out</t>
        </is>
      </c>
      <c r="M27" s="43">
        <f>I27+1</f>
        <v/>
      </c>
      <c r="N27" s="41" t="n"/>
      <c r="O27" s="170" t="inlineStr">
        <is>
          <t xml:space="preserve">in </t>
        </is>
      </c>
      <c r="P27" s="170" t="inlineStr">
        <is>
          <t>out</t>
        </is>
      </c>
      <c r="Q27" s="47">
        <f>M27+1</f>
        <v/>
      </c>
      <c r="R27" s="48" t="n"/>
      <c r="S27" s="170" t="inlineStr">
        <is>
          <t xml:space="preserve">in </t>
        </is>
      </c>
      <c r="T27" s="176" t="inlineStr">
        <is>
          <t>out</t>
        </is>
      </c>
    </row>
    <row r="28" ht="16" customHeight="1" s="162">
      <c r="A28" s="124" t="inlineStr">
        <is>
          <t>Jacob Birge</t>
        </is>
      </c>
      <c r="B28" s="121" t="n"/>
      <c r="C28" s="38" t="n">
        <v>0.3805555555555555</v>
      </c>
      <c r="D28" s="77" t="n"/>
      <c r="E28" s="127" t="inlineStr">
        <is>
          <t>Mariela Sanchez</t>
        </is>
      </c>
      <c r="F28" s="121" t="n"/>
      <c r="G28" s="38" t="n">
        <v>0.1722222222222222</v>
      </c>
      <c r="H28" s="77" t="n"/>
      <c r="I28" s="148" t="inlineStr">
        <is>
          <t>No Missing Clock Outs</t>
        </is>
      </c>
      <c r="J28" s="121" t="n"/>
      <c r="K28" s="38" t="n"/>
      <c r="L28" s="140" t="n"/>
      <c r="M28" s="127" t="inlineStr">
        <is>
          <t>Gurnur Kaur</t>
        </is>
      </c>
      <c r="N28" s="121" t="n"/>
      <c r="O28" s="38" t="n">
        <v>0.3708333333333333</v>
      </c>
      <c r="P28" s="77" t="n"/>
      <c r="Q28" s="148" t="inlineStr">
        <is>
          <t>No Missing Clock Outs</t>
        </is>
      </c>
      <c r="R28" s="121" t="n"/>
      <c r="S28" s="38" t="n"/>
      <c r="T28" s="85" t="n"/>
    </row>
    <row r="29" ht="16" customHeight="1" s="162">
      <c r="A29" s="146" t="n"/>
      <c r="B29" s="121" t="n"/>
      <c r="C29" s="38" t="n"/>
      <c r="D29" s="140" t="n"/>
      <c r="E29" s="127" t="inlineStr">
        <is>
          <t>Roland Quevedo</t>
        </is>
      </c>
      <c r="F29" s="121" t="n"/>
      <c r="G29" s="38" t="n">
        <v>0.1770833333333333</v>
      </c>
      <c r="H29" s="77" t="n"/>
      <c r="I29" s="140" t="n"/>
      <c r="J29" s="121" t="n"/>
      <c r="K29" s="140" t="n"/>
      <c r="L29" s="140" t="n"/>
      <c r="M29" s="127" t="n"/>
      <c r="N29" s="121" t="n"/>
      <c r="O29" s="140" t="n"/>
      <c r="P29" s="140" t="n"/>
      <c r="Q29" s="140" t="n"/>
      <c r="R29" s="121" t="n"/>
      <c r="S29" s="38" t="n"/>
      <c r="T29" s="55" t="n"/>
    </row>
    <row r="30" ht="16" customHeight="1" s="162">
      <c r="A30" s="139" t="n"/>
      <c r="B30" s="121" t="n"/>
      <c r="C30" s="140" t="n"/>
      <c r="D30" s="140" t="n"/>
      <c r="E30" s="125" t="n"/>
      <c r="F30" s="121" t="n"/>
      <c r="G30" s="38" t="n"/>
      <c r="H30" s="38" t="n"/>
      <c r="I30" s="140" t="n"/>
      <c r="J30" s="121" t="n"/>
      <c r="K30" s="140" t="n"/>
      <c r="L30" s="140" t="n"/>
      <c r="M30" s="141" t="n"/>
      <c r="N30" s="121" t="n"/>
      <c r="O30" s="38" t="n"/>
      <c r="P30" s="140" t="n"/>
      <c r="Q30" s="140" t="n"/>
      <c r="R30" s="121" t="n"/>
      <c r="S30" s="140" t="n"/>
      <c r="T30" s="55" t="n"/>
    </row>
    <row r="31" ht="16" customHeight="1" s="162">
      <c r="A31" s="139" t="n"/>
      <c r="B31" s="121" t="n"/>
      <c r="C31" s="140" t="n"/>
      <c r="D31" s="140" t="n"/>
      <c r="E31" s="125" t="n"/>
      <c r="F31" s="121" t="n"/>
      <c r="G31" s="38" t="n"/>
      <c r="H31" s="38" t="n"/>
      <c r="I31" s="140" t="n"/>
      <c r="J31" s="121" t="n"/>
      <c r="K31" s="140" t="n"/>
      <c r="L31" s="140" t="n"/>
      <c r="M31" s="141" t="n"/>
      <c r="N31" s="121" t="n"/>
      <c r="O31" s="38" t="n"/>
      <c r="P31" s="140" t="n"/>
      <c r="Q31" s="140" t="n"/>
      <c r="R31" s="121" t="n"/>
      <c r="S31" s="140" t="n"/>
      <c r="T31" s="55" t="n"/>
    </row>
    <row r="32" ht="16" customHeight="1" s="162">
      <c r="A32" s="139" t="n"/>
      <c r="B32" s="121" t="n"/>
      <c r="C32" s="140" t="n"/>
      <c r="D32" s="140" t="n"/>
      <c r="E32" s="125" t="n"/>
      <c r="F32" s="121" t="n"/>
      <c r="G32" s="38" t="n"/>
      <c r="H32" s="140" t="n"/>
      <c r="I32" s="140" t="n"/>
      <c r="J32" s="121" t="n"/>
      <c r="K32" s="140" t="n"/>
      <c r="L32" s="140" t="n"/>
      <c r="M32" s="141" t="n"/>
      <c r="N32" s="121" t="n"/>
      <c r="O32" s="38" t="n"/>
      <c r="P32" s="140" t="n"/>
      <c r="Q32" s="140" t="n"/>
      <c r="R32" s="121" t="n"/>
      <c r="S32" s="140" t="n"/>
      <c r="T32" s="55" t="n"/>
    </row>
    <row r="33" ht="19" customHeight="1" s="162">
      <c r="A33" s="134" t="n"/>
      <c r="B33" s="135" t="n"/>
      <c r="C33" s="135" t="n"/>
      <c r="D33" s="135" t="n"/>
      <c r="E33" s="135" t="n"/>
      <c r="F33" s="135" t="n"/>
      <c r="G33" s="135" t="n"/>
      <c r="H33" s="135" t="n"/>
      <c r="I33" s="135" t="n"/>
      <c r="J33" s="135" t="n"/>
      <c r="K33" s="135" t="n"/>
      <c r="L33" s="135" t="n"/>
      <c r="M33" s="135" t="n"/>
      <c r="N33" s="135" t="n"/>
      <c r="O33" s="135" t="n"/>
      <c r="P33" s="135" t="n"/>
      <c r="Q33" s="135" t="n"/>
      <c r="R33" s="135" t="n"/>
      <c r="S33" s="135" t="n"/>
      <c r="T33" s="136" t="n"/>
    </row>
    <row r="34" ht="23.25" customHeight="1" s="162">
      <c r="A34" s="143" t="inlineStr">
        <is>
          <t>Absences</t>
        </is>
      </c>
      <c r="B34" s="121" t="n"/>
      <c r="C34" s="144" t="inlineStr">
        <is>
          <t xml:space="preserve">Absences will be reported to managers when an employee with a fixed schedule fails to clock in or out during their scheudled shift.  </t>
        </is>
      </c>
      <c r="D34" s="135" t="n"/>
      <c r="E34" s="135" t="n"/>
      <c r="F34" s="135" t="n"/>
      <c r="G34" s="135" t="n"/>
      <c r="H34" s="135" t="n"/>
      <c r="I34" s="135" t="n"/>
      <c r="J34" s="135" t="n"/>
      <c r="K34" s="135" t="n"/>
      <c r="L34" s="135" t="n"/>
      <c r="M34" s="135" t="n"/>
      <c r="N34" s="135" t="n"/>
      <c r="O34" s="135" t="n"/>
      <c r="P34" s="135" t="n"/>
      <c r="Q34" s="135" t="n"/>
      <c r="R34" s="135" t="n"/>
      <c r="S34" s="135" t="n"/>
      <c r="T34" s="136" t="n"/>
    </row>
    <row r="35" ht="18.75" customHeight="1" s="162">
      <c r="A35" s="52" t="n">
        <v>17</v>
      </c>
      <c r="B35" s="41" t="n"/>
      <c r="C35" s="170" t="inlineStr">
        <is>
          <t>In</t>
        </is>
      </c>
      <c r="D35" s="170" t="inlineStr">
        <is>
          <t>Out</t>
        </is>
      </c>
      <c r="E35" s="43">
        <f>A35+1</f>
        <v/>
      </c>
      <c r="F35" s="41" t="n"/>
      <c r="G35" s="170" t="inlineStr">
        <is>
          <t>In</t>
        </is>
      </c>
      <c r="H35" s="170" t="inlineStr">
        <is>
          <t>Out</t>
        </is>
      </c>
      <c r="I35" s="43">
        <f>E35+1</f>
        <v/>
      </c>
      <c r="J35" s="41" t="n"/>
      <c r="K35" s="170" t="inlineStr">
        <is>
          <t>In</t>
        </is>
      </c>
      <c r="L35" s="170" t="inlineStr">
        <is>
          <t>Out</t>
        </is>
      </c>
      <c r="M35" s="43">
        <f>I35+1</f>
        <v/>
      </c>
      <c r="N35" s="41" t="n"/>
      <c r="O35" s="170" t="inlineStr">
        <is>
          <t>In</t>
        </is>
      </c>
      <c r="P35" s="170" t="inlineStr">
        <is>
          <t>Out</t>
        </is>
      </c>
      <c r="Q35" s="47">
        <f>M35+1</f>
        <v/>
      </c>
      <c r="R35" s="48" t="n"/>
      <c r="S35" s="170" t="inlineStr">
        <is>
          <t>In</t>
        </is>
      </c>
      <c r="T35" s="176" t="inlineStr">
        <is>
          <t>Out</t>
        </is>
      </c>
    </row>
    <row r="36" ht="15.75" customHeight="1" s="162">
      <c r="A36" s="145" t="inlineStr">
        <is>
          <t>No Absences</t>
        </is>
      </c>
      <c r="B36" s="121" t="n"/>
      <c r="C36" s="69" t="n"/>
      <c r="D36" s="69" t="n"/>
      <c r="E36" s="145" t="inlineStr">
        <is>
          <t>No Absences</t>
        </is>
      </c>
      <c r="F36" s="121" t="n"/>
      <c r="G36" s="69" t="n"/>
      <c r="H36" s="69" t="n"/>
      <c r="I36" s="187" t="inlineStr">
        <is>
          <t>No Absences</t>
        </is>
      </c>
      <c r="J36" s="121" t="n"/>
      <c r="K36" s="69" t="n"/>
      <c r="L36" s="69" t="n"/>
      <c r="M36" s="187" t="inlineStr">
        <is>
          <t>No Absences</t>
        </is>
      </c>
      <c r="N36" s="121" t="n"/>
      <c r="O36" s="69" t="n"/>
      <c r="P36" s="69" t="n"/>
      <c r="Q36" s="187" t="inlineStr">
        <is>
          <t>No Absences</t>
        </is>
      </c>
      <c r="R36" s="121" t="n"/>
      <c r="S36" s="69" t="n"/>
      <c r="T36" s="83" t="n"/>
    </row>
    <row r="37" ht="15.75" customHeight="1" s="162">
      <c r="A37" s="139" t="n"/>
      <c r="B37" s="121" t="n"/>
      <c r="C37" s="69" t="n"/>
      <c r="D37" s="69" t="n"/>
      <c r="E37" s="125" t="n"/>
      <c r="F37" s="121" t="n"/>
      <c r="G37" s="69" t="n"/>
      <c r="H37" s="69" t="n"/>
      <c r="I37" s="140" t="n"/>
      <c r="J37" s="121" t="n"/>
      <c r="K37" s="69" t="n"/>
      <c r="L37" s="69" t="n"/>
      <c r="M37" s="141" t="n"/>
      <c r="N37" s="121" t="n"/>
      <c r="O37" s="69" t="n"/>
      <c r="P37" s="69" t="n"/>
      <c r="Q37" s="141" t="n"/>
      <c r="R37" s="121" t="n"/>
      <c r="S37" s="69" t="n"/>
      <c r="T37" s="83" t="n"/>
    </row>
    <row r="38" ht="15.75" customHeight="1" s="162">
      <c r="A38" s="139" t="n"/>
      <c r="B38" s="121" t="n"/>
      <c r="C38" s="69" t="n"/>
      <c r="D38" s="69" t="n"/>
      <c r="E38" s="125" t="n"/>
      <c r="F38" s="121" t="n"/>
      <c r="G38" s="69" t="n"/>
      <c r="H38" s="69" t="n"/>
      <c r="I38" s="140" t="n"/>
      <c r="J38" s="121" t="n"/>
      <c r="K38" s="69" t="n"/>
      <c r="L38" s="69" t="n"/>
      <c r="M38" s="141" t="n"/>
      <c r="N38" s="121" t="n"/>
      <c r="O38" s="69" t="n"/>
      <c r="P38" s="69" t="n"/>
      <c r="Q38" s="141" t="n"/>
      <c r="R38" s="121" t="n"/>
      <c r="S38" s="69" t="n"/>
      <c r="T38" s="83" t="n"/>
    </row>
    <row r="39" ht="15.75" customHeight="1" s="162">
      <c r="A39" s="139" t="n"/>
      <c r="B39" s="121" t="n"/>
      <c r="C39" s="69" t="n"/>
      <c r="D39" s="69" t="n"/>
      <c r="E39" s="125" t="n"/>
      <c r="F39" s="121" t="n"/>
      <c r="G39" s="69" t="n"/>
      <c r="H39" s="69" t="n"/>
      <c r="I39" s="140" t="n"/>
      <c r="J39" s="121" t="n"/>
      <c r="K39" s="69" t="n"/>
      <c r="L39" s="69" t="n"/>
      <c r="M39" s="141" t="n"/>
      <c r="N39" s="121" t="n"/>
      <c r="O39" s="69" t="n"/>
      <c r="P39" s="69" t="n"/>
      <c r="Q39" s="141" t="n"/>
      <c r="R39" s="121" t="n"/>
      <c r="S39" s="69" t="n"/>
      <c r="T39" s="83" t="n"/>
    </row>
    <row r="40" ht="15.75" customHeight="1" s="162">
      <c r="A40" s="139" t="n"/>
      <c r="B40" s="121" t="n"/>
      <c r="C40" s="69" t="n"/>
      <c r="D40" s="69" t="n"/>
      <c r="E40" s="125" t="n"/>
      <c r="F40" s="121" t="n"/>
      <c r="G40" s="69" t="n"/>
      <c r="H40" s="69" t="n"/>
      <c r="I40" s="140" t="n"/>
      <c r="J40" s="121" t="n"/>
      <c r="K40" s="69" t="n"/>
      <c r="L40" s="69" t="n"/>
      <c r="M40" s="141" t="n"/>
      <c r="N40" s="121" t="n"/>
      <c r="O40" s="69" t="n"/>
      <c r="P40" s="69" t="n"/>
      <c r="Q40" s="141" t="n"/>
      <c r="R40" s="121" t="n"/>
      <c r="S40" s="69" t="n"/>
      <c r="T40" s="83" t="n"/>
    </row>
    <row r="41" ht="17" customHeight="1" s="162">
      <c r="A41" s="134" t="n"/>
      <c r="B41" s="135" t="n"/>
      <c r="C41" s="135" t="n"/>
      <c r="D41" s="135" t="n"/>
      <c r="E41" s="135" t="n"/>
      <c r="F41" s="135" t="n"/>
      <c r="G41" s="135" t="n"/>
      <c r="H41" s="135" t="n"/>
      <c r="I41" s="135" t="n"/>
      <c r="J41" s="135" t="n"/>
      <c r="K41" s="135" t="n"/>
      <c r="L41" s="135" t="n"/>
      <c r="M41" s="135" t="n"/>
      <c r="N41" s="135" t="n"/>
      <c r="O41" s="135" t="n"/>
      <c r="P41" s="135" t="n"/>
      <c r="Q41" s="135" t="n"/>
      <c r="R41" s="135" t="n"/>
      <c r="S41" s="135" t="n"/>
      <c r="T41" s="136" t="n"/>
    </row>
    <row r="42" ht="43.5" customHeight="1" s="162">
      <c r="A42" s="137" t="inlineStr">
        <is>
          <t>Additional Hours Worked</t>
        </is>
      </c>
      <c r="B42" s="121"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5" t="n"/>
      <c r="E42" s="135" t="n"/>
      <c r="F42" s="135" t="n"/>
      <c r="G42" s="135" t="n"/>
      <c r="H42" s="135" t="n"/>
      <c r="I42" s="135" t="n"/>
      <c r="J42" s="135" t="n"/>
      <c r="K42" s="135" t="n"/>
      <c r="L42" s="135" t="n"/>
      <c r="M42" s="135" t="n"/>
      <c r="N42" s="135" t="n"/>
      <c r="O42" s="135" t="n"/>
      <c r="P42" s="135" t="n"/>
      <c r="Q42" s="135" t="n"/>
      <c r="R42" s="135" t="n"/>
      <c r="S42" s="135" t="n"/>
      <c r="T42" s="136" t="n"/>
    </row>
    <row r="43" ht="21" customHeight="1" s="162">
      <c r="A43" s="87" t="n">
        <v>17</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62">
      <c r="A44" s="132" t="inlineStr">
        <is>
          <t>No Additional Hours</t>
        </is>
      </c>
      <c r="B44" s="121" t="n"/>
      <c r="C44" s="69" t="n"/>
      <c r="D44" s="140" t="n"/>
      <c r="E44" s="132" t="inlineStr">
        <is>
          <t>No Additional Hours</t>
        </is>
      </c>
      <c r="F44" s="121" t="n"/>
      <c r="G44" s="69" t="n"/>
      <c r="H44" s="140" t="n"/>
      <c r="I44" s="122" t="inlineStr">
        <is>
          <t>Diego Cristovao</t>
        </is>
      </c>
      <c r="J44" s="121" t="n"/>
      <c r="K44" s="72" t="n">
        <v>0.2965277777777778</v>
      </c>
      <c r="L44" s="88" t="n">
        <v>2.12</v>
      </c>
      <c r="M44" s="188" t="inlineStr">
        <is>
          <t>Patrick Stafford</t>
        </is>
      </c>
      <c r="N44" s="121" t="n"/>
      <c r="O44" s="72" t="n">
        <v>0.3388888888888889</v>
      </c>
      <c r="P44" s="88" t="n">
        <v>3.13</v>
      </c>
      <c r="Q44" s="132" t="inlineStr">
        <is>
          <t>No Additional Hours</t>
        </is>
      </c>
      <c r="R44" s="121" t="n"/>
      <c r="S44" s="38" t="n"/>
      <c r="T44" s="85" t="n"/>
    </row>
    <row r="45" ht="15.75" customHeight="1" s="162">
      <c r="A45" s="123" t="n"/>
      <c r="B45" s="121" t="n"/>
      <c r="C45" s="51" t="n"/>
      <c r="D45" s="69" t="n"/>
      <c r="E45" s="120" t="n"/>
      <c r="F45" s="121" t="n"/>
      <c r="G45" s="69" t="n"/>
      <c r="H45" s="69" t="n"/>
      <c r="I45" s="122" t="inlineStr">
        <is>
          <t>Josh Monday</t>
        </is>
      </c>
      <c r="J45" s="121" t="n"/>
      <c r="K45" s="72" t="n">
        <v>0.3041666666666666</v>
      </c>
      <c r="L45" s="88" t="n">
        <v>2.3</v>
      </c>
      <c r="M45" s="142" t="n"/>
      <c r="N45" s="121" t="n"/>
      <c r="O45" s="69" t="n"/>
      <c r="P45" s="69" t="n"/>
      <c r="Q45" s="120" t="n"/>
      <c r="R45" s="121" t="n"/>
      <c r="S45" s="69" t="n"/>
      <c r="T45" s="83" t="n"/>
    </row>
    <row r="46" ht="15.75" customHeight="1" s="162">
      <c r="A46" s="123" t="n"/>
      <c r="B46" s="121" t="n"/>
      <c r="C46" s="51" t="n"/>
      <c r="D46" s="69" t="n"/>
      <c r="E46" s="120" t="n"/>
      <c r="F46" s="121" t="n"/>
      <c r="G46" s="69" t="n"/>
      <c r="H46" s="69" t="n"/>
      <c r="I46" s="122" t="inlineStr">
        <is>
          <t>Joshua Shafer</t>
        </is>
      </c>
      <c r="J46" s="121" t="n"/>
      <c r="K46" s="72" t="n">
        <v>0.3125</v>
      </c>
      <c r="L46" s="88" t="n">
        <v>2.5</v>
      </c>
      <c r="M46" s="127" t="n"/>
      <c r="N46" s="121" t="n"/>
      <c r="O46" s="69" t="n"/>
      <c r="P46" s="69" t="n"/>
      <c r="Q46" s="120" t="n"/>
      <c r="R46" s="121" t="n"/>
      <c r="S46" s="69" t="n"/>
      <c r="T46" s="83" t="n"/>
    </row>
    <row r="47" ht="15.75" customHeight="1" s="162">
      <c r="A47" s="123" t="n"/>
      <c r="B47" s="121" t="n"/>
      <c r="C47" s="51" t="n"/>
      <c r="D47" s="69" t="n"/>
      <c r="E47" s="120" t="n"/>
      <c r="F47" s="121" t="n"/>
      <c r="G47" s="46" t="n"/>
      <c r="H47" s="69" t="n"/>
      <c r="I47" s="122" t="inlineStr">
        <is>
          <t>Patrick Stafford</t>
        </is>
      </c>
      <c r="J47" s="121" t="n"/>
      <c r="K47" s="72" t="n">
        <v>0.3263888888888889</v>
      </c>
      <c r="L47" s="88" t="n">
        <v>2.83</v>
      </c>
      <c r="M47" s="127" t="n"/>
      <c r="N47" s="121" t="n"/>
      <c r="O47" s="69" t="n"/>
      <c r="P47" s="69" t="n"/>
      <c r="Q47" s="120" t="n"/>
      <c r="R47" s="121" t="n"/>
      <c r="S47" s="69" t="n"/>
      <c r="T47" s="83" t="n"/>
    </row>
    <row r="48" ht="15.75" customHeight="1" s="162">
      <c r="A48" s="124" t="n"/>
      <c r="B48" s="121" t="n"/>
      <c r="C48" s="73" t="n"/>
      <c r="D48" s="69" t="n"/>
      <c r="E48" s="125" t="n"/>
      <c r="F48" s="121" t="n"/>
      <c r="G48" s="69" t="n"/>
      <c r="H48" s="69" t="n"/>
      <c r="I48" s="122" t="n"/>
      <c r="J48" s="121" t="n"/>
      <c r="K48" s="72" t="n"/>
      <c r="L48" s="72" t="n"/>
      <c r="M48" s="120" t="n"/>
      <c r="N48" s="121" t="n"/>
      <c r="O48" s="69" t="n"/>
      <c r="P48" s="69" t="n"/>
      <c r="Q48" s="126" t="n"/>
      <c r="R48" s="121" t="n"/>
      <c r="S48" s="69" t="n"/>
      <c r="T48" s="83" t="n"/>
    </row>
    <row r="49" ht="16.5" customHeight="1" s="162">
      <c r="A49" s="123" t="n"/>
      <c r="B49" s="121" t="n"/>
      <c r="C49" s="73" t="n"/>
      <c r="D49" s="46" t="n"/>
      <c r="E49" s="120" t="n"/>
      <c r="F49" s="121" t="n"/>
      <c r="G49" s="46" t="n"/>
      <c r="H49" s="46" t="n"/>
      <c r="I49" s="122" t="n"/>
      <c r="J49" s="121" t="n"/>
      <c r="K49" s="72" t="n"/>
      <c r="L49" s="72" t="n"/>
      <c r="M49" s="120" t="n"/>
      <c r="N49" s="121" t="n"/>
      <c r="O49" s="46" t="n"/>
      <c r="P49" s="46" t="n"/>
      <c r="Q49" s="120" t="n"/>
      <c r="R49" s="121" t="n"/>
      <c r="S49" s="46" t="n"/>
      <c r="T49" s="68" t="n"/>
    </row>
    <row r="50" ht="13.5" customHeight="1" s="162">
      <c r="A50" s="123" t="n"/>
      <c r="B50" s="121" t="n"/>
      <c r="C50" s="73" t="n"/>
      <c r="D50" s="46" t="n"/>
      <c r="E50" s="120" t="n"/>
      <c r="F50" s="121" t="n"/>
      <c r="G50" s="46" t="n"/>
      <c r="H50" s="46" t="n"/>
      <c r="I50" s="122" t="n"/>
      <c r="J50" s="121" t="n"/>
      <c r="K50" s="72" t="n"/>
      <c r="L50" s="72" t="n"/>
      <c r="M50" s="120" t="n"/>
      <c r="N50" s="121" t="n"/>
      <c r="O50" s="46" t="n"/>
      <c r="P50" s="46" t="n"/>
      <c r="Q50" s="120" t="n"/>
      <c r="R50" s="121" t="n"/>
      <c r="S50" s="46" t="n"/>
      <c r="T50" s="68" t="n"/>
    </row>
    <row r="51" ht="15.75" customHeight="1" s="162">
      <c r="A51" s="123" t="n"/>
      <c r="B51" s="121" t="n"/>
      <c r="C51" s="73" t="n"/>
      <c r="D51" s="46" t="n"/>
      <c r="E51" s="120" t="n"/>
      <c r="F51" s="121" t="n"/>
      <c r="G51" s="46" t="n"/>
      <c r="H51" s="46" t="n"/>
      <c r="I51" s="122" t="n"/>
      <c r="J51" s="121" t="n"/>
      <c r="K51" s="72" t="n"/>
      <c r="L51" s="72" t="n"/>
      <c r="M51" s="127" t="n"/>
      <c r="N51" s="121" t="n"/>
      <c r="O51" s="46" t="n"/>
      <c r="P51" s="46" t="n"/>
      <c r="Q51" s="120" t="n"/>
      <c r="R51" s="121" t="n"/>
      <c r="S51" s="46" t="n"/>
      <c r="T51" s="68" t="n"/>
    </row>
    <row r="52" ht="16" customHeight="1" s="162">
      <c r="A52" s="122" t="inlineStr">
        <is>
          <t>Total Rounded</t>
        </is>
      </c>
      <c r="B52" s="121" t="n"/>
      <c r="C52" s="140" t="n"/>
      <c r="D52" s="66">
        <f>SUM(D44:D47)</f>
        <v/>
      </c>
      <c r="E52" s="124" t="inlineStr">
        <is>
          <t>Total Rounded</t>
        </is>
      </c>
      <c r="F52" s="121" t="n"/>
      <c r="G52" s="140" t="n"/>
      <c r="H52" s="66">
        <f>SUM(H44:H45)</f>
        <v/>
      </c>
      <c r="I52" s="124" t="inlineStr">
        <is>
          <t>Total Rounded</t>
        </is>
      </c>
      <c r="J52" s="121" t="n"/>
      <c r="K52" s="140" t="n"/>
      <c r="L52" s="66">
        <f>SUM(L44:L47)</f>
        <v/>
      </c>
      <c r="M52" s="133" t="inlineStr">
        <is>
          <t>Total Rounded</t>
        </is>
      </c>
      <c r="N52" s="121" t="n"/>
      <c r="O52" s="140" t="n"/>
      <c r="P52" s="66">
        <f>SUM(P44:P50)</f>
        <v/>
      </c>
      <c r="Q52" s="124" t="inlineStr">
        <is>
          <t>Total Rounded</t>
        </is>
      </c>
      <c r="R52" s="121" t="n"/>
      <c r="S52" s="140" t="n"/>
      <c r="T52" s="66">
        <f>SUM(T47:T50)</f>
        <v/>
      </c>
    </row>
    <row r="53" ht="16.75" customHeight="1" s="162" thickBot="1">
      <c r="A53" s="128" t="n"/>
      <c r="B53" s="129" t="n"/>
      <c r="C53" s="129" t="n"/>
      <c r="D53" s="129" t="n"/>
      <c r="E53" s="129" t="n"/>
      <c r="F53" s="129" t="n"/>
      <c r="G53" s="129" t="n"/>
      <c r="H53" s="129" t="n"/>
      <c r="I53" s="129" t="n"/>
      <c r="J53" s="129" t="n"/>
      <c r="K53" s="129" t="n"/>
      <c r="L53" s="129" t="n"/>
      <c r="M53" s="129" t="n"/>
      <c r="N53" s="129" t="n"/>
      <c r="O53" s="129" t="n"/>
      <c r="P53" s="129" t="n"/>
      <c r="Q53" s="130" t="n"/>
      <c r="R53" s="131" t="inlineStr">
        <is>
          <t>Total hours exceeded</t>
        </is>
      </c>
      <c r="S53" s="130" t="n"/>
      <c r="T53" s="106">
        <f>SUM(D52,H52,L52,P52,T52)</f>
        <v/>
      </c>
    </row>
  </sheetData>
  <mergeCells count="188">
    <mergeCell ref="A53:Q53"/>
    <mergeCell ref="R53:S53"/>
    <mergeCell ref="A3:B3"/>
    <mergeCell ref="A4:B4"/>
    <mergeCell ref="A5:B5"/>
    <mergeCell ref="E3:F3"/>
    <mergeCell ref="E4:F4"/>
    <mergeCell ref="E5:F5"/>
    <mergeCell ref="A2:B2"/>
    <mergeCell ref="E51:F51"/>
    <mergeCell ref="I51:J51"/>
    <mergeCell ref="M51:N51"/>
    <mergeCell ref="Q51:R51"/>
    <mergeCell ref="A48:B48"/>
    <mergeCell ref="E48:F48"/>
    <mergeCell ref="I48:J48"/>
    <mergeCell ref="M48:N48"/>
    <mergeCell ref="Q48:R48"/>
    <mergeCell ref="A49:B49"/>
    <mergeCell ref="E49:F49"/>
    <mergeCell ref="I49:J49"/>
    <mergeCell ref="M49:N49"/>
    <mergeCell ref="Q49:R49"/>
    <mergeCell ref="A46:B46"/>
    <mergeCell ref="A1:H1"/>
    <mergeCell ref="E2:F2"/>
    <mergeCell ref="I1:T5"/>
    <mergeCell ref="A52:B52"/>
    <mergeCell ref="E52:F52"/>
    <mergeCell ref="I52:J52"/>
    <mergeCell ref="M52:N52"/>
    <mergeCell ref="Q52:R52"/>
    <mergeCell ref="Q14:R14"/>
    <mergeCell ref="Q15:R15"/>
    <mergeCell ref="A14:B14"/>
    <mergeCell ref="A15:B15"/>
    <mergeCell ref="M14:N14"/>
    <mergeCell ref="M15:N15"/>
    <mergeCell ref="E14:F14"/>
    <mergeCell ref="E15:F15"/>
    <mergeCell ref="I14:J14"/>
    <mergeCell ref="I15:J15"/>
    <mergeCell ref="A50:B50"/>
    <mergeCell ref="E50:F50"/>
    <mergeCell ref="I50:J50"/>
    <mergeCell ref="M50:N50"/>
    <mergeCell ref="Q50:R50"/>
    <mergeCell ref="A51:B51"/>
    <mergeCell ref="E46:F46"/>
    <mergeCell ref="I46:J46"/>
    <mergeCell ref="M46:N46"/>
    <mergeCell ref="Q46:R46"/>
    <mergeCell ref="A47:B47"/>
    <mergeCell ref="E47:F47"/>
    <mergeCell ref="I47:J47"/>
    <mergeCell ref="M47:N47"/>
    <mergeCell ref="Q47:R47"/>
    <mergeCell ref="A42:B42"/>
    <mergeCell ref="C42:T42"/>
    <mergeCell ref="A44:B44"/>
    <mergeCell ref="E44:F44"/>
    <mergeCell ref="I44:J44"/>
    <mergeCell ref="M44:N44"/>
    <mergeCell ref="Q44:R44"/>
    <mergeCell ref="A45:B45"/>
    <mergeCell ref="E45:F45"/>
    <mergeCell ref="I45:J45"/>
    <mergeCell ref="Q45:R45"/>
    <mergeCell ref="M45:N45"/>
    <mergeCell ref="A40:B40"/>
    <mergeCell ref="E40:F40"/>
    <mergeCell ref="I40:J40"/>
    <mergeCell ref="M40:N40"/>
    <mergeCell ref="Q40:R40"/>
    <mergeCell ref="A41:T41"/>
    <mergeCell ref="A38:B38"/>
    <mergeCell ref="E38:F38"/>
    <mergeCell ref="I38:J38"/>
    <mergeCell ref="M38:N38"/>
    <mergeCell ref="Q38:R38"/>
    <mergeCell ref="A39:B39"/>
    <mergeCell ref="E39:F39"/>
    <mergeCell ref="I39:J39"/>
    <mergeCell ref="M39:N39"/>
    <mergeCell ref="Q39:R39"/>
    <mergeCell ref="I36:J36"/>
    <mergeCell ref="M36:N36"/>
    <mergeCell ref="Q36:R36"/>
    <mergeCell ref="A37:B37"/>
    <mergeCell ref="E37:F37"/>
    <mergeCell ref="I37:J37"/>
    <mergeCell ref="M37:N37"/>
    <mergeCell ref="Q37:R37"/>
    <mergeCell ref="A33:T33"/>
    <mergeCell ref="A34:B34"/>
    <mergeCell ref="C34:T34"/>
    <mergeCell ref="A36:B36"/>
    <mergeCell ref="E36:F36"/>
    <mergeCell ref="A31:B31"/>
    <mergeCell ref="E31:F31"/>
    <mergeCell ref="I31:J31"/>
    <mergeCell ref="M31:N31"/>
    <mergeCell ref="Q31:R31"/>
    <mergeCell ref="A32:B32"/>
    <mergeCell ref="E32:F32"/>
    <mergeCell ref="I32:J32"/>
    <mergeCell ref="M32:N32"/>
    <mergeCell ref="Q32:R32"/>
    <mergeCell ref="A29:B29"/>
    <mergeCell ref="E29:F29"/>
    <mergeCell ref="I29:J29"/>
    <mergeCell ref="M29:N29"/>
    <mergeCell ref="Q29:R29"/>
    <mergeCell ref="A30:B30"/>
    <mergeCell ref="E30:F30"/>
    <mergeCell ref="I30:J30"/>
    <mergeCell ref="M30:N30"/>
    <mergeCell ref="Q30:R30"/>
    <mergeCell ref="A26:B26"/>
    <mergeCell ref="C26:T26"/>
    <mergeCell ref="A28:B28"/>
    <mergeCell ref="E28:F28"/>
    <mergeCell ref="I28:J28"/>
    <mergeCell ref="M28:N28"/>
    <mergeCell ref="Q28:R28"/>
    <mergeCell ref="A24:B24"/>
    <mergeCell ref="E24:F24"/>
    <mergeCell ref="I24:J24"/>
    <mergeCell ref="M24:N24"/>
    <mergeCell ref="Q24:R24"/>
    <mergeCell ref="A25:T25"/>
    <mergeCell ref="A22:B22"/>
    <mergeCell ref="E22:F22"/>
    <mergeCell ref="I22:J22"/>
    <mergeCell ref="M22:N22"/>
    <mergeCell ref="Q22:R22"/>
    <mergeCell ref="A23:B23"/>
    <mergeCell ref="E23:F23"/>
    <mergeCell ref="I23:J23"/>
    <mergeCell ref="M23:N23"/>
    <mergeCell ref="Q23:R23"/>
    <mergeCell ref="A20:B20"/>
    <mergeCell ref="E20:F20"/>
    <mergeCell ref="I20:J20"/>
    <mergeCell ref="M20:N20"/>
    <mergeCell ref="Q20:R20"/>
    <mergeCell ref="A21:B21"/>
    <mergeCell ref="E21:F21"/>
    <mergeCell ref="I21:J21"/>
    <mergeCell ref="M21:N21"/>
    <mergeCell ref="Q21:R21"/>
    <mergeCell ref="A16:B16"/>
    <mergeCell ref="E16:F16"/>
    <mergeCell ref="I16:J16"/>
    <mergeCell ref="M16:N16"/>
    <mergeCell ref="A18:B18"/>
    <mergeCell ref="C18:T18"/>
    <mergeCell ref="A12:B12"/>
    <mergeCell ref="E12:F12"/>
    <mergeCell ref="I12:J12"/>
    <mergeCell ref="M12:N12"/>
    <mergeCell ref="Q12:R12"/>
    <mergeCell ref="A13:B13"/>
    <mergeCell ref="E13:F13"/>
    <mergeCell ref="I13:J13"/>
    <mergeCell ref="M13:N13"/>
    <mergeCell ref="Q13:R13"/>
    <mergeCell ref="R17:S17"/>
    <mergeCell ref="A17:Q17"/>
    <mergeCell ref="A10:B10"/>
    <mergeCell ref="E10:F10"/>
    <mergeCell ref="I10:J10"/>
    <mergeCell ref="M10:N10"/>
    <mergeCell ref="Q10:R10"/>
    <mergeCell ref="A11:B11"/>
    <mergeCell ref="E11:F11"/>
    <mergeCell ref="I11:J11"/>
    <mergeCell ref="M11:N11"/>
    <mergeCell ref="Q11:R11"/>
    <mergeCell ref="A6:T6"/>
    <mergeCell ref="A7:B7"/>
    <mergeCell ref="C7:T7"/>
    <mergeCell ref="A9:B9"/>
    <mergeCell ref="E9:F9"/>
    <mergeCell ref="I9:J9"/>
    <mergeCell ref="M9:N9"/>
    <mergeCell ref="Q9:R9"/>
    <mergeCell ref="A8:B8"/>
  </mergeCells>
  <conditionalFormatting sqref="A8 E8 I8 Q8 E19 I19 Q19">
    <cfRule type="expression" priority="24" dxfId="1">
      <formula>MONTH(A8)&lt;&gt;MONTH($A$8)</formula>
    </cfRule>
    <cfRule type="expression" priority="25" dxfId="0">
      <formula>OR(WEEKDAY(A8,1)=1,WEEKDAY(A8,1)=7)</formula>
    </cfRule>
  </conditionalFormatting>
  <conditionalFormatting sqref="M8">
    <cfRule type="expression" priority="22" dxfId="1">
      <formula>MONTH(M8)&lt;&gt;MONTH($A$8)</formula>
    </cfRule>
    <cfRule type="expression" priority="23" dxfId="0">
      <formula>OR(WEEKDAY(M8,1)=1,WEEKDAY(M8,1)=7)</formula>
    </cfRule>
  </conditionalFormatting>
  <conditionalFormatting sqref="A19">
    <cfRule type="expression" priority="20" dxfId="1">
      <formula>MONTH(A19)&lt;&gt;MONTH($A$8)</formula>
    </cfRule>
    <cfRule type="expression" priority="21" dxfId="0">
      <formula>OR(WEEKDAY(A19,1)=1,WEEKDAY(A19,1)=7)</formula>
    </cfRule>
  </conditionalFormatting>
  <conditionalFormatting sqref="M19">
    <cfRule type="expression" priority="18" dxfId="1">
      <formula>MONTH(M19)&lt;&gt;MONTH($A$8)</formula>
    </cfRule>
    <cfRule type="expression" priority="19" dxfId="0">
      <formula>OR(WEEKDAY(M19,1)=1,WEEKDAY(M19,1)=7)</formula>
    </cfRule>
  </conditionalFormatting>
  <conditionalFormatting sqref="A27 E27 I27 Q27 E35 I35 Q35 E43 I43 Q43">
    <cfRule type="expression" priority="16" dxfId="1">
      <formula>MONTH(A27)&lt;&gt;MONTH(#REF!)</formula>
    </cfRule>
    <cfRule type="expression" priority="17" dxfId="0">
      <formula>OR(WEEKDAY(A27,1)=1,WEEKDAY(A27,1)=7)</formula>
    </cfRule>
  </conditionalFormatting>
  <conditionalFormatting sqref="M27">
    <cfRule type="expression" priority="14" dxfId="1">
      <formula>MONTH(M27)&lt;&gt;MONTH(#REF!)</formula>
    </cfRule>
    <cfRule type="expression" priority="15" dxfId="0">
      <formula>OR(WEEKDAY(M27,1)=1,WEEKDAY(M27,1)=7)</formula>
    </cfRule>
  </conditionalFormatting>
  <conditionalFormatting sqref="A35">
    <cfRule type="expression" priority="12" dxfId="1">
      <formula>MONTH(A35)&lt;&gt;MONTH(#REF!)</formula>
    </cfRule>
    <cfRule type="expression" priority="13" dxfId="0">
      <formula>OR(WEEKDAY(A35,1)=1,WEEKDAY(A35,1)=7)</formula>
    </cfRule>
  </conditionalFormatting>
  <conditionalFormatting sqref="M35">
    <cfRule type="expression" priority="10" dxfId="1">
      <formula>MONTH(M35)&lt;&gt;MONTH(#REF!)</formula>
    </cfRule>
    <cfRule type="expression" priority="11" dxfId="0">
      <formula>OR(WEEKDAY(M35,1)=1,WEEKDAY(M35,1)=7)</formula>
    </cfRule>
  </conditionalFormatting>
  <conditionalFormatting sqref="M43">
    <cfRule type="expression" priority="6" dxfId="1">
      <formula>MONTH(M43)&lt;&gt;MONTH(#REF!)</formula>
    </cfRule>
    <cfRule type="expression" priority="7" dxfId="0">
      <formula>OR(WEEKDAY(M43,1)=1,WEEKDAY(M43,1)=7)</formula>
    </cfRule>
  </conditionalFormatting>
  <conditionalFormatting sqref="A43">
    <cfRule type="expression" priority="8" dxfId="1">
      <formula>MONTH(A43)&lt;&gt;MONTH(#REF!)</formula>
    </cfRule>
    <cfRule type="expression" priority="9" dxfId="0">
      <formula>OR(WEEKDAY(A43,1)=1,WEEKDAY(A43,1)=7)</formula>
    </cfRule>
  </conditionalFormatting>
  <conditionalFormatting sqref="D3:D5">
    <cfRule type="cellIs" priority="5" operator="lessThan" dxfId="4">
      <formula>0</formula>
    </cfRule>
  </conditionalFormatting>
  <conditionalFormatting sqref="G3:G4">
    <cfRule type="cellIs" priority="3" operator="lessThan" dxfId="4">
      <formula>0</formula>
    </cfRule>
  </conditionalFormatting>
  <conditionalFormatting sqref="H4">
    <cfRule type="cellIs" priority="2" operator="lessThan" dxfId="4">
      <formula>0</formula>
    </cfRule>
  </conditionalFormatting>
  <conditionalFormatting sqref="H3:H5">
    <cfRule type="cellIs" priority="1" operator="equal" dxfId="5">
      <formula>0</formula>
    </cfRule>
  </conditionalFormatting>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U53"/>
  <sheetViews>
    <sheetView topLeftCell="A24" zoomScale="106" zoomScaleNormal="90" workbookViewId="0">
      <selection activeCell="I10" sqref="I10:J10"/>
    </sheetView>
  </sheetViews>
  <sheetFormatPr baseColWidth="10" defaultColWidth="11.5" defaultRowHeight="13"/>
  <cols>
    <col width="11.5" customWidth="1" style="162" min="1" max="1"/>
    <col width="10.1640625" customWidth="1" style="162" min="2" max="2"/>
    <col width="6.83203125" customWidth="1" style="162" min="3" max="3"/>
    <col width="11.33203125" customWidth="1" style="162" min="4" max="4"/>
    <col width="11.5" customWidth="1" style="162" min="5" max="5"/>
    <col width="11.6640625" customWidth="1" style="162" min="6" max="6"/>
    <col width="6" customWidth="1" style="162" min="7" max="7"/>
    <col width="11.5" customWidth="1" style="162" min="8" max="10"/>
    <col width="7.5" customWidth="1" style="162" min="11" max="11"/>
    <col width="12.83203125" customWidth="1" style="162" min="12" max="12"/>
    <col width="7.33203125" customWidth="1" style="162" min="15" max="15"/>
    <col width="11" customWidth="1" style="162" min="16" max="16"/>
    <col width="6.5" customWidth="1" style="162" min="17" max="17"/>
    <col width="15.1640625" customWidth="1" style="162" min="18" max="18"/>
    <col width="5.6640625" customWidth="1" style="162" min="19" max="19"/>
    <col width="11.5" customWidth="1" style="162" min="20" max="20"/>
  </cols>
  <sheetData>
    <row r="1" ht="20" customHeight="1" s="162">
      <c r="A1" s="157" t="inlineStr">
        <is>
          <t>Weekly Totals</t>
        </is>
      </c>
      <c r="B1" s="158" t="n"/>
      <c r="C1" s="158" t="n"/>
      <c r="D1" s="158" t="n"/>
      <c r="E1" s="158" t="n"/>
      <c r="F1" s="158" t="n"/>
      <c r="G1" s="158" t="n"/>
      <c r="H1" s="158" t="n"/>
      <c r="I1" s="190" t="inlineStr">
        <is>
          <t>Time Reporting Summary (10/24-10/28):</t>
        </is>
      </c>
      <c r="J1" s="160" t="n"/>
      <c r="K1" s="160" t="n"/>
      <c r="L1" s="160" t="n"/>
      <c r="M1" s="160" t="n"/>
      <c r="N1" s="160" t="n"/>
      <c r="O1" s="160" t="n"/>
      <c r="P1" s="160" t="n"/>
      <c r="Q1" s="160" t="n"/>
      <c r="R1" s="160" t="n"/>
      <c r="S1" s="160" t="n"/>
      <c r="T1" s="161" t="n"/>
    </row>
    <row r="2" ht="20" customHeight="1" s="162">
      <c r="A2" s="166" t="n"/>
      <c r="B2" s="121" t="n"/>
      <c r="C2" s="96" t="inlineStr">
        <is>
          <t>(hrs)</t>
        </is>
      </c>
      <c r="D2" s="96" t="inlineStr">
        <is>
          <t>% C</t>
        </is>
      </c>
      <c r="E2" s="167" t="n"/>
      <c r="F2" s="135" t="n"/>
      <c r="G2" s="104" t="inlineStr">
        <is>
          <t xml:space="preserve">Total </t>
        </is>
      </c>
      <c r="H2" s="96" t="inlineStr">
        <is>
          <t>% C</t>
        </is>
      </c>
      <c r="T2" s="163" t="n"/>
    </row>
    <row r="3" ht="19" customHeight="1" s="162">
      <c r="A3" s="168" t="inlineStr">
        <is>
          <t>Overtime Paid out</t>
        </is>
      </c>
      <c r="B3" s="121" t="n"/>
      <c r="C3" s="182" t="n">
        <v>6.39</v>
      </c>
      <c r="D3" s="110">
        <f>((C3-'Weekly Time Reporting Oct. 17'!C3)/'Weekly Time Reporting Oct. 17'!C3)</f>
        <v/>
      </c>
      <c r="E3" s="169" t="inlineStr">
        <is>
          <t>Absences</t>
        </is>
      </c>
      <c r="F3" s="121" t="n"/>
      <c r="G3" s="105" t="n">
        <v>0</v>
      </c>
      <c r="H3" s="103" t="n">
        <v>0</v>
      </c>
      <c r="T3" s="163" t="n"/>
    </row>
    <row r="4" ht="20" customHeight="1" s="162">
      <c r="A4" s="168" t="inlineStr">
        <is>
          <t>Additional Hours</t>
        </is>
      </c>
      <c r="B4" s="121" t="n"/>
      <c r="C4" s="182" t="n">
        <v>0</v>
      </c>
      <c r="D4" s="111">
        <f>((C4-'Weekly Time Reporting Oct. 17'!C4)/'Weekly Time Reporting Oct. 17'!C4)</f>
        <v/>
      </c>
      <c r="E4" s="169" t="inlineStr">
        <is>
          <t xml:space="preserve">Missing Clock ins </t>
        </is>
      </c>
      <c r="F4" s="121" t="n"/>
      <c r="G4" s="182" t="n">
        <v>0</v>
      </c>
      <c r="H4" s="103" t="n">
        <v>0</v>
      </c>
      <c r="T4" s="163" t="n"/>
    </row>
    <row r="5" ht="20" customHeight="1" s="162">
      <c r="A5" s="168" t="inlineStr">
        <is>
          <t>Early Arrival</t>
        </is>
      </c>
      <c r="B5" s="121" t="n"/>
      <c r="C5" s="182">
        <f>SUM(D16,H16,L16,P16,T16)</f>
        <v/>
      </c>
      <c r="D5" s="110">
        <f>((C5-'Weekly Time Reporting Oct. 17'!C5)/'Weekly Time Reporting Oct. 17'!C5)</f>
        <v/>
      </c>
      <c r="E5" s="169" t="inlineStr">
        <is>
          <t>Missing Clock Outs</t>
        </is>
      </c>
      <c r="F5" s="121" t="n"/>
      <c r="G5" s="182" t="n">
        <v>2</v>
      </c>
      <c r="H5" s="103">
        <f>((G5-'Weekly Time Reporting Oct. 17'!G4)/('Weekly Time Reporting Oct. 17'!G4))</f>
        <v/>
      </c>
      <c r="I5" s="164" t="n"/>
      <c r="J5" s="164" t="n"/>
      <c r="K5" s="164" t="n"/>
      <c r="L5" s="164" t="n"/>
      <c r="M5" s="164" t="n"/>
      <c r="N5" s="164" t="n"/>
      <c r="O5" s="164" t="n"/>
      <c r="P5" s="164" t="n"/>
      <c r="Q5" s="164" t="n"/>
      <c r="R5" s="164" t="n"/>
      <c r="S5" s="164" t="n"/>
      <c r="T5" s="165" t="n"/>
    </row>
    <row r="6" ht="27" customHeight="1" s="162">
      <c r="A6" s="154" t="n"/>
      <c r="B6" s="135" t="n"/>
      <c r="C6" s="135" t="n"/>
      <c r="D6" s="135" t="n"/>
      <c r="E6" s="135" t="n"/>
      <c r="F6" s="135" t="n"/>
      <c r="G6" s="135" t="n"/>
      <c r="H6" s="135" t="n"/>
      <c r="I6" s="135" t="n"/>
      <c r="J6" s="135" t="n"/>
      <c r="K6" s="135" t="n"/>
      <c r="L6" s="135" t="n"/>
      <c r="M6" s="135" t="n"/>
      <c r="N6" s="135" t="n"/>
      <c r="O6" s="135" t="n"/>
      <c r="P6" s="135" t="n"/>
      <c r="Q6" s="135" t="n"/>
      <c r="R6" s="135" t="n"/>
      <c r="S6" s="135" t="n"/>
      <c r="T6" s="136" t="n"/>
    </row>
    <row r="7" ht="45" customHeight="1" s="162">
      <c r="A7" s="143" t="inlineStr">
        <is>
          <t xml:space="preserve">Early Arrivals: </t>
        </is>
      </c>
      <c r="B7" s="121" t="n"/>
      <c r="C7" s="138" t="inlineStr">
        <is>
          <t>Early arrivals are instances in which employees clock in prior to 8:00AM. The start time is flagged and the option is presented to managers to either round up the difference, or approve the early arrival depending on workload.</t>
        </is>
      </c>
      <c r="D7" s="135" t="n"/>
      <c r="E7" s="135" t="n"/>
      <c r="F7" s="135" t="n"/>
      <c r="G7" s="135" t="n"/>
      <c r="H7" s="135" t="n"/>
      <c r="I7" s="135" t="n"/>
      <c r="J7" s="135" t="n"/>
      <c r="K7" s="135" t="n"/>
      <c r="L7" s="135" t="n"/>
      <c r="M7" s="135" t="n"/>
      <c r="N7" s="135" t="n"/>
      <c r="O7" s="135" t="n"/>
      <c r="P7" s="135" t="n"/>
      <c r="Q7" s="135" t="n"/>
      <c r="R7" s="135" t="n"/>
      <c r="S7" s="135" t="n"/>
      <c r="T7" s="136" t="n"/>
    </row>
    <row r="8" ht="21" customHeight="1" s="162">
      <c r="A8" s="155" t="n">
        <v>24</v>
      </c>
      <c r="B8" s="156" t="n"/>
      <c r="C8" s="170" t="inlineStr">
        <is>
          <t xml:space="preserve">In </t>
        </is>
      </c>
      <c r="D8" s="170" t="inlineStr">
        <is>
          <t>hrs</t>
        </is>
      </c>
      <c r="E8" s="53">
        <f>A8+1</f>
        <v/>
      </c>
      <c r="F8" s="41" t="n"/>
      <c r="G8" s="170" t="inlineStr">
        <is>
          <t xml:space="preserve">In </t>
        </is>
      </c>
      <c r="H8" s="170" t="inlineStr">
        <is>
          <t>hrs</t>
        </is>
      </c>
      <c r="I8" s="53">
        <f>E8+1</f>
        <v/>
      </c>
      <c r="J8" s="41" t="n"/>
      <c r="K8" s="170" t="inlineStr">
        <is>
          <t xml:space="preserve">In </t>
        </is>
      </c>
      <c r="L8" s="170" t="inlineStr">
        <is>
          <t>hrs</t>
        </is>
      </c>
      <c r="M8" s="43">
        <f>I8+1</f>
        <v/>
      </c>
      <c r="N8" s="41" t="n"/>
      <c r="O8" s="170" t="inlineStr">
        <is>
          <t xml:space="preserve">In </t>
        </is>
      </c>
      <c r="P8" s="170" t="inlineStr">
        <is>
          <t>hrs</t>
        </is>
      </c>
      <c r="Q8" s="43">
        <f>M8+1</f>
        <v/>
      </c>
      <c r="R8" s="41" t="n"/>
      <c r="S8" s="170" t="inlineStr">
        <is>
          <t xml:space="preserve">In </t>
        </is>
      </c>
      <c r="T8" s="176" t="inlineStr">
        <is>
          <t>hrs</t>
        </is>
      </c>
    </row>
    <row r="9" ht="16" customHeight="1" s="162">
      <c r="A9" s="124" t="inlineStr">
        <is>
          <t>Anya Blaylock</t>
        </is>
      </c>
      <c r="B9" s="121" t="n"/>
      <c r="C9" s="109" t="n">
        <v>0.3277777777777778</v>
      </c>
      <c r="D9" s="108" t="n">
        <v>0.13</v>
      </c>
      <c r="E9" s="127" t="inlineStr">
        <is>
          <t>Austin Eversole</t>
        </is>
      </c>
      <c r="F9" s="121" t="n"/>
      <c r="G9" s="38" t="n">
        <v>0.33125</v>
      </c>
      <c r="H9" s="108" t="n">
        <v>0.05</v>
      </c>
      <c r="I9" s="189" t="inlineStr">
        <is>
          <t>No Early Clock ins</t>
        </is>
      </c>
      <c r="J9" s="121" t="n"/>
      <c r="K9" s="38" t="n"/>
      <c r="L9" s="140" t="n"/>
      <c r="M9" s="189" t="inlineStr">
        <is>
          <t>No Early Clock ins</t>
        </is>
      </c>
      <c r="N9" s="121" t="n"/>
      <c r="O9" s="38" t="n"/>
      <c r="P9" s="140" t="n"/>
      <c r="Q9" s="189" t="inlineStr">
        <is>
          <t>No Early Clock ins</t>
        </is>
      </c>
      <c r="R9" s="121" t="n"/>
      <c r="S9" s="38" t="n"/>
      <c r="T9" s="140" t="n"/>
    </row>
    <row r="10" ht="16" customHeight="1" s="162">
      <c r="A10" s="127" t="inlineStr">
        <is>
          <t>Austin Eversole</t>
        </is>
      </c>
      <c r="B10" s="121" t="n"/>
      <c r="C10" s="109" t="n">
        <v>0.3256944444444445</v>
      </c>
      <c r="D10" s="108" t="n">
        <v>0.18</v>
      </c>
      <c r="E10" s="153" t="n"/>
      <c r="F10" s="121" t="n"/>
      <c r="G10" s="38" t="n"/>
      <c r="H10" s="70" t="n"/>
      <c r="I10" s="153" t="n"/>
      <c r="J10" s="121" t="n"/>
      <c r="K10" s="38" t="n"/>
      <c r="L10" s="70" t="n"/>
      <c r="M10" s="153" t="n"/>
      <c r="N10" s="121" t="n"/>
      <c r="O10" s="38" t="n"/>
      <c r="P10" s="70" t="n"/>
      <c r="Q10" s="153" t="n"/>
      <c r="R10" s="121" t="n"/>
      <c r="S10" s="38" t="n"/>
      <c r="T10" s="70" t="n"/>
    </row>
    <row r="11" ht="16" customHeight="1" s="162">
      <c r="A11" s="153" t="n"/>
      <c r="B11" s="121" t="n"/>
      <c r="C11" s="38" t="n"/>
      <c r="D11" s="71" t="n"/>
      <c r="E11" s="153" t="n"/>
      <c r="F11" s="121" t="n"/>
      <c r="G11" s="38" t="n"/>
      <c r="H11" s="71" t="n"/>
      <c r="I11" s="153" t="n"/>
      <c r="J11" s="121" t="n"/>
      <c r="K11" s="38" t="n"/>
      <c r="L11" s="71" t="n"/>
      <c r="M11" s="153" t="n"/>
      <c r="N11" s="121" t="n"/>
      <c r="O11" s="38" t="n"/>
      <c r="P11" s="71" t="n"/>
      <c r="Q11" s="153" t="n"/>
      <c r="R11" s="121" t="n"/>
      <c r="S11" s="38" t="n"/>
      <c r="T11" s="71" t="n"/>
    </row>
    <row r="12" ht="16" customHeight="1" s="162">
      <c r="A12" s="152" t="n"/>
      <c r="B12" s="121" t="n"/>
      <c r="C12" s="38" t="n"/>
      <c r="D12" s="70" t="n"/>
      <c r="E12" s="153" t="n"/>
      <c r="F12" s="121" t="n"/>
      <c r="G12" s="38" t="n"/>
      <c r="H12" s="70" t="n"/>
      <c r="I12" s="152" t="n"/>
      <c r="J12" s="121" t="n"/>
      <c r="K12" s="38" t="n"/>
      <c r="L12" s="70" t="n"/>
      <c r="M12" s="152" t="n"/>
      <c r="N12" s="121" t="n"/>
      <c r="O12" s="38" t="n"/>
      <c r="P12" s="70" t="n"/>
      <c r="Q12" s="152" t="n"/>
      <c r="R12" s="121" t="n"/>
      <c r="S12" s="38" t="n"/>
      <c r="T12" s="70" t="n"/>
    </row>
    <row r="13" ht="16" customHeight="1" s="162">
      <c r="A13" s="153" t="n"/>
      <c r="B13" s="121" t="n"/>
      <c r="C13" s="38" t="n"/>
      <c r="D13" s="70" t="n"/>
      <c r="E13" s="152" t="n"/>
      <c r="F13" s="121" t="n"/>
      <c r="G13" s="38" t="n"/>
      <c r="H13" s="70" t="n"/>
      <c r="I13" s="153" t="n"/>
      <c r="J13" s="121" t="n"/>
      <c r="K13" s="38" t="n"/>
      <c r="L13" s="70" t="n"/>
      <c r="M13" s="153" t="n"/>
      <c r="N13" s="121" t="n"/>
      <c r="O13" s="38" t="n"/>
      <c r="P13" s="70" t="n"/>
      <c r="Q13" s="153" t="n"/>
      <c r="R13" s="121" t="n"/>
      <c r="S13" s="38" t="n"/>
      <c r="T13" s="70" t="n"/>
    </row>
    <row r="14" ht="16" customHeight="1" s="162">
      <c r="A14" s="152" t="n"/>
      <c r="B14" s="121" t="n"/>
      <c r="C14" s="38" t="n"/>
      <c r="D14" s="70" t="n"/>
      <c r="E14" s="153" t="n"/>
      <c r="F14" s="121" t="n"/>
      <c r="G14" s="38" t="n"/>
      <c r="H14" s="70" t="n"/>
      <c r="I14" s="152" t="n"/>
      <c r="J14" s="121" t="n"/>
      <c r="K14" s="38" t="n"/>
      <c r="L14" s="70" t="n"/>
      <c r="M14" s="152" t="n"/>
      <c r="N14" s="121" t="n"/>
      <c r="O14" s="38" t="n"/>
      <c r="P14" s="70" t="n"/>
      <c r="Q14" s="152" t="n"/>
      <c r="R14" s="121" t="n"/>
      <c r="S14" s="38" t="n"/>
      <c r="T14" s="70" t="n"/>
    </row>
    <row r="15" ht="16" customHeight="1" s="162">
      <c r="A15" s="139" t="n"/>
      <c r="B15" s="121" t="n"/>
      <c r="C15" s="38" t="n"/>
      <c r="D15" s="70" t="n"/>
      <c r="E15" s="152" t="n"/>
      <c r="F15" s="121" t="n"/>
      <c r="G15" s="38" t="n"/>
      <c r="H15" s="70" t="n"/>
      <c r="I15" s="152" t="n"/>
      <c r="J15" s="121" t="n"/>
      <c r="K15" s="38" t="n"/>
      <c r="L15" s="70" t="n"/>
      <c r="M15" s="153" t="n"/>
      <c r="N15" s="121" t="n"/>
      <c r="O15" s="38" t="n"/>
      <c r="P15" s="70" t="n"/>
      <c r="Q15" s="152" t="n"/>
      <c r="R15" s="121" t="n"/>
      <c r="S15" s="38" t="n"/>
      <c r="T15" s="70" t="n"/>
    </row>
    <row r="16" ht="16" customHeight="1" s="162">
      <c r="A16" s="124" t="inlineStr">
        <is>
          <t>Total Rounded</t>
        </is>
      </c>
      <c r="B16" s="121" t="n"/>
      <c r="C16" s="140" t="n"/>
      <c r="D16" s="78">
        <f>SUM(D9:D14)</f>
        <v/>
      </c>
      <c r="E16" s="124" t="inlineStr">
        <is>
          <t>Total Rounded</t>
        </is>
      </c>
      <c r="F16" s="121" t="n"/>
      <c r="G16" s="140" t="n"/>
      <c r="H16" s="78">
        <f>SUM(H9:H12)</f>
        <v/>
      </c>
      <c r="I16" s="124" t="inlineStr">
        <is>
          <t>Total Rounded</t>
        </is>
      </c>
      <c r="J16" s="121" t="n"/>
      <c r="K16" s="140" t="n"/>
      <c r="L16" s="78">
        <f>SUM(L9:L12)</f>
        <v/>
      </c>
      <c r="M16" s="124" t="inlineStr">
        <is>
          <t>Total Rounded</t>
        </is>
      </c>
      <c r="N16" s="121" t="n"/>
      <c r="O16" s="140" t="n"/>
      <c r="P16" s="78">
        <f>SUM(P9:P13)</f>
        <v/>
      </c>
      <c r="Q16" s="122" t="inlineStr">
        <is>
          <t>Total Rounded</t>
        </is>
      </c>
      <c r="R16" s="140" t="n"/>
      <c r="S16" s="140" t="n"/>
      <c r="T16" s="89">
        <f>SUM(T9:T12)</f>
        <v/>
      </c>
      <c r="U16" s="92" t="n"/>
    </row>
    <row r="17" ht="18" customHeight="1" s="162">
      <c r="A17" s="150" t="n"/>
      <c r="B17" s="135" t="n"/>
      <c r="C17" s="135" t="n"/>
      <c r="D17" s="135" t="n"/>
      <c r="E17" s="135" t="n"/>
      <c r="F17" s="135" t="n"/>
      <c r="G17" s="135" t="n"/>
      <c r="H17" s="135" t="n"/>
      <c r="I17" s="135" t="n"/>
      <c r="J17" s="135" t="n"/>
      <c r="K17" s="135" t="n"/>
      <c r="L17" s="135" t="n"/>
      <c r="M17" s="135" t="n"/>
      <c r="N17" s="135" t="n"/>
      <c r="O17" s="135" t="n"/>
      <c r="P17" s="135" t="n"/>
      <c r="Q17" s="121" t="n"/>
      <c r="R17" s="151" t="inlineStr">
        <is>
          <t>Earnings Saved:</t>
        </is>
      </c>
      <c r="S17" s="121" t="n"/>
      <c r="T17" s="219">
        <f>SUM(D16,H16,L16,P16,T16)*20</f>
        <v/>
      </c>
    </row>
    <row r="18" ht="47" customHeight="1" s="162">
      <c r="A18" s="147" t="inlineStr">
        <is>
          <t>Missing Clock Ins</t>
        </is>
      </c>
      <c r="B18" s="121" t="n"/>
      <c r="C18" s="138" t="inlineStr">
        <is>
          <t xml:space="preserve">Timesheets with recorded clock outs, but missing clock ins will be flagged and reported to managers. If no response is received, employees' scheduled clock in time will be manually entered. </t>
        </is>
      </c>
      <c r="D18" s="135" t="n"/>
      <c r="E18" s="135" t="n"/>
      <c r="F18" s="135" t="n"/>
      <c r="G18" s="135" t="n"/>
      <c r="H18" s="135" t="n"/>
      <c r="I18" s="135" t="n"/>
      <c r="J18" s="135" t="n"/>
      <c r="K18" s="135" t="n"/>
      <c r="L18" s="135" t="n"/>
      <c r="M18" s="135" t="n"/>
      <c r="N18" s="135" t="n"/>
      <c r="O18" s="135" t="n"/>
      <c r="P18" s="135" t="n"/>
      <c r="Q18" s="135" t="n"/>
      <c r="R18" s="135" t="n"/>
      <c r="S18" s="135" t="n"/>
      <c r="T18" s="136" t="n"/>
    </row>
    <row r="19" ht="21" customHeight="1" s="162">
      <c r="A19" s="52" t="n">
        <v>24</v>
      </c>
      <c r="B19" s="41" t="n"/>
      <c r="C19" s="170" t="inlineStr">
        <is>
          <t xml:space="preserve">in </t>
        </is>
      </c>
      <c r="D19" s="170" t="inlineStr">
        <is>
          <t>out</t>
        </is>
      </c>
      <c r="E19" s="43">
        <f>A19+1</f>
        <v/>
      </c>
      <c r="F19" s="41" t="n"/>
      <c r="G19" s="170" t="inlineStr">
        <is>
          <t xml:space="preserve">in </t>
        </is>
      </c>
      <c r="H19" s="170" t="inlineStr">
        <is>
          <t>out</t>
        </is>
      </c>
      <c r="I19" s="43">
        <f>E19+1</f>
        <v/>
      </c>
      <c r="J19" s="41" t="n"/>
      <c r="K19" s="170" t="inlineStr">
        <is>
          <t xml:space="preserve">in </t>
        </is>
      </c>
      <c r="L19" s="170" t="inlineStr">
        <is>
          <t>out</t>
        </is>
      </c>
      <c r="M19" s="43">
        <f>I19+1</f>
        <v/>
      </c>
      <c r="N19" s="41" t="n"/>
      <c r="O19" s="170" t="inlineStr">
        <is>
          <t xml:space="preserve">in </t>
        </is>
      </c>
      <c r="P19" s="170" t="inlineStr">
        <is>
          <t>out</t>
        </is>
      </c>
      <c r="Q19" s="93">
        <f>M19+1</f>
        <v/>
      </c>
      <c r="R19" s="93" t="n"/>
      <c r="S19" s="170" t="inlineStr">
        <is>
          <t xml:space="preserve">in </t>
        </is>
      </c>
      <c r="T19" s="176" t="inlineStr">
        <is>
          <t>out</t>
        </is>
      </c>
    </row>
    <row r="20" ht="16" customHeight="1" s="162">
      <c r="A20" s="145" t="inlineStr">
        <is>
          <t xml:space="preserve">No Missing Clock Ins </t>
        </is>
      </c>
      <c r="B20" s="121" t="n"/>
      <c r="C20" s="140" t="n"/>
      <c r="D20" s="37" t="n"/>
      <c r="E20" s="145" t="inlineStr">
        <is>
          <t xml:space="preserve">No Missing Clock Ins </t>
        </is>
      </c>
      <c r="F20" s="121" t="n"/>
      <c r="G20" s="140" t="n"/>
      <c r="H20" s="37" t="n"/>
      <c r="I20" s="145" t="inlineStr">
        <is>
          <t xml:space="preserve">No Missing Clock Ins </t>
        </is>
      </c>
      <c r="J20" s="121" t="n"/>
      <c r="K20" s="140" t="n"/>
      <c r="L20" s="181" t="n"/>
      <c r="M20" s="145" t="inlineStr">
        <is>
          <t xml:space="preserve">No Missing Clock Ins </t>
        </is>
      </c>
      <c r="N20" s="121" t="n"/>
      <c r="O20" s="38" t="n"/>
      <c r="P20" s="181" t="n"/>
      <c r="Q20" s="145" t="inlineStr">
        <is>
          <t xml:space="preserve">No Missing Clock Ins </t>
        </is>
      </c>
      <c r="R20" s="121" t="n"/>
      <c r="S20" s="38" t="n"/>
      <c r="T20" s="85" t="n"/>
    </row>
    <row r="21" ht="16" customHeight="1" s="162">
      <c r="A21" s="149" t="n"/>
      <c r="B21" s="121" t="n"/>
      <c r="C21" s="38" t="n"/>
      <c r="D21" s="181" t="n"/>
      <c r="E21" s="125" t="n"/>
      <c r="F21" s="121" t="n"/>
      <c r="G21" s="38" t="n"/>
      <c r="H21" s="181" t="n"/>
      <c r="I21" s="140" t="n"/>
      <c r="J21" s="121" t="n"/>
      <c r="K21" s="140" t="n"/>
      <c r="L21" s="140" t="n"/>
      <c r="M21" s="140" t="n"/>
      <c r="N21" s="121" t="n"/>
      <c r="O21" s="140" t="n"/>
      <c r="P21" s="140" t="n"/>
      <c r="Q21" s="145" t="n"/>
      <c r="R21" s="121" t="n"/>
      <c r="S21" s="33" t="n"/>
      <c r="T21" s="57" t="n"/>
    </row>
    <row r="22" ht="16" customHeight="1" s="162">
      <c r="A22" s="139" t="n"/>
      <c r="B22" s="121" t="n"/>
      <c r="C22" s="140" t="n"/>
      <c r="D22" s="140" t="n"/>
      <c r="E22" s="125" t="n"/>
      <c r="F22" s="121" t="n"/>
      <c r="G22" s="38" t="n"/>
      <c r="H22" s="38" t="n"/>
      <c r="I22" s="140" t="n"/>
      <c r="J22" s="121" t="n"/>
      <c r="K22" s="140" t="n"/>
      <c r="L22" s="140" t="n"/>
      <c r="M22" s="140" t="n"/>
      <c r="N22" s="121" t="n"/>
      <c r="O22" s="140" t="n"/>
      <c r="P22" s="140" t="n"/>
      <c r="Q22" s="140" t="n"/>
      <c r="R22" s="121" t="n"/>
      <c r="S22" s="33" t="n"/>
      <c r="T22" s="57" t="n"/>
    </row>
    <row r="23" ht="16" customHeight="1" s="162">
      <c r="A23" s="139" t="n"/>
      <c r="B23" s="121" t="n"/>
      <c r="C23" s="140" t="n"/>
      <c r="D23" s="140" t="n"/>
      <c r="E23" s="125" t="n"/>
      <c r="F23" s="121" t="n"/>
      <c r="G23" s="38" t="n"/>
      <c r="H23" s="38" t="n"/>
      <c r="I23" s="140" t="n"/>
      <c r="J23" s="121" t="n"/>
      <c r="K23" s="140" t="n"/>
      <c r="L23" s="140" t="n"/>
      <c r="M23" s="140" t="n"/>
      <c r="N23" s="121" t="n"/>
      <c r="O23" s="140" t="n"/>
      <c r="P23" s="140" t="n"/>
      <c r="Q23" s="140" t="n"/>
      <c r="R23" s="121" t="n"/>
      <c r="S23" s="33" t="n"/>
      <c r="T23" s="57" t="n"/>
    </row>
    <row r="24" ht="16" customHeight="1" s="162">
      <c r="A24" s="139" t="n"/>
      <c r="B24" s="121" t="n"/>
      <c r="C24" s="140" t="n"/>
      <c r="D24" s="140" t="n"/>
      <c r="E24" s="125" t="n"/>
      <c r="F24" s="121" t="n"/>
      <c r="G24" s="38" t="n"/>
      <c r="H24" s="140" t="n"/>
      <c r="I24" s="140" t="n"/>
      <c r="J24" s="121" t="n"/>
      <c r="K24" s="140" t="n"/>
      <c r="L24" s="140" t="n"/>
      <c r="M24" s="140" t="n"/>
      <c r="N24" s="121" t="n"/>
      <c r="O24" s="140" t="n"/>
      <c r="P24" s="140" t="n"/>
      <c r="Q24" s="140" t="n"/>
      <c r="R24" s="121" t="n"/>
      <c r="S24" s="33" t="n"/>
      <c r="T24" s="57" t="n"/>
    </row>
    <row r="25" ht="17" customHeight="1" s="162">
      <c r="A25" s="134" t="n"/>
      <c r="B25" s="135" t="n"/>
      <c r="C25" s="135" t="n"/>
      <c r="D25" s="135" t="n"/>
      <c r="E25" s="135" t="n"/>
      <c r="F25" s="135" t="n"/>
      <c r="G25" s="135" t="n"/>
      <c r="H25" s="135" t="n"/>
      <c r="I25" s="135" t="n"/>
      <c r="J25" s="135" t="n"/>
      <c r="K25" s="135" t="n"/>
      <c r="L25" s="135" t="n"/>
      <c r="M25" s="135" t="n"/>
      <c r="N25" s="135" t="n"/>
      <c r="O25" s="135" t="n"/>
      <c r="P25" s="135" t="n"/>
      <c r="Q25" s="135" t="n"/>
      <c r="R25" s="135" t="n"/>
      <c r="S25" s="135" t="n"/>
      <c r="T25" s="136" t="n"/>
    </row>
    <row r="26" ht="44" customHeight="1" s="162">
      <c r="A26" s="147" t="inlineStr">
        <is>
          <t>Missing Clock Outs</t>
        </is>
      </c>
      <c r="B26" s="121" t="n"/>
      <c r="C26" s="138" t="inlineStr">
        <is>
          <t>Timesheets with recorded Clock Ins but missing clock outs will be flagged and reported to managers. If no response is received, employees' scheduled clock-out  will be manually eneterd.</t>
        </is>
      </c>
      <c r="D26" s="135" t="n"/>
      <c r="E26" s="135" t="n"/>
      <c r="F26" s="135" t="n"/>
      <c r="G26" s="135" t="n"/>
      <c r="H26" s="135" t="n"/>
      <c r="I26" s="135" t="n"/>
      <c r="J26" s="135" t="n"/>
      <c r="K26" s="135" t="n"/>
      <c r="L26" s="135" t="n"/>
      <c r="M26" s="135" t="n"/>
      <c r="N26" s="135" t="n"/>
      <c r="O26" s="135" t="n"/>
      <c r="P26" s="135" t="n"/>
      <c r="Q26" s="135" t="n"/>
      <c r="R26" s="135" t="n"/>
      <c r="S26" s="135" t="n"/>
      <c r="T26" s="136" t="n"/>
    </row>
    <row r="27" ht="21" customHeight="1" s="162">
      <c r="A27" s="52" t="n">
        <v>24</v>
      </c>
      <c r="B27" s="41" t="n"/>
      <c r="C27" s="170" t="inlineStr">
        <is>
          <t xml:space="preserve">in </t>
        </is>
      </c>
      <c r="D27" s="170" t="inlineStr">
        <is>
          <t>out</t>
        </is>
      </c>
      <c r="E27" s="43">
        <f>A27+1</f>
        <v/>
      </c>
      <c r="F27" s="41" t="n"/>
      <c r="G27" s="170" t="inlineStr">
        <is>
          <t xml:space="preserve">in </t>
        </is>
      </c>
      <c r="H27" s="170" t="inlineStr">
        <is>
          <t>out</t>
        </is>
      </c>
      <c r="I27" s="43">
        <f>E27+1</f>
        <v/>
      </c>
      <c r="J27" s="41" t="n"/>
      <c r="K27" s="170" t="inlineStr">
        <is>
          <t xml:space="preserve">in </t>
        </is>
      </c>
      <c r="L27" s="170" t="inlineStr">
        <is>
          <t>out</t>
        </is>
      </c>
      <c r="M27" s="43">
        <f>I27+1</f>
        <v/>
      </c>
      <c r="N27" s="41" t="n"/>
      <c r="O27" s="170" t="inlineStr">
        <is>
          <t xml:space="preserve">in </t>
        </is>
      </c>
      <c r="P27" s="170" t="inlineStr">
        <is>
          <t>out</t>
        </is>
      </c>
      <c r="Q27" s="47">
        <f>M27+1</f>
        <v/>
      </c>
      <c r="R27" s="48" t="n"/>
      <c r="S27" s="170" t="inlineStr">
        <is>
          <t xml:space="preserve">in </t>
        </is>
      </c>
      <c r="T27" s="176" t="inlineStr">
        <is>
          <t>out</t>
        </is>
      </c>
    </row>
    <row r="28" ht="16" customHeight="1" s="162">
      <c r="A28" s="148" t="inlineStr">
        <is>
          <t>No Missing Clock Outs</t>
        </is>
      </c>
      <c r="B28" s="121" t="n"/>
      <c r="C28" s="38" t="n"/>
      <c r="D28" s="140" t="n"/>
      <c r="E28" s="127" t="inlineStr">
        <is>
          <t>Patrick Stafford</t>
        </is>
      </c>
      <c r="F28" s="121" t="n"/>
      <c r="G28" s="38" t="n">
        <v>0.3416666666666667</v>
      </c>
      <c r="H28" s="112" t="n"/>
      <c r="I28" s="124" t="inlineStr">
        <is>
          <t>Anya Blaylock</t>
        </is>
      </c>
      <c r="J28" s="121" t="n"/>
      <c r="K28" s="38" t="n">
        <v>0.3486111111111111</v>
      </c>
      <c r="L28" s="112" t="n"/>
      <c r="M28" s="148" t="inlineStr">
        <is>
          <t>No Missing Clock Outs</t>
        </is>
      </c>
      <c r="N28" s="121" t="n"/>
      <c r="O28" s="38" t="n"/>
      <c r="P28" s="38" t="n"/>
      <c r="Q28" s="148" t="inlineStr">
        <is>
          <t>No Missing Clock Outs</t>
        </is>
      </c>
      <c r="R28" s="121" t="n"/>
      <c r="S28" s="38" t="n"/>
      <c r="T28" s="38" t="n"/>
    </row>
    <row r="29" ht="16" customHeight="1" s="162">
      <c r="A29" s="146" t="n"/>
      <c r="B29" s="121" t="n"/>
      <c r="C29" s="38" t="n"/>
      <c r="D29" s="140" t="n"/>
      <c r="E29" s="146" t="n"/>
      <c r="F29" s="121" t="n"/>
      <c r="G29" s="38" t="n"/>
      <c r="H29" s="38" t="n"/>
      <c r="I29" s="140" t="n"/>
      <c r="J29" s="121" t="n"/>
      <c r="K29" s="140" t="n"/>
      <c r="L29" s="140" t="n"/>
      <c r="M29" s="127" t="n"/>
      <c r="N29" s="121" t="n"/>
      <c r="O29" s="140" t="n"/>
      <c r="P29" s="140" t="n"/>
      <c r="Q29" s="140" t="n"/>
      <c r="R29" s="121" t="n"/>
      <c r="S29" s="38" t="n"/>
      <c r="T29" s="55" t="n"/>
    </row>
    <row r="30" ht="16" customHeight="1" s="162">
      <c r="A30" s="139" t="n"/>
      <c r="B30" s="121" t="n"/>
      <c r="C30" s="140" t="n"/>
      <c r="D30" s="140" t="n"/>
      <c r="E30" s="125" t="n"/>
      <c r="F30" s="121" t="n"/>
      <c r="G30" s="38" t="n"/>
      <c r="H30" s="38" t="n"/>
      <c r="I30" s="140" t="n"/>
      <c r="J30" s="121" t="n"/>
      <c r="K30" s="140" t="n"/>
      <c r="L30" s="140" t="n"/>
      <c r="M30" s="141" t="n"/>
      <c r="N30" s="121" t="n"/>
      <c r="O30" s="38" t="n"/>
      <c r="P30" s="140" t="n"/>
      <c r="Q30" s="140" t="n"/>
      <c r="R30" s="121" t="n"/>
      <c r="S30" s="140" t="n"/>
      <c r="T30" s="55" t="n"/>
    </row>
    <row r="31" ht="16" customHeight="1" s="162">
      <c r="A31" s="139" t="n"/>
      <c r="B31" s="121" t="n"/>
      <c r="C31" s="140" t="n"/>
      <c r="D31" s="140" t="n"/>
      <c r="E31" s="125" t="n"/>
      <c r="F31" s="121" t="n"/>
      <c r="G31" s="38" t="n"/>
      <c r="H31" s="38" t="n"/>
      <c r="I31" s="140" t="n"/>
      <c r="J31" s="121" t="n"/>
      <c r="K31" s="140" t="n"/>
      <c r="L31" s="140" t="n"/>
      <c r="M31" s="141" t="n"/>
      <c r="N31" s="121" t="n"/>
      <c r="O31" s="38" t="n"/>
      <c r="P31" s="140" t="n"/>
      <c r="Q31" s="140" t="n"/>
      <c r="R31" s="121" t="n"/>
      <c r="S31" s="140" t="n"/>
      <c r="T31" s="55" t="n"/>
    </row>
    <row r="32" ht="16" customHeight="1" s="162">
      <c r="A32" s="139" t="n"/>
      <c r="B32" s="121" t="n"/>
      <c r="C32" s="140" t="n"/>
      <c r="D32" s="140" t="n"/>
      <c r="E32" s="125" t="n"/>
      <c r="F32" s="121" t="n"/>
      <c r="G32" s="38" t="n"/>
      <c r="H32" s="140" t="n"/>
      <c r="I32" s="140" t="n"/>
      <c r="J32" s="121" t="n"/>
      <c r="K32" s="140" t="n"/>
      <c r="L32" s="140" t="n"/>
      <c r="M32" s="141" t="n"/>
      <c r="N32" s="121" t="n"/>
      <c r="O32" s="38" t="n"/>
      <c r="P32" s="140" t="n"/>
      <c r="Q32" s="140" t="n"/>
      <c r="R32" s="121" t="n"/>
      <c r="S32" s="140" t="n"/>
      <c r="T32" s="55" t="n"/>
    </row>
    <row r="33" ht="19" customHeight="1" s="162">
      <c r="A33" s="134" t="n"/>
      <c r="B33" s="135" t="n"/>
      <c r="C33" s="135" t="n"/>
      <c r="D33" s="135" t="n"/>
      <c r="E33" s="135" t="n"/>
      <c r="F33" s="135" t="n"/>
      <c r="G33" s="135" t="n"/>
      <c r="H33" s="135" t="n"/>
      <c r="I33" s="135" t="n"/>
      <c r="J33" s="135" t="n"/>
      <c r="K33" s="135" t="n"/>
      <c r="L33" s="135" t="n"/>
      <c r="M33" s="135" t="n"/>
      <c r="N33" s="135" t="n"/>
      <c r="O33" s="135" t="n"/>
      <c r="P33" s="135" t="n"/>
      <c r="Q33" s="135" t="n"/>
      <c r="R33" s="135" t="n"/>
      <c r="S33" s="135" t="n"/>
      <c r="T33" s="136" t="n"/>
    </row>
    <row r="34" ht="23.25" customHeight="1" s="162">
      <c r="A34" s="143" t="inlineStr">
        <is>
          <t>Absences</t>
        </is>
      </c>
      <c r="B34" s="121" t="n"/>
      <c r="C34" s="144" t="inlineStr">
        <is>
          <t xml:space="preserve">Absences will be reported to managers when an employee with a fixed schedule fails to clock in or out during their scheudled shift.  </t>
        </is>
      </c>
      <c r="D34" s="135" t="n"/>
      <c r="E34" s="135" t="n"/>
      <c r="F34" s="135" t="n"/>
      <c r="G34" s="135" t="n"/>
      <c r="H34" s="135" t="n"/>
      <c r="I34" s="135" t="n"/>
      <c r="J34" s="135" t="n"/>
      <c r="K34" s="135" t="n"/>
      <c r="L34" s="135" t="n"/>
      <c r="M34" s="135" t="n"/>
      <c r="N34" s="135" t="n"/>
      <c r="O34" s="135" t="n"/>
      <c r="P34" s="135" t="n"/>
      <c r="Q34" s="135" t="n"/>
      <c r="R34" s="135" t="n"/>
      <c r="S34" s="135" t="n"/>
      <c r="T34" s="136" t="n"/>
    </row>
    <row r="35" ht="18.75" customHeight="1" s="162">
      <c r="A35" s="52" t="n">
        <v>24</v>
      </c>
      <c r="B35" s="41" t="n"/>
      <c r="C35" s="170" t="inlineStr">
        <is>
          <t>In</t>
        </is>
      </c>
      <c r="D35" s="170" t="inlineStr">
        <is>
          <t>Out</t>
        </is>
      </c>
      <c r="E35" s="43">
        <f>A35+1</f>
        <v/>
      </c>
      <c r="F35" s="41" t="n"/>
      <c r="G35" s="170" t="inlineStr">
        <is>
          <t>In</t>
        </is>
      </c>
      <c r="H35" s="170" t="inlineStr">
        <is>
          <t>Out</t>
        </is>
      </c>
      <c r="I35" s="43">
        <f>E35+1</f>
        <v/>
      </c>
      <c r="J35" s="41" t="n"/>
      <c r="K35" s="170" t="inlineStr">
        <is>
          <t>In</t>
        </is>
      </c>
      <c r="L35" s="170" t="inlineStr">
        <is>
          <t>Out</t>
        </is>
      </c>
      <c r="M35" s="43">
        <f>I35+1</f>
        <v/>
      </c>
      <c r="N35" s="41" t="n"/>
      <c r="O35" s="170" t="inlineStr">
        <is>
          <t>In</t>
        </is>
      </c>
      <c r="P35" s="170" t="inlineStr">
        <is>
          <t>Out</t>
        </is>
      </c>
      <c r="Q35" s="47">
        <f>M35+1</f>
        <v/>
      </c>
      <c r="R35" s="48" t="n"/>
      <c r="S35" s="170" t="inlineStr">
        <is>
          <t>In</t>
        </is>
      </c>
      <c r="T35" s="176" t="inlineStr">
        <is>
          <t>Out</t>
        </is>
      </c>
    </row>
    <row r="36" ht="15.75" customHeight="1" s="162">
      <c r="A36" s="145" t="inlineStr">
        <is>
          <t>No Absences</t>
        </is>
      </c>
      <c r="B36" s="121" t="n"/>
      <c r="C36" s="69" t="n"/>
      <c r="D36" s="69" t="n"/>
      <c r="E36" s="145" t="inlineStr">
        <is>
          <t>No Absences</t>
        </is>
      </c>
      <c r="F36" s="121" t="n"/>
      <c r="G36" s="69" t="n"/>
      <c r="H36" s="69" t="n"/>
      <c r="I36" s="145" t="inlineStr">
        <is>
          <t>No Absences</t>
        </is>
      </c>
      <c r="J36" s="121" t="n"/>
      <c r="K36" s="69" t="n"/>
      <c r="L36" s="69" t="n"/>
      <c r="M36" s="145" t="inlineStr">
        <is>
          <t>No Absences</t>
        </is>
      </c>
      <c r="N36" s="121" t="n"/>
      <c r="O36" s="69" t="n"/>
      <c r="P36" s="69" t="n"/>
      <c r="Q36" s="145" t="inlineStr">
        <is>
          <t>No Absences</t>
        </is>
      </c>
      <c r="R36" s="121" t="n"/>
      <c r="S36" s="69" t="n"/>
      <c r="T36" s="83" t="n"/>
    </row>
    <row r="37" ht="15.75" customHeight="1" s="162">
      <c r="A37" s="139" t="n"/>
      <c r="B37" s="121" t="n"/>
      <c r="C37" s="69" t="n"/>
      <c r="D37" s="69" t="n"/>
      <c r="E37" s="125" t="n"/>
      <c r="F37" s="121" t="n"/>
      <c r="G37" s="69" t="n"/>
      <c r="H37" s="69" t="n"/>
      <c r="I37" s="140" t="n"/>
      <c r="J37" s="121" t="n"/>
      <c r="K37" s="69" t="n"/>
      <c r="L37" s="69" t="n"/>
      <c r="M37" s="141" t="n"/>
      <c r="N37" s="121" t="n"/>
      <c r="O37" s="69" t="n"/>
      <c r="P37" s="69" t="n"/>
      <c r="Q37" s="141" t="n"/>
      <c r="R37" s="121" t="n"/>
      <c r="S37" s="69" t="n"/>
      <c r="T37" s="83" t="n"/>
    </row>
    <row r="38" ht="15.75" customHeight="1" s="162">
      <c r="A38" s="139" t="n"/>
      <c r="B38" s="121" t="n"/>
      <c r="C38" s="69" t="n"/>
      <c r="D38" s="69" t="n"/>
      <c r="E38" s="125" t="n"/>
      <c r="F38" s="121" t="n"/>
      <c r="G38" s="69" t="n"/>
      <c r="H38" s="69" t="n"/>
      <c r="I38" s="140" t="n"/>
      <c r="J38" s="121" t="n"/>
      <c r="K38" s="69" t="n"/>
      <c r="L38" s="69" t="n"/>
      <c r="M38" s="141" t="n"/>
      <c r="N38" s="121" t="n"/>
      <c r="O38" s="69" t="n"/>
      <c r="P38" s="69" t="n"/>
      <c r="Q38" s="141" t="n"/>
      <c r="R38" s="121" t="n"/>
      <c r="S38" s="69" t="n"/>
      <c r="T38" s="83" t="n"/>
    </row>
    <row r="39" ht="15.75" customHeight="1" s="162">
      <c r="A39" s="139" t="n"/>
      <c r="B39" s="121" t="n"/>
      <c r="C39" s="69" t="n"/>
      <c r="D39" s="69" t="n"/>
      <c r="E39" s="125" t="n"/>
      <c r="F39" s="121" t="n"/>
      <c r="G39" s="69" t="n"/>
      <c r="H39" s="69" t="n"/>
      <c r="I39" s="140" t="n"/>
      <c r="J39" s="121" t="n"/>
      <c r="K39" s="69" t="n"/>
      <c r="L39" s="69" t="n"/>
      <c r="M39" s="141" t="n"/>
      <c r="N39" s="121" t="n"/>
      <c r="O39" s="69" t="n"/>
      <c r="P39" s="69" t="n"/>
      <c r="Q39" s="141" t="n"/>
      <c r="R39" s="121" t="n"/>
      <c r="S39" s="69" t="n"/>
      <c r="T39" s="83" t="n"/>
    </row>
    <row r="40" ht="15.75" customHeight="1" s="162">
      <c r="A40" s="139" t="n"/>
      <c r="B40" s="121" t="n"/>
      <c r="C40" s="69" t="n"/>
      <c r="D40" s="69" t="n"/>
      <c r="E40" s="125" t="n"/>
      <c r="F40" s="121" t="n"/>
      <c r="G40" s="69" t="n"/>
      <c r="H40" s="69" t="n"/>
      <c r="I40" s="140" t="n"/>
      <c r="J40" s="121" t="n"/>
      <c r="K40" s="69" t="n"/>
      <c r="L40" s="69" t="n"/>
      <c r="M40" s="141" t="n"/>
      <c r="N40" s="121" t="n"/>
      <c r="O40" s="69" t="n"/>
      <c r="P40" s="69" t="n"/>
      <c r="Q40" s="141" t="n"/>
      <c r="R40" s="121" t="n"/>
      <c r="S40" s="69" t="n"/>
      <c r="T40" s="83" t="n"/>
    </row>
    <row r="41" ht="17" customHeight="1" s="162">
      <c r="A41" s="134" t="n"/>
      <c r="B41" s="135" t="n"/>
      <c r="C41" s="135" t="n"/>
      <c r="D41" s="135" t="n"/>
      <c r="E41" s="135" t="n"/>
      <c r="F41" s="135" t="n"/>
      <c r="G41" s="135" t="n"/>
      <c r="H41" s="135" t="n"/>
      <c r="I41" s="135" t="n"/>
      <c r="J41" s="135" t="n"/>
      <c r="K41" s="135" t="n"/>
      <c r="L41" s="135" t="n"/>
      <c r="M41" s="135" t="n"/>
      <c r="N41" s="135" t="n"/>
      <c r="O41" s="135" t="n"/>
      <c r="P41" s="135" t="n"/>
      <c r="Q41" s="135" t="n"/>
      <c r="R41" s="135" t="n"/>
      <c r="S41" s="135" t="n"/>
      <c r="T41" s="136" t="n"/>
    </row>
    <row r="42" ht="43.5" customHeight="1" s="162">
      <c r="A42" s="137" t="inlineStr">
        <is>
          <t>Additional Hours Worked</t>
        </is>
      </c>
      <c r="B42" s="121"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5" t="n"/>
      <c r="E42" s="135" t="n"/>
      <c r="F42" s="135" t="n"/>
      <c r="G42" s="135" t="n"/>
      <c r="H42" s="135" t="n"/>
      <c r="I42" s="135" t="n"/>
      <c r="J42" s="135" t="n"/>
      <c r="K42" s="135" t="n"/>
      <c r="L42" s="135" t="n"/>
      <c r="M42" s="135" t="n"/>
      <c r="N42" s="135" t="n"/>
      <c r="O42" s="135" t="n"/>
      <c r="P42" s="135" t="n"/>
      <c r="Q42" s="135" t="n"/>
      <c r="R42" s="135" t="n"/>
      <c r="S42" s="135" t="n"/>
      <c r="T42" s="136" t="n"/>
    </row>
    <row r="43" ht="21" customHeight="1" s="162">
      <c r="A43" s="87" t="n">
        <v>24</v>
      </c>
      <c r="B43" s="86" t="n"/>
      <c r="C43" s="79" t="inlineStr">
        <is>
          <t>Out</t>
        </is>
      </c>
      <c r="D43" s="79" t="inlineStr">
        <is>
          <t>Hrs</t>
        </is>
      </c>
      <c r="E43" s="43">
        <f>A43+1</f>
        <v/>
      </c>
      <c r="F43" s="41" t="n"/>
      <c r="G43" s="79" t="inlineStr">
        <is>
          <t>Out</t>
        </is>
      </c>
      <c r="H43" s="79" t="inlineStr">
        <is>
          <t>Hrs</t>
        </is>
      </c>
      <c r="I43" s="43">
        <f>E43+1</f>
        <v/>
      </c>
      <c r="J43" s="41" t="n"/>
      <c r="K43" s="79" t="inlineStr">
        <is>
          <t>Out</t>
        </is>
      </c>
      <c r="L43" s="79" t="inlineStr">
        <is>
          <t>Hrs</t>
        </is>
      </c>
      <c r="M43" s="43">
        <f>I43+1</f>
        <v/>
      </c>
      <c r="N43" s="41" t="n"/>
      <c r="O43" s="79" t="inlineStr">
        <is>
          <t>Out</t>
        </is>
      </c>
      <c r="P43" s="79" t="inlineStr">
        <is>
          <t>Hrs</t>
        </is>
      </c>
      <c r="Q43" s="47">
        <f>M43+1</f>
        <v/>
      </c>
      <c r="R43" s="48" t="n"/>
      <c r="S43" s="79" t="inlineStr">
        <is>
          <t>Out</t>
        </is>
      </c>
      <c r="T43" s="84" t="inlineStr">
        <is>
          <t>Hrs</t>
        </is>
      </c>
    </row>
    <row r="44" ht="15.75" customHeight="1" s="162">
      <c r="A44" s="132" t="inlineStr">
        <is>
          <t>No Additional Hours</t>
        </is>
      </c>
      <c r="B44" s="121" t="n"/>
      <c r="C44" s="69" t="n"/>
      <c r="D44" s="69" t="n"/>
      <c r="E44" s="132" t="inlineStr">
        <is>
          <t>No Additional Hours</t>
        </is>
      </c>
      <c r="F44" s="121" t="n"/>
      <c r="G44" s="69" t="n"/>
      <c r="H44" s="140" t="n"/>
      <c r="I44" s="132" t="inlineStr">
        <is>
          <t>No Additional Hours</t>
        </is>
      </c>
      <c r="J44" s="121" t="n"/>
      <c r="K44" s="69" t="n"/>
      <c r="L44" s="69" t="n"/>
      <c r="M44" s="132" t="inlineStr">
        <is>
          <t>No Additional Hours</t>
        </is>
      </c>
      <c r="N44" s="121" t="n"/>
      <c r="O44" s="69" t="n"/>
      <c r="P44" s="69" t="n"/>
      <c r="Q44" s="132" t="inlineStr">
        <is>
          <t>No Additional Hours</t>
        </is>
      </c>
      <c r="R44" s="121" t="n"/>
      <c r="S44" s="38" t="n"/>
      <c r="T44" s="85" t="n"/>
    </row>
    <row r="45" ht="15.75" customHeight="1" s="162">
      <c r="A45" s="123" t="n"/>
      <c r="B45" s="121" t="n"/>
      <c r="C45" s="51" t="n"/>
      <c r="D45" s="140" t="n"/>
      <c r="E45" s="132" t="n"/>
      <c r="F45" s="121" t="n"/>
      <c r="G45" s="69" t="n"/>
      <c r="H45" s="69" t="n"/>
      <c r="I45" s="122" t="n"/>
      <c r="J45" s="121" t="n"/>
      <c r="K45" s="69" t="n"/>
      <c r="L45" s="69" t="n"/>
      <c r="M45" s="142" t="n"/>
      <c r="N45" s="121" t="n"/>
      <c r="O45" s="69" t="n"/>
      <c r="P45" s="69" t="n"/>
      <c r="Q45" s="120" t="n"/>
      <c r="R45" s="121" t="n"/>
      <c r="S45" s="69" t="n"/>
      <c r="T45" s="83" t="n"/>
    </row>
    <row r="46" ht="15" customHeight="1" s="162">
      <c r="A46" s="123" t="n"/>
      <c r="B46" s="121" t="n"/>
      <c r="C46" s="51" t="n"/>
      <c r="D46" s="69" t="n"/>
      <c r="E46" s="120" t="n"/>
      <c r="F46" s="121" t="n"/>
      <c r="G46" s="69" t="n"/>
      <c r="H46" s="69" t="n"/>
      <c r="I46" s="122" t="n"/>
      <c r="J46" s="121" t="n"/>
      <c r="K46" s="69" t="n"/>
      <c r="L46" s="69" t="n"/>
      <c r="M46" s="127" t="n"/>
      <c r="N46" s="121" t="n"/>
      <c r="P46" s="69" t="n"/>
      <c r="Q46" s="120" t="n"/>
      <c r="R46" s="121" t="n"/>
      <c r="S46" s="69" t="n"/>
      <c r="T46" s="83" t="n"/>
    </row>
    <row r="47" ht="15.75" customHeight="1" s="162">
      <c r="A47" s="123" t="n"/>
      <c r="B47" s="121" t="n"/>
      <c r="C47" s="51" t="n"/>
      <c r="D47" s="69" t="n"/>
      <c r="E47" s="120" t="n"/>
      <c r="F47" s="121" t="n"/>
      <c r="G47" s="46" t="n"/>
      <c r="H47" s="69" t="n"/>
      <c r="I47" s="122" t="n"/>
      <c r="J47" s="121" t="n"/>
      <c r="K47" s="69" t="n"/>
      <c r="L47" s="69" t="n"/>
      <c r="M47" s="127" t="n"/>
      <c r="N47" s="121" t="n"/>
      <c r="O47" s="69" t="n"/>
      <c r="P47" s="69" t="n"/>
      <c r="Q47" s="120" t="n"/>
      <c r="R47" s="121" t="n"/>
      <c r="S47" s="69" t="n"/>
      <c r="T47" s="83" t="n"/>
    </row>
    <row r="48" ht="15.75" customHeight="1" s="162">
      <c r="A48" s="124" t="n"/>
      <c r="B48" s="121" t="n"/>
      <c r="C48" s="73" t="n"/>
      <c r="D48" s="69" t="n"/>
      <c r="E48" s="125" t="n"/>
      <c r="F48" s="121" t="n"/>
      <c r="G48" s="69" t="n"/>
      <c r="H48" s="69" t="n"/>
      <c r="I48" s="122" t="n"/>
      <c r="J48" s="121" t="n"/>
      <c r="K48" s="72" t="n"/>
      <c r="L48" s="69" t="n"/>
      <c r="M48" s="120" t="n"/>
      <c r="N48" s="121" t="n"/>
      <c r="O48" s="69" t="n"/>
      <c r="P48" s="69" t="n"/>
      <c r="Q48" s="126" t="n"/>
      <c r="R48" s="121" t="n"/>
      <c r="S48" s="69" t="n"/>
      <c r="T48" s="83" t="n"/>
    </row>
    <row r="49" ht="16.5" customHeight="1" s="162">
      <c r="A49" s="123" t="n"/>
      <c r="B49" s="121" t="n"/>
      <c r="C49" s="73" t="n"/>
      <c r="D49" s="46" t="n"/>
      <c r="E49" s="120" t="n"/>
      <c r="F49" s="121" t="n"/>
      <c r="G49" s="46" t="n"/>
      <c r="H49" s="46" t="n"/>
      <c r="I49" s="122" t="n"/>
      <c r="J49" s="121" t="n"/>
      <c r="K49" s="72" t="n"/>
      <c r="L49" s="72" t="n"/>
      <c r="M49" s="120" t="n"/>
      <c r="N49" s="121" t="n"/>
      <c r="O49" s="46" t="n"/>
      <c r="P49" s="46" t="n"/>
      <c r="Q49" s="120" t="n"/>
      <c r="R49" s="121" t="n"/>
      <c r="S49" s="46" t="n"/>
      <c r="T49" s="68" t="n"/>
    </row>
    <row r="50" ht="13.5" customHeight="1" s="162">
      <c r="A50" s="123" t="n"/>
      <c r="B50" s="121" t="n"/>
      <c r="C50" s="73" t="n"/>
      <c r="D50" s="46" t="n"/>
      <c r="E50" s="120" t="n"/>
      <c r="F50" s="121" t="n"/>
      <c r="G50" s="46" t="n"/>
      <c r="H50" s="46" t="n"/>
      <c r="I50" s="122" t="n"/>
      <c r="J50" s="121" t="n"/>
      <c r="K50" s="72" t="n"/>
      <c r="L50" s="72" t="n"/>
      <c r="M50" s="120" t="n"/>
      <c r="N50" s="121" t="n"/>
      <c r="O50" s="46" t="n"/>
      <c r="P50" s="46" t="n"/>
      <c r="Q50" s="120" t="n"/>
      <c r="R50" s="121" t="n"/>
      <c r="S50" s="46" t="n"/>
      <c r="T50" s="68" t="n"/>
    </row>
    <row r="51" ht="15.75" customHeight="1" s="162">
      <c r="A51" s="123" t="n"/>
      <c r="B51" s="121" t="n"/>
      <c r="C51" s="73" t="n"/>
      <c r="D51" s="46" t="n"/>
      <c r="E51" s="120" t="n"/>
      <c r="F51" s="121" t="n"/>
      <c r="G51" s="46" t="n"/>
      <c r="H51" s="46" t="n"/>
      <c r="I51" s="122" t="n"/>
      <c r="J51" s="121" t="n"/>
      <c r="K51" s="72" t="n"/>
      <c r="L51" s="72" t="n"/>
      <c r="M51" s="127" t="n"/>
      <c r="N51" s="121" t="n"/>
      <c r="O51" s="46" t="n"/>
      <c r="P51" s="46" t="n"/>
      <c r="Q51" s="120" t="n"/>
      <c r="R51" s="121" t="n"/>
      <c r="S51" s="46" t="n"/>
      <c r="T51" s="68" t="n"/>
    </row>
    <row r="52" ht="16" customHeight="1" s="162">
      <c r="A52" s="122" t="inlineStr">
        <is>
          <t>Total Rounded</t>
        </is>
      </c>
      <c r="B52" s="121" t="n"/>
      <c r="C52" s="140" t="n"/>
      <c r="D52" s="66">
        <f>SUM(D45:D47)</f>
        <v/>
      </c>
      <c r="E52" s="124" t="inlineStr">
        <is>
          <t>Total Rounded</t>
        </is>
      </c>
      <c r="F52" s="121" t="n"/>
      <c r="G52" s="140" t="n"/>
      <c r="H52" s="66">
        <f>SUM(H44:H45)</f>
        <v/>
      </c>
      <c r="I52" s="124" t="inlineStr">
        <is>
          <t>Total Rounded</t>
        </is>
      </c>
      <c r="J52" s="121" t="n"/>
      <c r="K52" s="140" t="n"/>
      <c r="L52" s="66">
        <f>SUM(L44:L47)</f>
        <v/>
      </c>
      <c r="M52" s="133" t="inlineStr">
        <is>
          <t>Total Rounded</t>
        </is>
      </c>
      <c r="N52" s="121" t="n"/>
      <c r="O52" s="140" t="n"/>
      <c r="P52" s="66">
        <f>SUM(P44:P50)</f>
        <v/>
      </c>
      <c r="Q52" s="124" t="inlineStr">
        <is>
          <t>Total Rounded</t>
        </is>
      </c>
      <c r="R52" s="121" t="n"/>
      <c r="S52" s="140" t="n"/>
      <c r="T52" s="66">
        <f>SUM(T47:T50)</f>
        <v/>
      </c>
    </row>
    <row r="53" ht="16.75" customHeight="1" s="162" thickBot="1">
      <c r="A53" s="128" t="n"/>
      <c r="B53" s="129" t="n"/>
      <c r="C53" s="129" t="n"/>
      <c r="D53" s="129" t="n"/>
      <c r="E53" s="129" t="n"/>
      <c r="F53" s="129" t="n"/>
      <c r="G53" s="129" t="n"/>
      <c r="H53" s="129" t="n"/>
      <c r="I53" s="129" t="n"/>
      <c r="J53" s="129" t="n"/>
      <c r="K53" s="129" t="n"/>
      <c r="L53" s="129" t="n"/>
      <c r="M53" s="129" t="n"/>
      <c r="N53" s="129" t="n"/>
      <c r="O53" s="129" t="n"/>
      <c r="P53" s="129" t="n"/>
      <c r="Q53" s="130" t="n"/>
      <c r="R53" s="131" t="inlineStr">
        <is>
          <t>Total hours exceeded</t>
        </is>
      </c>
      <c r="S53" s="130" t="n"/>
      <c r="T53" s="113">
        <f>SUM(D52,H52,L52,P52,T52)</f>
        <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4:F44"/>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E45:F45"/>
    <mergeCell ref="I45:J45"/>
    <mergeCell ref="M45:N45"/>
    <mergeCell ref="Q45:R45"/>
    <mergeCell ref="A46:B46"/>
    <mergeCell ref="E46:F46"/>
    <mergeCell ref="I46:J46"/>
    <mergeCell ref="M46:N46"/>
    <mergeCell ref="Q46:R46"/>
    <mergeCell ref="A47:B47"/>
    <mergeCell ref="E47:F47"/>
    <mergeCell ref="I47:J47"/>
    <mergeCell ref="M47:N47"/>
    <mergeCell ref="Q47:R47"/>
    <mergeCell ref="A48:B48"/>
    <mergeCell ref="E48:F48"/>
    <mergeCell ref="I48:J48"/>
    <mergeCell ref="M48:N48"/>
    <mergeCell ref="Q48:R48"/>
    <mergeCell ref="A49:B49"/>
    <mergeCell ref="E49:F49"/>
    <mergeCell ref="I49:J49"/>
    <mergeCell ref="M49:N49"/>
    <mergeCell ref="Q49:R49"/>
    <mergeCell ref="A50:B50"/>
    <mergeCell ref="E50:F50"/>
    <mergeCell ref="I50:J50"/>
    <mergeCell ref="M50:N50"/>
    <mergeCell ref="Q50:R50"/>
    <mergeCell ref="A53:Q53"/>
    <mergeCell ref="R53:S53"/>
    <mergeCell ref="A51:B51"/>
    <mergeCell ref="E51:F51"/>
    <mergeCell ref="I51:J51"/>
    <mergeCell ref="M51:N51"/>
    <mergeCell ref="Q51:R51"/>
    <mergeCell ref="A52:B52"/>
    <mergeCell ref="E52:F52"/>
    <mergeCell ref="I52:J52"/>
    <mergeCell ref="M52:N52"/>
    <mergeCell ref="Q52:R52"/>
  </mergeCells>
  <conditionalFormatting sqref="A8 E8 I8 Q8 E19 I19 Q19">
    <cfRule type="expression" priority="24" dxfId="1">
      <formula>MONTH(A8)&lt;&gt;MONTH($A$8)</formula>
    </cfRule>
    <cfRule type="expression" priority="25" dxfId="0">
      <formula>OR(WEEKDAY(A8,1)=1,WEEKDAY(A8,1)=7)</formula>
    </cfRule>
  </conditionalFormatting>
  <conditionalFormatting sqref="M8">
    <cfRule type="expression" priority="22" dxfId="1">
      <formula>MONTH(M8)&lt;&gt;MONTH($A$8)</formula>
    </cfRule>
    <cfRule type="expression" priority="23" dxfId="0">
      <formula>OR(WEEKDAY(M8,1)=1,WEEKDAY(M8,1)=7)</formula>
    </cfRule>
  </conditionalFormatting>
  <conditionalFormatting sqref="A19">
    <cfRule type="expression" priority="20" dxfId="1">
      <formula>MONTH(A19)&lt;&gt;MONTH($A$8)</formula>
    </cfRule>
    <cfRule type="expression" priority="21" dxfId="0">
      <formula>OR(WEEKDAY(A19,1)=1,WEEKDAY(A19,1)=7)</formula>
    </cfRule>
  </conditionalFormatting>
  <conditionalFormatting sqref="M19">
    <cfRule type="expression" priority="18" dxfId="1">
      <formula>MONTH(M19)&lt;&gt;MONTH($A$8)</formula>
    </cfRule>
    <cfRule type="expression" priority="19" dxfId="0">
      <formula>OR(WEEKDAY(M19,1)=1,WEEKDAY(M19,1)=7)</formula>
    </cfRule>
  </conditionalFormatting>
  <conditionalFormatting sqref="A27 E27 I27 Q27 E35 I35 Q35 E43 I43 Q43">
    <cfRule type="expression" priority="16" dxfId="1">
      <formula>MONTH(A27)&lt;&gt;MONTH(#REF!)</formula>
    </cfRule>
    <cfRule type="expression" priority="17" dxfId="0">
      <formula>OR(WEEKDAY(A27,1)=1,WEEKDAY(A27,1)=7)</formula>
    </cfRule>
  </conditionalFormatting>
  <conditionalFormatting sqref="M27">
    <cfRule type="expression" priority="14" dxfId="1">
      <formula>MONTH(M27)&lt;&gt;MONTH(#REF!)</formula>
    </cfRule>
    <cfRule type="expression" priority="15" dxfId="0">
      <formula>OR(WEEKDAY(M27,1)=1,WEEKDAY(M27,1)=7)</formula>
    </cfRule>
  </conditionalFormatting>
  <conditionalFormatting sqref="A35">
    <cfRule type="expression" priority="12" dxfId="1">
      <formula>MONTH(A35)&lt;&gt;MONTH(#REF!)</formula>
    </cfRule>
    <cfRule type="expression" priority="13" dxfId="0">
      <formula>OR(WEEKDAY(A35,1)=1,WEEKDAY(A35,1)=7)</formula>
    </cfRule>
  </conditionalFormatting>
  <conditionalFormatting sqref="M35">
    <cfRule type="expression" priority="10" dxfId="1">
      <formula>MONTH(M35)&lt;&gt;MONTH(#REF!)</formula>
    </cfRule>
    <cfRule type="expression" priority="11" dxfId="0">
      <formula>OR(WEEKDAY(M35,1)=1,WEEKDAY(M35,1)=7)</formula>
    </cfRule>
  </conditionalFormatting>
  <conditionalFormatting sqref="M43">
    <cfRule type="expression" priority="6" dxfId="1">
      <formula>MONTH(M43)&lt;&gt;MONTH(#REF!)</formula>
    </cfRule>
    <cfRule type="expression" priority="7" dxfId="0">
      <formula>OR(WEEKDAY(M43,1)=1,WEEKDAY(M43,1)=7)</formula>
    </cfRule>
  </conditionalFormatting>
  <conditionalFormatting sqref="A43">
    <cfRule type="expression" priority="8" dxfId="1">
      <formula>MONTH(A43)&lt;&gt;MONTH(#REF!)</formula>
    </cfRule>
    <cfRule type="expression" priority="9" dxfId="0">
      <formula>OR(WEEKDAY(A43,1)=1,WEEKDAY(A43,1)=7)</formula>
    </cfRule>
  </conditionalFormatting>
  <conditionalFormatting sqref="D3:D5">
    <cfRule type="cellIs" priority="5" operator="lessThan" dxfId="4">
      <formula>0</formula>
    </cfRule>
  </conditionalFormatting>
  <conditionalFormatting sqref="G3:G4">
    <cfRule type="cellIs" priority="4" operator="lessThan" dxfId="4">
      <formula>0</formula>
    </cfRule>
  </conditionalFormatting>
  <conditionalFormatting sqref="H4">
    <cfRule type="cellIs" priority="3" operator="lessThan" dxfId="4">
      <formula>0</formula>
    </cfRule>
  </conditionalFormatting>
  <conditionalFormatting sqref="H3:H5">
    <cfRule type="cellIs" priority="2" operator="equal" dxfId="5">
      <formula>0</formula>
    </cfRule>
    <cfRule type="cellIs" priority="1" operator="lessThan" dxfId="4">
      <formula>0</formula>
    </cfRule>
  </conditionalFormatting>
  <pageMargins left="0.7" right="0.7" top="0.75" bottom="0.75" header="0.3" footer="0.3"/>
  <pageSetup orientation="portrait"/>
</worksheet>
</file>

<file path=xl/worksheets/sheet5.xml><?xml version="1.0" encoding="utf-8"?>
<worksheet xmlns="http://schemas.openxmlformats.org/spreadsheetml/2006/main">
  <sheetPr codeName="Sheet1">
    <outlinePr summaryBelow="1" summaryRight="1"/>
    <pageSetUpPr fitToPage="1"/>
  </sheetPr>
  <dimension ref="A1:AF45"/>
  <sheetViews>
    <sheetView showGridLines="0" tabSelected="1" topLeftCell="A18" zoomScale="96" zoomScaleNormal="96" workbookViewId="0">
      <selection activeCell="G48" sqref="G48"/>
    </sheetView>
  </sheetViews>
  <sheetFormatPr baseColWidth="10" defaultColWidth="8.83203125" defaultRowHeight="13"/>
  <cols>
    <col width="4.83203125" customWidth="1" style="162" min="1" max="1"/>
    <col width="13.6640625" customWidth="1" style="162" min="2" max="2"/>
    <col width="4.83203125" customWidth="1" style="162" min="3" max="3"/>
    <col width="13.6640625" customWidth="1" style="162" min="4" max="4"/>
    <col width="4.83203125" customWidth="1" style="162" min="5" max="5"/>
    <col width="13.6640625" customWidth="1" style="162" min="6" max="6"/>
    <col width="4.83203125" customWidth="1" style="162" min="7" max="7"/>
    <col width="13.6640625" customWidth="1" style="162" min="8" max="8"/>
    <col width="4.83203125" customWidth="1" style="162" min="9" max="9"/>
    <col width="13.6640625" customWidth="1" style="162" min="10" max="10"/>
    <col width="2.5" customWidth="1" style="162" min="11" max="17"/>
    <col width="1.5" customWidth="1" style="162" min="18" max="18"/>
    <col width="2.5" customWidth="1" style="162" min="19" max="25"/>
    <col width="1.5" customWidth="1" style="162" min="26" max="26"/>
    <col width="7.5" customWidth="1" style="162" min="27" max="27"/>
    <col width="6.5" customWidth="1" style="162" min="28" max="28"/>
    <col width="17.1640625" customWidth="1" style="162" min="29" max="29"/>
    <col width="10.33203125" customWidth="1" style="162" min="30" max="30"/>
  </cols>
  <sheetData>
    <row r="1" ht="15" customFormat="1" customHeight="1" s="208">
      <c r="A1" s="207">
        <f>DATE(AD18,AD20,1)</f>
        <v/>
      </c>
      <c r="I1" s="207" t="n"/>
      <c r="J1" s="207" t="n"/>
      <c r="K1" s="221">
        <f>DATE(YEAR(A1),MONTH(A1)-1,1)</f>
        <v/>
      </c>
      <c r="S1" s="221">
        <f>DATE(YEAR(A1),MONTH(A1)+1,1)</f>
        <v/>
      </c>
    </row>
    <row r="2" ht="11.25" customFormat="1" customHeight="1" s="208">
      <c r="I2" s="207" t="n"/>
      <c r="J2" s="207" t="n"/>
      <c r="K2" s="21">
        <f>INDEX({"S";"M";"T";"W";"T";"F";"S"},1+MOD(start_day+1-2,7))</f>
        <v/>
      </c>
      <c r="L2" s="21">
        <f>INDEX({"S";"M";"T";"W";"T";"F";"S"},1+MOD(start_day+2-2,7))</f>
        <v/>
      </c>
      <c r="M2" s="21">
        <f>INDEX({"S";"M";"T";"W";"T";"F";"S"},1+MOD(start_day+3-2,7))</f>
        <v/>
      </c>
      <c r="N2" s="21">
        <f>INDEX({"S";"M";"T";"W";"T";"F";"S"},1+MOD(start_day+4-2,7))</f>
        <v/>
      </c>
      <c r="O2" s="21">
        <f>INDEX({"S";"M";"T";"W";"T";"F";"S"},1+MOD(start_day+5-2,7))</f>
        <v/>
      </c>
      <c r="P2" s="21">
        <f>INDEX({"S";"M";"T";"W";"T";"F";"S"},1+MOD(start_day+6-2,7))</f>
        <v/>
      </c>
      <c r="Q2" s="21">
        <f>INDEX({"S";"M";"T";"W";"T";"F";"S"},1+MOD(start_day+7-2,7))</f>
        <v/>
      </c>
      <c r="S2" s="21">
        <f>INDEX({"S";"M";"T";"W";"T";"F";"S"},1+MOD(start_day+1-2,7))</f>
        <v/>
      </c>
      <c r="T2" s="21">
        <f>INDEX({"S";"M";"T";"W";"T";"F";"S"},1+MOD(start_day+2-2,7))</f>
        <v/>
      </c>
      <c r="U2" s="21">
        <f>INDEX({"S";"M";"T";"W";"T";"F";"S"},1+MOD(start_day+3-2,7))</f>
        <v/>
      </c>
      <c r="V2" s="21">
        <f>INDEX({"S";"M";"T";"W";"T";"F";"S"},1+MOD(start_day+4-2,7))</f>
        <v/>
      </c>
      <c r="W2" s="21">
        <f>INDEX({"S";"M";"T";"W";"T";"F";"S"},1+MOD(start_day+5-2,7))</f>
        <v/>
      </c>
      <c r="X2" s="21">
        <f>INDEX({"S";"M";"T";"W";"T";"F";"S"},1+MOD(start_day+6-2,7))</f>
        <v/>
      </c>
      <c r="Y2" s="21">
        <f>INDEX({"S";"M";"T";"W";"T";"F";"S"},1+MOD(start_day+7-2,7))</f>
        <v/>
      </c>
    </row>
    <row r="3" ht="9" customFormat="1" customHeight="1" s="209">
      <c r="I3" s="207" t="n"/>
      <c r="J3" s="207" t="n"/>
      <c r="K3" s="22">
        <f>IF(MONTH($K$1)&lt;&gt;MONTH($K$1-(WEEKDAY($K$1,1)-(start_day-1))-IF((WEEKDAY($K$1,1)-(start_day-1))&lt;=0,7,0)+(ROW(K3)-ROW($K$3))*7+(COLUMN(K3)-COLUMN($K$3)+1)),"",$K$1-(WEEKDAY($K$1,1)-(start_day-1))-IF((WEEKDAY($K$1,1)-(start_day-1))&lt;=0,7,0)+(ROW(K3)-ROW($K$3))*7+(COLUMN(K3)-COLUMN($K$3)+1))</f>
        <v/>
      </c>
      <c r="L3" s="22">
        <f>IF(MONTH($K$1)&lt;&gt;MONTH($K$1-(WEEKDAY($K$1,1)-(start_day-1))-IF((WEEKDAY($K$1,1)-(start_day-1))&lt;=0,7,0)+(ROW(L3)-ROW($K$3))*7+(COLUMN(L3)-COLUMN($K$3)+1)),"",$K$1-(WEEKDAY($K$1,1)-(start_day-1))-IF((WEEKDAY($K$1,1)-(start_day-1))&lt;=0,7,0)+(ROW(L3)-ROW($K$3))*7+(COLUMN(L3)-COLUMN($K$3)+1))</f>
        <v/>
      </c>
      <c r="M3" s="22">
        <f>IF(MONTH($K$1)&lt;&gt;MONTH($K$1-(WEEKDAY($K$1,1)-(start_day-1))-IF((WEEKDAY($K$1,1)-(start_day-1))&lt;=0,7,0)+(ROW(M3)-ROW($K$3))*7+(COLUMN(M3)-COLUMN($K$3)+1)),"",$K$1-(WEEKDAY($K$1,1)-(start_day-1))-IF((WEEKDAY($K$1,1)-(start_day-1))&lt;=0,7,0)+(ROW(M3)-ROW($K$3))*7+(COLUMN(M3)-COLUMN($K$3)+1))</f>
        <v/>
      </c>
      <c r="N3" s="22">
        <f>IF(MONTH($K$1)&lt;&gt;MONTH($K$1-(WEEKDAY($K$1,1)-(start_day-1))-IF((WEEKDAY($K$1,1)-(start_day-1))&lt;=0,7,0)+(ROW(N3)-ROW($K$3))*7+(COLUMN(N3)-COLUMN($K$3)+1)),"",$K$1-(WEEKDAY($K$1,1)-(start_day-1))-IF((WEEKDAY($K$1,1)-(start_day-1))&lt;=0,7,0)+(ROW(N3)-ROW($K$3))*7+(COLUMN(N3)-COLUMN($K$3)+1))</f>
        <v/>
      </c>
      <c r="O3" s="22">
        <f>IF(MONTH($K$1)&lt;&gt;MONTH($K$1-(WEEKDAY($K$1,1)-(start_day-1))-IF((WEEKDAY($K$1,1)-(start_day-1))&lt;=0,7,0)+(ROW(O3)-ROW($K$3))*7+(COLUMN(O3)-COLUMN($K$3)+1)),"",$K$1-(WEEKDAY($K$1,1)-(start_day-1))-IF((WEEKDAY($K$1,1)-(start_day-1))&lt;=0,7,0)+(ROW(O3)-ROW($K$3))*7+(COLUMN(O3)-COLUMN($K$3)+1))</f>
        <v/>
      </c>
      <c r="P3" s="22">
        <f>IF(MONTH($K$1)&lt;&gt;MONTH($K$1-(WEEKDAY($K$1,1)-(start_day-1))-IF((WEEKDAY($K$1,1)-(start_day-1))&lt;=0,7,0)+(ROW(P3)-ROW($K$3))*7+(COLUMN(P3)-COLUMN($K$3)+1)),"",$K$1-(WEEKDAY($K$1,1)-(start_day-1))-IF((WEEKDAY($K$1,1)-(start_day-1))&lt;=0,7,0)+(ROW(P3)-ROW($K$3))*7+(COLUMN(P3)-COLUMN($K$3)+1))</f>
        <v/>
      </c>
      <c r="Q3" s="22">
        <f>IF(MONTH($K$1)&lt;&gt;MONTH($K$1-(WEEKDAY($K$1,1)-(start_day-1))-IF((WEEKDAY($K$1,1)-(start_day-1))&lt;=0,7,0)+(ROW(Q3)-ROW($K$3))*7+(COLUMN(Q3)-COLUMN($K$3)+1)),"",$K$1-(WEEKDAY($K$1,1)-(start_day-1))-IF((WEEKDAY($K$1,1)-(start_day-1))&lt;=0,7,0)+(ROW(Q3)-ROW($K$3))*7+(COLUMN(Q3)-COLUMN($K$3)+1))</f>
        <v/>
      </c>
      <c r="R3" s="208" t="n"/>
      <c r="S3" s="22">
        <f>IF(MONTH($S$1)&lt;&gt;MONTH($S$1-(WEEKDAY($S$1,1)-(start_day-1))-IF((WEEKDAY($S$1,1)-(start_day-1))&lt;=0,7,0)+(ROW(S3)-ROW($S$3))*7+(COLUMN(S3)-COLUMN($S$3)+1)),"",$S$1-(WEEKDAY($S$1,1)-(start_day-1))-IF((WEEKDAY($S$1,1)-(start_day-1))&lt;=0,7,0)+(ROW(S3)-ROW($S$3))*7+(COLUMN(S3)-COLUMN($S$3)+1))</f>
        <v/>
      </c>
      <c r="T3" s="22">
        <f>IF(MONTH($S$1)&lt;&gt;MONTH($S$1-(WEEKDAY($S$1,1)-(start_day-1))-IF((WEEKDAY($S$1,1)-(start_day-1))&lt;=0,7,0)+(ROW(T3)-ROW($S$3))*7+(COLUMN(T3)-COLUMN($S$3)+1)),"",$S$1-(WEEKDAY($S$1,1)-(start_day-1))-IF((WEEKDAY($S$1,1)-(start_day-1))&lt;=0,7,0)+(ROW(T3)-ROW($S$3))*7+(COLUMN(T3)-COLUMN($S$3)+1))</f>
        <v/>
      </c>
      <c r="U3" s="22">
        <f>IF(MONTH($S$1)&lt;&gt;MONTH($S$1-(WEEKDAY($S$1,1)-(start_day-1))-IF((WEEKDAY($S$1,1)-(start_day-1))&lt;=0,7,0)+(ROW(U3)-ROW($S$3))*7+(COLUMN(U3)-COLUMN($S$3)+1)),"",$S$1-(WEEKDAY($S$1,1)-(start_day-1))-IF((WEEKDAY($S$1,1)-(start_day-1))&lt;=0,7,0)+(ROW(U3)-ROW($S$3))*7+(COLUMN(U3)-COLUMN($S$3)+1))</f>
        <v/>
      </c>
      <c r="V3" s="22">
        <f>IF(MONTH($S$1)&lt;&gt;MONTH($S$1-(WEEKDAY($S$1,1)-(start_day-1))-IF((WEEKDAY($S$1,1)-(start_day-1))&lt;=0,7,0)+(ROW(V3)-ROW($S$3))*7+(COLUMN(V3)-COLUMN($S$3)+1)),"",$S$1-(WEEKDAY($S$1,1)-(start_day-1))-IF((WEEKDAY($S$1,1)-(start_day-1))&lt;=0,7,0)+(ROW(V3)-ROW($S$3))*7+(COLUMN(V3)-COLUMN($S$3)+1))</f>
        <v/>
      </c>
      <c r="W3" s="22">
        <f>IF(MONTH($S$1)&lt;&gt;MONTH($S$1-(WEEKDAY($S$1,1)-(start_day-1))-IF((WEEKDAY($S$1,1)-(start_day-1))&lt;=0,7,0)+(ROW(W3)-ROW($S$3))*7+(COLUMN(W3)-COLUMN($S$3)+1)),"",$S$1-(WEEKDAY($S$1,1)-(start_day-1))-IF((WEEKDAY($S$1,1)-(start_day-1))&lt;=0,7,0)+(ROW(W3)-ROW($S$3))*7+(COLUMN(W3)-COLUMN($S$3)+1))</f>
        <v/>
      </c>
      <c r="X3" s="22">
        <f>IF(MONTH($S$1)&lt;&gt;MONTH($S$1-(WEEKDAY($S$1,1)-(start_day-1))-IF((WEEKDAY($S$1,1)-(start_day-1))&lt;=0,7,0)+(ROW(X3)-ROW($S$3))*7+(COLUMN(X3)-COLUMN($S$3)+1)),"",$S$1-(WEEKDAY($S$1,1)-(start_day-1))-IF((WEEKDAY($S$1,1)-(start_day-1))&lt;=0,7,0)+(ROW(X3)-ROW($S$3))*7+(COLUMN(X3)-COLUMN($S$3)+1))</f>
        <v/>
      </c>
      <c r="Y3" s="22">
        <f>IF(MONTH($S$1)&lt;&gt;MONTH($S$1-(WEEKDAY($S$1,1)-(start_day-1))-IF((WEEKDAY($S$1,1)-(start_day-1))&lt;=0,7,0)+(ROW(Y3)-ROW($S$3))*7+(COLUMN(Y3)-COLUMN($S$3)+1)),"",$S$1-(WEEKDAY($S$1,1)-(start_day-1))-IF((WEEKDAY($S$1,1)-(start_day-1))&lt;=0,7,0)+(ROW(Y3)-ROW($S$3))*7+(COLUMN(Y3)-COLUMN($S$3)+1))</f>
        <v/>
      </c>
      <c r="AB3" s="208" t="n"/>
      <c r="AC3" s="208" t="n"/>
      <c r="AD3" s="208" t="n"/>
      <c r="AE3" s="208" t="n"/>
    </row>
    <row r="4" ht="9" customFormat="1" customHeight="1" s="209">
      <c r="I4" s="207" t="n"/>
      <c r="J4" s="207" t="n"/>
      <c r="K4" s="22">
        <f>IF(MONTH($K$1)&lt;&gt;MONTH($K$1-(WEEKDAY($K$1,1)-(start_day-1))-IF((WEEKDAY($K$1,1)-(start_day-1))&lt;=0,7,0)+(ROW(K4)-ROW($K$3))*7+(COLUMN(K4)-COLUMN($K$3)+1)),"",$K$1-(WEEKDAY($K$1,1)-(start_day-1))-IF((WEEKDAY($K$1,1)-(start_day-1))&lt;=0,7,0)+(ROW(K4)-ROW($K$3))*7+(COLUMN(K4)-COLUMN($K$3)+1))</f>
        <v/>
      </c>
      <c r="L4" s="22">
        <f>IF(MONTH($K$1)&lt;&gt;MONTH($K$1-(WEEKDAY($K$1,1)-(start_day-1))-IF((WEEKDAY($K$1,1)-(start_day-1))&lt;=0,7,0)+(ROW(L4)-ROW($K$3))*7+(COLUMN(L4)-COLUMN($K$3)+1)),"",$K$1-(WEEKDAY($K$1,1)-(start_day-1))-IF((WEEKDAY($K$1,1)-(start_day-1))&lt;=0,7,0)+(ROW(L4)-ROW($K$3))*7+(COLUMN(L4)-COLUMN($K$3)+1))</f>
        <v/>
      </c>
      <c r="M4" s="22">
        <f>IF(MONTH($K$1)&lt;&gt;MONTH($K$1-(WEEKDAY($K$1,1)-(start_day-1))-IF((WEEKDAY($K$1,1)-(start_day-1))&lt;=0,7,0)+(ROW(M4)-ROW($K$3))*7+(COLUMN(M4)-COLUMN($K$3)+1)),"",$K$1-(WEEKDAY($K$1,1)-(start_day-1))-IF((WEEKDAY($K$1,1)-(start_day-1))&lt;=0,7,0)+(ROW(M4)-ROW($K$3))*7+(COLUMN(M4)-COLUMN($K$3)+1))</f>
        <v/>
      </c>
      <c r="N4" s="22">
        <f>IF(MONTH($K$1)&lt;&gt;MONTH($K$1-(WEEKDAY($K$1,1)-(start_day-1))-IF((WEEKDAY($K$1,1)-(start_day-1))&lt;=0,7,0)+(ROW(N4)-ROW($K$3))*7+(COLUMN(N4)-COLUMN($K$3)+1)),"",$K$1-(WEEKDAY($K$1,1)-(start_day-1))-IF((WEEKDAY($K$1,1)-(start_day-1))&lt;=0,7,0)+(ROW(N4)-ROW($K$3))*7+(COLUMN(N4)-COLUMN($K$3)+1))</f>
        <v/>
      </c>
      <c r="O4" s="22">
        <f>IF(MONTH($K$1)&lt;&gt;MONTH($K$1-(WEEKDAY($K$1,1)-(start_day-1))-IF((WEEKDAY($K$1,1)-(start_day-1))&lt;=0,7,0)+(ROW(O4)-ROW($K$3))*7+(COLUMN(O4)-COLUMN($K$3)+1)),"",$K$1-(WEEKDAY($K$1,1)-(start_day-1))-IF((WEEKDAY($K$1,1)-(start_day-1))&lt;=0,7,0)+(ROW(O4)-ROW($K$3))*7+(COLUMN(O4)-COLUMN($K$3)+1))</f>
        <v/>
      </c>
      <c r="P4" s="22">
        <f>IF(MONTH($K$1)&lt;&gt;MONTH($K$1-(WEEKDAY($K$1,1)-(start_day-1))-IF((WEEKDAY($K$1,1)-(start_day-1))&lt;=0,7,0)+(ROW(P4)-ROW($K$3))*7+(COLUMN(P4)-COLUMN($K$3)+1)),"",$K$1-(WEEKDAY($K$1,1)-(start_day-1))-IF((WEEKDAY($K$1,1)-(start_day-1))&lt;=0,7,0)+(ROW(P4)-ROW($K$3))*7+(COLUMN(P4)-COLUMN($K$3)+1))</f>
        <v/>
      </c>
      <c r="Q4" s="22">
        <f>IF(MONTH($K$1)&lt;&gt;MONTH($K$1-(WEEKDAY($K$1,1)-(start_day-1))-IF((WEEKDAY($K$1,1)-(start_day-1))&lt;=0,7,0)+(ROW(Q4)-ROW($K$3))*7+(COLUMN(Q4)-COLUMN($K$3)+1)),"",$K$1-(WEEKDAY($K$1,1)-(start_day-1))-IF((WEEKDAY($K$1,1)-(start_day-1))&lt;=0,7,0)+(ROW(Q4)-ROW($K$3))*7+(COLUMN(Q4)-COLUMN($K$3)+1))</f>
        <v/>
      </c>
      <c r="R4" s="208" t="n"/>
      <c r="S4" s="22">
        <f>IF(MONTH($S$1)&lt;&gt;MONTH($S$1-(WEEKDAY($S$1,1)-(start_day-1))-IF((WEEKDAY($S$1,1)-(start_day-1))&lt;=0,7,0)+(ROW(S4)-ROW($S$3))*7+(COLUMN(S4)-COLUMN($S$3)+1)),"",$S$1-(WEEKDAY($S$1,1)-(start_day-1))-IF((WEEKDAY($S$1,1)-(start_day-1))&lt;=0,7,0)+(ROW(S4)-ROW($S$3))*7+(COLUMN(S4)-COLUMN($S$3)+1))</f>
        <v/>
      </c>
      <c r="T4" s="22">
        <f>IF(MONTH($S$1)&lt;&gt;MONTH($S$1-(WEEKDAY($S$1,1)-(start_day-1))-IF((WEEKDAY($S$1,1)-(start_day-1))&lt;=0,7,0)+(ROW(T4)-ROW($S$3))*7+(COLUMN(T4)-COLUMN($S$3)+1)),"",$S$1-(WEEKDAY($S$1,1)-(start_day-1))-IF((WEEKDAY($S$1,1)-(start_day-1))&lt;=0,7,0)+(ROW(T4)-ROW($S$3))*7+(COLUMN(T4)-COLUMN($S$3)+1))</f>
        <v/>
      </c>
      <c r="U4" s="22">
        <f>IF(MONTH($S$1)&lt;&gt;MONTH($S$1-(WEEKDAY($S$1,1)-(start_day-1))-IF((WEEKDAY($S$1,1)-(start_day-1))&lt;=0,7,0)+(ROW(U4)-ROW($S$3))*7+(COLUMN(U4)-COLUMN($S$3)+1)),"",$S$1-(WEEKDAY($S$1,1)-(start_day-1))-IF((WEEKDAY($S$1,1)-(start_day-1))&lt;=0,7,0)+(ROW(U4)-ROW($S$3))*7+(COLUMN(U4)-COLUMN($S$3)+1))</f>
        <v/>
      </c>
      <c r="V4" s="22">
        <f>IF(MONTH($S$1)&lt;&gt;MONTH($S$1-(WEEKDAY($S$1,1)-(start_day-1))-IF((WEEKDAY($S$1,1)-(start_day-1))&lt;=0,7,0)+(ROW(V4)-ROW($S$3))*7+(COLUMN(V4)-COLUMN($S$3)+1)),"",$S$1-(WEEKDAY($S$1,1)-(start_day-1))-IF((WEEKDAY($S$1,1)-(start_day-1))&lt;=0,7,0)+(ROW(V4)-ROW($S$3))*7+(COLUMN(V4)-COLUMN($S$3)+1))</f>
        <v/>
      </c>
      <c r="W4" s="22">
        <f>IF(MONTH($S$1)&lt;&gt;MONTH($S$1-(WEEKDAY($S$1,1)-(start_day-1))-IF((WEEKDAY($S$1,1)-(start_day-1))&lt;=0,7,0)+(ROW(W4)-ROW($S$3))*7+(COLUMN(W4)-COLUMN($S$3)+1)),"",$S$1-(WEEKDAY($S$1,1)-(start_day-1))-IF((WEEKDAY($S$1,1)-(start_day-1))&lt;=0,7,0)+(ROW(W4)-ROW($S$3))*7+(COLUMN(W4)-COLUMN($S$3)+1))</f>
        <v/>
      </c>
      <c r="X4" s="22">
        <f>IF(MONTH($S$1)&lt;&gt;MONTH($S$1-(WEEKDAY($S$1,1)-(start_day-1))-IF((WEEKDAY($S$1,1)-(start_day-1))&lt;=0,7,0)+(ROW(X4)-ROW($S$3))*7+(COLUMN(X4)-COLUMN($S$3)+1)),"",$S$1-(WEEKDAY($S$1,1)-(start_day-1))-IF((WEEKDAY($S$1,1)-(start_day-1))&lt;=0,7,0)+(ROW(X4)-ROW($S$3))*7+(COLUMN(X4)-COLUMN($S$3)+1))</f>
        <v/>
      </c>
      <c r="Y4" s="22">
        <f>IF(MONTH($S$1)&lt;&gt;MONTH($S$1-(WEEKDAY($S$1,1)-(start_day-1))-IF((WEEKDAY($S$1,1)-(start_day-1))&lt;=0,7,0)+(ROW(Y4)-ROW($S$3))*7+(COLUMN(Y4)-COLUMN($S$3)+1)),"",$S$1-(WEEKDAY($S$1,1)-(start_day-1))-IF((WEEKDAY($S$1,1)-(start_day-1))&lt;=0,7,0)+(ROW(Y4)-ROW($S$3))*7+(COLUMN(Y4)-COLUMN($S$3)+1))</f>
        <v/>
      </c>
      <c r="AB4" s="208" t="n"/>
      <c r="AC4" s="208" t="n"/>
      <c r="AD4" s="208" t="n"/>
      <c r="AE4" s="208" t="n"/>
    </row>
    <row r="5" ht="9" customFormat="1" customHeight="1" s="209">
      <c r="I5" s="207" t="n"/>
      <c r="J5" s="207" t="n"/>
      <c r="K5" s="22">
        <f>IF(MONTH($K$1)&lt;&gt;MONTH($K$1-(WEEKDAY($K$1,1)-(start_day-1))-IF((WEEKDAY($K$1,1)-(start_day-1))&lt;=0,7,0)+(ROW(K5)-ROW($K$3))*7+(COLUMN(K5)-COLUMN($K$3)+1)),"",$K$1-(WEEKDAY($K$1,1)-(start_day-1))-IF((WEEKDAY($K$1,1)-(start_day-1))&lt;=0,7,0)+(ROW(K5)-ROW($K$3))*7+(COLUMN(K5)-COLUMN($K$3)+1))</f>
        <v/>
      </c>
      <c r="L5" s="22">
        <f>IF(MONTH($K$1)&lt;&gt;MONTH($K$1-(WEEKDAY($K$1,1)-(start_day-1))-IF((WEEKDAY($K$1,1)-(start_day-1))&lt;=0,7,0)+(ROW(L5)-ROW($K$3))*7+(COLUMN(L5)-COLUMN($K$3)+1)),"",$K$1-(WEEKDAY($K$1,1)-(start_day-1))-IF((WEEKDAY($K$1,1)-(start_day-1))&lt;=0,7,0)+(ROW(L5)-ROW($K$3))*7+(COLUMN(L5)-COLUMN($K$3)+1))</f>
        <v/>
      </c>
      <c r="M5" s="22">
        <f>IF(MONTH($K$1)&lt;&gt;MONTH($K$1-(WEEKDAY($K$1,1)-(start_day-1))-IF((WEEKDAY($K$1,1)-(start_day-1))&lt;=0,7,0)+(ROW(M5)-ROW($K$3))*7+(COLUMN(M5)-COLUMN($K$3)+1)),"",$K$1-(WEEKDAY($K$1,1)-(start_day-1))-IF((WEEKDAY($K$1,1)-(start_day-1))&lt;=0,7,0)+(ROW(M5)-ROW($K$3))*7+(COLUMN(M5)-COLUMN($K$3)+1))</f>
        <v/>
      </c>
      <c r="N5" s="22">
        <f>IF(MONTH($K$1)&lt;&gt;MONTH($K$1-(WEEKDAY($K$1,1)-(start_day-1))-IF((WEEKDAY($K$1,1)-(start_day-1))&lt;=0,7,0)+(ROW(N5)-ROW($K$3))*7+(COLUMN(N5)-COLUMN($K$3)+1)),"",$K$1-(WEEKDAY($K$1,1)-(start_day-1))-IF((WEEKDAY($K$1,1)-(start_day-1))&lt;=0,7,0)+(ROW(N5)-ROW($K$3))*7+(COLUMN(N5)-COLUMN($K$3)+1))</f>
        <v/>
      </c>
      <c r="O5" s="22">
        <f>IF(MONTH($K$1)&lt;&gt;MONTH($K$1-(WEEKDAY($K$1,1)-(start_day-1))-IF((WEEKDAY($K$1,1)-(start_day-1))&lt;=0,7,0)+(ROW(O5)-ROW($K$3))*7+(COLUMN(O5)-COLUMN($K$3)+1)),"",$K$1-(WEEKDAY($K$1,1)-(start_day-1))-IF((WEEKDAY($K$1,1)-(start_day-1))&lt;=0,7,0)+(ROW(O5)-ROW($K$3))*7+(COLUMN(O5)-COLUMN($K$3)+1))</f>
        <v/>
      </c>
      <c r="P5" s="22">
        <f>IF(MONTH($K$1)&lt;&gt;MONTH($K$1-(WEEKDAY($K$1,1)-(start_day-1))-IF((WEEKDAY($K$1,1)-(start_day-1))&lt;=0,7,0)+(ROW(P5)-ROW($K$3))*7+(COLUMN(P5)-COLUMN($K$3)+1)),"",$K$1-(WEEKDAY($K$1,1)-(start_day-1))-IF((WEEKDAY($K$1,1)-(start_day-1))&lt;=0,7,0)+(ROW(P5)-ROW($K$3))*7+(COLUMN(P5)-COLUMN($K$3)+1))</f>
        <v/>
      </c>
      <c r="Q5" s="22">
        <f>IF(MONTH($K$1)&lt;&gt;MONTH($K$1-(WEEKDAY($K$1,1)-(start_day-1))-IF((WEEKDAY($K$1,1)-(start_day-1))&lt;=0,7,0)+(ROW(Q5)-ROW($K$3))*7+(COLUMN(Q5)-COLUMN($K$3)+1)),"",$K$1-(WEEKDAY($K$1,1)-(start_day-1))-IF((WEEKDAY($K$1,1)-(start_day-1))&lt;=0,7,0)+(ROW(Q5)-ROW($K$3))*7+(COLUMN(Q5)-COLUMN($K$3)+1))</f>
        <v/>
      </c>
      <c r="R5" s="208" t="n"/>
      <c r="S5" s="22">
        <f>IF(MONTH($S$1)&lt;&gt;MONTH($S$1-(WEEKDAY($S$1,1)-(start_day-1))-IF((WEEKDAY($S$1,1)-(start_day-1))&lt;=0,7,0)+(ROW(S5)-ROW($S$3))*7+(COLUMN(S5)-COLUMN($S$3)+1)),"",$S$1-(WEEKDAY($S$1,1)-(start_day-1))-IF((WEEKDAY($S$1,1)-(start_day-1))&lt;=0,7,0)+(ROW(S5)-ROW($S$3))*7+(COLUMN(S5)-COLUMN($S$3)+1))</f>
        <v/>
      </c>
      <c r="T5" s="22">
        <f>IF(MONTH($S$1)&lt;&gt;MONTH($S$1-(WEEKDAY($S$1,1)-(start_day-1))-IF((WEEKDAY($S$1,1)-(start_day-1))&lt;=0,7,0)+(ROW(T5)-ROW($S$3))*7+(COLUMN(T5)-COLUMN($S$3)+1)),"",$S$1-(WEEKDAY($S$1,1)-(start_day-1))-IF((WEEKDAY($S$1,1)-(start_day-1))&lt;=0,7,0)+(ROW(T5)-ROW($S$3))*7+(COLUMN(T5)-COLUMN($S$3)+1))</f>
        <v/>
      </c>
      <c r="U5" s="22">
        <f>IF(MONTH($S$1)&lt;&gt;MONTH($S$1-(WEEKDAY($S$1,1)-(start_day-1))-IF((WEEKDAY($S$1,1)-(start_day-1))&lt;=0,7,0)+(ROW(U5)-ROW($S$3))*7+(COLUMN(U5)-COLUMN($S$3)+1)),"",$S$1-(WEEKDAY($S$1,1)-(start_day-1))-IF((WEEKDAY($S$1,1)-(start_day-1))&lt;=0,7,0)+(ROW(U5)-ROW($S$3))*7+(COLUMN(U5)-COLUMN($S$3)+1))</f>
        <v/>
      </c>
      <c r="V5" s="22">
        <f>IF(MONTH($S$1)&lt;&gt;MONTH($S$1-(WEEKDAY($S$1,1)-(start_day-1))-IF((WEEKDAY($S$1,1)-(start_day-1))&lt;=0,7,0)+(ROW(V5)-ROW($S$3))*7+(COLUMN(V5)-COLUMN($S$3)+1)),"",$S$1-(WEEKDAY($S$1,1)-(start_day-1))-IF((WEEKDAY($S$1,1)-(start_day-1))&lt;=0,7,0)+(ROW(V5)-ROW($S$3))*7+(COLUMN(V5)-COLUMN($S$3)+1))</f>
        <v/>
      </c>
      <c r="W5" s="22">
        <f>IF(MONTH($S$1)&lt;&gt;MONTH($S$1-(WEEKDAY($S$1,1)-(start_day-1))-IF((WEEKDAY($S$1,1)-(start_day-1))&lt;=0,7,0)+(ROW(W5)-ROW($S$3))*7+(COLUMN(W5)-COLUMN($S$3)+1)),"",$S$1-(WEEKDAY($S$1,1)-(start_day-1))-IF((WEEKDAY($S$1,1)-(start_day-1))&lt;=0,7,0)+(ROW(W5)-ROW($S$3))*7+(COLUMN(W5)-COLUMN($S$3)+1))</f>
        <v/>
      </c>
      <c r="X5" s="22">
        <f>IF(MONTH($S$1)&lt;&gt;MONTH($S$1-(WEEKDAY($S$1,1)-(start_day-1))-IF((WEEKDAY($S$1,1)-(start_day-1))&lt;=0,7,0)+(ROW(X5)-ROW($S$3))*7+(COLUMN(X5)-COLUMN($S$3)+1)),"",$S$1-(WEEKDAY($S$1,1)-(start_day-1))-IF((WEEKDAY($S$1,1)-(start_day-1))&lt;=0,7,0)+(ROW(X5)-ROW($S$3))*7+(COLUMN(X5)-COLUMN($S$3)+1))</f>
        <v/>
      </c>
      <c r="Y5" s="22">
        <f>IF(MONTH($S$1)&lt;&gt;MONTH($S$1-(WEEKDAY($S$1,1)-(start_day-1))-IF((WEEKDAY($S$1,1)-(start_day-1))&lt;=0,7,0)+(ROW(Y5)-ROW($S$3))*7+(COLUMN(Y5)-COLUMN($S$3)+1)),"",$S$1-(WEEKDAY($S$1,1)-(start_day-1))-IF((WEEKDAY($S$1,1)-(start_day-1))&lt;=0,7,0)+(ROW(Y5)-ROW($S$3))*7+(COLUMN(Y5)-COLUMN($S$3)+1))</f>
        <v/>
      </c>
      <c r="AB5" s="208" t="n"/>
      <c r="AC5" s="208" t="n"/>
      <c r="AD5" s="208" t="n"/>
      <c r="AE5" s="208" t="n"/>
    </row>
    <row r="6" ht="9" customFormat="1" customHeight="1" s="209">
      <c r="I6" s="207" t="n"/>
      <c r="J6" s="207" t="n"/>
      <c r="K6" s="22">
        <f>IF(MONTH($K$1)&lt;&gt;MONTH($K$1-(WEEKDAY($K$1,1)-(start_day-1))-IF((WEEKDAY($K$1,1)-(start_day-1))&lt;=0,7,0)+(ROW(K6)-ROW($K$3))*7+(COLUMN(K6)-COLUMN($K$3)+1)),"",$K$1-(WEEKDAY($K$1,1)-(start_day-1))-IF((WEEKDAY($K$1,1)-(start_day-1))&lt;=0,7,0)+(ROW(K6)-ROW($K$3))*7+(COLUMN(K6)-COLUMN($K$3)+1))</f>
        <v/>
      </c>
      <c r="L6" s="22">
        <f>IF(MONTH($K$1)&lt;&gt;MONTH($K$1-(WEEKDAY($K$1,1)-(start_day-1))-IF((WEEKDAY($K$1,1)-(start_day-1))&lt;=0,7,0)+(ROW(L6)-ROW($K$3))*7+(COLUMN(L6)-COLUMN($K$3)+1)),"",$K$1-(WEEKDAY($K$1,1)-(start_day-1))-IF((WEEKDAY($K$1,1)-(start_day-1))&lt;=0,7,0)+(ROW(L6)-ROW($K$3))*7+(COLUMN(L6)-COLUMN($K$3)+1))</f>
        <v/>
      </c>
      <c r="M6" s="22">
        <f>IF(MONTH($K$1)&lt;&gt;MONTH($K$1-(WEEKDAY($K$1,1)-(start_day-1))-IF((WEEKDAY($K$1,1)-(start_day-1))&lt;=0,7,0)+(ROW(M6)-ROW($K$3))*7+(COLUMN(M6)-COLUMN($K$3)+1)),"",$K$1-(WEEKDAY($K$1,1)-(start_day-1))-IF((WEEKDAY($K$1,1)-(start_day-1))&lt;=0,7,0)+(ROW(M6)-ROW($K$3))*7+(COLUMN(M6)-COLUMN($K$3)+1))</f>
        <v/>
      </c>
      <c r="N6" s="22">
        <f>IF(MONTH($K$1)&lt;&gt;MONTH($K$1-(WEEKDAY($K$1,1)-(start_day-1))-IF((WEEKDAY($K$1,1)-(start_day-1))&lt;=0,7,0)+(ROW(N6)-ROW($K$3))*7+(COLUMN(N6)-COLUMN($K$3)+1)),"",$K$1-(WEEKDAY($K$1,1)-(start_day-1))-IF((WEEKDAY($K$1,1)-(start_day-1))&lt;=0,7,0)+(ROW(N6)-ROW($K$3))*7+(COLUMN(N6)-COLUMN($K$3)+1))</f>
        <v/>
      </c>
      <c r="O6" s="22">
        <f>IF(MONTH($K$1)&lt;&gt;MONTH($K$1-(WEEKDAY($K$1,1)-(start_day-1))-IF((WEEKDAY($K$1,1)-(start_day-1))&lt;=0,7,0)+(ROW(O6)-ROW($K$3))*7+(COLUMN(O6)-COLUMN($K$3)+1)),"",$K$1-(WEEKDAY($K$1,1)-(start_day-1))-IF((WEEKDAY($K$1,1)-(start_day-1))&lt;=0,7,0)+(ROW(O6)-ROW($K$3))*7+(COLUMN(O6)-COLUMN($K$3)+1))</f>
        <v/>
      </c>
      <c r="P6" s="22">
        <f>IF(MONTH($K$1)&lt;&gt;MONTH($K$1-(WEEKDAY($K$1,1)-(start_day-1))-IF((WEEKDAY($K$1,1)-(start_day-1))&lt;=0,7,0)+(ROW(P6)-ROW($K$3))*7+(COLUMN(P6)-COLUMN($K$3)+1)),"",$K$1-(WEEKDAY($K$1,1)-(start_day-1))-IF((WEEKDAY($K$1,1)-(start_day-1))&lt;=0,7,0)+(ROW(P6)-ROW($K$3))*7+(COLUMN(P6)-COLUMN($K$3)+1))</f>
        <v/>
      </c>
      <c r="Q6" s="22">
        <f>IF(MONTH($K$1)&lt;&gt;MONTH($K$1-(WEEKDAY($K$1,1)-(start_day-1))-IF((WEEKDAY($K$1,1)-(start_day-1))&lt;=0,7,0)+(ROW(Q6)-ROW($K$3))*7+(COLUMN(Q6)-COLUMN($K$3)+1)),"",$K$1-(WEEKDAY($K$1,1)-(start_day-1))-IF((WEEKDAY($K$1,1)-(start_day-1))&lt;=0,7,0)+(ROW(Q6)-ROW($K$3))*7+(COLUMN(Q6)-COLUMN($K$3)+1))</f>
        <v/>
      </c>
      <c r="R6" s="208" t="n"/>
      <c r="S6" s="22">
        <f>IF(MONTH($S$1)&lt;&gt;MONTH($S$1-(WEEKDAY($S$1,1)-(start_day-1))-IF((WEEKDAY($S$1,1)-(start_day-1))&lt;=0,7,0)+(ROW(S6)-ROW($S$3))*7+(COLUMN(S6)-COLUMN($S$3)+1)),"",$S$1-(WEEKDAY($S$1,1)-(start_day-1))-IF((WEEKDAY($S$1,1)-(start_day-1))&lt;=0,7,0)+(ROW(S6)-ROW($S$3))*7+(COLUMN(S6)-COLUMN($S$3)+1))</f>
        <v/>
      </c>
      <c r="T6" s="22">
        <f>IF(MONTH($S$1)&lt;&gt;MONTH($S$1-(WEEKDAY($S$1,1)-(start_day-1))-IF((WEEKDAY($S$1,1)-(start_day-1))&lt;=0,7,0)+(ROW(T6)-ROW($S$3))*7+(COLUMN(T6)-COLUMN($S$3)+1)),"",$S$1-(WEEKDAY($S$1,1)-(start_day-1))-IF((WEEKDAY($S$1,1)-(start_day-1))&lt;=0,7,0)+(ROW(T6)-ROW($S$3))*7+(COLUMN(T6)-COLUMN($S$3)+1))</f>
        <v/>
      </c>
      <c r="U6" s="22">
        <f>IF(MONTH($S$1)&lt;&gt;MONTH($S$1-(WEEKDAY($S$1,1)-(start_day-1))-IF((WEEKDAY($S$1,1)-(start_day-1))&lt;=0,7,0)+(ROW(U6)-ROW($S$3))*7+(COLUMN(U6)-COLUMN($S$3)+1)),"",$S$1-(WEEKDAY($S$1,1)-(start_day-1))-IF((WEEKDAY($S$1,1)-(start_day-1))&lt;=0,7,0)+(ROW(U6)-ROW($S$3))*7+(COLUMN(U6)-COLUMN($S$3)+1))</f>
        <v/>
      </c>
      <c r="V6" s="22">
        <f>IF(MONTH($S$1)&lt;&gt;MONTH($S$1-(WEEKDAY($S$1,1)-(start_day-1))-IF((WEEKDAY($S$1,1)-(start_day-1))&lt;=0,7,0)+(ROW(V6)-ROW($S$3))*7+(COLUMN(V6)-COLUMN($S$3)+1)),"",$S$1-(WEEKDAY($S$1,1)-(start_day-1))-IF((WEEKDAY($S$1,1)-(start_day-1))&lt;=0,7,0)+(ROW(V6)-ROW($S$3))*7+(COLUMN(V6)-COLUMN($S$3)+1))</f>
        <v/>
      </c>
      <c r="W6" s="22">
        <f>IF(MONTH($S$1)&lt;&gt;MONTH($S$1-(WEEKDAY($S$1,1)-(start_day-1))-IF((WEEKDAY($S$1,1)-(start_day-1))&lt;=0,7,0)+(ROW(W6)-ROW($S$3))*7+(COLUMN(W6)-COLUMN($S$3)+1)),"",$S$1-(WEEKDAY($S$1,1)-(start_day-1))-IF((WEEKDAY($S$1,1)-(start_day-1))&lt;=0,7,0)+(ROW(W6)-ROW($S$3))*7+(COLUMN(W6)-COLUMN($S$3)+1))</f>
        <v/>
      </c>
      <c r="X6" s="22">
        <f>IF(MONTH($S$1)&lt;&gt;MONTH($S$1-(WEEKDAY($S$1,1)-(start_day-1))-IF((WEEKDAY($S$1,1)-(start_day-1))&lt;=0,7,0)+(ROW(X6)-ROW($S$3))*7+(COLUMN(X6)-COLUMN($S$3)+1)),"",$S$1-(WEEKDAY($S$1,1)-(start_day-1))-IF((WEEKDAY($S$1,1)-(start_day-1))&lt;=0,7,0)+(ROW(X6)-ROW($S$3))*7+(COLUMN(X6)-COLUMN($S$3)+1))</f>
        <v/>
      </c>
      <c r="Y6" s="22">
        <f>IF(MONTH($S$1)&lt;&gt;MONTH($S$1-(WEEKDAY($S$1,1)-(start_day-1))-IF((WEEKDAY($S$1,1)-(start_day-1))&lt;=0,7,0)+(ROW(Y6)-ROW($S$3))*7+(COLUMN(Y6)-COLUMN($S$3)+1)),"",$S$1-(WEEKDAY($S$1,1)-(start_day-1))-IF((WEEKDAY($S$1,1)-(start_day-1))&lt;=0,7,0)+(ROW(Y6)-ROW($S$3))*7+(COLUMN(Y6)-COLUMN($S$3)+1))</f>
        <v/>
      </c>
      <c r="AB6" s="208" t="n"/>
      <c r="AC6" s="208" t="n"/>
      <c r="AD6" s="208" t="n"/>
      <c r="AE6" s="208" t="n"/>
    </row>
    <row r="7" ht="9" customFormat="1" customHeight="1" s="209">
      <c r="I7" s="207" t="n"/>
      <c r="J7" s="207" t="n"/>
      <c r="K7" s="22">
        <f>IF(MONTH($K$1)&lt;&gt;MONTH($K$1-(WEEKDAY($K$1,1)-(start_day-1))-IF((WEEKDAY($K$1,1)-(start_day-1))&lt;=0,7,0)+(ROW(K7)-ROW($K$3))*7+(COLUMN(K7)-COLUMN($K$3)+1)),"",$K$1-(WEEKDAY($K$1,1)-(start_day-1))-IF((WEEKDAY($K$1,1)-(start_day-1))&lt;=0,7,0)+(ROW(K7)-ROW($K$3))*7+(COLUMN(K7)-COLUMN($K$3)+1))</f>
        <v/>
      </c>
      <c r="L7" s="22">
        <f>IF(MONTH($K$1)&lt;&gt;MONTH($K$1-(WEEKDAY($K$1,1)-(start_day-1))-IF((WEEKDAY($K$1,1)-(start_day-1))&lt;=0,7,0)+(ROW(L7)-ROW($K$3))*7+(COLUMN(L7)-COLUMN($K$3)+1)),"",$K$1-(WEEKDAY($K$1,1)-(start_day-1))-IF((WEEKDAY($K$1,1)-(start_day-1))&lt;=0,7,0)+(ROW(L7)-ROW($K$3))*7+(COLUMN(L7)-COLUMN($K$3)+1))</f>
        <v/>
      </c>
      <c r="M7" s="22">
        <f>IF(MONTH($K$1)&lt;&gt;MONTH($K$1-(WEEKDAY($K$1,1)-(start_day-1))-IF((WEEKDAY($K$1,1)-(start_day-1))&lt;=0,7,0)+(ROW(M7)-ROW($K$3))*7+(COLUMN(M7)-COLUMN($K$3)+1)),"",$K$1-(WEEKDAY($K$1,1)-(start_day-1))-IF((WEEKDAY($K$1,1)-(start_day-1))&lt;=0,7,0)+(ROW(M7)-ROW($K$3))*7+(COLUMN(M7)-COLUMN($K$3)+1))</f>
        <v/>
      </c>
      <c r="N7" s="22">
        <f>IF(MONTH($K$1)&lt;&gt;MONTH($K$1-(WEEKDAY($K$1,1)-(start_day-1))-IF((WEEKDAY($K$1,1)-(start_day-1))&lt;=0,7,0)+(ROW(N7)-ROW($K$3))*7+(COLUMN(N7)-COLUMN($K$3)+1)),"",$K$1-(WEEKDAY($K$1,1)-(start_day-1))-IF((WEEKDAY($K$1,1)-(start_day-1))&lt;=0,7,0)+(ROW(N7)-ROW($K$3))*7+(COLUMN(N7)-COLUMN($K$3)+1))</f>
        <v/>
      </c>
      <c r="O7" s="22">
        <f>IF(MONTH($K$1)&lt;&gt;MONTH($K$1-(WEEKDAY($K$1,1)-(start_day-1))-IF((WEEKDAY($K$1,1)-(start_day-1))&lt;=0,7,0)+(ROW(O7)-ROW($K$3))*7+(COLUMN(O7)-COLUMN($K$3)+1)),"",$K$1-(WEEKDAY($K$1,1)-(start_day-1))-IF((WEEKDAY($K$1,1)-(start_day-1))&lt;=0,7,0)+(ROW(O7)-ROW($K$3))*7+(COLUMN(O7)-COLUMN($K$3)+1))</f>
        <v/>
      </c>
      <c r="P7" s="22">
        <f>IF(MONTH($K$1)&lt;&gt;MONTH($K$1-(WEEKDAY($K$1,1)-(start_day-1))-IF((WEEKDAY($K$1,1)-(start_day-1))&lt;=0,7,0)+(ROW(P7)-ROW($K$3))*7+(COLUMN(P7)-COLUMN($K$3)+1)),"",$K$1-(WEEKDAY($K$1,1)-(start_day-1))-IF((WEEKDAY($K$1,1)-(start_day-1))&lt;=0,7,0)+(ROW(P7)-ROW($K$3))*7+(COLUMN(P7)-COLUMN($K$3)+1))</f>
        <v/>
      </c>
      <c r="Q7" s="22">
        <f>IF(MONTH($K$1)&lt;&gt;MONTH($K$1-(WEEKDAY($K$1,1)-(start_day-1))-IF((WEEKDAY($K$1,1)-(start_day-1))&lt;=0,7,0)+(ROW(Q7)-ROW($K$3))*7+(COLUMN(Q7)-COLUMN($K$3)+1)),"",$K$1-(WEEKDAY($K$1,1)-(start_day-1))-IF((WEEKDAY($K$1,1)-(start_day-1))&lt;=0,7,0)+(ROW(Q7)-ROW($K$3))*7+(COLUMN(Q7)-COLUMN($K$3)+1))</f>
        <v/>
      </c>
      <c r="R7" s="208" t="n"/>
      <c r="S7" s="22">
        <f>IF(MONTH($S$1)&lt;&gt;MONTH($S$1-(WEEKDAY($S$1,1)-(start_day-1))-IF((WEEKDAY($S$1,1)-(start_day-1))&lt;=0,7,0)+(ROW(S7)-ROW($S$3))*7+(COLUMN(S7)-COLUMN($S$3)+1)),"",$S$1-(WEEKDAY($S$1,1)-(start_day-1))-IF((WEEKDAY($S$1,1)-(start_day-1))&lt;=0,7,0)+(ROW(S7)-ROW($S$3))*7+(COLUMN(S7)-COLUMN($S$3)+1))</f>
        <v/>
      </c>
      <c r="T7" s="22">
        <f>IF(MONTH($S$1)&lt;&gt;MONTH($S$1-(WEEKDAY($S$1,1)-(start_day-1))-IF((WEEKDAY($S$1,1)-(start_day-1))&lt;=0,7,0)+(ROW(T7)-ROW($S$3))*7+(COLUMN(T7)-COLUMN($S$3)+1)),"",$S$1-(WEEKDAY($S$1,1)-(start_day-1))-IF((WEEKDAY($S$1,1)-(start_day-1))&lt;=0,7,0)+(ROW(T7)-ROW($S$3))*7+(COLUMN(T7)-COLUMN($S$3)+1))</f>
        <v/>
      </c>
      <c r="U7" s="22">
        <f>IF(MONTH($S$1)&lt;&gt;MONTH($S$1-(WEEKDAY($S$1,1)-(start_day-1))-IF((WEEKDAY($S$1,1)-(start_day-1))&lt;=0,7,0)+(ROW(U7)-ROW($S$3))*7+(COLUMN(U7)-COLUMN($S$3)+1)),"",$S$1-(WEEKDAY($S$1,1)-(start_day-1))-IF((WEEKDAY($S$1,1)-(start_day-1))&lt;=0,7,0)+(ROW(U7)-ROW($S$3))*7+(COLUMN(U7)-COLUMN($S$3)+1))</f>
        <v/>
      </c>
      <c r="V7" s="22">
        <f>IF(MONTH($S$1)&lt;&gt;MONTH($S$1-(WEEKDAY($S$1,1)-(start_day-1))-IF((WEEKDAY($S$1,1)-(start_day-1))&lt;=0,7,0)+(ROW(V7)-ROW($S$3))*7+(COLUMN(V7)-COLUMN($S$3)+1)),"",$S$1-(WEEKDAY($S$1,1)-(start_day-1))-IF((WEEKDAY($S$1,1)-(start_day-1))&lt;=0,7,0)+(ROW(V7)-ROW($S$3))*7+(COLUMN(V7)-COLUMN($S$3)+1))</f>
        <v/>
      </c>
      <c r="W7" s="22">
        <f>IF(MONTH($S$1)&lt;&gt;MONTH($S$1-(WEEKDAY($S$1,1)-(start_day-1))-IF((WEEKDAY($S$1,1)-(start_day-1))&lt;=0,7,0)+(ROW(W7)-ROW($S$3))*7+(COLUMN(W7)-COLUMN($S$3)+1)),"",$S$1-(WEEKDAY($S$1,1)-(start_day-1))-IF((WEEKDAY($S$1,1)-(start_day-1))&lt;=0,7,0)+(ROW(W7)-ROW($S$3))*7+(COLUMN(W7)-COLUMN($S$3)+1))</f>
        <v/>
      </c>
      <c r="X7" s="22">
        <f>IF(MONTH($S$1)&lt;&gt;MONTH($S$1-(WEEKDAY($S$1,1)-(start_day-1))-IF((WEEKDAY($S$1,1)-(start_day-1))&lt;=0,7,0)+(ROW(X7)-ROW($S$3))*7+(COLUMN(X7)-COLUMN($S$3)+1)),"",$S$1-(WEEKDAY($S$1,1)-(start_day-1))-IF((WEEKDAY($S$1,1)-(start_day-1))&lt;=0,7,0)+(ROW(X7)-ROW($S$3))*7+(COLUMN(X7)-COLUMN($S$3)+1))</f>
        <v/>
      </c>
      <c r="Y7" s="22">
        <f>IF(MONTH($S$1)&lt;&gt;MONTH($S$1-(WEEKDAY($S$1,1)-(start_day-1))-IF((WEEKDAY($S$1,1)-(start_day-1))&lt;=0,7,0)+(ROW(Y7)-ROW($S$3))*7+(COLUMN(Y7)-COLUMN($S$3)+1)),"",$S$1-(WEEKDAY($S$1,1)-(start_day-1))-IF((WEEKDAY($S$1,1)-(start_day-1))&lt;=0,7,0)+(ROW(Y7)-ROW($S$3))*7+(COLUMN(Y7)-COLUMN($S$3)+1))</f>
        <v/>
      </c>
      <c r="AB7" s="208" t="n"/>
      <c r="AC7" s="208" t="n"/>
      <c r="AD7" s="208" t="n"/>
      <c r="AE7" s="208" t="n"/>
    </row>
    <row r="8" ht="9" customFormat="1" customHeight="1" s="5">
      <c r="A8" s="26" t="n"/>
      <c r="B8" s="26" t="n"/>
      <c r="C8" s="26" t="n"/>
      <c r="D8" s="26" t="n"/>
      <c r="E8" s="26" t="n"/>
      <c r="F8" s="26" t="n"/>
      <c r="G8" s="26" t="n"/>
      <c r="H8" s="26" t="n"/>
      <c r="I8" s="25" t="n"/>
      <c r="J8" s="25" t="n"/>
      <c r="K8" s="22">
        <f>IF(MONTH($K$1)&lt;&gt;MONTH($K$1-(WEEKDAY($K$1,1)-(start_day-1))-IF((WEEKDAY($K$1,1)-(start_day-1))&lt;=0,7,0)+(ROW(K8)-ROW($K$3))*7+(COLUMN(K8)-COLUMN($K$3)+1)),"",$K$1-(WEEKDAY($K$1,1)-(start_day-1))-IF((WEEKDAY($K$1,1)-(start_day-1))&lt;=0,7,0)+(ROW(K8)-ROW($K$3))*7+(COLUMN(K8)-COLUMN($K$3)+1))</f>
        <v/>
      </c>
      <c r="L8" s="22">
        <f>IF(MONTH($K$1)&lt;&gt;MONTH($K$1-(WEEKDAY($K$1,1)-(start_day-1))-IF((WEEKDAY($K$1,1)-(start_day-1))&lt;=0,7,0)+(ROW(L8)-ROW($K$3))*7+(COLUMN(L8)-COLUMN($K$3)+1)),"",$K$1-(WEEKDAY($K$1,1)-(start_day-1))-IF((WEEKDAY($K$1,1)-(start_day-1))&lt;=0,7,0)+(ROW(L8)-ROW($K$3))*7+(COLUMN(L8)-COLUMN($K$3)+1))</f>
        <v/>
      </c>
      <c r="M8" s="22">
        <f>IF(MONTH($K$1)&lt;&gt;MONTH($K$1-(WEEKDAY($K$1,1)-(start_day-1))-IF((WEEKDAY($K$1,1)-(start_day-1))&lt;=0,7,0)+(ROW(M8)-ROW($K$3))*7+(COLUMN(M8)-COLUMN($K$3)+1)),"",$K$1-(WEEKDAY($K$1,1)-(start_day-1))-IF((WEEKDAY($K$1,1)-(start_day-1))&lt;=0,7,0)+(ROW(M8)-ROW($K$3))*7+(COLUMN(M8)-COLUMN($K$3)+1))</f>
        <v/>
      </c>
      <c r="N8" s="22">
        <f>IF(MONTH($K$1)&lt;&gt;MONTH($K$1-(WEEKDAY($K$1,1)-(start_day-1))-IF((WEEKDAY($K$1,1)-(start_day-1))&lt;=0,7,0)+(ROW(N8)-ROW($K$3))*7+(COLUMN(N8)-COLUMN($K$3)+1)),"",$K$1-(WEEKDAY($K$1,1)-(start_day-1))-IF((WEEKDAY($K$1,1)-(start_day-1))&lt;=0,7,0)+(ROW(N8)-ROW($K$3))*7+(COLUMN(N8)-COLUMN($K$3)+1))</f>
        <v/>
      </c>
      <c r="O8" s="22">
        <f>IF(MONTH($K$1)&lt;&gt;MONTH($K$1-(WEEKDAY($K$1,1)-(start_day-1))-IF((WEEKDAY($K$1,1)-(start_day-1))&lt;=0,7,0)+(ROW(O8)-ROW($K$3))*7+(COLUMN(O8)-COLUMN($K$3)+1)),"",$K$1-(WEEKDAY($K$1,1)-(start_day-1))-IF((WEEKDAY($K$1,1)-(start_day-1))&lt;=0,7,0)+(ROW(O8)-ROW($K$3))*7+(COLUMN(O8)-COLUMN($K$3)+1))</f>
        <v/>
      </c>
      <c r="P8" s="22">
        <f>IF(MONTH($K$1)&lt;&gt;MONTH($K$1-(WEEKDAY($K$1,1)-(start_day-1))-IF((WEEKDAY($K$1,1)-(start_day-1))&lt;=0,7,0)+(ROW(P8)-ROW($K$3))*7+(COLUMN(P8)-COLUMN($K$3)+1)),"",$K$1-(WEEKDAY($K$1,1)-(start_day-1))-IF((WEEKDAY($K$1,1)-(start_day-1))&lt;=0,7,0)+(ROW(P8)-ROW($K$3))*7+(COLUMN(P8)-COLUMN($K$3)+1))</f>
        <v/>
      </c>
      <c r="Q8" s="22">
        <f>IF(MONTH($K$1)&lt;&gt;MONTH($K$1-(WEEKDAY($K$1,1)-(start_day-1))-IF((WEEKDAY($K$1,1)-(start_day-1))&lt;=0,7,0)+(ROW(Q8)-ROW($K$3))*7+(COLUMN(Q8)-COLUMN($K$3)+1)),"",$K$1-(WEEKDAY($K$1,1)-(start_day-1))-IF((WEEKDAY($K$1,1)-(start_day-1))&lt;=0,7,0)+(ROW(Q8)-ROW($K$3))*7+(COLUMN(Q8)-COLUMN($K$3)+1))</f>
        <v/>
      </c>
      <c r="R8" s="23" t="n"/>
      <c r="S8" s="22">
        <f>IF(MONTH($S$1)&lt;&gt;MONTH($S$1-(WEEKDAY($S$1,1)-(start_day-1))-IF((WEEKDAY($S$1,1)-(start_day-1))&lt;=0,7,0)+(ROW(S8)-ROW($S$3))*7+(COLUMN(S8)-COLUMN($S$3)+1)),"",$S$1-(WEEKDAY($S$1,1)-(start_day-1))-IF((WEEKDAY($S$1,1)-(start_day-1))&lt;=0,7,0)+(ROW(S8)-ROW($S$3))*7+(COLUMN(S8)-COLUMN($S$3)+1))</f>
        <v/>
      </c>
      <c r="T8" s="22">
        <f>IF(MONTH($S$1)&lt;&gt;MONTH($S$1-(WEEKDAY($S$1,1)-(start_day-1))-IF((WEEKDAY($S$1,1)-(start_day-1))&lt;=0,7,0)+(ROW(T8)-ROW($S$3))*7+(COLUMN(T8)-COLUMN($S$3)+1)),"",$S$1-(WEEKDAY($S$1,1)-(start_day-1))-IF((WEEKDAY($S$1,1)-(start_day-1))&lt;=0,7,0)+(ROW(T8)-ROW($S$3))*7+(COLUMN(T8)-COLUMN($S$3)+1))</f>
        <v/>
      </c>
      <c r="U8" s="22">
        <f>IF(MONTH($S$1)&lt;&gt;MONTH($S$1-(WEEKDAY($S$1,1)-(start_day-1))-IF((WEEKDAY($S$1,1)-(start_day-1))&lt;=0,7,0)+(ROW(U8)-ROW($S$3))*7+(COLUMN(U8)-COLUMN($S$3)+1)),"",$S$1-(WEEKDAY($S$1,1)-(start_day-1))-IF((WEEKDAY($S$1,1)-(start_day-1))&lt;=0,7,0)+(ROW(U8)-ROW($S$3))*7+(COLUMN(U8)-COLUMN($S$3)+1))</f>
        <v/>
      </c>
      <c r="V8" s="22">
        <f>IF(MONTH($S$1)&lt;&gt;MONTH($S$1-(WEEKDAY($S$1,1)-(start_day-1))-IF((WEEKDAY($S$1,1)-(start_day-1))&lt;=0,7,0)+(ROW(V8)-ROW($S$3))*7+(COLUMN(V8)-COLUMN($S$3)+1)),"",$S$1-(WEEKDAY($S$1,1)-(start_day-1))-IF((WEEKDAY($S$1,1)-(start_day-1))&lt;=0,7,0)+(ROW(V8)-ROW($S$3))*7+(COLUMN(V8)-COLUMN($S$3)+1))</f>
        <v/>
      </c>
      <c r="W8" s="22">
        <f>IF(MONTH($S$1)&lt;&gt;MONTH($S$1-(WEEKDAY($S$1,1)-(start_day-1))-IF((WEEKDAY($S$1,1)-(start_day-1))&lt;=0,7,0)+(ROW(W8)-ROW($S$3))*7+(COLUMN(W8)-COLUMN($S$3)+1)),"",$S$1-(WEEKDAY($S$1,1)-(start_day-1))-IF((WEEKDAY($S$1,1)-(start_day-1))&lt;=0,7,0)+(ROW(W8)-ROW($S$3))*7+(COLUMN(W8)-COLUMN($S$3)+1))</f>
        <v/>
      </c>
      <c r="X8" s="22">
        <f>IF(MONTH($S$1)&lt;&gt;MONTH($S$1-(WEEKDAY($S$1,1)-(start_day-1))-IF((WEEKDAY($S$1,1)-(start_day-1))&lt;=0,7,0)+(ROW(X8)-ROW($S$3))*7+(COLUMN(X8)-COLUMN($S$3)+1)),"",$S$1-(WEEKDAY($S$1,1)-(start_day-1))-IF((WEEKDAY($S$1,1)-(start_day-1))&lt;=0,7,0)+(ROW(X8)-ROW($S$3))*7+(COLUMN(X8)-COLUMN($S$3)+1))</f>
        <v/>
      </c>
      <c r="Y8" s="22">
        <f>IF(MONTH($S$1)&lt;&gt;MONTH($S$1-(WEEKDAY($S$1,1)-(start_day-1))-IF((WEEKDAY($S$1,1)-(start_day-1))&lt;=0,7,0)+(ROW(Y8)-ROW($S$3))*7+(COLUMN(Y8)-COLUMN($S$3)+1)),"",$S$1-(WEEKDAY($S$1,1)-(start_day-1))-IF((WEEKDAY($S$1,1)-(start_day-1))&lt;=0,7,0)+(ROW(Y8)-ROW($S$3))*7+(COLUMN(Y8)-COLUMN($S$3)+1))</f>
        <v/>
      </c>
      <c r="Z8" s="24" t="n"/>
    </row>
    <row r="9" ht="21" customFormat="1" customHeight="1" s="195">
      <c r="A9" s="210">
        <f>A10</f>
        <v/>
      </c>
      <c r="B9" s="211" t="n"/>
      <c r="C9" s="212">
        <f>C10</f>
        <v/>
      </c>
      <c r="D9" s="211" t="n"/>
      <c r="E9" s="212">
        <f>E10</f>
        <v/>
      </c>
      <c r="F9" s="211" t="n"/>
      <c r="G9" s="212">
        <f>G10</f>
        <v/>
      </c>
      <c r="H9" s="211" t="n"/>
      <c r="I9" s="212">
        <f>I10</f>
        <v/>
      </c>
      <c r="J9" s="211" t="n"/>
      <c r="K9" s="212">
        <f>K10</f>
        <v/>
      </c>
      <c r="L9" s="211" t="n"/>
      <c r="M9" s="211" t="n"/>
      <c r="N9" s="211" t="n"/>
      <c r="O9" s="211" t="n"/>
      <c r="P9" s="211" t="n"/>
      <c r="Q9" s="211" t="n"/>
      <c r="R9" s="211" t="n"/>
      <c r="S9" s="214">
        <f>S10</f>
        <v/>
      </c>
      <c r="T9" s="211" t="n"/>
      <c r="U9" s="211" t="n"/>
      <c r="V9" s="211" t="n"/>
      <c r="W9" s="211" t="n"/>
      <c r="X9" s="211" t="n"/>
      <c r="Y9" s="211" t="n"/>
      <c r="Z9" s="215" t="n"/>
      <c r="AB9" s="31" t="inlineStr">
        <is>
          <t>CALENDAR TEMPLATES by Vertex42.com</t>
        </is>
      </c>
      <c r="AC9" s="31" t="inlineStr">
        <is>
          <t>https://www.vertex42.com/calendars/?utm_source=ms&amp;utm_medium=file&amp;utm_campaign=office&amp;utm_term=monthly&amp;utm_content=text</t>
        </is>
      </c>
      <c r="AD9" s="31" t="inlineStr">
        <is>
          <t>https://www.vertex42.com/calendars/?utm_source=ms&amp;utm_medium=file&amp;utm_campaign=office&amp;utm_term=monthly&amp;utm_content=text</t>
        </is>
      </c>
      <c r="AE9" s="31" t="inlineStr">
        <is>
          <t>https://www.vertex42.com/calendars/?utm_source=ms&amp;utm_medium=file&amp;utm_campaign=office&amp;utm_term=monthly&amp;utm_content=text</t>
        </is>
      </c>
      <c r="AF9" s="31" t="n"/>
    </row>
    <row r="10" ht="18.5" customFormat="1" customHeight="1" s="195">
      <c r="A10" s="201">
        <f>$A$1-(WEEKDAY($A$1,1)-(start_day-1))-IF((WEEKDAY($A$1,1)-(start_day-1))&lt;=0,7,0)+1</f>
        <v/>
      </c>
      <c r="B10" s="15" t="n"/>
      <c r="C10" s="197">
        <f>A10+1</f>
        <v/>
      </c>
      <c r="D10" s="199" t="n"/>
      <c r="E10" s="197">
        <f>C10+1</f>
        <v/>
      </c>
      <c r="F10" s="199" t="n"/>
      <c r="G10" s="197">
        <f>E10+1</f>
        <v/>
      </c>
      <c r="H10" s="199" t="n"/>
      <c r="I10" s="197">
        <f>G10+1</f>
        <v/>
      </c>
      <c r="J10" s="199" t="n"/>
      <c r="K10" s="197">
        <f>I10+1</f>
        <v/>
      </c>
      <c r="L10" s="198" t="n"/>
      <c r="M10" s="199" t="n"/>
      <c r="N10" s="198" t="n"/>
      <c r="O10" s="198" t="n"/>
      <c r="P10" s="198" t="n"/>
      <c r="Q10" s="198" t="n"/>
      <c r="R10" s="200" t="n"/>
      <c r="S10" s="201">
        <f>K10+1</f>
        <v/>
      </c>
      <c r="T10" s="198" t="n"/>
      <c r="U10" s="202" t="n"/>
      <c r="V10" s="198" t="n"/>
      <c r="W10" s="198" t="n"/>
      <c r="X10" s="198" t="n"/>
      <c r="Y10" s="198" t="n"/>
      <c r="Z10" s="200" t="n"/>
      <c r="AB10" s="32" t="inlineStr">
        <is>
          <t>https://www.vertex42.com/calendars/</t>
        </is>
      </c>
      <c r="AC10" s="32" t="inlineStr">
        <is>
          <t>https://www.vertex42.com/calendars/?utm_source=ms&amp;utm_medium=file&amp;utm_campaign=office&amp;utm_term=monthly&amp;utm_content=text&amp;utm_content=url</t>
        </is>
      </c>
      <c r="AD10" s="32" t="inlineStr">
        <is>
          <t>https://www.vertex42.com/calendars/?utm_source=ms&amp;utm_medium=file&amp;utm_campaign=office&amp;utm_term=monthly&amp;utm_content=text&amp;utm_content=url</t>
        </is>
      </c>
      <c r="AE10" s="32" t="inlineStr">
        <is>
          <t>https://www.vertex42.com/calendars/?utm_source=ms&amp;utm_medium=file&amp;utm_campaign=office&amp;utm_term=monthly&amp;utm_content=text&amp;utm_content=url</t>
        </is>
      </c>
      <c r="AF10" s="32" t="n"/>
    </row>
    <row r="11" customFormat="1" s="195">
      <c r="A11" s="206" t="n"/>
      <c r="C11" s="204" t="n"/>
      <c r="D11" s="196" t="n"/>
      <c r="E11" s="204" t="n"/>
      <c r="F11" s="196" t="n"/>
      <c r="G11" s="204" t="n"/>
      <c r="H11" s="196" t="n"/>
      <c r="I11" s="204" t="n"/>
      <c r="J11" s="196" t="n"/>
      <c r="K11" s="204" t="n"/>
      <c r="R11" s="196" t="n"/>
      <c r="S11" s="194" t="n"/>
      <c r="Z11" s="196" t="n"/>
    </row>
    <row r="12" customFormat="1" s="195">
      <c r="A12" s="206" t="n"/>
      <c r="C12" s="204" t="n"/>
      <c r="D12" s="196" t="n"/>
      <c r="E12" s="204" t="n"/>
      <c r="F12" s="196" t="n"/>
      <c r="G12" s="204" t="n"/>
      <c r="H12" s="196" t="n"/>
      <c r="I12" s="204" t="n"/>
      <c r="J12" s="196" t="n"/>
      <c r="K12" s="204" t="n"/>
      <c r="R12" s="196" t="n"/>
      <c r="S12" s="194" t="n"/>
      <c r="Z12" s="196" t="n"/>
    </row>
    <row r="13" customFormat="1" s="195">
      <c r="A13" s="206" t="n"/>
      <c r="C13" s="204" t="n"/>
      <c r="D13" s="196" t="n"/>
      <c r="E13" s="204" t="n"/>
      <c r="F13" s="196" t="n"/>
      <c r="G13" s="204" t="n"/>
      <c r="H13" s="196" t="n"/>
      <c r="I13" s="204" t="n"/>
      <c r="J13" s="196" t="n"/>
      <c r="K13" s="204" t="n"/>
      <c r="R13" s="196" t="n"/>
      <c r="S13" s="194" t="n"/>
      <c r="Z13" s="196" t="n"/>
    </row>
    <row r="14" customFormat="1" s="195">
      <c r="A14" s="206" t="n"/>
      <c r="C14" s="204" t="n"/>
      <c r="D14" s="196" t="n"/>
      <c r="E14" s="204" t="n"/>
      <c r="F14" s="196" t="n"/>
      <c r="G14" s="204" t="n"/>
      <c r="H14" s="196" t="n"/>
      <c r="I14" s="204" t="n"/>
      <c r="J14" s="196" t="n"/>
      <c r="K14" s="204" t="n"/>
      <c r="R14" s="196" t="n"/>
      <c r="S14" s="194" t="n"/>
      <c r="Z14" s="196" t="n"/>
    </row>
    <row r="15" ht="13.25" customFormat="1" customHeight="1" s="2">
      <c r="A15" s="205" t="n"/>
      <c r="B15" s="192" t="n"/>
      <c r="C15" s="203" t="n"/>
      <c r="D15" s="193" t="n"/>
      <c r="E15" s="203" t="n"/>
      <c r="F15" s="193" t="n"/>
      <c r="G15" s="203" t="n"/>
      <c r="H15" s="193" t="n"/>
      <c r="I15" s="203" t="n"/>
      <c r="J15" s="193" t="n"/>
      <c r="K15" s="203" t="n"/>
      <c r="L15" s="192" t="n"/>
      <c r="M15" s="192" t="n"/>
      <c r="N15" s="192" t="n"/>
      <c r="O15" s="192" t="n"/>
      <c r="P15" s="192" t="n"/>
      <c r="Q15" s="192" t="n"/>
      <c r="R15" s="193" t="n"/>
      <c r="S15" s="191" t="n"/>
      <c r="T15" s="192" t="n"/>
      <c r="U15" s="192" t="n"/>
      <c r="V15" s="192" t="n"/>
      <c r="W15" s="192" t="n"/>
      <c r="X15" s="192" t="n"/>
      <c r="Y15" s="192" t="n"/>
      <c r="Z15" s="193" t="n"/>
      <c r="AA15" s="195" t="n"/>
    </row>
    <row r="16" ht="18.5" customFormat="1" customHeight="1" s="195">
      <c r="A16" s="201">
        <f>S10+1</f>
        <v/>
      </c>
      <c r="B16" s="15" t="n"/>
      <c r="C16" s="197">
        <f>A16+1</f>
        <v/>
      </c>
      <c r="D16" s="199" t="n"/>
      <c r="E16" s="197">
        <f>C16+1</f>
        <v/>
      </c>
      <c r="F16" s="199" t="n"/>
      <c r="G16" s="197">
        <f>E16+1</f>
        <v/>
      </c>
      <c r="H16" s="199" t="n"/>
      <c r="I16" s="197">
        <f>G16+1</f>
        <v/>
      </c>
      <c r="J16" s="199" t="n"/>
      <c r="K16" s="197">
        <f>I16+1</f>
        <v/>
      </c>
      <c r="L16" s="198" t="n"/>
      <c r="M16" s="199" t="n"/>
      <c r="N16" s="198" t="n"/>
      <c r="O16" s="198" t="n"/>
      <c r="P16" s="198" t="n"/>
      <c r="Q16" s="198" t="n"/>
      <c r="R16" s="200" t="n"/>
      <c r="S16" s="201">
        <f>K16+1</f>
        <v/>
      </c>
      <c r="T16" s="198" t="n"/>
      <c r="U16" s="202" t="n"/>
      <c r="V16" s="198" t="n"/>
      <c r="W16" s="198" t="n"/>
      <c r="X16" s="198" t="n"/>
      <c r="Y16" s="198" t="n"/>
      <c r="Z16" s="200" t="n"/>
      <c r="AB16" s="27" t="inlineStr">
        <is>
          <t>Step 1: Enter the Year and Start Month</t>
        </is>
      </c>
      <c r="AC16" s="10" t="n"/>
      <c r="AD16" s="10" t="n"/>
    </row>
    <row r="17" ht="13.5" customFormat="1" customHeight="1" s="195">
      <c r="A17" s="206" t="n"/>
      <c r="C17" s="204" t="n"/>
      <c r="D17" s="196" t="n"/>
      <c r="E17" s="204" t="n"/>
      <c r="F17" s="196" t="n"/>
      <c r="G17" s="204" t="n"/>
      <c r="H17" s="196" t="n"/>
      <c r="I17" s="204" t="n"/>
      <c r="J17" s="196" t="n"/>
      <c r="K17" s="204" t="n"/>
      <c r="R17" s="196" t="n"/>
      <c r="S17" s="194" t="n"/>
      <c r="Z17" s="196" t="n"/>
      <c r="AB17" s="10" t="n"/>
    </row>
    <row r="18" ht="13.5" customFormat="1" customHeight="1" s="195">
      <c r="A18" s="206" t="n"/>
      <c r="C18" s="204" t="n"/>
      <c r="D18" s="196" t="n"/>
      <c r="E18" s="204" t="n"/>
      <c r="F18" s="196" t="n"/>
      <c r="G18" s="204" t="n"/>
      <c r="H18" s="196" t="n"/>
      <c r="I18" s="204" t="n"/>
      <c r="J18" s="196" t="n"/>
      <c r="K18" s="204" t="n"/>
      <c r="R18" s="196" t="n"/>
      <c r="S18" s="194" t="n"/>
      <c r="Z18" s="196" t="n"/>
      <c r="AB18" s="10" t="n"/>
      <c r="AC18" s="28" t="inlineStr">
        <is>
          <t>Year</t>
        </is>
      </c>
      <c r="AD18" s="29" t="n">
        <v>2022</v>
      </c>
    </row>
    <row r="19" ht="13.5" customFormat="1" customHeight="1" s="195">
      <c r="A19" s="206" t="n"/>
      <c r="C19" s="204" t="n"/>
      <c r="D19" s="196" t="n"/>
      <c r="E19" s="204" t="n"/>
      <c r="F19" s="196" t="n"/>
      <c r="G19" s="204" t="n"/>
      <c r="H19" s="196" t="n"/>
      <c r="I19" s="204" t="n"/>
      <c r="J19" s="196" t="n"/>
      <c r="K19" s="204" t="n"/>
      <c r="R19" s="196" t="n"/>
      <c r="S19" s="194" t="n"/>
      <c r="Z19" s="196" t="n"/>
      <c r="AB19" s="10" t="n"/>
      <c r="AD19" s="195" t="inlineStr">
        <is>
          <t xml:space="preserve"> </t>
        </is>
      </c>
    </row>
    <row r="20" ht="13.5" customFormat="1" customHeight="1" s="195">
      <c r="A20" s="206" t="n"/>
      <c r="C20" s="204" t="n"/>
      <c r="D20" s="196" t="n"/>
      <c r="E20" s="204" t="n"/>
      <c r="F20" s="196" t="n"/>
      <c r="G20" s="204" t="n"/>
      <c r="H20" s="196" t="n"/>
      <c r="I20" s="204" t="n"/>
      <c r="J20" s="196" t="n"/>
      <c r="K20" s="204" t="n"/>
      <c r="R20" s="196" t="n"/>
      <c r="S20" s="194" t="n"/>
      <c r="Z20" s="196" t="n"/>
      <c r="AB20" s="10" t="n"/>
      <c r="AC20" s="28" t="inlineStr">
        <is>
          <t>Start Month</t>
        </is>
      </c>
      <c r="AD20" s="29" t="n">
        <v>1</v>
      </c>
    </row>
    <row r="21" ht="13.25" customFormat="1" customHeight="1" s="2">
      <c r="A21" s="205" t="n"/>
      <c r="B21" s="192" t="n"/>
      <c r="C21" s="203" t="n"/>
      <c r="D21" s="193" t="n"/>
      <c r="E21" s="203" t="n"/>
      <c r="F21" s="193" t="n"/>
      <c r="G21" s="203" t="n"/>
      <c r="H21" s="193" t="n"/>
      <c r="I21" s="203" t="n"/>
      <c r="J21" s="193" t="n"/>
      <c r="K21" s="203" t="n"/>
      <c r="L21" s="192" t="n"/>
      <c r="M21" s="192" t="n"/>
      <c r="N21" s="192" t="n"/>
      <c r="O21" s="192" t="n"/>
      <c r="P21" s="192" t="n"/>
      <c r="Q21" s="192" t="n"/>
      <c r="R21" s="193" t="n"/>
      <c r="S21" s="191" t="n"/>
      <c r="T21" s="192" t="n"/>
      <c r="U21" s="192" t="n"/>
      <c r="V21" s="192" t="n"/>
      <c r="W21" s="192" t="n"/>
      <c r="X21" s="192" t="n"/>
      <c r="Y21" s="192" t="n"/>
      <c r="Z21" s="193" t="n"/>
      <c r="AA21" s="195" t="n"/>
      <c r="AB21" s="195" t="n"/>
      <c r="AC21" s="195" t="n"/>
      <c r="AD21" s="195" t="n"/>
      <c r="AE21" s="195" t="n"/>
    </row>
    <row r="22" ht="18.5" customFormat="1" customHeight="1" s="195">
      <c r="A22" s="201">
        <f>S16+1</f>
        <v/>
      </c>
      <c r="B22" s="15" t="n"/>
      <c r="C22" s="197">
        <f>A22+1</f>
        <v/>
      </c>
      <c r="D22" s="199" t="n"/>
      <c r="E22" s="197">
        <f>C22+1</f>
        <v/>
      </c>
      <c r="F22" s="199" t="n"/>
      <c r="G22" s="197">
        <f>E22+1</f>
        <v/>
      </c>
      <c r="H22" s="199" t="n"/>
      <c r="I22" s="197">
        <f>G22+1</f>
        <v/>
      </c>
      <c r="J22" s="199" t="n"/>
      <c r="K22" s="197">
        <f>I22+1</f>
        <v/>
      </c>
      <c r="L22" s="198" t="n"/>
      <c r="M22" s="199" t="n"/>
      <c r="N22" s="198" t="n"/>
      <c r="O22" s="198" t="n"/>
      <c r="P22" s="198" t="n"/>
      <c r="Q22" s="198" t="n"/>
      <c r="R22" s="200" t="n"/>
      <c r="S22" s="201">
        <f>K22+1</f>
        <v/>
      </c>
      <c r="T22" s="198" t="n"/>
      <c r="U22" s="202" t="n"/>
      <c r="V22" s="198" t="n"/>
      <c r="W22" s="198" t="n"/>
      <c r="X22" s="198" t="n"/>
      <c r="Y22" s="198" t="n"/>
      <c r="Z22" s="200" t="n"/>
      <c r="AB22" s="27" t="inlineStr">
        <is>
          <t>Step 2: Choose the Start Day</t>
        </is>
      </c>
      <c r="AC22" s="2" t="n"/>
      <c r="AD22" s="2" t="n"/>
      <c r="AE22" s="2" t="n"/>
    </row>
    <row r="23" ht="13.5" customFormat="1" customHeight="1" s="195">
      <c r="A23" s="206" t="n"/>
      <c r="C23" s="204" t="n"/>
      <c r="D23" s="196" t="n"/>
      <c r="E23" s="204" t="n"/>
      <c r="F23" s="196" t="n"/>
      <c r="G23" s="204" t="n"/>
      <c r="H23" s="196" t="n"/>
      <c r="I23" s="204" t="n"/>
      <c r="J23" s="196" t="n"/>
      <c r="K23" s="204" t="n"/>
      <c r="R23" s="196" t="n"/>
      <c r="S23" s="194" t="n"/>
      <c r="Z23" s="196" t="n"/>
      <c r="AC23" s="10" t="n"/>
      <c r="AD23" s="10" t="n"/>
    </row>
    <row r="24" ht="13.5" customFormat="1" customHeight="1" s="195">
      <c r="A24" s="206" t="n"/>
      <c r="C24" s="204" t="n"/>
      <c r="D24" s="196" t="n"/>
      <c r="E24" s="204" t="n"/>
      <c r="F24" s="196" t="n"/>
      <c r="G24" s="204" t="n"/>
      <c r="H24" s="196" t="n"/>
      <c r="I24" s="204" t="n"/>
      <c r="J24" s="196" t="n"/>
      <c r="K24" s="204" t="n"/>
      <c r="R24" s="196" t="n"/>
      <c r="S24" s="194" t="n"/>
      <c r="Z24" s="196" t="n"/>
      <c r="AB24" s="10" t="n"/>
      <c r="AC24" s="28" t="inlineStr">
        <is>
          <t>Start Day of Week</t>
        </is>
      </c>
      <c r="AD24" s="29" t="n">
        <v>1</v>
      </c>
      <c r="AE24" s="2" t="n"/>
    </row>
    <row r="25" ht="13.5" customFormat="1" customHeight="1" s="195">
      <c r="A25" s="206" t="n"/>
      <c r="C25" s="204" t="n"/>
      <c r="D25" s="196" t="n"/>
      <c r="E25" s="204" t="n"/>
      <c r="F25" s="196" t="n"/>
      <c r="G25" s="204" t="n"/>
      <c r="H25" s="196" t="n"/>
      <c r="I25" s="204" t="n"/>
      <c r="J25" s="196" t="n"/>
      <c r="K25" s="204" t="n"/>
      <c r="R25" s="196" t="n"/>
      <c r="S25" s="194" t="n"/>
      <c r="Z25" s="196" t="n"/>
      <c r="AB25" s="10" t="n"/>
      <c r="AC25" s="10" t="n"/>
      <c r="AD25" s="10" t="n"/>
    </row>
    <row r="26" ht="13.5" customFormat="1" customHeight="1" s="195">
      <c r="A26" s="206" t="n"/>
      <c r="C26" s="204" t="n"/>
      <c r="D26" s="196" t="n"/>
      <c r="E26" s="204" t="n"/>
      <c r="F26" s="196" t="n"/>
      <c r="G26" s="204" t="n"/>
      <c r="H26" s="196" t="n"/>
      <c r="I26" s="204" t="n"/>
      <c r="J26" s="196" t="n"/>
      <c r="K26" s="204" t="n"/>
      <c r="R26" s="196" t="n"/>
      <c r="S26" s="194" t="n"/>
      <c r="Z26" s="196" t="n"/>
      <c r="AD26" s="10" t="n"/>
    </row>
    <row r="27" ht="13.5" customFormat="1" customHeight="1" s="2">
      <c r="A27" s="205" t="n"/>
      <c r="B27" s="192" t="n"/>
      <c r="C27" s="203" t="n"/>
      <c r="D27" s="193" t="n"/>
      <c r="E27" s="203" t="n"/>
      <c r="F27" s="193" t="n"/>
      <c r="G27" s="203" t="n"/>
      <c r="H27" s="193" t="n"/>
      <c r="I27" s="203" t="n"/>
      <c r="J27" s="193" t="n"/>
      <c r="K27" s="203" t="n"/>
      <c r="L27" s="192" t="n"/>
      <c r="M27" s="192" t="n"/>
      <c r="N27" s="192" t="n"/>
      <c r="O27" s="192" t="n"/>
      <c r="P27" s="192" t="n"/>
      <c r="Q27" s="192" t="n"/>
      <c r="R27" s="193" t="n"/>
      <c r="S27" s="191" t="n"/>
      <c r="T27" s="192" t="n"/>
      <c r="U27" s="192" t="n"/>
      <c r="V27" s="192" t="n"/>
      <c r="W27" s="192" t="n"/>
      <c r="X27" s="192" t="n"/>
      <c r="Y27" s="192" t="n"/>
      <c r="Z27" s="193" t="n"/>
      <c r="AA27" s="195" t="n"/>
      <c r="AD27" s="10" t="n"/>
      <c r="AE27" s="195" t="n"/>
    </row>
    <row r="28" ht="18.5" customFormat="1" customHeight="1" s="195">
      <c r="A28" s="201">
        <f>S22+1</f>
        <v/>
      </c>
      <c r="B28" s="15" t="n"/>
      <c r="C28" s="197">
        <f>A28+1</f>
        <v/>
      </c>
      <c r="D28" s="199" t="n"/>
      <c r="E28" s="197">
        <f>C28+1</f>
        <v/>
      </c>
      <c r="F28" s="199" t="n"/>
      <c r="G28" s="197">
        <f>E28+1</f>
        <v/>
      </c>
      <c r="H28" s="199" t="n"/>
      <c r="I28" s="197">
        <f>G28+1</f>
        <v/>
      </c>
      <c r="J28" s="199" t="n"/>
      <c r="K28" s="197">
        <f>I28+1</f>
        <v/>
      </c>
      <c r="L28" s="198" t="n"/>
      <c r="M28" s="199" t="n"/>
      <c r="N28" s="198" t="n"/>
      <c r="O28" s="198" t="n"/>
      <c r="P28" s="198" t="n"/>
      <c r="Q28" s="198" t="n"/>
      <c r="R28" s="200" t="n"/>
      <c r="S28" s="201">
        <f>K28+1</f>
        <v/>
      </c>
      <c r="T28" s="198" t="n"/>
      <c r="U28" s="202" t="n"/>
      <c r="V28" s="198" t="n"/>
      <c r="W28" s="198" t="n"/>
      <c r="X28" s="198" t="n"/>
      <c r="Y28" s="198" t="n"/>
      <c r="Z28" s="200" t="n"/>
      <c r="AB28" s="27" t="inlineStr">
        <is>
          <t>Step 3: Customize the Theme Colors / Fonts</t>
        </is>
      </c>
      <c r="AC28" s="10" t="n"/>
      <c r="AD28" s="10" t="n"/>
    </row>
    <row r="29" ht="13.5" customFormat="1" customHeight="1" s="195">
      <c r="A29" s="206" t="n"/>
      <c r="C29" s="204" t="n"/>
      <c r="D29" s="196" t="n"/>
      <c r="E29" s="204" t="n"/>
      <c r="F29" s="196" t="n"/>
      <c r="G29" s="204" t="n"/>
      <c r="H29" s="196" t="n"/>
      <c r="I29" s="204" t="n"/>
      <c r="J29" s="196" t="n"/>
      <c r="K29" s="204" t="n"/>
      <c r="R29" s="196" t="n"/>
      <c r="S29" s="194" t="n"/>
      <c r="Z29" s="196" t="n"/>
      <c r="AB29" s="10" t="n"/>
      <c r="AC29" s="30" t="inlineStr">
        <is>
          <t>Go to Page Layout &gt; Themes to choose</t>
        </is>
      </c>
      <c r="AD29" s="10" t="n"/>
    </row>
    <row r="30" ht="13.5" customFormat="1" customHeight="1" s="195">
      <c r="A30" s="206" t="n"/>
      <c r="C30" s="204" t="n"/>
      <c r="D30" s="196" t="n"/>
      <c r="E30" s="204" t="n"/>
      <c r="F30" s="196" t="n"/>
      <c r="G30" s="204" t="n"/>
      <c r="H30" s="196" t="n"/>
      <c r="I30" s="204" t="n"/>
      <c r="J30" s="196" t="n"/>
      <c r="K30" s="204" t="n"/>
      <c r="R30" s="196" t="n"/>
      <c r="S30" s="194" t="n"/>
      <c r="Z30" s="196" t="n"/>
      <c r="AB30" s="10" t="n"/>
      <c r="AC30" s="30" t="inlineStr">
        <is>
          <t>different colors and fonts.</t>
        </is>
      </c>
      <c r="AD30" s="10" t="n"/>
      <c r="AE30" s="2" t="n"/>
    </row>
    <row r="31" ht="13.5" customFormat="1" customHeight="1" s="195">
      <c r="A31" s="206" t="n"/>
      <c r="C31" s="204" t="n"/>
      <c r="D31" s="196" t="n"/>
      <c r="E31" s="204" t="n"/>
      <c r="F31" s="196" t="n"/>
      <c r="G31" s="204" t="n"/>
      <c r="H31" s="196" t="n"/>
      <c r="I31" s="204" t="n"/>
      <c r="J31" s="196" t="n"/>
      <c r="K31" s="204" t="n"/>
      <c r="R31" s="196" t="n"/>
      <c r="S31" s="194" t="n"/>
      <c r="Z31" s="196" t="n"/>
      <c r="AC31" s="10" t="n"/>
      <c r="AD31" s="10" t="n"/>
    </row>
    <row r="32" ht="13.5" customFormat="1" customHeight="1" s="195">
      <c r="A32" s="206" t="n"/>
      <c r="C32" s="204" t="n"/>
      <c r="D32" s="196" t="n"/>
      <c r="E32" s="204" t="n"/>
      <c r="F32" s="196" t="n"/>
      <c r="G32" s="204" t="n"/>
      <c r="H32" s="196" t="n"/>
      <c r="I32" s="204" t="n"/>
      <c r="J32" s="196" t="n"/>
      <c r="K32" s="204" t="n"/>
      <c r="R32" s="196" t="n"/>
      <c r="S32" s="194" t="n"/>
      <c r="Z32" s="196" t="n"/>
      <c r="AD32" s="10" t="n"/>
    </row>
    <row r="33" customFormat="1" s="2">
      <c r="A33" s="205" t="n"/>
      <c r="B33" s="192" t="n"/>
      <c r="C33" s="203" t="n"/>
      <c r="D33" s="193" t="n"/>
      <c r="E33" s="203" t="n"/>
      <c r="F33" s="193" t="n"/>
      <c r="G33" s="203" t="n"/>
      <c r="H33" s="193" t="n"/>
      <c r="I33" s="203" t="n"/>
      <c r="J33" s="193" t="n"/>
      <c r="K33" s="203" t="n"/>
      <c r="L33" s="192" t="n"/>
      <c r="M33" s="192" t="n"/>
      <c r="N33" s="192" t="n"/>
      <c r="O33" s="192" t="n"/>
      <c r="P33" s="192" t="n"/>
      <c r="Q33" s="192" t="n"/>
      <c r="R33" s="193" t="n"/>
      <c r="S33" s="191" t="n"/>
      <c r="T33" s="192" t="n"/>
      <c r="U33" s="192" t="n"/>
      <c r="V33" s="192" t="n"/>
      <c r="W33" s="192" t="n"/>
      <c r="X33" s="192" t="n"/>
      <c r="Y33" s="192" t="n"/>
      <c r="Z33" s="193" t="n"/>
      <c r="AA33" s="195" t="n"/>
      <c r="AD33" s="195" t="n"/>
      <c r="AE33" s="195" t="n"/>
    </row>
    <row r="34" ht="18.5" customFormat="1" customHeight="1" s="195">
      <c r="A34" s="201">
        <f>S28+1</f>
        <v/>
      </c>
      <c r="B34" s="15" t="n"/>
      <c r="C34" s="197">
        <f>A34+1</f>
        <v/>
      </c>
      <c r="D34" s="199" t="n"/>
      <c r="E34" s="197">
        <f>C34+1</f>
        <v/>
      </c>
      <c r="F34" s="199" t="n"/>
      <c r="G34" s="197">
        <f>E34+1</f>
        <v/>
      </c>
      <c r="H34" s="199" t="n"/>
      <c r="I34" s="197">
        <f>G34+1</f>
        <v/>
      </c>
      <c r="J34" s="199" t="n"/>
      <c r="K34" s="197">
        <f>I34+1</f>
        <v/>
      </c>
      <c r="L34" s="198" t="n"/>
      <c r="M34" s="199" t="n"/>
      <c r="N34" s="198" t="n"/>
      <c r="O34" s="198" t="n"/>
      <c r="P34" s="198" t="n"/>
      <c r="Q34" s="198" t="n"/>
      <c r="R34" s="200" t="n"/>
      <c r="S34" s="201">
        <f>K34+1</f>
        <v/>
      </c>
      <c r="T34" s="198" t="n"/>
      <c r="U34" s="202" t="n"/>
      <c r="V34" s="198" t="n"/>
      <c r="W34" s="198" t="n"/>
      <c r="X34" s="198" t="n"/>
      <c r="Y34" s="198" t="n"/>
      <c r="Z34" s="200" t="n"/>
      <c r="AB34" s="27" t="inlineStr">
        <is>
          <t>Step 4: Print to Paper or PDF</t>
        </is>
      </c>
      <c r="AC34" s="10" t="n"/>
    </row>
    <row r="35" ht="13.5" customFormat="1" customHeight="1" s="195">
      <c r="A35" s="206" t="n"/>
      <c r="C35" s="204" t="n"/>
      <c r="D35" s="196" t="n"/>
      <c r="E35" s="204" t="n"/>
      <c r="F35" s="196" t="n"/>
      <c r="G35" s="204" t="n"/>
      <c r="H35" s="196" t="n"/>
      <c r="I35" s="204" t="n"/>
      <c r="J35" s="196" t="n"/>
      <c r="K35" s="204" t="n"/>
      <c r="R35" s="196" t="n"/>
      <c r="S35" s="194" t="n"/>
      <c r="Z35" s="196" t="n"/>
      <c r="AB35" s="10" t="n"/>
      <c r="AC35" s="30" t="inlineStr">
        <is>
          <t>Print the entire workbook, or print</t>
        </is>
      </c>
    </row>
    <row r="36" ht="13.5" customFormat="1" customHeight="1" s="195">
      <c r="A36" s="206" t="n"/>
      <c r="C36" s="204" t="n"/>
      <c r="D36" s="196" t="n"/>
      <c r="E36" s="204" t="n"/>
      <c r="F36" s="196" t="n"/>
      <c r="G36" s="204" t="n"/>
      <c r="H36" s="196" t="n"/>
      <c r="I36" s="204" t="n"/>
      <c r="J36" s="196" t="n"/>
      <c r="K36" s="204" t="n"/>
      <c r="R36" s="196" t="n"/>
      <c r="S36" s="194" t="n"/>
      <c r="Z36" s="196" t="n"/>
      <c r="AC36" s="30" t="inlineStr">
        <is>
          <t>only the selected worksheets.</t>
        </is>
      </c>
    </row>
    <row r="37" customFormat="1" s="195">
      <c r="A37" s="206" t="n"/>
      <c r="C37" s="204" t="n"/>
      <c r="D37" s="196" t="n"/>
      <c r="E37" s="204" t="n"/>
      <c r="F37" s="196" t="n"/>
      <c r="G37" s="204" t="n"/>
      <c r="H37" s="196" t="n"/>
      <c r="I37" s="204" t="n"/>
      <c r="J37" s="196" t="n"/>
      <c r="K37" s="204" t="n"/>
      <c r="R37" s="196" t="n"/>
      <c r="S37" s="194" t="n"/>
      <c r="Z37" s="196" t="n"/>
    </row>
    <row r="38" customFormat="1" s="195">
      <c r="A38" s="206" t="n"/>
      <c r="C38" s="204" t="n"/>
      <c r="D38" s="196" t="n"/>
      <c r="E38" s="204" t="n"/>
      <c r="F38" s="196" t="n"/>
      <c r="G38" s="204" t="n"/>
      <c r="H38" s="196" t="n"/>
      <c r="I38" s="204" t="n"/>
      <c r="J38" s="196" t="n"/>
      <c r="K38" s="204" t="n"/>
      <c r="R38" s="196" t="n"/>
      <c r="S38" s="194" t="n"/>
      <c r="Z38" s="196" t="n"/>
    </row>
    <row r="39" customFormat="1" s="2">
      <c r="A39" s="205" t="n"/>
      <c r="B39" s="192" t="n"/>
      <c r="C39" s="203" t="n"/>
      <c r="D39" s="193" t="n"/>
      <c r="E39" s="203" t="n"/>
      <c r="F39" s="193" t="n"/>
      <c r="G39" s="203" t="n"/>
      <c r="H39" s="193" t="n"/>
      <c r="I39" s="203" t="n"/>
      <c r="J39" s="193" t="n"/>
      <c r="K39" s="203" t="n"/>
      <c r="L39" s="192" t="n"/>
      <c r="M39" s="192" t="n"/>
      <c r="N39" s="192" t="n"/>
      <c r="O39" s="192" t="n"/>
      <c r="P39" s="192" t="n"/>
      <c r="Q39" s="192" t="n"/>
      <c r="R39" s="193" t="n"/>
      <c r="S39" s="191" t="n"/>
      <c r="T39" s="192" t="n"/>
      <c r="U39" s="192" t="n"/>
      <c r="V39" s="192" t="n"/>
      <c r="W39" s="192" t="n"/>
      <c r="X39" s="192" t="n"/>
      <c r="Y39" s="192" t="n"/>
      <c r="Z39" s="193" t="n"/>
      <c r="AA39" s="195" t="n"/>
    </row>
    <row r="40" ht="18.5" customHeight="1" s="162">
      <c r="A40" s="201">
        <f>S34+1</f>
        <v/>
      </c>
      <c r="B40" s="15" t="n"/>
      <c r="C40" s="197">
        <f>A40+1</f>
        <v/>
      </c>
      <c r="D40" s="199" t="n"/>
      <c r="E40" s="16" t="inlineStr">
        <is>
          <t>Notes</t>
        </is>
      </c>
      <c r="F40" s="17" t="n"/>
      <c r="G40" s="17" t="n"/>
      <c r="H40" s="17" t="n"/>
      <c r="I40" s="17" t="n"/>
      <c r="J40" s="17" t="n"/>
      <c r="K40" s="17" t="n"/>
      <c r="L40" s="17" t="n"/>
      <c r="M40" s="17" t="n"/>
      <c r="N40" s="17" t="n"/>
      <c r="O40" s="17" t="n"/>
      <c r="P40" s="17" t="n"/>
      <c r="Q40" s="17" t="n"/>
      <c r="R40" s="17" t="n"/>
      <c r="S40" s="17" t="n"/>
      <c r="T40" s="17" t="n"/>
      <c r="U40" s="17" t="n"/>
      <c r="V40" s="17" t="n"/>
      <c r="W40" s="17" t="n"/>
      <c r="X40" s="17" t="n"/>
      <c r="Y40" s="17" t="n"/>
      <c r="Z40" s="9" t="n"/>
    </row>
    <row r="41">
      <c r="A41" s="206" t="n"/>
      <c r="C41" s="204" t="n"/>
      <c r="D41" s="196" t="n"/>
      <c r="E41" s="18" t="n"/>
      <c r="F41" s="6" t="n"/>
      <c r="G41" s="6" t="n"/>
      <c r="H41" s="6" t="n"/>
      <c r="I41" s="6" t="n"/>
      <c r="J41" s="6" t="n"/>
      <c r="K41" s="6" t="n"/>
      <c r="L41" s="6" t="n"/>
      <c r="M41" s="6" t="n"/>
      <c r="N41" s="6" t="n"/>
      <c r="O41" s="6" t="n"/>
      <c r="P41" s="6" t="n"/>
      <c r="Q41" s="6" t="n"/>
      <c r="R41" s="6" t="n"/>
      <c r="S41" s="6" t="n"/>
      <c r="T41" s="6" t="n"/>
      <c r="U41" s="6" t="n"/>
      <c r="V41" s="6" t="n"/>
      <c r="W41" s="6" t="n"/>
      <c r="X41" s="6" t="n"/>
      <c r="Y41" s="6" t="n"/>
      <c r="Z41" s="196" t="n"/>
    </row>
    <row r="42">
      <c r="A42" s="206" t="n"/>
      <c r="C42" s="204" t="n"/>
      <c r="D42" s="196" t="n"/>
      <c r="E42" s="18" t="n"/>
      <c r="F42" s="6" t="n"/>
      <c r="G42" s="6" t="n"/>
      <c r="H42" s="6" t="n"/>
      <c r="I42" s="6" t="n"/>
      <c r="J42" s="6" t="n"/>
      <c r="K42" s="6" t="n"/>
      <c r="L42" s="6" t="n"/>
      <c r="M42" s="6" t="n"/>
      <c r="N42" s="6" t="n"/>
      <c r="O42" s="6" t="n"/>
      <c r="P42" s="6" t="n"/>
      <c r="Q42" s="6" t="n"/>
      <c r="R42" s="6" t="n"/>
      <c r="S42" s="6" t="n"/>
      <c r="T42" s="6" t="n"/>
      <c r="U42" s="6" t="n"/>
      <c r="V42" s="6" t="n"/>
      <c r="W42" s="6" t="n"/>
      <c r="X42" s="6" t="n"/>
      <c r="Y42" s="6" t="n"/>
      <c r="Z42" s="7" t="n"/>
    </row>
    <row r="43">
      <c r="A43" s="206" t="n"/>
      <c r="C43" s="204" t="n"/>
      <c r="D43" s="196" t="n"/>
      <c r="E43" s="18" t="n"/>
      <c r="F43" s="6" t="n"/>
      <c r="G43" s="6" t="n"/>
      <c r="H43" s="6" t="n"/>
      <c r="I43" s="6" t="n"/>
      <c r="J43" s="6" t="n"/>
      <c r="K43" s="6" t="n"/>
      <c r="L43" s="6" t="n"/>
      <c r="M43" s="6" t="n"/>
      <c r="N43" s="6" t="n"/>
      <c r="O43" s="6" t="n"/>
      <c r="P43" s="6" t="n"/>
      <c r="Q43" s="6" t="n"/>
      <c r="R43" s="6" t="n"/>
      <c r="S43" s="6" t="n"/>
      <c r="T43" s="6" t="n"/>
      <c r="U43" s="6" t="n"/>
      <c r="V43" s="6" t="n"/>
      <c r="W43" s="6" t="n"/>
      <c r="X43" s="6" t="n"/>
      <c r="Y43" s="6" t="n"/>
      <c r="Z43" s="7" t="n"/>
    </row>
    <row r="44">
      <c r="A44" s="206" t="n"/>
      <c r="C44" s="204" t="n"/>
      <c r="D44" s="196" t="n"/>
      <c r="E44" s="18" t="n"/>
      <c r="F44" s="6" t="n"/>
      <c r="G44" s="6" t="n"/>
      <c r="H44" s="6" t="n"/>
      <c r="I44" s="6" t="n"/>
      <c r="J44" s="6" t="n"/>
      <c r="K44" s="217" t="inlineStr">
        <is>
          <t>Calendar Templates by Vertex42</t>
        </is>
      </c>
      <c r="Z44" s="196" t="n"/>
    </row>
    <row r="45" customFormat="1" s="195">
      <c r="A45" s="205" t="n"/>
      <c r="B45" s="192" t="n"/>
      <c r="C45" s="203" t="n"/>
      <c r="D45" s="193" t="n"/>
      <c r="E45" s="19" t="n"/>
      <c r="F45" s="20" t="n"/>
      <c r="G45" s="20" t="n"/>
      <c r="H45" s="20" t="n"/>
      <c r="I45" s="20" t="n"/>
      <c r="J45" s="20" t="n"/>
      <c r="K45" s="216" t="inlineStr">
        <is>
          <t>https://www.vertex42.com/calendars/</t>
        </is>
      </c>
      <c r="L45" s="192" t="n"/>
      <c r="M45" s="192" t="n"/>
      <c r="N45" s="192" t="n"/>
      <c r="O45" s="192" t="n"/>
      <c r="P45" s="192" t="n"/>
      <c r="Q45" s="192" t="n"/>
      <c r="R45" s="192" t="n"/>
      <c r="S45" s="192" t="n"/>
      <c r="T45" s="192" t="n"/>
      <c r="U45" s="192" t="n"/>
      <c r="V45" s="192" t="n"/>
      <c r="W45" s="192" t="n"/>
      <c r="X45" s="192" t="n"/>
      <c r="Y45" s="192" t="n"/>
      <c r="Z45" s="193" t="n"/>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priority="65" dxfId="1">
      <formula>MONTH(A10)&lt;&gt;MONTH($A$1)</formula>
    </cfRule>
    <cfRule type="expression" priority="66" dxfId="0">
      <formula>OR(WEEKDAY(A10,1)=1,WEEKDAY(A10,1)=7)</formula>
    </cfRule>
  </conditionalFormatting>
  <conditionalFormatting sqref="I10 I16 I22 I28 I34">
    <cfRule type="expression" priority="1" dxfId="1">
      <formula>MONTH(I10)&lt;&gt;MONTH($A$1)</formula>
    </cfRule>
    <cfRule type="expression" priority="2" dxfId="0">
      <formula>OR(WEEKDAY(I10,1)=1,WEEKDAY(I10,1)=7)</formula>
    </cfRule>
  </conditionalFormatting>
  <hyperlinks>
    <hyperlink xmlns:r="http://schemas.openxmlformats.org/officeDocument/2006/relationships" ref="AB9" r:id="rId1"/>
    <hyperlink xmlns:r="http://schemas.openxmlformats.org/officeDocument/2006/relationships" ref="AC9" display="CALENDAR TEMPLATES by Vertex42.com" r:id="rId2"/>
    <hyperlink xmlns:r="http://schemas.openxmlformats.org/officeDocument/2006/relationships" ref="AD9" display="CALENDAR TEMPLATES by Vertex42.com" r:id="rId3"/>
    <hyperlink xmlns:r="http://schemas.openxmlformats.org/officeDocument/2006/relationships" ref="AE9" display="CALENDAR TEMPLATES by Vertex42.com" r:id="rId4"/>
    <hyperlink xmlns:r="http://schemas.openxmlformats.org/officeDocument/2006/relationships" ref="AB10" r:id="rId5"/>
    <hyperlink xmlns:r="http://schemas.openxmlformats.org/officeDocument/2006/relationships" ref="AC10" display="https://www.vertex42.com/calendars/" r:id="rId6"/>
    <hyperlink xmlns:r="http://schemas.openxmlformats.org/officeDocument/2006/relationships" ref="AD10" display="https://www.vertex42.com/calendars/" r:id="rId7"/>
    <hyperlink xmlns:r="http://schemas.openxmlformats.org/officeDocument/2006/relationships" ref="AE10" display="https://www.vertex42.com/calendars/" r:id="rId8"/>
    <hyperlink xmlns:r="http://schemas.openxmlformats.org/officeDocument/2006/relationships" ref="K44" r:id="rId9"/>
    <hyperlink xmlns:r="http://schemas.openxmlformats.org/officeDocument/2006/relationships" ref="K45" r:id="rId10"/>
  </hyperlinks>
  <printOptions horizontalCentered="1"/>
  <pageMargins left="0.5" right="0.5" top="0.25" bottom="0.25" header="0.25" footer="0.25"/>
  <pageSetup orientation="landscape" scale="99"/>
</worksheet>
</file>

<file path=xl/worksheets/sheet6.xml><?xml version="1.0" encoding="utf-8"?>
<worksheet xmlns="http://schemas.openxmlformats.org/spreadsheetml/2006/main">
  <sheetPr>
    <outlinePr summaryBelow="1" summaryRight="1"/>
    <pageSetUpPr/>
  </sheetPr>
  <dimension ref="A1:U53"/>
  <sheetViews>
    <sheetView workbookViewId="0">
      <selection activeCell="A1" sqref="A1"/>
    </sheetView>
  </sheetViews>
  <sheetFormatPr baseColWidth="10" defaultColWidth="11.5" defaultRowHeight="13"/>
  <cols>
    <col width="11.5" customWidth="1" style="162" min="1" max="1"/>
    <col width="10.1640625" customWidth="1" style="162" min="2" max="2"/>
    <col width="6.83203125" customWidth="1" style="162" min="3" max="3"/>
    <col width="8.33203125" customWidth="1" style="162" min="4" max="4"/>
    <col width="11.5" customWidth="1" style="162" min="5" max="5"/>
    <col width="9.83203125" customWidth="1" style="162" min="6" max="6"/>
    <col width="6" customWidth="1" style="162" min="7" max="7"/>
    <col width="8.1640625" customWidth="1" style="162" min="8" max="8"/>
    <col width="11.5" customWidth="1" style="162" min="9" max="10"/>
    <col width="7.5" customWidth="1" style="162" min="11" max="11"/>
    <col width="7.6640625" customWidth="1" style="162" min="12" max="12"/>
    <col width="7.33203125" customWidth="1" style="162" min="15" max="15"/>
    <col width="7.5" customWidth="1" style="162" min="16" max="16"/>
    <col width="6.5" customWidth="1" style="162" min="17" max="17"/>
    <col width="15.1640625" customWidth="1" style="162" min="18" max="18"/>
    <col width="5.6640625" customWidth="1" style="162" min="19" max="19"/>
    <col width="8.33203125" customWidth="1" style="162" min="20" max="20"/>
  </cols>
  <sheetData>
    <row r="1" ht="20" customHeight="1" s="162">
      <c r="A1" s="157" t="inlineStr">
        <is>
          <t>Weekly Totals</t>
        </is>
      </c>
      <c r="B1" s="158" t="n"/>
      <c r="C1" s="158" t="n"/>
      <c r="D1" s="158" t="n"/>
      <c r="E1" s="158" t="n"/>
      <c r="F1" s="158" t="n"/>
      <c r="G1" s="158" t="n"/>
      <c r="H1" s="158" t="n"/>
      <c r="I1" s="159" t="inlineStr">
        <is>
          <t>Time Reporting Summary (06/13 - 06/17):</t>
        </is>
      </c>
      <c r="J1" s="160" t="n"/>
      <c r="K1" s="160" t="n"/>
      <c r="L1" s="160" t="n"/>
      <c r="M1" s="160" t="n"/>
      <c r="N1" s="160" t="n"/>
      <c r="O1" s="160" t="n"/>
      <c r="P1" s="160" t="n"/>
      <c r="Q1" s="160" t="n"/>
      <c r="R1" s="160" t="n"/>
      <c r="S1" s="160" t="n"/>
      <c r="T1" s="161" t="n"/>
    </row>
    <row r="2" ht="20" customHeight="1" s="162">
      <c r="A2" s="166" t="n"/>
      <c r="B2" s="121" t="n"/>
      <c r="C2" s="96" t="inlineStr">
        <is>
          <t>(hrs)</t>
        </is>
      </c>
      <c r="D2" s="96" t="inlineStr">
        <is>
          <t>% C</t>
        </is>
      </c>
      <c r="E2" s="167" t="n"/>
      <c r="F2" s="135" t="n"/>
      <c r="G2" s="104" t="inlineStr">
        <is>
          <t xml:space="preserve">Total </t>
        </is>
      </c>
      <c r="H2" s="96" t="inlineStr">
        <is>
          <t>% C</t>
        </is>
      </c>
      <c r="T2" s="163" t="n"/>
    </row>
    <row r="3" ht="19" customHeight="1" s="162">
      <c r="A3" s="168" t="inlineStr">
        <is>
          <t>Overtime Paid out</t>
        </is>
      </c>
      <c r="B3" s="121" t="n"/>
      <c r="C3" s="182" t="n"/>
      <c r="D3" s="101">
        <f>((C3-'Weekly Time Reporting Oct 10.'!C51)/'Weekly Time Reporting Oct 10.'!C51)</f>
        <v/>
      </c>
      <c r="E3" s="169" t="inlineStr">
        <is>
          <t>Missing Clock outs</t>
        </is>
      </c>
      <c r="F3" s="121" t="n"/>
      <c r="G3" s="105" t="n"/>
      <c r="H3" s="103" t="n">
        <v>0</v>
      </c>
      <c r="T3" s="163" t="n"/>
    </row>
    <row r="4" ht="20" customHeight="1" s="162">
      <c r="A4" s="168" t="inlineStr">
        <is>
          <t>Additional Hours</t>
        </is>
      </c>
      <c r="B4" s="121" t="n"/>
      <c r="C4" s="182" t="n"/>
      <c r="D4" s="102">
        <f>(('Weekly Time Reporting Template'!C4-'Weekly Time Reporting Oct 10.'!C52)/'Weekly Time Reporting Oct 10.'!C52)</f>
        <v/>
      </c>
      <c r="E4" s="169" t="inlineStr">
        <is>
          <t xml:space="preserve">Missing Clock ins </t>
        </is>
      </c>
      <c r="F4" s="121" t="n"/>
      <c r="G4" s="182" t="n"/>
      <c r="H4" s="103" t="n">
        <v>0</v>
      </c>
      <c r="T4" s="163" t="n"/>
    </row>
    <row r="5" ht="20" customHeight="1" s="162">
      <c r="A5" s="168" t="inlineStr">
        <is>
          <t>Early Arrival</t>
        </is>
      </c>
      <c r="B5" s="121" t="n"/>
      <c r="C5" s="182" t="n"/>
      <c r="D5" s="101">
        <f>((C5-'Weekly Time Reporting Oct 10.'!C53)/'Weekly Time Reporting Oct 10.'!C53)</f>
        <v/>
      </c>
      <c r="E5" s="169" t="inlineStr">
        <is>
          <t xml:space="preserve">Absences </t>
        </is>
      </c>
      <c r="F5" s="121" t="n"/>
      <c r="G5" s="182" t="n"/>
      <c r="H5" s="103" t="n">
        <v>0</v>
      </c>
      <c r="I5" s="164" t="n"/>
      <c r="J5" s="164" t="n"/>
      <c r="K5" s="164" t="n"/>
      <c r="L5" s="164" t="n"/>
      <c r="M5" s="164" t="n"/>
      <c r="N5" s="164" t="n"/>
      <c r="O5" s="164" t="n"/>
      <c r="P5" s="164" t="n"/>
      <c r="Q5" s="164" t="n"/>
      <c r="R5" s="164" t="n"/>
      <c r="S5" s="164" t="n"/>
      <c r="T5" s="165" t="n"/>
    </row>
    <row r="6" ht="27" customHeight="1" s="162">
      <c r="A6" s="154" t="n"/>
      <c r="B6" s="135" t="n"/>
      <c r="C6" s="135" t="n"/>
      <c r="D6" s="135" t="n"/>
      <c r="E6" s="135" t="n"/>
      <c r="F6" s="135" t="n"/>
      <c r="G6" s="135" t="n"/>
      <c r="H6" s="135" t="n"/>
      <c r="I6" s="135" t="n"/>
      <c r="J6" s="135" t="n"/>
      <c r="K6" s="135" t="n"/>
      <c r="L6" s="135" t="n"/>
      <c r="M6" s="135" t="n"/>
      <c r="N6" s="135" t="n"/>
      <c r="O6" s="135" t="n"/>
      <c r="P6" s="135" t="n"/>
      <c r="Q6" s="135" t="n"/>
      <c r="R6" s="135" t="n"/>
      <c r="S6" s="135" t="n"/>
      <c r="T6" s="136" t="n"/>
    </row>
    <row r="7" ht="45" customHeight="1" s="162">
      <c r="A7" s="143" t="inlineStr">
        <is>
          <t xml:space="preserve">Early Arrivals: </t>
        </is>
      </c>
      <c r="B7" s="121" t="n"/>
      <c r="C7" s="138" t="inlineStr">
        <is>
          <t>Early arrivals are instances in which employees clock in prior to 8:00AM. The start time is flagged and the option is presented to managers to either round up the difference, or approve the early arrival depending on workload.</t>
        </is>
      </c>
      <c r="D7" s="135" t="n"/>
      <c r="E7" s="135" t="n"/>
      <c r="F7" s="135" t="n"/>
      <c r="G7" s="135" t="n"/>
      <c r="H7" s="135" t="n"/>
      <c r="I7" s="135" t="n"/>
      <c r="J7" s="135" t="n"/>
      <c r="K7" s="135" t="n"/>
      <c r="L7" s="135" t="n"/>
      <c r="M7" s="135" t="n"/>
      <c r="N7" s="135" t="n"/>
      <c r="O7" s="135" t="n"/>
      <c r="P7" s="135" t="n"/>
      <c r="Q7" s="135" t="n"/>
      <c r="R7" s="135" t="n"/>
      <c r="S7" s="135" t="n"/>
      <c r="T7" s="136" t="n"/>
    </row>
    <row r="8" ht="21" customHeight="1" s="162">
      <c r="A8" s="155" t="n">
        <v>13</v>
      </c>
      <c r="B8" s="156" t="n"/>
      <c r="C8" s="170" t="inlineStr">
        <is>
          <t xml:space="preserve">In </t>
        </is>
      </c>
      <c r="D8" s="170" t="inlineStr">
        <is>
          <t>hrs</t>
        </is>
      </c>
      <c r="E8" s="53" t="n">
        <v>14</v>
      </c>
      <c r="F8" s="41" t="n"/>
      <c r="G8" s="170" t="inlineStr">
        <is>
          <t xml:space="preserve">In </t>
        </is>
      </c>
      <c r="H8" s="170" t="inlineStr">
        <is>
          <t>hrs</t>
        </is>
      </c>
      <c r="I8" s="53" t="n">
        <v>15</v>
      </c>
      <c r="J8" s="41" t="n"/>
      <c r="K8" s="170" t="inlineStr">
        <is>
          <t xml:space="preserve">In </t>
        </is>
      </c>
      <c r="L8" s="170" t="inlineStr">
        <is>
          <t>hrs</t>
        </is>
      </c>
      <c r="M8" s="43" t="n">
        <v>16</v>
      </c>
      <c r="N8" s="41" t="n"/>
      <c r="O8" s="170" t="inlineStr">
        <is>
          <t xml:space="preserve">In </t>
        </is>
      </c>
      <c r="P8" s="170" t="inlineStr">
        <is>
          <t>hrs</t>
        </is>
      </c>
      <c r="Q8" s="119" t="n">
        <v>17</v>
      </c>
      <c r="R8" s="41" t="n"/>
      <c r="S8" s="170" t="inlineStr">
        <is>
          <t xml:space="preserve">In </t>
        </is>
      </c>
      <c r="T8" s="176" t="inlineStr">
        <is>
          <t>hrs</t>
        </is>
      </c>
    </row>
    <row r="9" ht="16" customHeight="1" s="162">
      <c r="A9" s="145" t="inlineStr">
        <is>
          <t>Austin Dill</t>
        </is>
      </c>
      <c r="B9" s="121" t="n"/>
      <c r="C9" s="218" t="inlineStr">
        <is>
          <t>7:34</t>
        </is>
      </c>
      <c r="D9" s="117">
        <f>IF(NOT(ISBLANK(C9)),(TIME(8, 0, 0)-C9)*24, "")</f>
        <v/>
      </c>
      <c r="E9" s="153" t="inlineStr">
        <is>
          <t>Austin Dill</t>
        </is>
      </c>
      <c r="F9" s="121" t="n"/>
      <c r="G9" s="218" t="inlineStr">
        <is>
          <t>7:22</t>
        </is>
      </c>
      <c r="H9" s="140" t="n"/>
      <c r="I9" s="153" t="inlineStr">
        <is>
          <t>Austin Dill</t>
        </is>
      </c>
      <c r="J9" s="121" t="n"/>
      <c r="K9" s="218" t="inlineStr">
        <is>
          <t>7:45</t>
        </is>
      </c>
      <c r="L9" s="140" t="n"/>
      <c r="M9" s="153" t="inlineStr">
        <is>
          <t>Austin Dill</t>
        </is>
      </c>
      <c r="N9" s="121" t="n"/>
      <c r="O9" s="218" t="inlineStr">
        <is>
          <t>7:18</t>
        </is>
      </c>
      <c r="P9" s="140" t="n"/>
      <c r="Q9" s="153" t="inlineStr">
        <is>
          <t>Austin Dill</t>
        </is>
      </c>
      <c r="R9" s="121" t="n"/>
      <c r="S9" s="218" t="inlineStr">
        <is>
          <t>7:21</t>
        </is>
      </c>
      <c r="T9" s="140" t="n"/>
    </row>
    <row r="10" ht="16" customHeight="1" s="162">
      <c r="A10" s="153" t="inlineStr">
        <is>
          <t>Diego Cristovao</t>
        </is>
      </c>
      <c r="B10" s="121" t="n"/>
      <c r="C10" s="218" t="inlineStr">
        <is>
          <t>7:59</t>
        </is>
      </c>
      <c r="D10" s="118">
        <f>IF(NOT(ISBLANK(C10)),(TIME(8, 0, 0)-C10)*24, "")</f>
        <v/>
      </c>
      <c r="E10" s="153" t="inlineStr">
        <is>
          <t>Courtney Konerman</t>
        </is>
      </c>
      <c r="F10" s="121" t="n"/>
      <c r="G10" s="218" t="inlineStr">
        <is>
          <t>7:38</t>
        </is>
      </c>
      <c r="H10" s="70" t="n"/>
      <c r="I10" s="153" t="inlineStr">
        <is>
          <t>DeJuan Wells</t>
        </is>
      </c>
      <c r="J10" s="121" t="n"/>
      <c r="K10" s="218" t="inlineStr">
        <is>
          <t>7:55</t>
        </is>
      </c>
      <c r="L10" s="70" t="n"/>
      <c r="M10" s="153" t="inlineStr">
        <is>
          <t>Michael Schnurr</t>
        </is>
      </c>
      <c r="N10" s="121" t="n"/>
      <c r="O10" s="218" t="inlineStr">
        <is>
          <t>7:25</t>
        </is>
      </c>
      <c r="P10" s="70" t="n"/>
      <c r="Q10" s="153" t="inlineStr">
        <is>
          <t>Brittany Clark</t>
        </is>
      </c>
      <c r="R10" s="121" t="n"/>
      <c r="S10" s="218" t="inlineStr">
        <is>
          <t>7:59</t>
        </is>
      </c>
      <c r="T10" s="70" t="n"/>
    </row>
    <row r="11" ht="16" customHeight="1" s="162">
      <c r="A11" s="153" t="inlineStr">
        <is>
          <t>Juliana Sanchez</t>
        </is>
      </c>
      <c r="B11" s="121" t="n"/>
      <c r="C11" s="218" t="inlineStr">
        <is>
          <t>7:59</t>
        </is>
      </c>
      <c r="D11" s="118">
        <f>IF(NOT(ISBLANK(C11)),(TIME(8, 0, 0)-C11)*24, "")</f>
        <v/>
      </c>
      <c r="E11" s="153" t="inlineStr">
        <is>
          <t>Diego Cristovao</t>
        </is>
      </c>
      <c r="F11" s="121" t="n"/>
      <c r="G11" s="218" t="inlineStr">
        <is>
          <t>7:59</t>
        </is>
      </c>
      <c r="H11" s="71" t="n"/>
      <c r="I11" s="153" t="inlineStr">
        <is>
          <t>Debra Hanke</t>
        </is>
      </c>
      <c r="J11" s="121" t="n"/>
      <c r="K11" s="218" t="inlineStr">
        <is>
          <t>7:52</t>
        </is>
      </c>
      <c r="L11" s="71" t="n"/>
      <c r="M11" s="153" t="inlineStr">
        <is>
          <t>Tyler Rutherford</t>
        </is>
      </c>
      <c r="N11" s="121" t="n"/>
      <c r="O11" s="218" t="inlineStr">
        <is>
          <t>7:30</t>
        </is>
      </c>
      <c r="P11" s="71" t="n"/>
      <c r="Q11" s="153" t="inlineStr">
        <is>
          <t>Christian Durbin</t>
        </is>
      </c>
      <c r="R11" s="121" t="n"/>
      <c r="S11" s="218" t="inlineStr">
        <is>
          <t>7:47</t>
        </is>
      </c>
      <c r="T11" s="71" t="n"/>
    </row>
    <row r="12" ht="16" customHeight="1" s="162">
      <c r="A12" s="152" t="inlineStr">
        <is>
          <t>Leroy Engle</t>
        </is>
      </c>
      <c r="B12" s="121" t="n"/>
      <c r="C12" s="218" t="inlineStr">
        <is>
          <t>7:57</t>
        </is>
      </c>
      <c r="D12" s="118">
        <f>IF(NOT(ISBLANK(C12)),(TIME(8, 0, 0)-C12)*24, "")</f>
        <v/>
      </c>
      <c r="E12" s="153" t="inlineStr">
        <is>
          <t>Juliana Sanchez</t>
        </is>
      </c>
      <c r="F12" s="121" t="n"/>
      <c r="G12" s="218" t="inlineStr">
        <is>
          <t>7:59</t>
        </is>
      </c>
      <c r="H12" s="70" t="n"/>
      <c r="I12" s="152" t="inlineStr">
        <is>
          <t>Michael Schnurr</t>
        </is>
      </c>
      <c r="J12" s="121" t="n"/>
      <c r="K12" s="218" t="inlineStr">
        <is>
          <t>7:50</t>
        </is>
      </c>
      <c r="L12" s="70" t="n"/>
      <c r="M12" s="152" t="n"/>
      <c r="N12" s="121" t="n"/>
      <c r="O12" s="218" t="n"/>
      <c r="P12" s="70" t="n"/>
      <c r="Q12" s="152" t="inlineStr">
        <is>
          <t>Courtney Konerman</t>
        </is>
      </c>
      <c r="R12" s="121" t="n"/>
      <c r="S12" s="218" t="inlineStr">
        <is>
          <t>7:53</t>
        </is>
      </c>
      <c r="T12" s="70" t="n"/>
    </row>
    <row r="13" ht="16" customHeight="1" s="162">
      <c r="A13" s="153" t="n"/>
      <c r="B13" s="121" t="n"/>
      <c r="C13" s="218" t="n"/>
      <c r="D13" s="118">
        <f>IF(NOT(ISBLANK(C13)),(TIME(8, 0, 0)-C13)*24, "")</f>
        <v/>
      </c>
      <c r="E13" s="152" t="inlineStr">
        <is>
          <t>Michael Schnurr</t>
        </is>
      </c>
      <c r="F13" s="121" t="n"/>
      <c r="G13" s="218" t="inlineStr">
        <is>
          <t>7:29</t>
        </is>
      </c>
      <c r="H13" s="70" t="n"/>
      <c r="I13" s="153" t="n"/>
      <c r="J13" s="121" t="n"/>
      <c r="K13" s="218" t="n"/>
      <c r="L13" s="70" t="n"/>
      <c r="M13" s="153" t="n"/>
      <c r="N13" s="121" t="n"/>
      <c r="O13" s="218" t="n"/>
      <c r="P13" s="70" t="n"/>
      <c r="Q13" s="153" t="inlineStr">
        <is>
          <t>Michael Schnurr</t>
        </is>
      </c>
      <c r="R13" s="121" t="n"/>
      <c r="S13" s="218" t="inlineStr">
        <is>
          <t>7:25</t>
        </is>
      </c>
      <c r="T13" s="70" t="n"/>
    </row>
    <row r="14" ht="16" customHeight="1" s="162">
      <c r="A14" s="152" t="n"/>
      <c r="B14" s="121" t="n"/>
      <c r="C14" s="218" t="n"/>
      <c r="D14" s="118">
        <f>IF(NOT(ISBLANK(C14)),(TIME(8, 0, 0)-C14)*24, "")</f>
        <v/>
      </c>
      <c r="E14" s="153" t="inlineStr">
        <is>
          <t>Tyler Rutherford</t>
        </is>
      </c>
      <c r="F14" s="121" t="n"/>
      <c r="G14" s="218" t="inlineStr">
        <is>
          <t>7:39</t>
        </is>
      </c>
      <c r="H14" s="70" t="n"/>
      <c r="I14" s="152" t="n"/>
      <c r="J14" s="121" t="n"/>
      <c r="K14" s="218" t="n"/>
      <c r="L14" s="70" t="n"/>
      <c r="M14" s="152" t="n"/>
      <c r="N14" s="121" t="n"/>
      <c r="O14" s="218" t="n"/>
      <c r="P14" s="70" t="n"/>
      <c r="Q14" s="152" t="inlineStr">
        <is>
          <t>Tyler Rutherford</t>
        </is>
      </c>
      <c r="R14" s="121" t="n"/>
      <c r="S14" s="218" t="inlineStr">
        <is>
          <t>7:53</t>
        </is>
      </c>
      <c r="T14" s="70" t="n"/>
    </row>
    <row r="15" ht="16" customHeight="1" s="162">
      <c r="A15" s="139" t="n"/>
      <c r="B15" s="121" t="n"/>
      <c r="C15" s="218" t="n"/>
      <c r="D15" s="118">
        <f>IF(NOT(ISBLANK(C15)),(TIME(8, 0, 0)-C15)*24, "")</f>
        <v/>
      </c>
      <c r="E15" s="152" t="n"/>
      <c r="F15" s="121" t="n"/>
      <c r="G15" s="218" t="n"/>
      <c r="H15" s="70" t="n"/>
      <c r="I15" s="152" t="n"/>
      <c r="J15" s="121" t="n"/>
      <c r="K15" s="218" t="n"/>
      <c r="L15" s="70" t="n"/>
      <c r="M15" s="153" t="n"/>
      <c r="N15" s="121" t="n"/>
      <c r="O15" s="218" t="n"/>
      <c r="P15" s="70" t="n"/>
      <c r="Q15" s="152" t="n"/>
      <c r="R15" s="121" t="n"/>
      <c r="S15" s="218" t="n"/>
      <c r="T15" s="70" t="n"/>
    </row>
    <row r="16" ht="16" customHeight="1" s="162">
      <c r="A16" s="124" t="inlineStr">
        <is>
          <t>Total Rounded</t>
        </is>
      </c>
      <c r="B16" s="121" t="n"/>
      <c r="C16" s="140" t="n"/>
      <c r="D16" s="78">
        <f>SUM(D9:D14)</f>
        <v/>
      </c>
      <c r="E16" s="124" t="inlineStr">
        <is>
          <t>Total Rounded</t>
        </is>
      </c>
      <c r="F16" s="121" t="n"/>
      <c r="G16" s="140" t="n"/>
      <c r="H16" s="78">
        <f>SUM(H9:H12)</f>
        <v/>
      </c>
      <c r="I16" s="124" t="inlineStr">
        <is>
          <t>Total Rounded</t>
        </is>
      </c>
      <c r="J16" s="121" t="n"/>
      <c r="K16" s="140" t="n"/>
      <c r="L16" s="78">
        <f>SUM(L9:L12)</f>
        <v/>
      </c>
      <c r="M16" s="124" t="inlineStr">
        <is>
          <t>Total Rounded</t>
        </is>
      </c>
      <c r="N16" s="121" t="n"/>
      <c r="O16" s="140" t="n"/>
      <c r="P16" s="78">
        <f>SUM(P9:P13)</f>
        <v/>
      </c>
      <c r="Q16" s="122" t="inlineStr">
        <is>
          <t>Total Rounded</t>
        </is>
      </c>
      <c r="R16" s="140" t="n"/>
      <c r="S16" s="140" t="n"/>
      <c r="T16" s="89">
        <f>SUM(T9:T12)</f>
        <v/>
      </c>
      <c r="U16" s="92" t="n"/>
    </row>
    <row r="17" ht="18" customHeight="1" s="162">
      <c r="A17" s="150" t="n"/>
      <c r="B17" s="135" t="n"/>
      <c r="C17" s="135" t="n"/>
      <c r="D17" s="135" t="n"/>
      <c r="E17" s="135" t="n"/>
      <c r="F17" s="135" t="n"/>
      <c r="G17" s="135" t="n"/>
      <c r="H17" s="135" t="n"/>
      <c r="I17" s="135" t="n"/>
      <c r="J17" s="135" t="n"/>
      <c r="K17" s="135" t="n"/>
      <c r="L17" s="135" t="n"/>
      <c r="M17" s="135" t="n"/>
      <c r="N17" s="135" t="n"/>
      <c r="O17" s="135" t="n"/>
      <c r="P17" s="135" t="n"/>
      <c r="Q17" s="121" t="n"/>
      <c r="R17" s="151" t="inlineStr">
        <is>
          <t>Earnings Saved:</t>
        </is>
      </c>
      <c r="S17" s="121" t="n"/>
      <c r="T17" s="219">
        <f>SUM(D16,H16,L16,P16,T16)*20</f>
        <v/>
      </c>
    </row>
    <row r="18" ht="47" customHeight="1" s="162">
      <c r="A18" s="147" t="inlineStr">
        <is>
          <t>Missing Clock Ins</t>
        </is>
      </c>
      <c r="B18" s="121" t="n"/>
      <c r="C18" s="138" t="inlineStr">
        <is>
          <t xml:space="preserve">Timesheets with recorded clock outs, but missing clock ins will be flagged and reported to managers. If no response is received, employees' scheduled clock in time will be manually entered. </t>
        </is>
      </c>
      <c r="D18" s="135" t="n"/>
      <c r="E18" s="135" t="n"/>
      <c r="F18" s="135" t="n"/>
      <c r="G18" s="135" t="n"/>
      <c r="H18" s="135" t="n"/>
      <c r="I18" s="135" t="n"/>
      <c r="J18" s="135" t="n"/>
      <c r="K18" s="135" t="n"/>
      <c r="L18" s="135" t="n"/>
      <c r="M18" s="135" t="n"/>
      <c r="N18" s="135" t="n"/>
      <c r="O18" s="135" t="n"/>
      <c r="P18" s="135" t="n"/>
      <c r="Q18" s="135" t="n"/>
      <c r="R18" s="135" t="n"/>
      <c r="S18" s="135" t="n"/>
      <c r="T18" s="136" t="n"/>
    </row>
    <row r="19" ht="21" customHeight="1" s="162">
      <c r="A19" s="52" t="n">
        <v>13</v>
      </c>
      <c r="B19" s="41" t="n"/>
      <c r="C19" s="170" t="inlineStr">
        <is>
          <t xml:space="preserve">in </t>
        </is>
      </c>
      <c r="D19" s="170" t="inlineStr">
        <is>
          <t>out</t>
        </is>
      </c>
      <c r="E19" s="43" t="n">
        <v>14</v>
      </c>
      <c r="F19" s="41" t="n"/>
      <c r="G19" s="170" t="inlineStr">
        <is>
          <t xml:space="preserve">in </t>
        </is>
      </c>
      <c r="H19" s="170" t="inlineStr">
        <is>
          <t>out</t>
        </is>
      </c>
      <c r="I19" s="43" t="n">
        <v>15</v>
      </c>
      <c r="J19" s="41" t="n"/>
      <c r="K19" s="170" t="inlineStr">
        <is>
          <t xml:space="preserve">in </t>
        </is>
      </c>
      <c r="L19" s="170" t="inlineStr">
        <is>
          <t>out</t>
        </is>
      </c>
      <c r="M19" s="43" t="n">
        <v>16</v>
      </c>
      <c r="N19" s="41" t="n"/>
      <c r="O19" s="170" t="inlineStr">
        <is>
          <t xml:space="preserve">in </t>
        </is>
      </c>
      <c r="P19" s="170" t="inlineStr">
        <is>
          <t>out</t>
        </is>
      </c>
      <c r="Q19" s="93" t="n">
        <v>17</v>
      </c>
      <c r="R19" s="93" t="n"/>
      <c r="S19" s="170" t="inlineStr">
        <is>
          <t xml:space="preserve">in </t>
        </is>
      </c>
      <c r="T19" s="176" t="inlineStr">
        <is>
          <t>out</t>
        </is>
      </c>
    </row>
    <row r="20" ht="16" customHeight="1" s="162">
      <c r="A20" s="145" t="inlineStr">
        <is>
          <t xml:space="preserve">No Missing Clock Ins </t>
        </is>
      </c>
      <c r="B20" s="121" t="n"/>
      <c r="C20" s="140" t="n"/>
      <c r="D20" s="37" t="n"/>
      <c r="E20" s="125" t="n"/>
      <c r="F20" s="121" t="n"/>
      <c r="G20" s="140" t="n"/>
      <c r="H20" s="37" t="n"/>
      <c r="I20" s="125" t="n"/>
      <c r="J20" s="121" t="n"/>
      <c r="K20" s="140" t="n"/>
      <c r="L20" s="181" t="n"/>
      <c r="M20" s="125" t="n"/>
      <c r="N20" s="121" t="n"/>
      <c r="O20" s="38" t="n"/>
      <c r="P20" s="181" t="n"/>
      <c r="Q20" s="125" t="n"/>
      <c r="R20" s="121" t="n"/>
      <c r="S20" s="38" t="n"/>
      <c r="T20" s="85" t="n"/>
    </row>
    <row r="21" ht="16" customHeight="1" s="162">
      <c r="A21" s="149" t="n"/>
      <c r="B21" s="121" t="n"/>
      <c r="C21" s="38" t="n"/>
      <c r="D21" s="181" t="n"/>
      <c r="E21" s="125" t="n"/>
      <c r="F21" s="121" t="n"/>
      <c r="G21" s="38" t="n"/>
      <c r="H21" s="181" t="n"/>
      <c r="I21" s="140" t="n"/>
      <c r="J21" s="121" t="n"/>
      <c r="K21" s="140" t="n"/>
      <c r="L21" s="140" t="n"/>
      <c r="M21" s="140" t="n"/>
      <c r="N21" s="121" t="n"/>
      <c r="O21" s="140" t="n"/>
      <c r="P21" s="140" t="n"/>
      <c r="Q21" s="140" t="n"/>
      <c r="R21" s="121" t="n"/>
      <c r="S21" s="33" t="n"/>
      <c r="T21" s="57" t="n"/>
    </row>
    <row r="22" ht="16" customHeight="1" s="162">
      <c r="A22" s="139" t="n"/>
      <c r="B22" s="121" t="n"/>
      <c r="C22" s="140" t="n"/>
      <c r="D22" s="140" t="n"/>
      <c r="E22" s="125" t="n"/>
      <c r="F22" s="121" t="n"/>
      <c r="G22" s="38" t="n"/>
      <c r="H22" s="38" t="n"/>
      <c r="I22" s="140" t="n"/>
      <c r="J22" s="121" t="n"/>
      <c r="K22" s="140" t="n"/>
      <c r="L22" s="140" t="n"/>
      <c r="M22" s="140" t="n"/>
      <c r="N22" s="121" t="n"/>
      <c r="O22" s="140" t="n"/>
      <c r="P22" s="140" t="n"/>
      <c r="Q22" s="140" t="n"/>
      <c r="R22" s="121" t="n"/>
      <c r="S22" s="33" t="n"/>
      <c r="T22" s="57" t="n"/>
    </row>
    <row r="23" ht="16" customHeight="1" s="162">
      <c r="A23" s="139" t="n"/>
      <c r="B23" s="121" t="n"/>
      <c r="C23" s="140" t="n"/>
      <c r="D23" s="140" t="n"/>
      <c r="E23" s="125" t="n"/>
      <c r="F23" s="121" t="n"/>
      <c r="G23" s="38" t="n"/>
      <c r="H23" s="38" t="n"/>
      <c r="I23" s="140" t="n"/>
      <c r="J23" s="121" t="n"/>
      <c r="K23" s="140" t="n"/>
      <c r="L23" s="140" t="n"/>
      <c r="M23" s="140" t="n"/>
      <c r="N23" s="121" t="n"/>
      <c r="O23" s="140" t="n"/>
      <c r="P23" s="140" t="n"/>
      <c r="Q23" s="140" t="n"/>
      <c r="R23" s="121" t="n"/>
      <c r="S23" s="33" t="n"/>
      <c r="T23" s="57" t="n"/>
    </row>
    <row r="24" ht="16" customHeight="1" s="162">
      <c r="A24" s="139" t="n"/>
      <c r="B24" s="121" t="n"/>
      <c r="C24" s="140" t="n"/>
      <c r="D24" s="140" t="n"/>
      <c r="E24" s="125" t="n"/>
      <c r="F24" s="121" t="n"/>
      <c r="G24" s="38" t="n"/>
      <c r="H24" s="140" t="n"/>
      <c r="I24" s="140" t="n"/>
      <c r="J24" s="121" t="n"/>
      <c r="K24" s="140" t="n"/>
      <c r="L24" s="140" t="n"/>
      <c r="M24" s="140" t="n"/>
      <c r="N24" s="121" t="n"/>
      <c r="O24" s="140" t="n"/>
      <c r="P24" s="140" t="n"/>
      <c r="Q24" s="140" t="n"/>
      <c r="R24" s="121" t="n"/>
      <c r="S24" s="33" t="n"/>
      <c r="T24" s="57" t="n"/>
    </row>
    <row r="25" ht="17" customHeight="1" s="162">
      <c r="A25" s="134" t="n"/>
      <c r="B25" s="135" t="n"/>
      <c r="C25" s="135" t="n"/>
      <c r="D25" s="135" t="n"/>
      <c r="E25" s="135" t="n"/>
      <c r="F25" s="135" t="n"/>
      <c r="G25" s="135" t="n"/>
      <c r="H25" s="135" t="n"/>
      <c r="I25" s="135" t="n"/>
      <c r="J25" s="135" t="n"/>
      <c r="K25" s="135" t="n"/>
      <c r="L25" s="135" t="n"/>
      <c r="M25" s="135" t="n"/>
      <c r="N25" s="135" t="n"/>
      <c r="O25" s="135" t="n"/>
      <c r="P25" s="135" t="n"/>
      <c r="Q25" s="135" t="n"/>
      <c r="R25" s="135" t="n"/>
      <c r="S25" s="135" t="n"/>
      <c r="T25" s="136" t="n"/>
    </row>
    <row r="26" ht="44" customHeight="1" s="162">
      <c r="A26" s="147" t="inlineStr">
        <is>
          <t>Missing Clock Outs</t>
        </is>
      </c>
      <c r="B26" s="121" t="n"/>
      <c r="C26" s="138" t="inlineStr">
        <is>
          <t>Timesheets with recorded Clock Ins but missing clock outs will be flagged and reported to managers. If no response is received, employees' scheduled clock-out  will be manually eneterd.</t>
        </is>
      </c>
      <c r="D26" s="135" t="n"/>
      <c r="E26" s="135" t="n"/>
      <c r="F26" s="135" t="n"/>
      <c r="G26" s="135" t="n"/>
      <c r="H26" s="135" t="n"/>
      <c r="I26" s="135" t="n"/>
      <c r="J26" s="135" t="n"/>
      <c r="K26" s="135" t="n"/>
      <c r="L26" s="135" t="n"/>
      <c r="M26" s="135" t="n"/>
      <c r="N26" s="135" t="n"/>
      <c r="O26" s="135" t="n"/>
      <c r="P26" s="135" t="n"/>
      <c r="Q26" s="135" t="n"/>
      <c r="R26" s="135" t="n"/>
      <c r="S26" s="135" t="n"/>
      <c r="T26" s="136" t="n"/>
    </row>
    <row r="27" ht="21" customHeight="1" s="162">
      <c r="A27" s="52" t="n">
        <v>13</v>
      </c>
      <c r="B27" s="41" t="n"/>
      <c r="C27" s="170" t="inlineStr">
        <is>
          <t xml:space="preserve">in </t>
        </is>
      </c>
      <c r="D27" s="170" t="inlineStr">
        <is>
          <t>out</t>
        </is>
      </c>
      <c r="E27" s="43" t="n">
        <v>14</v>
      </c>
      <c r="F27" s="41" t="n"/>
      <c r="G27" s="170" t="inlineStr">
        <is>
          <t xml:space="preserve">in </t>
        </is>
      </c>
      <c r="H27" s="170" t="inlineStr">
        <is>
          <t>out</t>
        </is>
      </c>
      <c r="I27" s="43" t="n">
        <v>15</v>
      </c>
      <c r="J27" s="41" t="n"/>
      <c r="K27" s="170" t="inlineStr">
        <is>
          <t xml:space="preserve">in </t>
        </is>
      </c>
      <c r="L27" s="170" t="inlineStr">
        <is>
          <t>out</t>
        </is>
      </c>
      <c r="M27" s="43" t="n">
        <v>16</v>
      </c>
      <c r="N27" s="41" t="n"/>
      <c r="O27" s="170" t="inlineStr">
        <is>
          <t xml:space="preserve">in </t>
        </is>
      </c>
      <c r="P27" s="170" t="inlineStr">
        <is>
          <t>out</t>
        </is>
      </c>
      <c r="Q27" s="47" t="n">
        <v>17</v>
      </c>
      <c r="R27" s="48" t="n"/>
      <c r="S27" s="170" t="inlineStr">
        <is>
          <t xml:space="preserve">in </t>
        </is>
      </c>
      <c r="T27" s="176" t="inlineStr">
        <is>
          <t>out</t>
        </is>
      </c>
    </row>
    <row r="28" ht="16" customHeight="1" s="162">
      <c r="A28" s="148" t="inlineStr">
        <is>
          <t>No Missing Clock Outs</t>
        </is>
      </c>
      <c r="B28" s="121" t="n"/>
      <c r="C28" s="38" t="n"/>
      <c r="D28" s="77" t="n"/>
      <c r="E28" s="146" t="n"/>
      <c r="F28" s="121" t="n"/>
      <c r="G28" s="38" t="n"/>
      <c r="H28" s="38" t="n"/>
      <c r="I28" s="146" t="n"/>
      <c r="J28" s="121" t="n"/>
      <c r="K28" s="38" t="n"/>
      <c r="L28" s="140" t="n"/>
      <c r="M28" s="146" t="n"/>
      <c r="N28" s="121" t="n"/>
      <c r="O28" s="38" t="n"/>
      <c r="P28" s="38" t="n"/>
      <c r="Q28" s="148" t="n"/>
      <c r="R28" s="121" t="n"/>
      <c r="S28" s="38" t="n"/>
      <c r="T28" s="85" t="n"/>
    </row>
    <row r="29" ht="16" customHeight="1" s="162">
      <c r="A29" s="146" t="n"/>
      <c r="B29" s="121" t="n"/>
      <c r="C29" s="38" t="n"/>
      <c r="D29" s="140" t="n"/>
      <c r="E29" s="146" t="n"/>
      <c r="F29" s="121" t="n"/>
      <c r="G29" s="38" t="n"/>
      <c r="H29" s="38" t="n"/>
      <c r="I29" s="140" t="n"/>
      <c r="J29" s="121" t="n"/>
      <c r="K29" s="140" t="n"/>
      <c r="L29" s="140" t="n"/>
      <c r="M29" s="127" t="n"/>
      <c r="N29" s="121" t="n"/>
      <c r="O29" s="140" t="n"/>
      <c r="P29" s="140" t="n"/>
      <c r="Q29" s="140" t="n"/>
      <c r="R29" s="121" t="n"/>
      <c r="S29" s="38" t="n"/>
      <c r="T29" s="55" t="n"/>
    </row>
    <row r="30" ht="16" customHeight="1" s="162">
      <c r="A30" s="139" t="n"/>
      <c r="B30" s="121" t="n"/>
      <c r="C30" s="140" t="n"/>
      <c r="D30" s="140" t="n"/>
      <c r="E30" s="125" t="n"/>
      <c r="F30" s="121" t="n"/>
      <c r="G30" s="38" t="n"/>
      <c r="H30" s="38" t="n"/>
      <c r="I30" s="140" t="n"/>
      <c r="J30" s="121" t="n"/>
      <c r="K30" s="140" t="n"/>
      <c r="L30" s="140" t="n"/>
      <c r="M30" s="141" t="n"/>
      <c r="N30" s="121" t="n"/>
      <c r="O30" s="38" t="n"/>
      <c r="P30" s="140" t="n"/>
      <c r="Q30" s="140" t="n"/>
      <c r="R30" s="121" t="n"/>
      <c r="S30" s="140" t="n"/>
      <c r="T30" s="55" t="n"/>
    </row>
    <row r="31" ht="16" customHeight="1" s="162">
      <c r="A31" s="139" t="n"/>
      <c r="B31" s="121" t="n"/>
      <c r="C31" s="140" t="n"/>
      <c r="D31" s="140" t="n"/>
      <c r="E31" s="125" t="n"/>
      <c r="F31" s="121" t="n"/>
      <c r="G31" s="38" t="n"/>
      <c r="H31" s="38" t="n"/>
      <c r="I31" s="140" t="n"/>
      <c r="J31" s="121" t="n"/>
      <c r="K31" s="140" t="n"/>
      <c r="L31" s="140" t="n"/>
      <c r="M31" s="141" t="n"/>
      <c r="N31" s="121" t="n"/>
      <c r="O31" s="38" t="n"/>
      <c r="P31" s="140" t="n"/>
      <c r="Q31" s="140" t="n"/>
      <c r="R31" s="121" t="n"/>
      <c r="S31" s="140" t="n"/>
      <c r="T31" s="55" t="n"/>
    </row>
    <row r="32" ht="16" customHeight="1" s="162">
      <c r="A32" s="139" t="n"/>
      <c r="B32" s="121" t="n"/>
      <c r="C32" s="140" t="n"/>
      <c r="D32" s="140" t="n"/>
      <c r="E32" s="125" t="n"/>
      <c r="F32" s="121" t="n"/>
      <c r="G32" s="38" t="n"/>
      <c r="H32" s="140" t="n"/>
      <c r="I32" s="140" t="n"/>
      <c r="J32" s="121" t="n"/>
      <c r="K32" s="140" t="n"/>
      <c r="L32" s="140" t="n"/>
      <c r="M32" s="141" t="n"/>
      <c r="N32" s="121" t="n"/>
      <c r="O32" s="38" t="n"/>
      <c r="P32" s="140" t="n"/>
      <c r="Q32" s="140" t="n"/>
      <c r="R32" s="121" t="n"/>
      <c r="S32" s="140" t="n"/>
      <c r="T32" s="55" t="n"/>
    </row>
    <row r="33" ht="19" customHeight="1" s="162">
      <c r="A33" s="134" t="n"/>
      <c r="B33" s="135" t="n"/>
      <c r="C33" s="135" t="n"/>
      <c r="D33" s="135" t="n"/>
      <c r="E33" s="135" t="n"/>
      <c r="F33" s="135" t="n"/>
      <c r="G33" s="135" t="n"/>
      <c r="H33" s="135" t="n"/>
      <c r="I33" s="135" t="n"/>
      <c r="J33" s="135" t="n"/>
      <c r="K33" s="135" t="n"/>
      <c r="L33" s="135" t="n"/>
      <c r="M33" s="135" t="n"/>
      <c r="N33" s="135" t="n"/>
      <c r="O33" s="135" t="n"/>
      <c r="P33" s="135" t="n"/>
      <c r="Q33" s="135" t="n"/>
      <c r="R33" s="135" t="n"/>
      <c r="S33" s="135" t="n"/>
      <c r="T33" s="136" t="n"/>
    </row>
    <row r="34" ht="23.25" customHeight="1" s="162">
      <c r="A34" s="143" t="inlineStr">
        <is>
          <t>Absences</t>
        </is>
      </c>
      <c r="B34" s="121" t="n"/>
      <c r="C34" s="144" t="inlineStr">
        <is>
          <t xml:space="preserve">Absences will be reported to managers when an employee with a fixed schedule fails to clock in or out during their scheudled shift.  </t>
        </is>
      </c>
      <c r="D34" s="135" t="n"/>
      <c r="E34" s="135" t="n"/>
      <c r="F34" s="135" t="n"/>
      <c r="G34" s="135" t="n"/>
      <c r="H34" s="135" t="n"/>
      <c r="I34" s="135" t="n"/>
      <c r="J34" s="135" t="n"/>
      <c r="K34" s="135" t="n"/>
      <c r="L34" s="135" t="n"/>
      <c r="M34" s="135" t="n"/>
      <c r="N34" s="135" t="n"/>
      <c r="O34" s="135" t="n"/>
      <c r="P34" s="135" t="n"/>
      <c r="Q34" s="135" t="n"/>
      <c r="R34" s="135" t="n"/>
      <c r="S34" s="135" t="n"/>
      <c r="T34" s="136" t="n"/>
    </row>
    <row r="35" ht="18.75" customHeight="1" s="162">
      <c r="A35" s="52" t="n">
        <v>13</v>
      </c>
      <c r="B35" s="41" t="n"/>
      <c r="C35" s="170" t="inlineStr">
        <is>
          <t>In</t>
        </is>
      </c>
      <c r="D35" s="170" t="inlineStr">
        <is>
          <t>Out</t>
        </is>
      </c>
      <c r="E35" s="43" t="n">
        <v>14</v>
      </c>
      <c r="F35" s="41" t="n"/>
      <c r="G35" s="170" t="inlineStr">
        <is>
          <t>In</t>
        </is>
      </c>
      <c r="H35" s="170" t="inlineStr">
        <is>
          <t>Out</t>
        </is>
      </c>
      <c r="I35" s="43" t="n">
        <v>15</v>
      </c>
      <c r="J35" s="41" t="n"/>
      <c r="K35" s="170" t="inlineStr">
        <is>
          <t>In</t>
        </is>
      </c>
      <c r="L35" s="170" t="inlineStr">
        <is>
          <t>Out</t>
        </is>
      </c>
      <c r="M35" s="43" t="n">
        <v>16</v>
      </c>
      <c r="N35" s="41" t="n"/>
      <c r="O35" s="170" t="inlineStr">
        <is>
          <t>In</t>
        </is>
      </c>
      <c r="P35" s="170" t="inlineStr">
        <is>
          <t>Out</t>
        </is>
      </c>
      <c r="Q35" s="47" t="n">
        <v>17</v>
      </c>
      <c r="R35" s="48" t="n"/>
      <c r="S35" s="170" t="inlineStr">
        <is>
          <t>In</t>
        </is>
      </c>
      <c r="T35" s="176" t="inlineStr">
        <is>
          <t>Out</t>
        </is>
      </c>
    </row>
    <row r="36" ht="15.75" customHeight="1" s="162">
      <c r="A36" s="145" t="inlineStr">
        <is>
          <t>No Absences</t>
        </is>
      </c>
      <c r="B36" s="121" t="n"/>
      <c r="C36" s="69" t="n"/>
      <c r="D36" s="69" t="n"/>
      <c r="E36" s="125" t="n"/>
      <c r="F36" s="121" t="n"/>
      <c r="G36" s="69" t="n"/>
      <c r="H36" s="69" t="n"/>
      <c r="I36" s="125" t="n"/>
      <c r="J36" s="121" t="n"/>
      <c r="K36" s="69" t="n"/>
      <c r="L36" s="69" t="n"/>
      <c r="M36" s="125" t="n"/>
      <c r="N36" s="121" t="n"/>
      <c r="O36" s="69" t="n"/>
      <c r="P36" s="69" t="n"/>
      <c r="Q36" s="125" t="n"/>
      <c r="R36" s="121" t="n"/>
      <c r="S36" s="69" t="n"/>
      <c r="T36" s="83" t="n"/>
    </row>
    <row r="37" ht="15.75" customHeight="1" s="162">
      <c r="A37" s="139" t="n"/>
      <c r="B37" s="121" t="n"/>
      <c r="C37" s="69" t="n"/>
      <c r="D37" s="69" t="n"/>
      <c r="E37" s="125" t="n"/>
      <c r="F37" s="121" t="n"/>
      <c r="G37" s="69" t="n"/>
      <c r="H37" s="69" t="n"/>
      <c r="I37" s="140" t="n"/>
      <c r="J37" s="121" t="n"/>
      <c r="K37" s="69" t="n"/>
      <c r="L37" s="69" t="n"/>
      <c r="M37" s="141" t="n"/>
      <c r="N37" s="121" t="n"/>
      <c r="O37" s="69" t="n"/>
      <c r="P37" s="69" t="n"/>
      <c r="Q37" s="141" t="n"/>
      <c r="R37" s="121" t="n"/>
      <c r="S37" s="69" t="n"/>
      <c r="T37" s="83" t="n"/>
    </row>
    <row r="38" ht="15.75" customHeight="1" s="162">
      <c r="A38" s="139" t="n"/>
      <c r="B38" s="121" t="n"/>
      <c r="C38" s="69" t="n"/>
      <c r="D38" s="69" t="n"/>
      <c r="E38" s="125" t="n"/>
      <c r="F38" s="121" t="n"/>
      <c r="G38" s="69" t="n"/>
      <c r="H38" s="69" t="n"/>
      <c r="I38" s="140" t="n"/>
      <c r="J38" s="121" t="n"/>
      <c r="K38" s="69" t="n"/>
      <c r="L38" s="69" t="n"/>
      <c r="M38" s="141" t="n"/>
      <c r="N38" s="121" t="n"/>
      <c r="O38" s="69" t="n"/>
      <c r="P38" s="69" t="n"/>
      <c r="Q38" s="141" t="n"/>
      <c r="R38" s="121" t="n"/>
      <c r="S38" s="69" t="n"/>
      <c r="T38" s="83" t="n"/>
    </row>
    <row r="39" ht="15.75" customHeight="1" s="162">
      <c r="A39" s="139" t="n"/>
      <c r="B39" s="121" t="n"/>
      <c r="C39" s="69" t="n"/>
      <c r="D39" s="69" t="n"/>
      <c r="E39" s="125" t="n"/>
      <c r="F39" s="121" t="n"/>
      <c r="G39" s="69" t="n"/>
      <c r="H39" s="69" t="n"/>
      <c r="I39" s="140" t="n"/>
      <c r="J39" s="121" t="n"/>
      <c r="K39" s="69" t="n"/>
      <c r="L39" s="69" t="n"/>
      <c r="M39" s="141" t="n"/>
      <c r="N39" s="121" t="n"/>
      <c r="O39" s="69" t="n"/>
      <c r="P39" s="69" t="n"/>
      <c r="Q39" s="141" t="n"/>
      <c r="R39" s="121" t="n"/>
      <c r="S39" s="69" t="n"/>
      <c r="T39" s="83" t="n"/>
    </row>
    <row r="40" ht="15.75" customHeight="1" s="162">
      <c r="A40" s="139" t="n"/>
      <c r="B40" s="121" t="n"/>
      <c r="C40" s="69" t="n"/>
      <c r="D40" s="69" t="n"/>
      <c r="E40" s="125" t="n"/>
      <c r="F40" s="121" t="n"/>
      <c r="G40" s="69" t="n"/>
      <c r="H40" s="69" t="n"/>
      <c r="I40" s="140" t="n"/>
      <c r="J40" s="121" t="n"/>
      <c r="K40" s="69" t="n"/>
      <c r="L40" s="69" t="n"/>
      <c r="M40" s="141" t="n"/>
      <c r="N40" s="121" t="n"/>
      <c r="O40" s="69" t="n"/>
      <c r="P40" s="69" t="n"/>
      <c r="Q40" s="141" t="n"/>
      <c r="R40" s="121" t="n"/>
      <c r="S40" s="69" t="n"/>
      <c r="T40" s="83" t="n"/>
    </row>
    <row r="41" ht="17" customHeight="1" s="162">
      <c r="A41" s="134" t="n"/>
      <c r="B41" s="135" t="n"/>
      <c r="C41" s="135" t="n"/>
      <c r="D41" s="135" t="n"/>
      <c r="E41" s="135" t="n"/>
      <c r="F41" s="135" t="n"/>
      <c r="G41" s="135" t="n"/>
      <c r="H41" s="135" t="n"/>
      <c r="I41" s="135" t="n"/>
      <c r="J41" s="135" t="n"/>
      <c r="K41" s="135" t="n"/>
      <c r="L41" s="135" t="n"/>
      <c r="M41" s="135" t="n"/>
      <c r="N41" s="135" t="n"/>
      <c r="O41" s="135" t="n"/>
      <c r="P41" s="135" t="n"/>
      <c r="Q41" s="135" t="n"/>
      <c r="R41" s="135" t="n"/>
      <c r="S41" s="135" t="n"/>
      <c r="T41" s="136" t="n"/>
    </row>
    <row r="42" ht="43.5" customHeight="1" s="162">
      <c r="A42" s="137" t="inlineStr">
        <is>
          <t>Additional Hours Worked</t>
        </is>
      </c>
      <c r="B42" s="121" t="n"/>
      <c r="C42" s="138" t="inlineStr">
        <is>
          <t xml:space="preserve">Timesheets with clock-outs that exceed 2+ hours of scheduled clock-out time will flagged by HomeBase and reported to managers. If no response is received, administrative action will not be taken and clock out time will be left as is. </t>
        </is>
      </c>
      <c r="D42" s="135" t="n"/>
      <c r="E42" s="135" t="n"/>
      <c r="F42" s="135" t="n"/>
      <c r="G42" s="135" t="n"/>
      <c r="H42" s="135" t="n"/>
      <c r="I42" s="135" t="n"/>
      <c r="J42" s="135" t="n"/>
      <c r="K42" s="135" t="n"/>
      <c r="L42" s="135" t="n"/>
      <c r="M42" s="135" t="n"/>
      <c r="N42" s="135" t="n"/>
      <c r="O42" s="135" t="n"/>
      <c r="P42" s="135" t="n"/>
      <c r="Q42" s="135" t="n"/>
      <c r="R42" s="135" t="n"/>
      <c r="S42" s="135" t="n"/>
      <c r="T42" s="136" t="n"/>
    </row>
    <row r="43" ht="21" customHeight="1" s="162">
      <c r="A43" s="87" t="n">
        <v>13</v>
      </c>
      <c r="B43" s="86" t="n"/>
      <c r="C43" s="79" t="inlineStr">
        <is>
          <t>Out</t>
        </is>
      </c>
      <c r="D43" s="79" t="inlineStr">
        <is>
          <t>Hrs</t>
        </is>
      </c>
      <c r="E43" s="43" t="n">
        <v>14</v>
      </c>
      <c r="F43" s="41" t="n"/>
      <c r="G43" s="79" t="inlineStr">
        <is>
          <t>Out</t>
        </is>
      </c>
      <c r="H43" s="79" t="inlineStr">
        <is>
          <t>Hrs</t>
        </is>
      </c>
      <c r="I43" s="43" t="n">
        <v>15</v>
      </c>
      <c r="J43" s="41" t="n"/>
      <c r="K43" s="79" t="inlineStr">
        <is>
          <t>Out</t>
        </is>
      </c>
      <c r="L43" s="79" t="inlineStr">
        <is>
          <t>Hrs</t>
        </is>
      </c>
      <c r="M43" s="43" t="n">
        <v>16</v>
      </c>
      <c r="N43" s="41" t="n"/>
      <c r="O43" s="79" t="inlineStr">
        <is>
          <t>Out</t>
        </is>
      </c>
      <c r="P43" s="79" t="inlineStr">
        <is>
          <t>Hrs</t>
        </is>
      </c>
      <c r="Q43" s="47" t="n">
        <v>17</v>
      </c>
      <c r="R43" s="48" t="n"/>
      <c r="S43" s="79" t="inlineStr">
        <is>
          <t>Out</t>
        </is>
      </c>
      <c r="T43" s="84" t="inlineStr">
        <is>
          <t>Hrs</t>
        </is>
      </c>
    </row>
    <row r="44" ht="15.75" customHeight="1" s="162">
      <c r="A44" s="132" t="inlineStr">
        <is>
          <t>Aaron White</t>
        </is>
      </c>
      <c r="B44" s="121" t="n"/>
      <c r="C44" s="69" t="inlineStr">
        <is>
          <t>6:01</t>
        </is>
      </c>
      <c r="D44" s="107" t="n"/>
      <c r="E44" s="132" t="inlineStr">
        <is>
          <t>Alex Crawford</t>
        </is>
      </c>
      <c r="F44" s="121" t="n"/>
      <c r="G44" s="69" t="inlineStr">
        <is>
          <t>6:00</t>
        </is>
      </c>
      <c r="H44" s="140" t="n"/>
      <c r="I44" s="122" t="inlineStr">
        <is>
          <t>Chris Morris</t>
        </is>
      </c>
      <c r="J44" s="121" t="n"/>
      <c r="K44" s="69" t="inlineStr">
        <is>
          <t>6:17</t>
        </is>
      </c>
      <c r="L44" s="69" t="n"/>
      <c r="M44" s="122" t="inlineStr">
        <is>
          <t>Aaron White</t>
        </is>
      </c>
      <c r="N44" s="121" t="n"/>
      <c r="O44" s="69" t="inlineStr">
        <is>
          <t>6:00</t>
        </is>
      </c>
      <c r="P44" s="69" t="n"/>
      <c r="Q44" s="122" t="inlineStr">
        <is>
          <t>Austin Eversole</t>
        </is>
      </c>
      <c r="R44" s="121" t="n"/>
      <c r="S44" s="38" t="inlineStr">
        <is>
          <t>6:28</t>
        </is>
      </c>
      <c r="T44" s="85" t="n"/>
    </row>
    <row r="45" ht="15.75" customHeight="1" s="162">
      <c r="A45" s="123" t="inlineStr">
        <is>
          <t>Austin Eversole</t>
        </is>
      </c>
      <c r="B45" s="121" t="n"/>
      <c r="C45" s="51" t="inlineStr">
        <is>
          <t>8:44</t>
        </is>
      </c>
      <c r="D45" s="140" t="n"/>
      <c r="E45" s="132" t="inlineStr">
        <is>
          <t>Anya Blaylock</t>
        </is>
      </c>
      <c r="F45" s="121" t="n"/>
      <c r="G45" s="69" t="inlineStr">
        <is>
          <t>6:00</t>
        </is>
      </c>
      <c r="H45" s="69" t="n"/>
      <c r="I45" s="122" t="inlineStr">
        <is>
          <t>Tyler Rutherford</t>
        </is>
      </c>
      <c r="J45" s="121" t="n"/>
      <c r="K45" s="69" t="inlineStr">
        <is>
          <t>6:00</t>
        </is>
      </c>
      <c r="L45" s="69" t="n"/>
      <c r="M45" s="142" t="inlineStr">
        <is>
          <t>Austin Eversole</t>
        </is>
      </c>
      <c r="N45" s="121" t="n"/>
      <c r="O45" s="69" t="inlineStr">
        <is>
          <t>6:24</t>
        </is>
      </c>
      <c r="P45" s="69" t="n"/>
      <c r="Q45" s="120" t="inlineStr">
        <is>
          <t>Courtney Konerman</t>
        </is>
      </c>
      <c r="R45" s="121" t="n"/>
      <c r="S45" s="69" t="inlineStr">
        <is>
          <t>7:00</t>
        </is>
      </c>
      <c r="T45" s="83" t="n"/>
    </row>
    <row r="46" ht="15.75" customHeight="1" s="162">
      <c r="A46" s="123" t="inlineStr">
        <is>
          <t>Austin Dill</t>
        </is>
      </c>
      <c r="B46" s="121" t="n"/>
      <c r="C46" s="51" t="inlineStr">
        <is>
          <t>7:24</t>
        </is>
      </c>
      <c r="D46" s="69" t="n"/>
      <c r="E46" s="120" t="inlineStr">
        <is>
          <t>Hailey Eversole</t>
        </is>
      </c>
      <c r="F46" s="121" t="n"/>
      <c r="G46" s="69" t="inlineStr">
        <is>
          <t>6:02</t>
        </is>
      </c>
      <c r="H46" s="69" t="n"/>
      <c r="I46" s="122" t="n"/>
      <c r="J46" s="121" t="n"/>
      <c r="K46" s="69" t="n"/>
      <c r="L46" s="69" t="n"/>
      <c r="M46" s="127" t="inlineStr">
        <is>
          <t>Austin Dill</t>
        </is>
      </c>
      <c r="N46" s="121" t="n"/>
      <c r="O46" t="inlineStr">
        <is>
          <t>7:45</t>
        </is>
      </c>
      <c r="P46" s="69" t="n"/>
      <c r="Q46" s="120" t="inlineStr">
        <is>
          <t>Kendra Maynard</t>
        </is>
      </c>
      <c r="R46" s="121" t="n"/>
      <c r="S46" s="69" t="inlineStr">
        <is>
          <t>9:45</t>
        </is>
      </c>
      <c r="T46" s="83" t="n"/>
    </row>
    <row r="47" ht="15.75" customHeight="1" s="162">
      <c r="A47" s="123" t="inlineStr">
        <is>
          <t>Chris Morris</t>
        </is>
      </c>
      <c r="B47" s="121" t="n"/>
      <c r="C47" s="51" t="inlineStr">
        <is>
          <t>8:46</t>
        </is>
      </c>
      <c r="D47" s="69" t="n"/>
      <c r="E47" s="120" t="inlineStr">
        <is>
          <t>Kendra Maynard</t>
        </is>
      </c>
      <c r="F47" s="121" t="n"/>
      <c r="G47" s="46" t="inlineStr">
        <is>
          <t>6:10</t>
        </is>
      </c>
      <c r="H47" s="69" t="n"/>
      <c r="I47" s="122" t="n"/>
      <c r="J47" s="121" t="n"/>
      <c r="K47" s="69" t="n"/>
      <c r="L47" s="69" t="n"/>
      <c r="M47" s="127" t="inlineStr">
        <is>
          <t>Chris Morris</t>
        </is>
      </c>
      <c r="N47" s="121" t="n"/>
      <c r="O47" s="69" t="inlineStr">
        <is>
          <t>6:27</t>
        </is>
      </c>
      <c r="P47" s="69" t="n"/>
      <c r="Q47" s="120" t="inlineStr">
        <is>
          <t>Kim Mullendore</t>
        </is>
      </c>
      <c r="R47" s="121" t="n"/>
      <c r="S47" s="69" t="inlineStr">
        <is>
          <t>6:00</t>
        </is>
      </c>
      <c r="T47" s="83" t="n"/>
    </row>
    <row r="48" ht="15.75" customHeight="1" s="162">
      <c r="A48" s="124" t="inlineStr">
        <is>
          <t>Christian Durbin</t>
        </is>
      </c>
      <c r="B48" s="121" t="n"/>
      <c r="C48" s="73" t="inlineStr">
        <is>
          <t>7:24</t>
        </is>
      </c>
      <c r="D48" s="69" t="n"/>
      <c r="E48" s="125" t="inlineStr">
        <is>
          <t>Kim Mullendore</t>
        </is>
      </c>
      <c r="F48" s="121" t="n"/>
      <c r="G48" s="69" t="inlineStr">
        <is>
          <t>6:07</t>
        </is>
      </c>
      <c r="H48" s="69" t="n"/>
      <c r="I48" s="122" t="n"/>
      <c r="J48" s="121" t="n"/>
      <c r="K48" s="72" t="n"/>
      <c r="L48" s="69" t="n"/>
      <c r="M48" s="120" t="inlineStr">
        <is>
          <t>Courtney Konerman</t>
        </is>
      </c>
      <c r="N48" s="121" t="n"/>
      <c r="O48" s="69" t="inlineStr">
        <is>
          <t>10:54</t>
        </is>
      </c>
      <c r="P48" s="69" t="n"/>
      <c r="Q48" s="126" t="inlineStr">
        <is>
          <t>Marleigha Clements</t>
        </is>
      </c>
      <c r="R48" s="121" t="n"/>
      <c r="S48" s="69" t="inlineStr">
        <is>
          <t>6:37</t>
        </is>
      </c>
      <c r="T48" s="83" t="n"/>
    </row>
    <row r="49" ht="16.5" customHeight="1" s="162">
      <c r="A49" s="123" t="inlineStr">
        <is>
          <t>Courtney Konerman</t>
        </is>
      </c>
      <c r="B49" s="121" t="n"/>
      <c r="C49" s="73" t="inlineStr">
        <is>
          <t>8:15</t>
        </is>
      </c>
      <c r="D49" s="46" t="n"/>
      <c r="E49" s="120" t="inlineStr">
        <is>
          <t>Tyler Rutherford</t>
        </is>
      </c>
      <c r="F49" s="121" t="n"/>
      <c r="G49" s="46" t="inlineStr">
        <is>
          <t>6:02</t>
        </is>
      </c>
      <c r="H49" s="46" t="n"/>
      <c r="I49" s="122" t="n"/>
      <c r="J49" s="121" t="n"/>
      <c r="K49" s="72" t="n"/>
      <c r="L49" s="72" t="n"/>
      <c r="M49" s="120" t="inlineStr">
        <is>
          <t>Delaney Moore</t>
        </is>
      </c>
      <c r="N49" s="121" t="n"/>
      <c r="O49" s="46" t="inlineStr">
        <is>
          <t>9:08</t>
        </is>
      </c>
      <c r="P49" s="46" t="n"/>
      <c r="Q49" s="120" t="n"/>
      <c r="R49" s="121" t="n"/>
      <c r="S49" s="46" t="n"/>
      <c r="T49" s="68" t="n"/>
    </row>
    <row r="50" ht="13.5" customHeight="1" s="162">
      <c r="A50" s="123" t="inlineStr">
        <is>
          <t>Kendra Maynard</t>
        </is>
      </c>
      <c r="B50" s="121" t="n"/>
      <c r="C50" s="73" t="inlineStr">
        <is>
          <t>6:24</t>
        </is>
      </c>
      <c r="D50" s="46" t="n"/>
      <c r="E50" s="120" t="n"/>
      <c r="F50" s="121" t="n"/>
      <c r="G50" s="46" t="n"/>
      <c r="H50" s="46" t="n"/>
      <c r="I50" s="122" t="n"/>
      <c r="J50" s="121" t="n"/>
      <c r="K50" s="72" t="n"/>
      <c r="L50" s="72" t="n"/>
      <c r="M50" s="120" t="inlineStr">
        <is>
          <t>Kim Mullendore</t>
        </is>
      </c>
      <c r="N50" s="121" t="n"/>
      <c r="O50" s="46" t="inlineStr">
        <is>
          <t>6:08</t>
        </is>
      </c>
      <c r="P50" s="46" t="n"/>
      <c r="Q50" s="120" t="n"/>
      <c r="R50" s="121" t="n"/>
      <c r="S50" s="46" t="n"/>
      <c r="T50" s="68" t="n"/>
    </row>
    <row r="51" ht="15.75" customHeight="1" s="162">
      <c r="A51" s="123" t="inlineStr">
        <is>
          <t>Kim Mullendore</t>
        </is>
      </c>
      <c r="B51" s="121" t="n"/>
      <c r="C51" s="73" t="inlineStr">
        <is>
          <t>6:14</t>
        </is>
      </c>
      <c r="D51" s="46" t="n"/>
      <c r="E51" s="120" t="n"/>
      <c r="F51" s="121" t="n"/>
      <c r="G51" s="46" t="n"/>
      <c r="H51" s="46" t="n"/>
      <c r="I51" s="122" t="n"/>
      <c r="J51" s="121" t="n"/>
      <c r="K51" s="72" t="n"/>
      <c r="L51" s="72" t="n"/>
      <c r="M51" s="127" t="inlineStr">
        <is>
          <t>Michael Schnurr</t>
        </is>
      </c>
      <c r="N51" s="121" t="n"/>
      <c r="O51" s="46" t="inlineStr">
        <is>
          <t>7:49</t>
        </is>
      </c>
      <c r="P51" s="46" t="n"/>
      <c r="Q51" s="120" t="n"/>
      <c r="R51" s="121" t="n"/>
      <c r="S51" s="46" t="n"/>
      <c r="T51" s="68" t="n"/>
    </row>
    <row r="52" ht="16" customHeight="1" s="162">
      <c r="A52" s="122" t="inlineStr">
        <is>
          <t>Tyler Rutherford</t>
        </is>
      </c>
      <c r="B52" s="121" t="n"/>
      <c r="C52" s="140" t="inlineStr">
        <is>
          <t>7:56</t>
        </is>
      </c>
      <c r="D52" s="66">
        <f>SUM(D45:D47)</f>
        <v/>
      </c>
      <c r="E52" s="124" t="inlineStr">
        <is>
          <t>Total Rounded</t>
        </is>
      </c>
      <c r="F52" s="121" t="n"/>
      <c r="G52" s="140" t="n"/>
      <c r="H52" s="66">
        <f>SUM(H44:H45)</f>
        <v/>
      </c>
      <c r="I52" s="124" t="inlineStr">
        <is>
          <t>Total Rounded</t>
        </is>
      </c>
      <c r="J52" s="121" t="n"/>
      <c r="K52" s="140" t="n"/>
      <c r="L52" s="66">
        <f>SUM(L44:L47)</f>
        <v/>
      </c>
      <c r="M52" s="133" t="inlineStr">
        <is>
          <t>Tyler Rutherford</t>
        </is>
      </c>
      <c r="N52" s="121" t="n"/>
      <c r="O52" s="140" t="inlineStr">
        <is>
          <t>9:05</t>
        </is>
      </c>
      <c r="P52" s="66">
        <f>SUM(P44:P50)</f>
        <v/>
      </c>
      <c r="Q52" s="124" t="inlineStr">
        <is>
          <t>Total Rounded</t>
        </is>
      </c>
      <c r="R52" s="121" t="n"/>
      <c r="S52" s="140" t="n"/>
      <c r="T52" s="66">
        <f>SUM(T47:T50)</f>
        <v/>
      </c>
    </row>
    <row r="53" ht="16.75" customHeight="1" s="162" thickBot="1">
      <c r="A53" s="128" t="n"/>
      <c r="B53" s="129" t="n"/>
      <c r="C53" s="129" t="n"/>
      <c r="D53" s="129" t="n"/>
      <c r="E53" s="129" t="n"/>
      <c r="F53" s="129" t="n"/>
      <c r="G53" s="129" t="n"/>
      <c r="H53" s="129" t="n"/>
      <c r="I53" s="129" t="n"/>
      <c r="J53" s="129" t="n"/>
      <c r="K53" s="129" t="n"/>
      <c r="L53" s="129" t="n"/>
      <c r="M53" s="129" t="n"/>
      <c r="N53" s="129" t="n"/>
      <c r="O53" s="129" t="n"/>
      <c r="P53" s="129" t="n"/>
      <c r="Q53" s="130" t="n"/>
      <c r="R53" s="131" t="inlineStr">
        <is>
          <t>Total hours exceeded</t>
        </is>
      </c>
      <c r="S53" s="130" t="n"/>
      <c r="T53" s="106">
        <f>SUM(D52,H52,L52,P52,T52)</f>
        <v/>
      </c>
    </row>
  </sheetData>
  <mergeCells count="188">
    <mergeCell ref="A1:H1"/>
    <mergeCell ref="I1:T5"/>
    <mergeCell ref="A2:B2"/>
    <mergeCell ref="E2:F2"/>
    <mergeCell ref="A3:B3"/>
    <mergeCell ref="E3:F3"/>
    <mergeCell ref="A4:B4"/>
    <mergeCell ref="E4:F4"/>
    <mergeCell ref="A5:B5"/>
    <mergeCell ref="E5:F5"/>
    <mergeCell ref="A6:T6"/>
    <mergeCell ref="A7:B7"/>
    <mergeCell ref="C7:T7"/>
    <mergeCell ref="A8:B8"/>
    <mergeCell ref="A9:B9"/>
    <mergeCell ref="E9:F9"/>
    <mergeCell ref="I9:J9"/>
    <mergeCell ref="M9:N9"/>
    <mergeCell ref="Q9:R9"/>
    <mergeCell ref="A10:B10"/>
    <mergeCell ref="E10:F10"/>
    <mergeCell ref="I10:J10"/>
    <mergeCell ref="M10:N10"/>
    <mergeCell ref="Q10:R10"/>
    <mergeCell ref="A11:B11"/>
    <mergeCell ref="E11:F11"/>
    <mergeCell ref="I11:J11"/>
    <mergeCell ref="M11:N11"/>
    <mergeCell ref="Q11:R11"/>
    <mergeCell ref="A12:B12"/>
    <mergeCell ref="E12:F12"/>
    <mergeCell ref="I12:J12"/>
    <mergeCell ref="M12:N12"/>
    <mergeCell ref="Q12:R12"/>
    <mergeCell ref="A13:B13"/>
    <mergeCell ref="E13:F13"/>
    <mergeCell ref="I13:J13"/>
    <mergeCell ref="M13:N13"/>
    <mergeCell ref="Q13:R13"/>
    <mergeCell ref="A14:B14"/>
    <mergeCell ref="E14:F14"/>
    <mergeCell ref="I14:J14"/>
    <mergeCell ref="M14:N14"/>
    <mergeCell ref="Q14:R14"/>
    <mergeCell ref="A15:B15"/>
    <mergeCell ref="E15:F15"/>
    <mergeCell ref="I15:J15"/>
    <mergeCell ref="M15:N15"/>
    <mergeCell ref="Q15:R15"/>
    <mergeCell ref="A18:B18"/>
    <mergeCell ref="C18:T18"/>
    <mergeCell ref="A20:B20"/>
    <mergeCell ref="E20:F20"/>
    <mergeCell ref="I20:J20"/>
    <mergeCell ref="M20:N20"/>
    <mergeCell ref="Q20:R20"/>
    <mergeCell ref="A16:B16"/>
    <mergeCell ref="E16:F16"/>
    <mergeCell ref="I16:J16"/>
    <mergeCell ref="M16:N16"/>
    <mergeCell ref="A17:Q17"/>
    <mergeCell ref="R17:S17"/>
    <mergeCell ref="A21:B21"/>
    <mergeCell ref="E21:F21"/>
    <mergeCell ref="I21:J21"/>
    <mergeCell ref="M21:N21"/>
    <mergeCell ref="Q21:R21"/>
    <mergeCell ref="A22:B22"/>
    <mergeCell ref="E22:F22"/>
    <mergeCell ref="I22:J22"/>
    <mergeCell ref="M22:N22"/>
    <mergeCell ref="Q22:R22"/>
    <mergeCell ref="A25:T25"/>
    <mergeCell ref="A26:B26"/>
    <mergeCell ref="C26:T26"/>
    <mergeCell ref="A28:B28"/>
    <mergeCell ref="E28:F28"/>
    <mergeCell ref="I28:J28"/>
    <mergeCell ref="M28:N28"/>
    <mergeCell ref="Q28:R28"/>
    <mergeCell ref="A23:B23"/>
    <mergeCell ref="E23:F23"/>
    <mergeCell ref="I23:J23"/>
    <mergeCell ref="M23:N23"/>
    <mergeCell ref="Q23:R23"/>
    <mergeCell ref="A24:B24"/>
    <mergeCell ref="E24:F24"/>
    <mergeCell ref="I24:J24"/>
    <mergeCell ref="M24:N24"/>
    <mergeCell ref="Q24:R24"/>
    <mergeCell ref="A29:B29"/>
    <mergeCell ref="E29:F29"/>
    <mergeCell ref="I29:J29"/>
    <mergeCell ref="M29:N29"/>
    <mergeCell ref="Q29:R29"/>
    <mergeCell ref="A30:B30"/>
    <mergeCell ref="E30:F30"/>
    <mergeCell ref="I30:J30"/>
    <mergeCell ref="M30:N30"/>
    <mergeCell ref="Q30:R30"/>
    <mergeCell ref="A33:T33"/>
    <mergeCell ref="A34:B34"/>
    <mergeCell ref="C34:T34"/>
    <mergeCell ref="A36:B36"/>
    <mergeCell ref="E36:F36"/>
    <mergeCell ref="I36:J36"/>
    <mergeCell ref="M36:N36"/>
    <mergeCell ref="Q36:R36"/>
    <mergeCell ref="A31:B31"/>
    <mergeCell ref="E31:F31"/>
    <mergeCell ref="I31:J31"/>
    <mergeCell ref="M31:N31"/>
    <mergeCell ref="Q31:R31"/>
    <mergeCell ref="A32:B32"/>
    <mergeCell ref="E32:F32"/>
    <mergeCell ref="I32:J32"/>
    <mergeCell ref="M32:N32"/>
    <mergeCell ref="Q32:R32"/>
    <mergeCell ref="A37:B37"/>
    <mergeCell ref="E37:F37"/>
    <mergeCell ref="I37:J37"/>
    <mergeCell ref="M37:N37"/>
    <mergeCell ref="Q37:R37"/>
    <mergeCell ref="A38:B38"/>
    <mergeCell ref="E38:F38"/>
    <mergeCell ref="I38:J38"/>
    <mergeCell ref="M38:N38"/>
    <mergeCell ref="Q38:R38"/>
    <mergeCell ref="A41:T41"/>
    <mergeCell ref="A42:B42"/>
    <mergeCell ref="C42:T42"/>
    <mergeCell ref="A44:B44"/>
    <mergeCell ref="E45:F45"/>
    <mergeCell ref="I44:J44"/>
    <mergeCell ref="M44:N44"/>
    <mergeCell ref="Q44:R44"/>
    <mergeCell ref="A39:B39"/>
    <mergeCell ref="E39:F39"/>
    <mergeCell ref="I39:J39"/>
    <mergeCell ref="M39:N39"/>
    <mergeCell ref="Q39:R39"/>
    <mergeCell ref="A40:B40"/>
    <mergeCell ref="E40:F40"/>
    <mergeCell ref="I40:J40"/>
    <mergeCell ref="M40:N40"/>
    <mergeCell ref="Q40:R40"/>
    <mergeCell ref="A45:B45"/>
    <mergeCell ref="I45:J45"/>
    <mergeCell ref="M45:N45"/>
    <mergeCell ref="Q45:R45"/>
    <mergeCell ref="A53:Q53"/>
    <mergeCell ref="R53:S53"/>
    <mergeCell ref="E44:F44"/>
    <mergeCell ref="A51:B51"/>
    <mergeCell ref="E51:F51"/>
    <mergeCell ref="I51:J51"/>
    <mergeCell ref="M51:N51"/>
    <mergeCell ref="Q51:R51"/>
    <mergeCell ref="A52:B52"/>
    <mergeCell ref="E52:F52"/>
    <mergeCell ref="I52:J52"/>
    <mergeCell ref="M52:N52"/>
    <mergeCell ref="Q52:R52"/>
    <mergeCell ref="A49:B49"/>
    <mergeCell ref="E49:F49"/>
    <mergeCell ref="I49:J49"/>
    <mergeCell ref="M49:N49"/>
    <mergeCell ref="Q49:R49"/>
    <mergeCell ref="A50:B50"/>
    <mergeCell ref="A46:B46"/>
    <mergeCell ref="E46:F46"/>
    <mergeCell ref="I46:J46"/>
    <mergeCell ref="M46:N46"/>
    <mergeCell ref="Q46:R46"/>
    <mergeCell ref="E50:F50"/>
    <mergeCell ref="I50:J50"/>
    <mergeCell ref="M50:N50"/>
    <mergeCell ref="Q50:R50"/>
    <mergeCell ref="A47:B47"/>
    <mergeCell ref="A48:B48"/>
    <mergeCell ref="E48:F48"/>
    <mergeCell ref="I48:J48"/>
    <mergeCell ref="M48:N48"/>
    <mergeCell ref="Q48:R48"/>
    <mergeCell ref="E47:F47"/>
    <mergeCell ref="I47:J47"/>
    <mergeCell ref="M47:N47"/>
    <mergeCell ref="Q47:R47"/>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2021-12-13T06:53:41Z</dcterms:created>
  <dcterms:modified xmlns:dcterms="http://purl.org/dc/terms/" xmlns:xsi="http://www.w3.org/2001/XMLSchema-instance" xsi:type="dcterms:W3CDTF">2023-01-20T19:59:25Z</dcterms:modified>
  <cp:lastModifiedBy>Camara, Lije J</cp:lastModifiedBy>
</cp:coreProperties>
</file>