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cuhk-my.sharepoint.com/personal/1155124591_link_cuhk_edu_hk/Documents/个人/CBPV2024/"/>
    </mc:Choice>
  </mc:AlternateContent>
  <xr:revisionPtr revIDLastSave="2" documentId="13_ncr:1_{94BEF95F-0C68-41B2-81D2-67656F4EB735}" xr6:coauthVersionLast="47" xr6:coauthVersionMax="47" xr10:uidLastSave="{A48EE34D-7999-4177-9B37-958BC58AC310}"/>
  <workbookProtection lockStructure="1"/>
  <bookViews>
    <workbookView xWindow="-120" yWindow="-120" windowWidth="29040" windowHeight="15720" xr2:uid="{7B959AF7-9BED-40EB-8869-21DE725D5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O11" i="1" l="1"/>
  <c r="BO34" i="1"/>
  <c r="BO30" i="1"/>
  <c r="BO26" i="1"/>
  <c r="BO22" i="1"/>
  <c r="AO5" i="1"/>
  <c r="AO3" i="1"/>
  <c r="AG5" i="1"/>
  <c r="AL26" i="1"/>
  <c r="AR26" i="1" s="1"/>
  <c r="AL27" i="1"/>
  <c r="AO27" i="1" s="1"/>
  <c r="AL28" i="1"/>
  <c r="AO28" i="1" s="1"/>
  <c r="AL29" i="1"/>
  <c r="AO29" i="1" s="1"/>
  <c r="Z16" i="1"/>
  <c r="H22" i="1" s="1"/>
  <c r="Z22" i="1"/>
  <c r="H24" i="1" s="1"/>
  <c r="J24" i="1" s="1"/>
  <c r="Z25" i="1"/>
  <c r="H33" i="1" s="1"/>
  <c r="J33" i="1" s="1"/>
  <c r="Z19" i="1"/>
  <c r="S16" i="1" s="1"/>
  <c r="V16" i="1" s="1"/>
  <c r="AL19" i="1"/>
  <c r="AO19" i="1" s="1"/>
  <c r="AL20" i="1"/>
  <c r="AR20" i="1" s="1"/>
  <c r="AL21" i="1"/>
  <c r="AR21" i="1" s="1"/>
  <c r="AL22" i="1"/>
  <c r="AO22" i="1" s="1"/>
  <c r="AL23" i="1"/>
  <c r="AO23" i="1" s="1"/>
  <c r="AL24" i="1"/>
  <c r="AO24" i="1" s="1"/>
  <c r="AL25" i="1"/>
  <c r="AO25" i="1" s="1"/>
  <c r="Z28" i="1"/>
  <c r="S28" i="1" s="1"/>
  <c r="V28" i="1" s="1"/>
  <c r="AO8" i="1" l="1"/>
  <c r="AG8" i="1"/>
  <c r="AG3" i="1"/>
  <c r="AO26" i="1"/>
  <c r="U28" i="1"/>
  <c r="AR28" i="1"/>
  <c r="U16" i="1"/>
  <c r="K33" i="1"/>
  <c r="K24" i="1"/>
  <c r="AR27" i="1"/>
  <c r="J22" i="1"/>
  <c r="K22" i="1"/>
  <c r="AR29" i="1"/>
  <c r="AO20" i="1"/>
  <c r="AL17" i="1"/>
  <c r="AO17" i="1" s="1"/>
  <c r="AR19" i="1"/>
  <c r="AR25" i="1"/>
  <c r="AR24" i="1"/>
  <c r="AO21" i="1"/>
  <c r="AR23" i="1"/>
  <c r="AR22" i="1"/>
  <c r="H28" i="1"/>
  <c r="H27" i="1"/>
  <c r="H25" i="1"/>
  <c r="S36" i="1"/>
  <c r="H21" i="1"/>
  <c r="H20" i="1"/>
  <c r="H19" i="1"/>
  <c r="H18" i="1"/>
  <c r="S25" i="1"/>
  <c r="S24" i="1"/>
  <c r="S23" i="1"/>
  <c r="S22" i="1"/>
  <c r="S21" i="1"/>
  <c r="S20" i="1"/>
  <c r="S19" i="1"/>
  <c r="S18" i="1"/>
  <c r="S17" i="1"/>
  <c r="S32" i="1"/>
  <c r="S31" i="1"/>
  <c r="S30" i="1"/>
  <c r="S29" i="1"/>
  <c r="H34" i="1"/>
  <c r="H35" i="1"/>
  <c r="H32" i="1"/>
  <c r="H31" i="1"/>
  <c r="H36" i="1"/>
  <c r="S35" i="1"/>
  <c r="S27" i="1"/>
  <c r="H17" i="1"/>
  <c r="S34" i="1"/>
  <c r="S33" i="1"/>
  <c r="H29" i="1"/>
  <c r="H26" i="1"/>
  <c r="V31" i="1" l="1"/>
  <c r="U31" i="1"/>
  <c r="V17" i="1"/>
  <c r="U17" i="1"/>
  <c r="V22" i="1"/>
  <c r="U22" i="1"/>
  <c r="U30" i="1"/>
  <c r="V30" i="1"/>
  <c r="U32" i="1"/>
  <c r="V32" i="1"/>
  <c r="V19" i="1"/>
  <c r="U19" i="1"/>
  <c r="U20" i="1"/>
  <c r="V20" i="1"/>
  <c r="U23" i="1"/>
  <c r="V23" i="1"/>
  <c r="V29" i="1"/>
  <c r="U29" i="1"/>
  <c r="V18" i="1"/>
  <c r="U18" i="1"/>
  <c r="V21" i="1"/>
  <c r="U21" i="1"/>
  <c r="AL18" i="1"/>
  <c r="AO18" i="1" s="1"/>
  <c r="V24" i="1"/>
  <c r="U24" i="1"/>
  <c r="AL16" i="1"/>
  <c r="AO16" i="1" s="1"/>
  <c r="V25" i="1"/>
  <c r="U25" i="1"/>
  <c r="J18" i="1"/>
  <c r="K18" i="1"/>
  <c r="K19" i="1"/>
  <c r="J19" i="1"/>
  <c r="J20" i="1"/>
  <c r="K20" i="1"/>
  <c r="J21" i="1"/>
  <c r="K21" i="1"/>
  <c r="U36" i="1"/>
  <c r="V36" i="1"/>
  <c r="J25" i="1"/>
  <c r="K25" i="1"/>
  <c r="J27" i="1"/>
  <c r="K27" i="1"/>
  <c r="J26" i="1"/>
  <c r="K26" i="1"/>
  <c r="J28" i="1"/>
  <c r="K28" i="1"/>
  <c r="J29" i="1"/>
  <c r="K29" i="1"/>
  <c r="V33" i="1"/>
  <c r="U33" i="1"/>
  <c r="U34" i="1"/>
  <c r="V34" i="1"/>
  <c r="J17" i="1"/>
  <c r="K17" i="1"/>
  <c r="V27" i="1"/>
  <c r="U27" i="1"/>
  <c r="V35" i="1"/>
  <c r="U35" i="1"/>
  <c r="K36" i="1"/>
  <c r="J36" i="1"/>
  <c r="J31" i="1"/>
  <c r="K31" i="1"/>
  <c r="J32" i="1"/>
  <c r="K32" i="1"/>
  <c r="K35" i="1"/>
  <c r="J35" i="1"/>
  <c r="K34" i="1"/>
  <c r="J34" i="1"/>
  <c r="AR17" i="1"/>
  <c r="AR18" i="1" l="1"/>
  <c r="AR16" i="1"/>
  <c r="AD8" i="1" l="1"/>
  <c r="AL11" i="1"/>
</calcChain>
</file>

<file path=xl/sharedStrings.xml><?xml version="1.0" encoding="utf-8"?>
<sst xmlns="http://schemas.openxmlformats.org/spreadsheetml/2006/main" count="345" uniqueCount="149">
  <si>
    <t>角色名</t>
  </si>
  <si>
    <t>玩家名</t>
    <phoneticPr fontId="2" type="noConversion"/>
  </si>
  <si>
    <t>技能名</t>
  </si>
  <si>
    <t>等级</t>
    <phoneticPr fontId="2" type="noConversion"/>
  </si>
  <si>
    <t>失手率</t>
    <phoneticPr fontId="2" type="noConversion"/>
  </si>
  <si>
    <t>体能系</t>
    <phoneticPr fontId="2" type="noConversion"/>
  </si>
  <si>
    <t>格斗</t>
    <phoneticPr fontId="11" type="noConversion"/>
  </si>
  <si>
    <t>&gt;</t>
  </si>
  <si>
    <t>运动</t>
    <phoneticPr fontId="11" type="noConversion"/>
  </si>
  <si>
    <t>强韧</t>
    <phoneticPr fontId="2" type="noConversion"/>
  </si>
  <si>
    <t>耐受</t>
    <phoneticPr fontId="2" type="noConversion"/>
  </si>
  <si>
    <t>意志系</t>
    <phoneticPr fontId="2" type="noConversion"/>
  </si>
  <si>
    <t>侦察</t>
    <phoneticPr fontId="2" type="noConversion"/>
  </si>
  <si>
    <t>商业</t>
    <phoneticPr fontId="2" type="noConversion"/>
  </si>
  <si>
    <t>求生</t>
    <phoneticPr fontId="2" type="noConversion"/>
  </si>
  <si>
    <t>威慑</t>
    <phoneticPr fontId="2" type="noConversion"/>
  </si>
  <si>
    <t>魅力系</t>
    <phoneticPr fontId="2" type="noConversion"/>
  </si>
  <si>
    <t>共情</t>
    <phoneticPr fontId="2" type="noConversion"/>
  </si>
  <si>
    <t>取悦</t>
    <phoneticPr fontId="2" type="noConversion"/>
  </si>
  <si>
    <t>造型</t>
    <phoneticPr fontId="2" type="noConversion"/>
  </si>
  <si>
    <t>街头</t>
    <phoneticPr fontId="2" type="noConversion"/>
  </si>
  <si>
    <t>敏捷系</t>
  </si>
  <si>
    <t>射击</t>
    <phoneticPr fontId="11" type="noConversion"/>
  </si>
  <si>
    <t>反应</t>
    <phoneticPr fontId="2" type="noConversion"/>
  </si>
  <si>
    <t>潜行</t>
    <phoneticPr fontId="2" type="noConversion"/>
  </si>
  <si>
    <t>驾驶</t>
    <phoneticPr fontId="2" type="noConversion"/>
  </si>
  <si>
    <t>巧手</t>
    <phoneticPr fontId="2" type="noConversion"/>
  </si>
  <si>
    <t>急救</t>
    <phoneticPr fontId="2" type="noConversion"/>
  </si>
  <si>
    <t>特技</t>
    <phoneticPr fontId="2" type="noConversion"/>
  </si>
  <si>
    <t>投掷</t>
    <phoneticPr fontId="2" type="noConversion"/>
  </si>
  <si>
    <t>智力系</t>
  </si>
  <si>
    <t>医学</t>
    <phoneticPr fontId="2" type="noConversion"/>
  </si>
  <si>
    <t>编程</t>
    <phoneticPr fontId="2" type="noConversion"/>
  </si>
  <si>
    <t>机械</t>
    <phoneticPr fontId="2" type="noConversion"/>
  </si>
  <si>
    <t>&gt;</t>
    <phoneticPr fontId="2" type="noConversion"/>
  </si>
  <si>
    <t>生化</t>
    <phoneticPr fontId="2" type="noConversion"/>
  </si>
  <si>
    <t>工程</t>
    <phoneticPr fontId="2" type="noConversion"/>
  </si>
  <si>
    <t>科学</t>
    <phoneticPr fontId="2" type="noConversion"/>
  </si>
  <si>
    <t>艺术</t>
    <phoneticPr fontId="2" type="noConversion"/>
  </si>
  <si>
    <t>法律</t>
    <phoneticPr fontId="2" type="noConversion"/>
  </si>
  <si>
    <t>历史</t>
    <phoneticPr fontId="2" type="noConversion"/>
  </si>
  <si>
    <t>角色形象</t>
    <phoneticPr fontId="2" type="noConversion"/>
  </si>
  <si>
    <t>负重</t>
    <phoneticPr fontId="2" type="noConversion"/>
  </si>
  <si>
    <t>/</t>
    <phoneticPr fontId="2" type="noConversion"/>
  </si>
  <si>
    <t>PHY</t>
    <phoneticPr fontId="2" type="noConversion"/>
  </si>
  <si>
    <t>战斗</t>
    <phoneticPr fontId="2" type="noConversion"/>
  </si>
  <si>
    <t>当前</t>
    <phoneticPr fontId="2" type="noConversion"/>
  </si>
  <si>
    <t>上限</t>
    <phoneticPr fontId="2" type="noConversion"/>
  </si>
  <si>
    <t>临时</t>
    <phoneticPr fontId="2" type="noConversion"/>
  </si>
  <si>
    <t>HP</t>
  </si>
  <si>
    <t>/</t>
  </si>
  <si>
    <t>&lt;</t>
  </si>
  <si>
    <t>耐久</t>
    <phoneticPr fontId="2" type="noConversion"/>
  </si>
  <si>
    <t>人性</t>
    <phoneticPr fontId="2" type="noConversion"/>
  </si>
  <si>
    <t>&lt;</t>
    <phoneticPr fontId="2" type="noConversion"/>
  </si>
  <si>
    <t>加值</t>
    <phoneticPr fontId="2" type="noConversion"/>
  </si>
  <si>
    <t>DR</t>
    <phoneticPr fontId="2" type="noConversion"/>
  </si>
  <si>
    <t>人物</t>
    <phoneticPr fontId="2" type="noConversion"/>
  </si>
  <si>
    <t>算力</t>
    <phoneticPr fontId="2" type="noConversion"/>
  </si>
  <si>
    <t>+</t>
    <phoneticPr fontId="2" type="noConversion"/>
  </si>
  <si>
    <t>名称</t>
    <phoneticPr fontId="2" type="noConversion"/>
  </si>
  <si>
    <t>技能</t>
    <phoneticPr fontId="2" type="noConversion"/>
  </si>
  <si>
    <t>困</t>
    <phoneticPr fontId="2" type="noConversion"/>
  </si>
  <si>
    <t>极</t>
    <phoneticPr fontId="2" type="noConversion"/>
  </si>
  <si>
    <t>护甲</t>
    <phoneticPr fontId="2" type="noConversion"/>
  </si>
  <si>
    <t>专精/常用技能检定</t>
    <phoneticPr fontId="2" type="noConversion"/>
  </si>
  <si>
    <t>困难</t>
    <phoneticPr fontId="2" type="noConversion"/>
  </si>
  <si>
    <t>极难</t>
    <phoneticPr fontId="2" type="noConversion"/>
  </si>
  <si>
    <t xml:space="preserve">   职业特性</t>
    <phoneticPr fontId="11" type="noConversion"/>
  </si>
  <si>
    <t>LV</t>
  </si>
  <si>
    <t>名称</t>
  </si>
  <si>
    <t>次数</t>
    <phoneticPr fontId="2" type="noConversion"/>
  </si>
  <si>
    <t>描述</t>
  </si>
  <si>
    <t>专长/义体能力</t>
    <phoneticPr fontId="11" type="noConversion"/>
  </si>
  <si>
    <t>剩余</t>
    <phoneticPr fontId="2" type="noConversion"/>
  </si>
  <si>
    <t>占用</t>
    <phoneticPr fontId="2" type="noConversion"/>
  </si>
  <si>
    <t>改造损失</t>
    <phoneticPr fontId="2" type="noConversion"/>
  </si>
  <si>
    <t>武器</t>
    <phoneticPr fontId="2" type="noConversion"/>
  </si>
  <si>
    <t>特性</t>
    <phoneticPr fontId="2" type="noConversion"/>
  </si>
  <si>
    <t>伤害</t>
    <phoneticPr fontId="2" type="noConversion"/>
  </si>
  <si>
    <t>重量</t>
    <phoneticPr fontId="2" type="noConversion"/>
  </si>
  <si>
    <t>类型</t>
    <phoneticPr fontId="2" type="noConversion"/>
  </si>
  <si>
    <t>左手</t>
  </si>
  <si>
    <t>右手</t>
  </si>
  <si>
    <t>双手</t>
  </si>
  <si>
    <t>特性</t>
  </si>
  <si>
    <t>重量</t>
  </si>
  <si>
    <t>残/破</t>
    <phoneticPr fontId="2" type="noConversion"/>
  </si>
  <si>
    <t>中甲</t>
  </si>
  <si>
    <t>+</t>
  </si>
  <si>
    <t>否</t>
  </si>
  <si>
    <t>部位</t>
    <phoneticPr fontId="2" type="noConversion"/>
  </si>
  <si>
    <t>头部</t>
  </si>
  <si>
    <t>肩部</t>
  </si>
  <si>
    <t>胸部</t>
  </si>
  <si>
    <t>腹部</t>
  </si>
  <si>
    <t>双臂</t>
  </si>
  <si>
    <t>左腿</t>
  </si>
  <si>
    <t>右腿</t>
  </si>
  <si>
    <t>程序/能力名称</t>
    <phoneticPr fontId="2" type="noConversion"/>
  </si>
  <si>
    <t>环位</t>
    <phoneticPr fontId="2" type="noConversion"/>
  </si>
  <si>
    <t>加值/伤害</t>
    <phoneticPr fontId="2" type="noConversion"/>
  </si>
  <si>
    <t>效果</t>
    <phoneticPr fontId="2" type="noConversion"/>
  </si>
  <si>
    <t>维持/启用</t>
    <phoneticPr fontId="2" type="noConversion"/>
  </si>
  <si>
    <t>专精：</t>
    <phoneticPr fontId="2" type="noConversion"/>
  </si>
  <si>
    <t>-</t>
    <phoneticPr fontId="2" type="noConversion"/>
  </si>
  <si>
    <t>-</t>
  </si>
  <si>
    <t>定位</t>
    <phoneticPr fontId="2" type="noConversion"/>
  </si>
  <si>
    <t>骇入</t>
    <phoneticPr fontId="2" type="noConversion"/>
  </si>
  <si>
    <t xml:space="preserve"> -  </t>
    <phoneticPr fontId="2" type="noConversion"/>
  </si>
  <si>
    <t>奇术</t>
    <phoneticPr fontId="2" type="noConversion"/>
  </si>
  <si>
    <t>ICE</t>
    <phoneticPr fontId="2" type="noConversion"/>
  </si>
  <si>
    <t>主要装备</t>
    <phoneticPr fontId="2" type="noConversion"/>
  </si>
  <si>
    <t>性别</t>
    <phoneticPr fontId="2" type="noConversion"/>
  </si>
  <si>
    <t>年代</t>
    <phoneticPr fontId="2" type="noConversion"/>
  </si>
  <si>
    <t>故乡</t>
    <phoneticPr fontId="2" type="noConversion"/>
  </si>
  <si>
    <t>罪名</t>
    <phoneticPr fontId="2" type="noConversion"/>
  </si>
  <si>
    <t>风评</t>
    <phoneticPr fontId="2" type="noConversion"/>
  </si>
  <si>
    <t>信仰</t>
  </si>
  <si>
    <t>瞳色</t>
  </si>
  <si>
    <t>体重</t>
  </si>
  <si>
    <t>肤色</t>
  </si>
  <si>
    <t>身高</t>
  </si>
  <si>
    <t>发色</t>
  </si>
  <si>
    <t>年龄</t>
    <phoneticPr fontId="2" type="noConversion"/>
  </si>
  <si>
    <t>体能</t>
    <phoneticPr fontId="2" type="noConversion"/>
  </si>
  <si>
    <t>敏捷</t>
    <phoneticPr fontId="2" type="noConversion"/>
  </si>
  <si>
    <t>智力</t>
    <phoneticPr fontId="2" type="noConversion"/>
  </si>
  <si>
    <t>意志</t>
    <phoneticPr fontId="2" type="noConversion"/>
  </si>
  <si>
    <t>魅力</t>
    <phoneticPr fontId="2" type="noConversion"/>
  </si>
  <si>
    <t>DEX</t>
    <phoneticPr fontId="2" type="noConversion"/>
  </si>
  <si>
    <t>INT</t>
    <phoneticPr fontId="2" type="noConversion"/>
  </si>
  <si>
    <t>POW</t>
    <phoneticPr fontId="2" type="noConversion"/>
  </si>
  <si>
    <t>CHA</t>
    <phoneticPr fontId="2" type="noConversion"/>
  </si>
  <si>
    <t>抓握</t>
    <phoneticPr fontId="2" type="noConversion"/>
  </si>
  <si>
    <t>行军</t>
    <phoneticPr fontId="2" type="noConversion"/>
  </si>
  <si>
    <t>镇定</t>
    <phoneticPr fontId="11" type="noConversion"/>
  </si>
  <si>
    <t>察觉</t>
    <phoneticPr fontId="11" type="noConversion"/>
  </si>
  <si>
    <t>说服</t>
    <phoneticPr fontId="11" type="noConversion"/>
  </si>
  <si>
    <t>表演</t>
    <phoneticPr fontId="11" type="noConversion"/>
  </si>
  <si>
    <t>锁匠</t>
    <phoneticPr fontId="2" type="noConversion"/>
  </si>
  <si>
    <t>闪避</t>
    <phoneticPr fontId="2" type="noConversion"/>
  </si>
  <si>
    <t>检索</t>
    <phoneticPr fontId="11" type="noConversion"/>
  </si>
  <si>
    <t>编程</t>
    <phoneticPr fontId="11" type="noConversion"/>
  </si>
  <si>
    <t>射击</t>
    <phoneticPr fontId="2" type="noConversion"/>
  </si>
  <si>
    <t>属性</t>
    <phoneticPr fontId="2" type="noConversion"/>
  </si>
  <si>
    <t>抵消
上限</t>
    <phoneticPr fontId="2" type="noConversion"/>
  </si>
  <si>
    <t>算力ICE</t>
    <phoneticPr fontId="2" type="noConversion"/>
  </si>
  <si>
    <t>反应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</si>
</sst>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2"/>
      <color theme="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0"/>
      <name val="微软雅黑"/>
      <family val="2"/>
      <charset val="134"/>
    </font>
    <font>
      <sz val="10"/>
      <color rgb="FF0070C0"/>
      <name val="微软雅黑"/>
      <family val="2"/>
      <charset val="134"/>
    </font>
    <font>
      <b/>
      <sz val="12"/>
      <color indexed="60"/>
      <name val="微软雅黑"/>
      <family val="2"/>
      <charset val="134"/>
    </font>
    <font>
      <b/>
      <sz val="11"/>
      <color indexed="9"/>
      <name val="微软雅黑"/>
      <family val="2"/>
      <charset val="134"/>
    </font>
    <font>
      <b/>
      <sz val="9"/>
      <color indexed="30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sz val="9"/>
      <name val="等线"/>
      <family val="3"/>
      <charset val="134"/>
      <scheme val="minor"/>
    </font>
    <font>
      <sz val="10"/>
      <color theme="0" tint="-0.499984740745262"/>
      <name val="微软雅黑"/>
      <family val="2"/>
      <charset val="134"/>
    </font>
    <font>
      <sz val="10"/>
      <color rgb="FF7030A0"/>
      <name val="微软雅黑"/>
      <family val="2"/>
      <charset val="134"/>
    </font>
    <font>
      <sz val="9"/>
      <color indexed="30"/>
      <name val="微软雅黑"/>
      <family val="2"/>
      <charset val="134"/>
    </font>
    <font>
      <sz val="9"/>
      <color indexed="40"/>
      <name val="微软雅黑"/>
      <family val="2"/>
      <charset val="134"/>
    </font>
    <font>
      <sz val="12"/>
      <name val="微软雅黑"/>
      <family val="2"/>
      <charset val="134"/>
    </font>
    <font>
      <sz val="8"/>
      <name val="微软雅黑"/>
      <family val="2"/>
      <charset val="134"/>
    </font>
    <font>
      <b/>
      <sz val="12"/>
      <color rgb="FFFFC000"/>
      <name val="微软雅黑"/>
      <family val="2"/>
      <charset val="134"/>
    </font>
    <font>
      <sz val="12"/>
      <color theme="0" tint="-0.499984740745262"/>
      <name val="微软雅黑"/>
      <family val="2"/>
      <charset val="134"/>
    </font>
    <font>
      <b/>
      <sz val="12"/>
      <color theme="5" tint="0.59999389629810485"/>
      <name val="微软雅黑"/>
      <family val="2"/>
      <charset val="134"/>
    </font>
    <font>
      <b/>
      <sz val="14"/>
      <color indexed="57"/>
      <name val="微软雅黑"/>
      <family val="2"/>
      <charset val="134"/>
    </font>
    <font>
      <sz val="14"/>
      <name val="微软雅黑"/>
      <family val="2"/>
      <charset val="134"/>
    </font>
    <font>
      <b/>
      <sz val="8"/>
      <color indexed="57"/>
      <name val="微软雅黑"/>
      <family val="2"/>
      <charset val="134"/>
    </font>
    <font>
      <sz val="8"/>
      <color rgb="FF0070C0"/>
      <name val="微软雅黑"/>
      <family val="2"/>
      <charset val="134"/>
    </font>
    <font>
      <b/>
      <sz val="9"/>
      <color rgb="FF0070C0"/>
      <name val="微软雅黑"/>
      <family val="2"/>
      <charset val="134"/>
    </font>
    <font>
      <b/>
      <i/>
      <sz val="11"/>
      <color theme="2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sz val="10"/>
      <color theme="1"/>
      <name val="等线"/>
      <family val="2"/>
      <charset val="134"/>
      <scheme val="minor"/>
    </font>
    <font>
      <b/>
      <sz val="9"/>
      <color theme="0" tint="-0.499984740745262"/>
      <name val="微软雅黑"/>
      <family val="2"/>
      <charset val="134"/>
    </font>
    <font>
      <sz val="9"/>
      <color theme="1"/>
      <name val="微软雅黑"/>
      <family val="2"/>
      <charset val="134"/>
    </font>
    <font>
      <sz val="12"/>
      <color indexed="10"/>
      <name val="微软雅黑"/>
      <family val="2"/>
      <charset val="134"/>
    </font>
    <font>
      <b/>
      <sz val="10"/>
      <color rgb="FF00B050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8"/>
      <color theme="9" tint="0.39997558519241921"/>
      <name val="微软雅黑"/>
      <family val="2"/>
      <charset val="134"/>
    </font>
    <font>
      <b/>
      <sz val="9"/>
      <color theme="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rgb="FFF7F7EB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8F7E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0" fontId="33" fillId="0" borderId="0">
      <alignment vertical="center"/>
    </xf>
  </cellStyleXfs>
  <cellXfs count="154">
    <xf numFmtId="0" fontId="0" fillId="0" borderId="0" xfId="0">
      <alignment vertical="center"/>
    </xf>
    <xf numFmtId="0" fontId="0" fillId="2" borderId="0" xfId="0" applyFill="1">
      <alignment vertical="center"/>
    </xf>
    <xf numFmtId="0" fontId="6" fillId="2" borderId="0" xfId="0" applyFont="1" applyFill="1" applyAlignment="1">
      <alignment horizontal="center" vertical="center"/>
    </xf>
    <xf numFmtId="0" fontId="8" fillId="3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9" fillId="8" borderId="0" xfId="0" applyFont="1" applyFill="1" applyAlignment="1"/>
    <xf numFmtId="0" fontId="12" fillId="8" borderId="4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0" fontId="15" fillId="2" borderId="3" xfId="0" applyFont="1" applyFill="1" applyBorder="1">
      <alignment vertical="center"/>
    </xf>
    <xf numFmtId="0" fontId="14" fillId="2" borderId="0" xfId="0" applyFont="1" applyFill="1">
      <alignment vertical="center"/>
    </xf>
    <xf numFmtId="0" fontId="5" fillId="10" borderId="1" xfId="0" applyFont="1" applyFill="1" applyBorder="1" applyAlignment="1" applyProtection="1">
      <alignment horizontal="center" vertical="center"/>
      <protection locked="0"/>
    </xf>
    <xf numFmtId="0" fontId="5" fillId="10" borderId="5" xfId="0" applyFont="1" applyFill="1" applyBorder="1" applyAlignment="1" applyProtection="1">
      <alignment horizontal="center" vertical="center"/>
      <protection locked="0"/>
    </xf>
    <xf numFmtId="0" fontId="5" fillId="10" borderId="6" xfId="0" applyFont="1" applyFill="1" applyBorder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/>
      <protection locked="0"/>
    </xf>
    <xf numFmtId="0" fontId="0" fillId="0" borderId="5" xfId="0" applyBorder="1" applyAlignment="1" applyProtection="1">
      <alignment horizontal="center" vertical="center"/>
      <protection locked="0"/>
    </xf>
    <xf numFmtId="0" fontId="28" fillId="0" borderId="6" xfId="0" applyFont="1" applyBorder="1" applyAlignment="1" applyProtection="1">
      <alignment horizontal="center" vertical="center"/>
      <protection locked="0"/>
    </xf>
    <xf numFmtId="0" fontId="29" fillId="8" borderId="0" xfId="0" applyFont="1" applyFill="1" applyAlignment="1">
      <alignment horizontal="center" vertical="center"/>
    </xf>
    <xf numFmtId="0" fontId="25" fillId="8" borderId="3" xfId="0" applyFont="1" applyFill="1" applyBorder="1" applyAlignment="1">
      <alignment horizontal="center"/>
    </xf>
    <xf numFmtId="0" fontId="25" fillId="8" borderId="0" xfId="0" applyFont="1" applyFill="1" applyAlignment="1"/>
    <xf numFmtId="0" fontId="12" fillId="2" borderId="0" xfId="0" applyFont="1" applyFill="1" applyAlignment="1">
      <alignment horizontal="center" vertical="center"/>
    </xf>
    <xf numFmtId="0" fontId="25" fillId="8" borderId="7" xfId="0" applyFont="1" applyFill="1" applyBorder="1" applyAlignment="1"/>
    <xf numFmtId="0" fontId="25" fillId="8" borderId="0" xfId="0" applyFont="1" applyFill="1" applyAlignment="1">
      <alignment horizontal="center" vertical="center"/>
    </xf>
    <xf numFmtId="0" fontId="31" fillId="8" borderId="0" xfId="0" applyFont="1" applyFill="1" applyAlignment="1">
      <alignment horizontal="center" vertical="center"/>
    </xf>
    <xf numFmtId="0" fontId="12" fillId="2" borderId="0" xfId="0" quotePrefix="1" applyFont="1" applyFill="1" applyAlignment="1">
      <alignment horizontal="center" vertical="center"/>
    </xf>
    <xf numFmtId="0" fontId="25" fillId="2" borderId="0" xfId="0" applyFont="1" applyFill="1" applyAlignment="1"/>
    <xf numFmtId="0" fontId="5" fillId="10" borderId="6" xfId="0" applyFont="1" applyFill="1" applyBorder="1" applyProtection="1">
      <alignment vertical="center"/>
      <protection locked="0"/>
    </xf>
    <xf numFmtId="0" fontId="5" fillId="0" borderId="6" xfId="0" applyFont="1" applyBorder="1" applyProtection="1">
      <alignment vertical="center"/>
      <protection locked="0"/>
    </xf>
    <xf numFmtId="0" fontId="35" fillId="2" borderId="0" xfId="1" applyFont="1" applyFill="1" applyAlignment="1">
      <alignment horizontal="center" vertical="center" wrapText="1"/>
    </xf>
    <xf numFmtId="0" fontId="36" fillId="2" borderId="0" xfId="0" applyFont="1" applyFill="1" applyAlignment="1">
      <alignment horizontal="center" vertical="center"/>
    </xf>
    <xf numFmtId="0" fontId="5" fillId="10" borderId="1" xfId="0" applyFont="1" applyFill="1" applyBorder="1" applyAlignment="1" applyProtection="1">
      <alignment horizontal="center" vertical="center"/>
      <protection locked="0"/>
    </xf>
    <xf numFmtId="0" fontId="5" fillId="10" borderId="5" xfId="0" applyFont="1" applyFill="1" applyBorder="1" applyAlignment="1" applyProtection="1">
      <alignment horizontal="center" vertical="center"/>
      <protection locked="0"/>
    </xf>
    <xf numFmtId="0" fontId="5" fillId="10" borderId="7" xfId="0" applyFont="1" applyFill="1" applyBorder="1" applyAlignment="1" applyProtection="1">
      <alignment horizontal="center" vertical="center"/>
      <protection locked="0"/>
    </xf>
    <xf numFmtId="0" fontId="5" fillId="10" borderId="6" xfId="0" applyFont="1" applyFill="1" applyBorder="1" applyAlignment="1" applyProtection="1">
      <alignment horizontal="center" vertical="center"/>
      <protection locked="0"/>
    </xf>
    <xf numFmtId="0" fontId="14" fillId="2" borderId="0" xfId="0" applyFont="1" applyFill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6" xfId="0" applyFont="1" applyBorder="1" applyAlignment="1" applyProtection="1">
      <alignment horizontal="center" vertical="center"/>
      <protection locked="0"/>
    </xf>
    <xf numFmtId="0" fontId="10" fillId="5" borderId="1" xfId="0" applyFont="1" applyFill="1" applyBorder="1" applyAlignment="1">
      <alignment horizontal="center" vertical="center"/>
    </xf>
    <xf numFmtId="0" fontId="5" fillId="7" borderId="1" xfId="0" applyFont="1" applyFill="1" applyBorder="1" applyAlignment="1" applyProtection="1">
      <alignment horizontal="center" vertical="center"/>
      <protection locked="0"/>
    </xf>
    <xf numFmtId="0" fontId="13" fillId="9" borderId="5" xfId="0" applyFont="1" applyFill="1" applyBorder="1" applyAlignment="1">
      <alignment horizontal="center" vertical="center"/>
    </xf>
    <xf numFmtId="0" fontId="13" fillId="9" borderId="6" xfId="0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9" fillId="8" borderId="0" xfId="0" applyFont="1" applyFill="1" applyAlignment="1">
      <alignment horizontal="center"/>
    </xf>
    <xf numFmtId="0" fontId="9" fillId="8" borderId="0" xfId="0" applyFont="1" applyFill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9" fillId="8" borderId="3" xfId="0" applyFont="1" applyFill="1" applyBorder="1" applyAlignment="1">
      <alignment horizontal="center"/>
    </xf>
    <xf numFmtId="0" fontId="20" fillId="5" borderId="8" xfId="0" applyFont="1" applyFill="1" applyBorder="1" applyAlignment="1">
      <alignment horizontal="center" vertical="center"/>
    </xf>
    <xf numFmtId="0" fontId="20" fillId="5" borderId="10" xfId="0" applyFont="1" applyFill="1" applyBorder="1" applyAlignment="1">
      <alignment horizontal="center" vertical="center"/>
    </xf>
    <xf numFmtId="0" fontId="20" fillId="5" borderId="11" xfId="0" applyFont="1" applyFill="1" applyBorder="1" applyAlignment="1">
      <alignment horizontal="center" vertical="center"/>
    </xf>
    <xf numFmtId="0" fontId="20" fillId="5" borderId="12" xfId="0" applyFont="1" applyFill="1" applyBorder="1" applyAlignment="1">
      <alignment horizontal="center" vertical="center"/>
    </xf>
    <xf numFmtId="0" fontId="7" fillId="9" borderId="8" xfId="0" applyFont="1" applyFill="1" applyBorder="1" applyAlignment="1">
      <alignment horizontal="center" vertical="center" wrapText="1"/>
    </xf>
    <xf numFmtId="0" fontId="7" fillId="9" borderId="10" xfId="0" applyFont="1" applyFill="1" applyBorder="1" applyAlignment="1">
      <alignment horizontal="center" vertical="center" wrapText="1"/>
    </xf>
    <xf numFmtId="0" fontId="7" fillId="9" borderId="11" xfId="0" applyFont="1" applyFill="1" applyBorder="1" applyAlignment="1">
      <alignment horizontal="center" vertical="center" wrapText="1"/>
    </xf>
    <xf numFmtId="0" fontId="7" fillId="9" borderId="12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center" vertical="center"/>
    </xf>
    <xf numFmtId="0" fontId="5" fillId="7" borderId="5" xfId="0" applyFont="1" applyFill="1" applyBorder="1" applyAlignment="1" applyProtection="1">
      <alignment horizontal="center" vertical="center"/>
      <protection locked="0"/>
    </xf>
    <xf numFmtId="0" fontId="5" fillId="7" borderId="6" xfId="0" applyFont="1" applyFill="1" applyBorder="1" applyAlignment="1" applyProtection="1">
      <alignment horizontal="center" vertical="center"/>
      <protection locked="0"/>
    </xf>
    <xf numFmtId="0" fontId="10" fillId="5" borderId="5" xfId="0" applyFont="1" applyFill="1" applyBorder="1" applyAlignment="1">
      <alignment horizontal="center"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6" xfId="0" applyFont="1" applyFill="1" applyBorder="1" applyAlignment="1">
      <alignment horizontal="center" vertical="center"/>
    </xf>
    <xf numFmtId="0" fontId="4" fillId="4" borderId="1" xfId="1" applyFont="1" applyFill="1" applyBorder="1" applyAlignment="1">
      <alignment horizontal="center" vertical="center" wrapText="1"/>
    </xf>
    <xf numFmtId="0" fontId="5" fillId="0" borderId="5" xfId="1" applyFont="1" applyBorder="1" applyAlignment="1" applyProtection="1">
      <alignment horizontal="center" vertical="center" wrapText="1"/>
      <protection locked="0"/>
    </xf>
    <xf numFmtId="0" fontId="5" fillId="0" borderId="7" xfId="1" applyFont="1" applyBorder="1" applyAlignment="1" applyProtection="1">
      <alignment horizontal="center" vertical="center" wrapText="1"/>
      <protection locked="0"/>
    </xf>
    <xf numFmtId="0" fontId="5" fillId="0" borderId="6" xfId="1" applyFont="1" applyBorder="1" applyAlignment="1" applyProtection="1">
      <alignment horizontal="center" vertical="center" wrapText="1"/>
      <protection locked="0"/>
    </xf>
    <xf numFmtId="0" fontId="34" fillId="0" borderId="5" xfId="1" applyFont="1" applyBorder="1" applyAlignment="1" applyProtection="1">
      <alignment horizontal="center" vertical="center" wrapText="1"/>
      <protection locked="0"/>
    </xf>
    <xf numFmtId="0" fontId="34" fillId="0" borderId="7" xfId="1" applyFont="1" applyBorder="1" applyAlignment="1" applyProtection="1">
      <alignment horizontal="center" vertical="center" wrapText="1"/>
      <protection locked="0"/>
    </xf>
    <xf numFmtId="0" fontId="34" fillId="0" borderId="6" xfId="1" applyFont="1" applyBorder="1" applyAlignment="1" applyProtection="1">
      <alignment horizontal="center" vertical="center" wrapText="1"/>
      <protection locked="0"/>
    </xf>
    <xf numFmtId="0" fontId="4" fillId="4" borderId="8" xfId="1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0" fontId="34" fillId="6" borderId="5" xfId="1" applyFont="1" applyFill="1" applyBorder="1" applyAlignment="1" applyProtection="1">
      <alignment horizontal="center" vertical="center" wrapText="1"/>
      <protection locked="0"/>
    </xf>
    <xf numFmtId="0" fontId="34" fillId="6" borderId="7" xfId="1" applyFont="1" applyFill="1" applyBorder="1" applyAlignment="1" applyProtection="1">
      <alignment horizontal="center" vertical="center" wrapText="1"/>
      <protection locked="0"/>
    </xf>
    <xf numFmtId="0" fontId="34" fillId="6" borderId="6" xfId="1" applyFont="1" applyFill="1" applyBorder="1" applyAlignment="1" applyProtection="1">
      <alignment horizontal="center" vertical="center" wrapText="1"/>
      <protection locked="0"/>
    </xf>
    <xf numFmtId="0" fontId="18" fillId="4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25" fillId="2" borderId="3" xfId="0" applyFont="1" applyFill="1" applyBorder="1" applyAlignment="1">
      <alignment horizontal="center"/>
    </xf>
    <xf numFmtId="0" fontId="0" fillId="2" borderId="3" xfId="0" applyFill="1" applyBorder="1" applyAlignment="1" applyProtection="1">
      <alignment horizontal="center" vertical="center"/>
      <protection locked="0"/>
    </xf>
    <xf numFmtId="0" fontId="0" fillId="2" borderId="15" xfId="0" applyFill="1" applyBorder="1" applyAlignment="1">
      <alignment horizontal="center" vertical="center"/>
    </xf>
    <xf numFmtId="0" fontId="18" fillId="4" borderId="8" xfId="0" applyFont="1" applyFill="1" applyBorder="1" applyAlignment="1">
      <alignment horizontal="center" vertical="center"/>
    </xf>
    <xf numFmtId="0" fontId="18" fillId="4" borderId="10" xfId="0" applyFont="1" applyFill="1" applyBorder="1" applyAlignment="1">
      <alignment horizontal="center" vertical="center"/>
    </xf>
    <xf numFmtId="0" fontId="18" fillId="4" borderId="11" xfId="0" applyFont="1" applyFill="1" applyBorder="1" applyAlignment="1">
      <alignment horizontal="center" vertical="center"/>
    </xf>
    <xf numFmtId="0" fontId="18" fillId="4" borderId="12" xfId="0" applyFont="1" applyFill="1" applyBorder="1" applyAlignment="1">
      <alignment horizontal="center" vertical="center"/>
    </xf>
    <xf numFmtId="0" fontId="25" fillId="2" borderId="0" xfId="0" applyFont="1" applyFill="1" applyAlignment="1">
      <alignment horizontal="center"/>
    </xf>
    <xf numFmtId="0" fontId="32" fillId="6" borderId="5" xfId="0" applyFont="1" applyFill="1" applyBorder="1" applyAlignment="1" applyProtection="1">
      <alignment horizontal="center" vertical="center"/>
      <protection locked="0"/>
    </xf>
    <xf numFmtId="0" fontId="32" fillId="6" borderId="6" xfId="0" applyFont="1" applyFill="1" applyBorder="1" applyAlignment="1" applyProtection="1">
      <alignment horizontal="center" vertical="center"/>
      <protection locked="0"/>
    </xf>
    <xf numFmtId="0" fontId="1" fillId="11" borderId="1" xfId="0" applyFont="1" applyFill="1" applyBorder="1" applyAlignment="1" applyProtection="1">
      <alignment horizontal="center" vertical="center"/>
      <protection locked="0"/>
    </xf>
    <xf numFmtId="0" fontId="25" fillId="8" borderId="0" xfId="0" applyFont="1" applyFill="1" applyAlignment="1">
      <alignment horizontal="center"/>
    </xf>
    <xf numFmtId="0" fontId="1" fillId="6" borderId="1" xfId="0" applyFont="1" applyFill="1" applyBorder="1" applyAlignment="1" applyProtection="1">
      <alignment horizontal="left" vertical="center" wrapText="1" indent="1"/>
      <protection locked="0"/>
    </xf>
    <xf numFmtId="0" fontId="5" fillId="6" borderId="1" xfId="0" applyFont="1" applyFill="1" applyBorder="1" applyAlignment="1" applyProtection="1">
      <alignment horizontal="center" vertical="center"/>
      <protection locked="0"/>
    </xf>
    <xf numFmtId="0" fontId="30" fillId="13" borderId="5" xfId="0" applyFont="1" applyFill="1" applyBorder="1" applyAlignment="1" applyProtection="1">
      <alignment horizontal="center" vertical="center"/>
      <protection locked="0"/>
    </xf>
    <xf numFmtId="0" fontId="30" fillId="13" borderId="7" xfId="0" applyFont="1" applyFill="1" applyBorder="1" applyAlignment="1" applyProtection="1">
      <alignment horizontal="center" vertical="center"/>
      <protection locked="0"/>
    </xf>
    <xf numFmtId="0" fontId="30" fillId="13" borderId="6" xfId="0" applyFont="1" applyFill="1" applyBorder="1" applyAlignment="1" applyProtection="1">
      <alignment horizontal="center" vertical="center"/>
      <protection locked="0"/>
    </xf>
    <xf numFmtId="0" fontId="25" fillId="8" borderId="7" xfId="0" applyFont="1" applyFill="1" applyBorder="1" applyAlignment="1">
      <alignment horizontal="center"/>
    </xf>
    <xf numFmtId="0" fontId="25" fillId="8" borderId="3" xfId="0" applyFont="1" applyFill="1" applyBorder="1" applyAlignment="1">
      <alignment horizontal="center"/>
    </xf>
    <xf numFmtId="0" fontId="5" fillId="6" borderId="5" xfId="0" applyFont="1" applyFill="1" applyBorder="1" applyAlignment="1" applyProtection="1">
      <alignment horizontal="center" vertical="center"/>
      <protection locked="0"/>
    </xf>
    <xf numFmtId="0" fontId="5" fillId="6" borderId="7" xfId="0" applyFont="1" applyFill="1" applyBorder="1" applyAlignment="1" applyProtection="1">
      <alignment horizontal="center" vertical="center"/>
      <protection locked="0"/>
    </xf>
    <xf numFmtId="0" fontId="5" fillId="6" borderId="6" xfId="0" applyFont="1" applyFill="1" applyBorder="1" applyAlignment="1" applyProtection="1">
      <alignment horizontal="center" vertical="center"/>
      <protection locked="0"/>
    </xf>
    <xf numFmtId="0" fontId="30" fillId="6" borderId="5" xfId="0" applyFont="1" applyFill="1" applyBorder="1" applyAlignment="1" applyProtection="1">
      <alignment horizontal="center" vertical="center"/>
      <protection locked="0"/>
    </xf>
    <xf numFmtId="0" fontId="30" fillId="6" borderId="7" xfId="0" applyFont="1" applyFill="1" applyBorder="1" applyAlignment="1" applyProtection="1">
      <alignment horizontal="center" vertical="center"/>
      <protection locked="0"/>
    </xf>
    <xf numFmtId="0" fontId="30" fillId="6" borderId="6" xfId="0" applyFont="1" applyFill="1" applyBorder="1" applyAlignment="1" applyProtection="1">
      <alignment horizontal="center" vertical="center"/>
      <protection locked="0"/>
    </xf>
    <xf numFmtId="0" fontId="30" fillId="12" borderId="5" xfId="0" applyFont="1" applyFill="1" applyBorder="1" applyAlignment="1" applyProtection="1">
      <alignment horizontal="center" vertical="center"/>
      <protection locked="0"/>
    </xf>
    <xf numFmtId="0" fontId="30" fillId="12" borderId="7" xfId="0" applyFont="1" applyFill="1" applyBorder="1" applyAlignment="1" applyProtection="1">
      <alignment horizontal="center" vertical="center"/>
      <protection locked="0"/>
    </xf>
    <xf numFmtId="0" fontId="30" fillId="12" borderId="6" xfId="0" applyFont="1" applyFill="1" applyBorder="1" applyAlignment="1" applyProtection="1">
      <alignment horizontal="center" vertical="center"/>
      <protection locked="0"/>
    </xf>
    <xf numFmtId="0" fontId="25" fillId="8" borderId="3" xfId="0" applyFont="1" applyFill="1" applyBorder="1" applyAlignment="1">
      <alignment horizontal="center" wrapText="1"/>
    </xf>
    <xf numFmtId="0" fontId="21" fillId="7" borderId="8" xfId="0" applyFont="1" applyFill="1" applyBorder="1" applyAlignment="1" applyProtection="1">
      <alignment horizontal="center" vertical="center"/>
      <protection locked="0"/>
    </xf>
    <xf numFmtId="0" fontId="21" fillId="7" borderId="9" xfId="0" applyFont="1" applyFill="1" applyBorder="1" applyAlignment="1" applyProtection="1">
      <alignment horizontal="center" vertical="center"/>
      <protection locked="0"/>
    </xf>
    <xf numFmtId="0" fontId="21" fillId="7" borderId="11" xfId="0" applyFont="1" applyFill="1" applyBorder="1" applyAlignment="1" applyProtection="1">
      <alignment horizontal="center" vertical="center"/>
      <protection locked="0"/>
    </xf>
    <xf numFmtId="0" fontId="21" fillId="7" borderId="3" xfId="0" applyFont="1" applyFill="1" applyBorder="1" applyAlignment="1" applyProtection="1">
      <alignment horizontal="center" vertical="center"/>
      <protection locked="0"/>
    </xf>
    <xf numFmtId="0" fontId="22" fillId="7" borderId="9" xfId="0" applyFont="1" applyFill="1" applyBorder="1" applyAlignment="1">
      <alignment horizontal="center" vertical="center"/>
    </xf>
    <xf numFmtId="0" fontId="22" fillId="7" borderId="3" xfId="0" applyFont="1" applyFill="1" applyBorder="1" applyAlignment="1">
      <alignment horizontal="center" vertical="center"/>
    </xf>
    <xf numFmtId="0" fontId="21" fillId="7" borderId="9" xfId="0" applyFont="1" applyFill="1" applyBorder="1" applyAlignment="1">
      <alignment horizontal="center" vertical="center"/>
    </xf>
    <xf numFmtId="0" fontId="21" fillId="7" borderId="10" xfId="0" applyFont="1" applyFill="1" applyBorder="1" applyAlignment="1">
      <alignment horizontal="center" vertical="center"/>
    </xf>
    <xf numFmtId="0" fontId="21" fillId="7" borderId="3" xfId="0" applyFont="1" applyFill="1" applyBorder="1" applyAlignment="1">
      <alignment horizontal="center" vertical="center"/>
    </xf>
    <xf numFmtId="0" fontId="21" fillId="7" borderId="12" xfId="0" applyFont="1" applyFill="1" applyBorder="1" applyAlignment="1">
      <alignment horizontal="center" vertical="center"/>
    </xf>
    <xf numFmtId="0" fontId="19" fillId="8" borderId="4" xfId="0" applyFont="1" applyFill="1" applyBorder="1" applyAlignment="1">
      <alignment horizontal="center" vertical="center"/>
    </xf>
    <xf numFmtId="0" fontId="23" fillId="7" borderId="8" xfId="0" applyFont="1" applyFill="1" applyBorder="1" applyAlignment="1">
      <alignment horizontal="center" vertical="center"/>
    </xf>
    <xf numFmtId="0" fontId="23" fillId="7" borderId="10" xfId="0" applyFont="1" applyFill="1" applyBorder="1" applyAlignment="1">
      <alignment horizontal="center" vertical="center"/>
    </xf>
    <xf numFmtId="0" fontId="23" fillId="7" borderId="11" xfId="0" applyFont="1" applyFill="1" applyBorder="1" applyAlignment="1">
      <alignment horizontal="center" vertical="center"/>
    </xf>
    <xf numFmtId="0" fontId="23" fillId="7" borderId="12" xfId="0" applyFont="1" applyFill="1" applyBorder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 wrapText="1"/>
      <protection locked="0"/>
    </xf>
    <xf numFmtId="0" fontId="5" fillId="10" borderId="1" xfId="0" applyFont="1" applyFill="1" applyBorder="1" applyAlignment="1" applyProtection="1">
      <alignment horizontal="center" vertical="center" wrapText="1"/>
      <protection locked="0"/>
    </xf>
    <xf numFmtId="0" fontId="6" fillId="2" borderId="3" xfId="0" applyFont="1" applyFill="1" applyBorder="1" applyAlignment="1">
      <alignment horizontal="center" vertical="center"/>
    </xf>
    <xf numFmtId="0" fontId="26" fillId="3" borderId="0" xfId="0" applyFont="1" applyFill="1" applyAlignment="1" applyProtection="1">
      <alignment horizontal="center" vertical="center"/>
      <protection locked="0"/>
    </xf>
    <xf numFmtId="0" fontId="27" fillId="3" borderId="0" xfId="0" applyFont="1" applyFill="1" applyAlignment="1">
      <alignment horizontal="left" vertical="center"/>
    </xf>
    <xf numFmtId="0" fontId="24" fillId="2" borderId="2" xfId="0" applyFont="1" applyFill="1" applyBorder="1" applyAlignment="1">
      <alignment horizontal="center" vertical="center" wrapText="1"/>
    </xf>
    <xf numFmtId="0" fontId="25" fillId="2" borderId="0" xfId="0" applyFont="1" applyFill="1" applyAlignment="1">
      <alignment horizontal="center" vertical="center"/>
    </xf>
    <xf numFmtId="0" fontId="16" fillId="7" borderId="8" xfId="0" applyFont="1" applyFill="1" applyBorder="1" applyAlignment="1" applyProtection="1">
      <alignment horizontal="center" vertical="center"/>
      <protection locked="0"/>
    </xf>
    <xf numFmtId="0" fontId="16" fillId="7" borderId="10" xfId="0" applyFont="1" applyFill="1" applyBorder="1" applyAlignment="1" applyProtection="1">
      <alignment horizontal="center" vertical="center"/>
      <protection locked="0"/>
    </xf>
    <xf numFmtId="0" fontId="16" fillId="7" borderId="11" xfId="0" applyFont="1" applyFill="1" applyBorder="1" applyAlignment="1" applyProtection="1">
      <alignment horizontal="center" vertical="center"/>
      <protection locked="0"/>
    </xf>
    <xf numFmtId="0" fontId="16" fillId="7" borderId="12" xfId="0" applyFont="1" applyFill="1" applyBorder="1" applyAlignment="1" applyProtection="1">
      <alignment horizontal="center" vertical="center"/>
      <protection locked="0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2" xfId="0" applyFont="1" applyBorder="1" applyAlignment="1" applyProtection="1">
      <alignment horizontal="center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37" fillId="4" borderId="8" xfId="0" applyFont="1" applyFill="1" applyBorder="1" applyAlignment="1">
      <alignment horizontal="center" vertical="center" wrapText="1"/>
    </xf>
    <xf numFmtId="0" fontId="37" fillId="4" borderId="10" xfId="0" applyFont="1" applyFill="1" applyBorder="1" applyAlignment="1">
      <alignment horizontal="center" vertical="center"/>
    </xf>
    <xf numFmtId="0" fontId="37" fillId="4" borderId="11" xfId="0" applyFont="1" applyFill="1" applyBorder="1" applyAlignment="1">
      <alignment horizontal="center" vertical="center"/>
    </xf>
    <xf numFmtId="0" fontId="37" fillId="4" borderId="12" xfId="0" applyFont="1" applyFill="1" applyBorder="1" applyAlignment="1">
      <alignment horizontal="center" vertical="center"/>
    </xf>
    <xf numFmtId="0" fontId="22" fillId="8" borderId="3" xfId="0" applyFont="1" applyFill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16" fillId="7" borderId="8" xfId="0" applyFont="1" applyFill="1" applyBorder="1" applyAlignment="1">
      <alignment horizontal="center" vertical="center"/>
    </xf>
    <xf numFmtId="0" fontId="16" fillId="7" borderId="10" xfId="0" applyFont="1" applyFill="1" applyBorder="1" applyAlignment="1">
      <alignment horizontal="center" vertical="center"/>
    </xf>
    <xf numFmtId="0" fontId="16" fillId="7" borderId="11" xfId="0" applyFont="1" applyFill="1" applyBorder="1" applyAlignment="1">
      <alignment horizontal="center" vertical="center"/>
    </xf>
    <xf numFmtId="0" fontId="16" fillId="7" borderId="12" xfId="0" applyFont="1" applyFill="1" applyBorder="1" applyAlignment="1">
      <alignment horizontal="center" vertical="center"/>
    </xf>
    <xf numFmtId="0" fontId="18" fillId="4" borderId="13" xfId="0" applyFont="1" applyFill="1" applyBorder="1" applyAlignment="1">
      <alignment horizontal="center" vertical="center"/>
    </xf>
    <xf numFmtId="0" fontId="18" fillId="4" borderId="14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7" fillId="6" borderId="0" xfId="0" applyFont="1" applyFill="1" applyAlignment="1" applyProtection="1">
      <alignment horizontal="center" vertical="top"/>
      <protection locked="0"/>
    </xf>
  </cellXfs>
  <cellStyles count="2">
    <cellStyle name="常规" xfId="0" builtinId="0"/>
    <cellStyle name="常规 2" xfId="1" xr:uid="{6AE3B643-16A2-4693-8608-78A8783633A1}"/>
  </cellStyles>
  <dxfs count="16">
    <dxf>
      <font>
        <color rgb="FFFFC000"/>
      </font>
    </dxf>
    <dxf>
      <font>
        <color rgb="FFFF0000"/>
      </font>
    </dxf>
    <dxf>
      <font>
        <color theme="0"/>
      </font>
    </dxf>
    <dxf>
      <font>
        <color rgb="FFFFC000"/>
      </font>
    </dxf>
    <dxf>
      <font>
        <color rgb="FFFF0000"/>
      </font>
    </dxf>
    <dxf>
      <font>
        <color theme="0"/>
      </font>
    </dxf>
    <dxf>
      <font>
        <color theme="0"/>
      </font>
    </dxf>
    <dxf>
      <font>
        <color indexed="51"/>
      </font>
    </dxf>
    <dxf>
      <font>
        <color rgb="FFFFCC00"/>
      </font>
    </dxf>
    <dxf>
      <font>
        <color indexed="51"/>
      </font>
    </dxf>
    <dxf>
      <font>
        <color rgb="FFFFCC00"/>
      </font>
    </dxf>
    <dxf>
      <font>
        <color indexed="51"/>
      </font>
    </dxf>
    <dxf>
      <font>
        <color rgb="FFFFCC00"/>
      </font>
    </dxf>
    <dxf>
      <font>
        <color rgb="FFFFCC00"/>
      </font>
    </dxf>
    <dxf>
      <font>
        <color rgb="FFFFCC00"/>
      </font>
    </dxf>
    <dxf>
      <font>
        <color rgb="FFFFCC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474C2-EC09-4DDD-82BF-75A666250F27}">
  <dimension ref="B1:DT46"/>
  <sheetViews>
    <sheetView tabSelected="1" zoomScaleNormal="100" workbookViewId="0">
      <selection activeCell="AV7" sqref="AV7:AZ7"/>
    </sheetView>
  </sheetViews>
  <sheetFormatPr defaultColWidth="2.5" defaultRowHeight="15" customHeight="1" x14ac:dyDescent="0.3"/>
  <cols>
    <col min="1" max="9" width="2.5" style="1"/>
    <col min="10" max="11" width="2.5" style="1" customWidth="1"/>
    <col min="12" max="20" width="2.5" style="1"/>
    <col min="21" max="22" width="2.5" style="1" customWidth="1"/>
    <col min="23" max="16384" width="2.5" style="1"/>
  </cols>
  <sheetData>
    <row r="1" spans="2:124" ht="15" customHeight="1" x14ac:dyDescent="0.3">
      <c r="B1" s="42" t="s">
        <v>57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  <c r="AB1" s="42" t="s">
        <v>45</v>
      </c>
      <c r="AC1" s="42"/>
      <c r="AD1" s="42"/>
      <c r="AE1" s="42"/>
      <c r="AF1" s="42"/>
      <c r="AG1" s="42"/>
      <c r="AH1" s="42"/>
      <c r="AI1" s="42"/>
      <c r="AJ1" s="42"/>
      <c r="AK1" s="42"/>
      <c r="AL1" s="42"/>
      <c r="AM1" s="42"/>
      <c r="AN1" s="42"/>
      <c r="AO1" s="42"/>
      <c r="AP1" s="42"/>
      <c r="AQ1" s="42"/>
      <c r="AR1" s="42"/>
      <c r="AS1" s="42"/>
      <c r="AU1" s="123"/>
      <c r="AV1" s="123"/>
      <c r="AW1" s="123"/>
      <c r="AX1" s="123"/>
      <c r="AY1" s="123"/>
      <c r="AZ1" s="123"/>
      <c r="BA1" s="124" t="s">
        <v>68</v>
      </c>
      <c r="BB1" s="124"/>
      <c r="BC1" s="124"/>
      <c r="BD1" s="124"/>
      <c r="BE1" s="124"/>
      <c r="BF1" s="124"/>
      <c r="BG1" s="124"/>
      <c r="BH1" s="124"/>
      <c r="BI1" s="124"/>
      <c r="BJ1" s="124"/>
      <c r="BK1" s="124"/>
      <c r="BM1" s="123"/>
      <c r="BN1" s="123"/>
      <c r="BO1" s="123"/>
      <c r="BP1" s="123"/>
      <c r="BQ1" s="123"/>
      <c r="BR1" s="123"/>
      <c r="BS1" s="124" t="s">
        <v>68</v>
      </c>
      <c r="BT1" s="124"/>
      <c r="BU1" s="124"/>
      <c r="BV1" s="124"/>
      <c r="BW1" s="124"/>
      <c r="BX1" s="124"/>
      <c r="BY1" s="124"/>
      <c r="BZ1" s="124"/>
      <c r="CA1" s="124"/>
      <c r="CB1" s="124"/>
      <c r="CC1" s="124"/>
    </row>
    <row r="2" spans="2:124" ht="15" customHeight="1" x14ac:dyDescent="0.3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P2" s="33" t="s">
        <v>41</v>
      </c>
      <c r="Q2" s="33"/>
      <c r="R2" s="33"/>
      <c r="S2" s="33"/>
      <c r="T2" s="33"/>
      <c r="U2" s="33"/>
      <c r="V2" s="33"/>
      <c r="W2" s="33"/>
      <c r="X2" s="33"/>
      <c r="Y2" s="33"/>
      <c r="Z2" s="33"/>
      <c r="AB2" s="8"/>
      <c r="AC2" s="8"/>
      <c r="AD2" s="45" t="s">
        <v>46</v>
      </c>
      <c r="AE2" s="45"/>
      <c r="AF2" s="9"/>
      <c r="AG2" s="45" t="s">
        <v>47</v>
      </c>
      <c r="AH2" s="45"/>
      <c r="AI2" s="9"/>
      <c r="AJ2" s="45" t="s">
        <v>48</v>
      </c>
      <c r="AK2" s="45"/>
      <c r="AR2" s="45" t="s">
        <v>55</v>
      </c>
      <c r="AS2" s="45"/>
      <c r="AU2" s="2" t="s">
        <v>69</v>
      </c>
      <c r="AV2" s="122" t="s">
        <v>70</v>
      </c>
      <c r="AW2" s="122"/>
      <c r="AX2" s="122"/>
      <c r="AY2" s="122"/>
      <c r="AZ2" s="122"/>
      <c r="BA2" s="122" t="s">
        <v>71</v>
      </c>
      <c r="BB2" s="122"/>
      <c r="BC2" s="122" t="s">
        <v>72</v>
      </c>
      <c r="BD2" s="122"/>
      <c r="BE2" s="122"/>
      <c r="BF2" s="122"/>
      <c r="BG2" s="122"/>
      <c r="BH2" s="122"/>
      <c r="BI2" s="122"/>
      <c r="BJ2" s="122"/>
      <c r="BK2" s="122"/>
      <c r="BM2" s="2" t="s">
        <v>69</v>
      </c>
      <c r="BN2" s="122" t="s">
        <v>70</v>
      </c>
      <c r="BO2" s="122"/>
      <c r="BP2" s="122"/>
      <c r="BQ2" s="122"/>
      <c r="BR2" s="122"/>
      <c r="BS2" s="122" t="s">
        <v>71</v>
      </c>
      <c r="BT2" s="122"/>
      <c r="BU2" s="122" t="s">
        <v>72</v>
      </c>
      <c r="BV2" s="122"/>
      <c r="BW2" s="122"/>
      <c r="BX2" s="122"/>
      <c r="BY2" s="122"/>
      <c r="BZ2" s="122"/>
      <c r="CA2" s="122"/>
      <c r="CB2" s="122"/>
      <c r="CC2" s="122"/>
    </row>
    <row r="3" spans="2:124" ht="15" customHeight="1" x14ac:dyDescent="0.3">
      <c r="B3" s="152" t="s">
        <v>0</v>
      </c>
      <c r="C3" s="152"/>
      <c r="D3" s="152"/>
      <c r="E3" s="152"/>
      <c r="F3" s="135"/>
      <c r="G3" s="136"/>
      <c r="H3" s="136"/>
      <c r="I3" s="136"/>
      <c r="J3" s="136"/>
      <c r="K3" s="136"/>
      <c r="L3" s="136"/>
      <c r="M3" s="136"/>
      <c r="N3" s="136"/>
      <c r="P3" s="153"/>
      <c r="Q3" s="153"/>
      <c r="R3" s="153"/>
      <c r="S3" s="153"/>
      <c r="T3" s="153"/>
      <c r="U3" s="153"/>
      <c r="V3" s="153"/>
      <c r="W3" s="153"/>
      <c r="X3" s="153"/>
      <c r="Y3" s="153"/>
      <c r="Z3" s="153"/>
      <c r="AB3" s="47" t="s">
        <v>49</v>
      </c>
      <c r="AC3" s="48"/>
      <c r="AD3" s="105">
        <v>10</v>
      </c>
      <c r="AE3" s="106"/>
      <c r="AF3" s="109" t="s">
        <v>50</v>
      </c>
      <c r="AG3" s="111">
        <f>10+Z16</f>
        <v>10</v>
      </c>
      <c r="AH3" s="112"/>
      <c r="AI3" s="115" t="s">
        <v>51</v>
      </c>
      <c r="AJ3" s="131"/>
      <c r="AK3" s="132"/>
      <c r="AL3" s="115" t="s">
        <v>51</v>
      </c>
      <c r="AM3" s="142" t="s">
        <v>56</v>
      </c>
      <c r="AN3" s="143"/>
      <c r="AO3" s="51">
        <f>AO37-COUNTIF(AR37:AS46,"破甲")-COUNTIF(AR37:AS46,"断肢")+AR3</f>
        <v>2</v>
      </c>
      <c r="AP3" s="52"/>
      <c r="AQ3" s="115" t="s">
        <v>51</v>
      </c>
      <c r="AR3" s="131"/>
      <c r="AS3" s="132"/>
      <c r="AU3" s="10">
        <v>1</v>
      </c>
      <c r="AV3" s="121"/>
      <c r="AW3" s="121"/>
      <c r="AX3" s="121"/>
      <c r="AY3" s="121"/>
      <c r="AZ3" s="121"/>
      <c r="BA3" s="11"/>
      <c r="BB3" s="12"/>
      <c r="BC3" s="121"/>
      <c r="BD3" s="121"/>
      <c r="BE3" s="121"/>
      <c r="BF3" s="121"/>
      <c r="BG3" s="121"/>
      <c r="BH3" s="121"/>
      <c r="BI3" s="121"/>
      <c r="BJ3" s="121"/>
      <c r="BK3" s="121"/>
      <c r="BM3" s="10">
        <v>1</v>
      </c>
      <c r="BN3" s="121"/>
      <c r="BO3" s="121"/>
      <c r="BP3" s="121"/>
      <c r="BQ3" s="121"/>
      <c r="BR3" s="121"/>
      <c r="BS3" s="11"/>
      <c r="BT3" s="12"/>
      <c r="BU3" s="121"/>
      <c r="BV3" s="121"/>
      <c r="BW3" s="121"/>
      <c r="BX3" s="121"/>
      <c r="BY3" s="121"/>
      <c r="BZ3" s="121"/>
      <c r="CA3" s="121"/>
      <c r="CB3" s="121"/>
      <c r="CC3" s="121"/>
    </row>
    <row r="4" spans="2:124" ht="15" customHeight="1" x14ac:dyDescent="0.3">
      <c r="B4" s="152" t="s">
        <v>1</v>
      </c>
      <c r="C4" s="152"/>
      <c r="D4" s="152"/>
      <c r="E4" s="152"/>
      <c r="F4" s="135"/>
      <c r="G4" s="136"/>
      <c r="H4" s="136"/>
      <c r="I4" s="136"/>
      <c r="J4" s="136"/>
      <c r="K4" s="136"/>
      <c r="L4" s="136"/>
      <c r="M4" s="136"/>
      <c r="N4" s="136"/>
      <c r="P4" s="153"/>
      <c r="Q4" s="153"/>
      <c r="R4" s="153"/>
      <c r="S4" s="153"/>
      <c r="T4" s="153"/>
      <c r="U4" s="153"/>
      <c r="V4" s="153"/>
      <c r="W4" s="153"/>
      <c r="X4" s="153"/>
      <c r="Y4" s="153"/>
      <c r="Z4" s="153"/>
      <c r="AB4" s="49"/>
      <c r="AC4" s="50"/>
      <c r="AD4" s="107"/>
      <c r="AE4" s="108"/>
      <c r="AF4" s="141"/>
      <c r="AG4" s="113"/>
      <c r="AH4" s="114"/>
      <c r="AI4" s="115"/>
      <c r="AJ4" s="133"/>
      <c r="AK4" s="134"/>
      <c r="AL4" s="115"/>
      <c r="AM4" s="144"/>
      <c r="AN4" s="145"/>
      <c r="AO4" s="53"/>
      <c r="AP4" s="54"/>
      <c r="AQ4" s="115"/>
      <c r="AR4" s="133"/>
      <c r="AS4" s="134"/>
      <c r="AU4" s="13"/>
      <c r="AV4" s="120"/>
      <c r="AW4" s="120"/>
      <c r="AX4" s="120"/>
      <c r="AY4" s="120"/>
      <c r="AZ4" s="120"/>
      <c r="BA4" s="14"/>
      <c r="BB4" s="15"/>
      <c r="BC4" s="120"/>
      <c r="BD4" s="120"/>
      <c r="BE4" s="120"/>
      <c r="BF4" s="120"/>
      <c r="BG4" s="120"/>
      <c r="BH4" s="120"/>
      <c r="BI4" s="120"/>
      <c r="BJ4" s="120"/>
      <c r="BK4" s="120"/>
      <c r="BM4" s="13"/>
      <c r="BN4" s="120"/>
      <c r="BO4" s="120"/>
      <c r="BP4" s="120"/>
      <c r="BQ4" s="120"/>
      <c r="BR4" s="120"/>
      <c r="BS4" s="14"/>
      <c r="BT4" s="15"/>
      <c r="BU4" s="120"/>
      <c r="BV4" s="120"/>
      <c r="BW4" s="120"/>
      <c r="BX4" s="120"/>
      <c r="BY4" s="120"/>
      <c r="BZ4" s="120"/>
      <c r="CA4" s="120"/>
      <c r="CB4" s="120"/>
      <c r="CC4" s="120"/>
    </row>
    <row r="5" spans="2:124" ht="15" customHeight="1" x14ac:dyDescent="0.3"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B5" s="47" t="s">
        <v>52</v>
      </c>
      <c r="AC5" s="48"/>
      <c r="AD5" s="106">
        <v>15</v>
      </c>
      <c r="AE5" s="106"/>
      <c r="AF5" s="109" t="s">
        <v>50</v>
      </c>
      <c r="AG5" s="111">
        <f>SUM(AL37:AM46)</f>
        <v>15</v>
      </c>
      <c r="AH5" s="112"/>
      <c r="AI5" s="115" t="s">
        <v>51</v>
      </c>
      <c r="AJ5" s="131"/>
      <c r="AK5" s="132"/>
      <c r="AL5" s="115" t="s">
        <v>51</v>
      </c>
      <c r="AM5" s="137" t="s">
        <v>146</v>
      </c>
      <c r="AN5" s="138"/>
      <c r="AO5" s="51">
        <f>AO3+AR5</f>
        <v>2</v>
      </c>
      <c r="AP5" s="52"/>
      <c r="AQ5" s="115" t="s">
        <v>51</v>
      </c>
      <c r="AR5" s="131"/>
      <c r="AS5" s="132"/>
      <c r="AU5" s="10"/>
      <c r="AV5" s="121"/>
      <c r="AW5" s="121"/>
      <c r="AX5" s="121"/>
      <c r="AY5" s="121"/>
      <c r="AZ5" s="121"/>
      <c r="BA5" s="11"/>
      <c r="BB5" s="12"/>
      <c r="BC5" s="121"/>
      <c r="BD5" s="121"/>
      <c r="BE5" s="121"/>
      <c r="BF5" s="121"/>
      <c r="BG5" s="121"/>
      <c r="BH5" s="121"/>
      <c r="BI5" s="121"/>
      <c r="BJ5" s="121"/>
      <c r="BK5" s="121"/>
      <c r="BM5" s="10"/>
      <c r="BN5" s="121"/>
      <c r="BO5" s="121"/>
      <c r="BP5" s="121"/>
      <c r="BQ5" s="121"/>
      <c r="BR5" s="121"/>
      <c r="BS5" s="11"/>
      <c r="BT5" s="12"/>
      <c r="BU5" s="121"/>
      <c r="BV5" s="121"/>
      <c r="BW5" s="121"/>
      <c r="BX5" s="121"/>
      <c r="BY5" s="121"/>
      <c r="BZ5" s="121"/>
      <c r="CA5" s="121"/>
      <c r="CB5" s="121"/>
      <c r="CC5" s="121"/>
    </row>
    <row r="6" spans="2:124" ht="15" customHeight="1" x14ac:dyDescent="0.3">
      <c r="B6" s="62" t="s">
        <v>113</v>
      </c>
      <c r="C6" s="62"/>
      <c r="D6" s="62"/>
      <c r="E6" s="71"/>
      <c r="F6" s="72"/>
      <c r="G6" s="73"/>
      <c r="H6" s="27"/>
      <c r="I6" s="62" t="s">
        <v>116</v>
      </c>
      <c r="J6" s="62"/>
      <c r="K6" s="62"/>
      <c r="L6" s="71"/>
      <c r="M6" s="72"/>
      <c r="N6" s="73"/>
      <c r="P6" s="153"/>
      <c r="Q6" s="153"/>
      <c r="R6" s="153"/>
      <c r="S6" s="153"/>
      <c r="T6" s="153"/>
      <c r="U6" s="153"/>
      <c r="V6" s="153"/>
      <c r="W6" s="153"/>
      <c r="X6" s="153"/>
      <c r="Y6" s="153"/>
      <c r="Z6" s="153"/>
      <c r="AB6" s="49"/>
      <c r="AC6" s="50"/>
      <c r="AD6" s="108"/>
      <c r="AE6" s="108"/>
      <c r="AF6" s="110"/>
      <c r="AG6" s="113"/>
      <c r="AH6" s="114"/>
      <c r="AI6" s="115"/>
      <c r="AJ6" s="133"/>
      <c r="AK6" s="134"/>
      <c r="AL6" s="115"/>
      <c r="AM6" s="139"/>
      <c r="AN6" s="140"/>
      <c r="AO6" s="53"/>
      <c r="AP6" s="54"/>
      <c r="AQ6" s="115"/>
      <c r="AR6" s="133"/>
      <c r="AS6" s="134"/>
      <c r="AU6" s="13"/>
      <c r="AV6" s="120"/>
      <c r="AW6" s="120"/>
      <c r="AX6" s="120"/>
      <c r="AY6" s="120"/>
      <c r="AZ6" s="120"/>
      <c r="BA6" s="14"/>
      <c r="BB6" s="15"/>
      <c r="BC6" s="120"/>
      <c r="BD6" s="120"/>
      <c r="BE6" s="120"/>
      <c r="BF6" s="120"/>
      <c r="BG6" s="120"/>
      <c r="BH6" s="120"/>
      <c r="BI6" s="120"/>
      <c r="BJ6" s="120"/>
      <c r="BK6" s="120"/>
      <c r="BM6" s="13"/>
      <c r="BN6" s="120"/>
      <c r="BO6" s="120"/>
      <c r="BP6" s="120"/>
      <c r="BQ6" s="120"/>
      <c r="BR6" s="120"/>
      <c r="BS6" s="14"/>
      <c r="BT6" s="15"/>
      <c r="BU6" s="120"/>
      <c r="BV6" s="120"/>
      <c r="BW6" s="120"/>
      <c r="BX6" s="120"/>
      <c r="BY6" s="120"/>
      <c r="BZ6" s="120"/>
      <c r="CA6" s="120"/>
      <c r="CB6" s="120"/>
      <c r="CC6" s="120"/>
    </row>
    <row r="7" spans="2:124" ht="15" customHeight="1" x14ac:dyDescent="0.3">
      <c r="B7" s="62" t="s">
        <v>114</v>
      </c>
      <c r="C7" s="62"/>
      <c r="D7" s="62"/>
      <c r="E7" s="66"/>
      <c r="F7" s="67"/>
      <c r="G7" s="68"/>
      <c r="H7" s="27"/>
      <c r="I7" s="69" t="s">
        <v>117</v>
      </c>
      <c r="J7" s="70"/>
      <c r="K7" s="70"/>
      <c r="L7" s="66"/>
      <c r="M7" s="67"/>
      <c r="N7" s="68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J7" s="2"/>
      <c r="AK7" s="2"/>
      <c r="AL7" s="2"/>
      <c r="AM7" s="2"/>
      <c r="AN7" s="2"/>
      <c r="AO7" s="2"/>
      <c r="AP7" s="2"/>
      <c r="AQ7" s="33" t="s">
        <v>76</v>
      </c>
      <c r="AR7" s="33"/>
      <c r="AS7" s="33"/>
      <c r="AT7" s="33"/>
      <c r="AU7" s="10"/>
      <c r="AV7" s="121"/>
      <c r="AW7" s="121"/>
      <c r="AX7" s="121"/>
      <c r="AY7" s="121"/>
      <c r="AZ7" s="121"/>
      <c r="BA7" s="11"/>
      <c r="BB7" s="12"/>
      <c r="BC7" s="121"/>
      <c r="BD7" s="121"/>
      <c r="BE7" s="121"/>
      <c r="BF7" s="121"/>
      <c r="BG7" s="121"/>
      <c r="BH7" s="121"/>
      <c r="BI7" s="121"/>
      <c r="BJ7" s="121"/>
      <c r="BK7" s="121"/>
      <c r="BM7" s="10"/>
      <c r="BN7" s="121"/>
      <c r="BO7" s="121"/>
      <c r="BP7" s="121"/>
      <c r="BQ7" s="121"/>
      <c r="BR7" s="121"/>
      <c r="BS7" s="11"/>
      <c r="BT7" s="12"/>
      <c r="BU7" s="121"/>
      <c r="BV7" s="121"/>
      <c r="BW7" s="121"/>
      <c r="BX7" s="121"/>
      <c r="BY7" s="121"/>
      <c r="BZ7" s="121"/>
      <c r="CA7" s="121"/>
      <c r="CB7" s="121"/>
      <c r="CC7" s="121"/>
    </row>
    <row r="8" spans="2:124" ht="15" customHeight="1" x14ac:dyDescent="0.3">
      <c r="B8" s="62" t="s">
        <v>115</v>
      </c>
      <c r="C8" s="62"/>
      <c r="D8" s="62"/>
      <c r="E8" s="66"/>
      <c r="F8" s="67"/>
      <c r="G8" s="68"/>
      <c r="H8" s="27"/>
      <c r="I8" s="62" t="s">
        <v>118</v>
      </c>
      <c r="J8" s="62"/>
      <c r="K8" s="62"/>
      <c r="L8" s="66"/>
      <c r="M8" s="67"/>
      <c r="N8" s="68"/>
      <c r="P8" s="153"/>
      <c r="Q8" s="153"/>
      <c r="R8" s="153"/>
      <c r="S8" s="153"/>
      <c r="T8" s="153"/>
      <c r="U8" s="153"/>
      <c r="V8" s="153"/>
      <c r="W8" s="153"/>
      <c r="X8" s="153"/>
      <c r="Y8" s="153"/>
      <c r="Z8" s="153"/>
      <c r="AB8" s="150" t="s">
        <v>42</v>
      </c>
      <c r="AC8" s="150"/>
      <c r="AD8" s="55">
        <f>MAX(AY17:AZ19)+SUM(AU21:AV30)+IF(AU13="是",AZ13,0)</f>
        <v>1</v>
      </c>
      <c r="AE8" s="56"/>
      <c r="AF8" s="115" t="s">
        <v>43</v>
      </c>
      <c r="AG8" s="55">
        <f>E21+Z16</f>
        <v>0</v>
      </c>
      <c r="AH8" s="56"/>
      <c r="AI8" s="125"/>
      <c r="AJ8" s="47" t="s">
        <v>53</v>
      </c>
      <c r="AK8" s="48"/>
      <c r="AL8" s="105">
        <v>30</v>
      </c>
      <c r="AM8" s="106"/>
      <c r="AN8" s="109" t="s">
        <v>50</v>
      </c>
      <c r="AO8" s="111">
        <f>(E24+Z22+Z25)*5-AR8</f>
        <v>0</v>
      </c>
      <c r="AP8" s="112"/>
      <c r="AQ8" s="115" t="s">
        <v>54</v>
      </c>
      <c r="AR8" s="116"/>
      <c r="AS8" s="117"/>
      <c r="AT8" s="2"/>
      <c r="AU8" s="13"/>
      <c r="AV8" s="120"/>
      <c r="AW8" s="120"/>
      <c r="AX8" s="120"/>
      <c r="AY8" s="120"/>
      <c r="AZ8" s="120"/>
      <c r="BA8" s="14"/>
      <c r="BB8" s="15"/>
      <c r="BC8" s="120"/>
      <c r="BD8" s="120"/>
      <c r="BE8" s="120"/>
      <c r="BF8" s="120"/>
      <c r="BG8" s="120"/>
      <c r="BH8" s="120"/>
      <c r="BI8" s="120"/>
      <c r="BJ8" s="120"/>
      <c r="BK8" s="120"/>
      <c r="BM8" s="13"/>
      <c r="BN8" s="120"/>
      <c r="BO8" s="120"/>
      <c r="BP8" s="120"/>
      <c r="BQ8" s="120"/>
      <c r="BR8" s="120"/>
      <c r="BS8" s="14"/>
      <c r="BT8" s="15"/>
      <c r="BU8" s="120"/>
      <c r="BV8" s="120"/>
      <c r="BW8" s="120"/>
      <c r="BX8" s="120"/>
      <c r="BY8" s="120"/>
      <c r="BZ8" s="120"/>
      <c r="CA8" s="120"/>
      <c r="CB8" s="120"/>
      <c r="CC8" s="120"/>
    </row>
    <row r="9" spans="2:124" ht="15" customHeight="1" x14ac:dyDescent="0.3"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  <c r="AB9" s="151"/>
      <c r="AC9" s="151"/>
      <c r="AD9" s="56"/>
      <c r="AE9" s="56"/>
      <c r="AF9" s="115"/>
      <c r="AG9" s="56"/>
      <c r="AH9" s="56"/>
      <c r="AI9" s="125"/>
      <c r="AJ9" s="49"/>
      <c r="AK9" s="50"/>
      <c r="AL9" s="107"/>
      <c r="AM9" s="108"/>
      <c r="AN9" s="110"/>
      <c r="AO9" s="113"/>
      <c r="AP9" s="114"/>
      <c r="AQ9" s="115"/>
      <c r="AR9" s="118"/>
      <c r="AS9" s="119"/>
      <c r="AT9" s="2"/>
      <c r="AU9" s="10"/>
      <c r="AV9" s="121"/>
      <c r="AW9" s="121"/>
      <c r="AX9" s="121"/>
      <c r="AY9" s="121"/>
      <c r="AZ9" s="121"/>
      <c r="BA9" s="11"/>
      <c r="BB9" s="12"/>
      <c r="BC9" s="121"/>
      <c r="BD9" s="121"/>
      <c r="BE9" s="121"/>
      <c r="BF9" s="121"/>
      <c r="BG9" s="121"/>
      <c r="BH9" s="121"/>
      <c r="BI9" s="121"/>
      <c r="BJ9" s="121"/>
      <c r="BK9" s="121"/>
      <c r="BM9" s="10"/>
      <c r="BN9" s="121"/>
      <c r="BO9" s="121"/>
      <c r="BP9" s="121"/>
      <c r="BQ9" s="121"/>
      <c r="BR9" s="121"/>
      <c r="BS9" s="11"/>
      <c r="BT9" s="12"/>
      <c r="BU9" s="121"/>
      <c r="BV9" s="121"/>
      <c r="BW9" s="121"/>
      <c r="BX9" s="121"/>
      <c r="BY9" s="121"/>
      <c r="BZ9" s="121"/>
      <c r="CA9" s="121"/>
      <c r="CB9" s="121"/>
      <c r="CC9" s="121"/>
    </row>
    <row r="10" spans="2:124" ht="15" customHeight="1" x14ac:dyDescent="0.3">
      <c r="B10" s="62" t="s">
        <v>124</v>
      </c>
      <c r="C10" s="62"/>
      <c r="D10" s="62"/>
      <c r="E10" s="63"/>
      <c r="F10" s="64"/>
      <c r="G10" s="65"/>
      <c r="H10" s="27"/>
      <c r="I10" s="69" t="s">
        <v>123</v>
      </c>
      <c r="J10" s="70"/>
      <c r="K10" s="70"/>
      <c r="L10" s="66"/>
      <c r="M10" s="67"/>
      <c r="N10" s="68"/>
      <c r="P10" s="153"/>
      <c r="Q10" s="153"/>
      <c r="R10" s="153"/>
      <c r="S10" s="153"/>
      <c r="T10" s="153"/>
      <c r="U10" s="153"/>
      <c r="V10" s="153"/>
      <c r="W10" s="153"/>
      <c r="X10" s="153"/>
      <c r="Y10" s="153"/>
      <c r="Z10" s="153"/>
      <c r="AF10" s="33" t="s">
        <v>147</v>
      </c>
      <c r="AG10" s="33"/>
      <c r="AH10" s="33"/>
      <c r="AI10" s="33"/>
      <c r="AK10" s="2"/>
      <c r="AL10" s="45" t="s">
        <v>74</v>
      </c>
      <c r="AM10" s="45"/>
      <c r="AN10" s="2"/>
      <c r="AO10" s="45" t="s">
        <v>75</v>
      </c>
      <c r="AP10" s="45"/>
      <c r="AQ10" s="2"/>
      <c r="AR10" s="45" t="s">
        <v>47</v>
      </c>
      <c r="AS10" s="45"/>
      <c r="AU10" s="13"/>
      <c r="AV10" s="120"/>
      <c r="AW10" s="120"/>
      <c r="AX10" s="120"/>
      <c r="AY10" s="120"/>
      <c r="AZ10" s="120"/>
      <c r="BA10" s="14"/>
      <c r="BB10" s="15"/>
      <c r="BC10" s="120"/>
      <c r="BD10" s="120"/>
      <c r="BE10" s="120"/>
      <c r="BF10" s="120"/>
      <c r="BG10" s="120"/>
      <c r="BH10" s="120"/>
      <c r="BI10" s="120"/>
      <c r="BJ10" s="120"/>
      <c r="BK10" s="120"/>
      <c r="BM10" s="13"/>
      <c r="BN10" s="120"/>
      <c r="BO10" s="120"/>
      <c r="BP10" s="120"/>
      <c r="BQ10" s="120"/>
      <c r="BR10" s="120"/>
      <c r="BS10" s="14"/>
      <c r="BT10" s="15"/>
      <c r="BU10" s="120"/>
      <c r="BV10" s="120"/>
      <c r="BW10" s="120"/>
      <c r="BX10" s="120"/>
      <c r="BY10" s="120"/>
      <c r="BZ10" s="120"/>
      <c r="CA10" s="120"/>
      <c r="CB10" s="120"/>
      <c r="CC10" s="120"/>
    </row>
    <row r="11" spans="2:124" ht="15" customHeight="1" x14ac:dyDescent="0.3">
      <c r="B11" s="62" t="s">
        <v>122</v>
      </c>
      <c r="C11" s="62"/>
      <c r="D11" s="62"/>
      <c r="E11" s="63"/>
      <c r="F11" s="64"/>
      <c r="G11" s="65"/>
      <c r="H11" s="27"/>
      <c r="I11" s="69" t="s">
        <v>121</v>
      </c>
      <c r="J11" s="70"/>
      <c r="K11" s="70"/>
      <c r="L11" s="66"/>
      <c r="M11" s="67"/>
      <c r="N11" s="68"/>
      <c r="P11" s="153"/>
      <c r="Q11" s="153"/>
      <c r="R11" s="153"/>
      <c r="S11" s="153"/>
      <c r="T11" s="153"/>
      <c r="U11" s="153"/>
      <c r="V11" s="153"/>
      <c r="W11" s="153"/>
      <c r="X11" s="153"/>
      <c r="Y11" s="153"/>
      <c r="Z11" s="153"/>
      <c r="AB11" s="74" t="s">
        <v>111</v>
      </c>
      <c r="AC11" s="74"/>
      <c r="AD11" s="55"/>
      <c r="AE11" s="56"/>
      <c r="AF11" s="115" t="s">
        <v>54</v>
      </c>
      <c r="AG11" s="146"/>
      <c r="AH11" s="147"/>
      <c r="AI11" s="115" t="s">
        <v>51</v>
      </c>
      <c r="AJ11" s="74" t="s">
        <v>58</v>
      </c>
      <c r="AK11" s="74"/>
      <c r="AL11" s="55">
        <f>AR11-AO11</f>
        <v>0</v>
      </c>
      <c r="AM11" s="56"/>
      <c r="AN11" s="115" t="s">
        <v>59</v>
      </c>
      <c r="AO11" s="55">
        <f>AG11+SUMIF(CJ21:CJ35,"O",BW21:BX35)</f>
        <v>0</v>
      </c>
      <c r="AP11" s="56"/>
      <c r="AQ11" s="115" t="s">
        <v>43</v>
      </c>
      <c r="AR11" s="127">
        <v>0</v>
      </c>
      <c r="AS11" s="128"/>
      <c r="AU11" s="10"/>
      <c r="AV11" s="121"/>
      <c r="AW11" s="121"/>
      <c r="AX11" s="121"/>
      <c r="AY11" s="121"/>
      <c r="AZ11" s="121"/>
      <c r="BA11" s="11"/>
      <c r="BB11" s="12"/>
      <c r="BC11" s="121"/>
      <c r="BD11" s="121"/>
      <c r="BE11" s="121"/>
      <c r="BF11" s="121"/>
      <c r="BG11" s="121"/>
      <c r="BH11" s="121"/>
      <c r="BI11" s="121"/>
      <c r="BJ11" s="121"/>
      <c r="BK11" s="121"/>
      <c r="BM11" s="10"/>
      <c r="BN11" s="121"/>
      <c r="BO11" s="121"/>
      <c r="BP11" s="121"/>
      <c r="BQ11" s="121"/>
      <c r="BR11" s="121"/>
      <c r="BS11" s="11"/>
      <c r="BT11" s="12"/>
      <c r="BU11" s="121"/>
      <c r="BV11" s="121"/>
      <c r="BW11" s="121"/>
      <c r="BX11" s="121"/>
      <c r="BY11" s="121"/>
      <c r="BZ11" s="121"/>
      <c r="CA11" s="121"/>
      <c r="CB11" s="121"/>
      <c r="CC11" s="121"/>
    </row>
    <row r="12" spans="2:124" ht="15" customHeight="1" x14ac:dyDescent="0.3">
      <c r="B12" s="62" t="s">
        <v>120</v>
      </c>
      <c r="C12" s="62"/>
      <c r="D12" s="62"/>
      <c r="E12" s="63"/>
      <c r="F12" s="64"/>
      <c r="G12" s="65"/>
      <c r="H12" s="27"/>
      <c r="I12" s="62" t="s">
        <v>119</v>
      </c>
      <c r="J12" s="62"/>
      <c r="K12" s="62"/>
      <c r="L12" s="66"/>
      <c r="M12" s="67"/>
      <c r="N12" s="68"/>
      <c r="P12" s="153"/>
      <c r="Q12" s="153"/>
      <c r="R12" s="153"/>
      <c r="S12" s="153"/>
      <c r="T12" s="153"/>
      <c r="U12" s="153"/>
      <c r="V12" s="153"/>
      <c r="W12" s="153"/>
      <c r="X12" s="153"/>
      <c r="Y12" s="153"/>
      <c r="Z12" s="153"/>
      <c r="AB12" s="74"/>
      <c r="AC12" s="74"/>
      <c r="AD12" s="56"/>
      <c r="AE12" s="56"/>
      <c r="AF12" s="115"/>
      <c r="AG12" s="148"/>
      <c r="AH12" s="149"/>
      <c r="AI12" s="115"/>
      <c r="AJ12" s="74"/>
      <c r="AK12" s="74"/>
      <c r="AL12" s="56"/>
      <c r="AM12" s="56"/>
      <c r="AN12" s="115"/>
      <c r="AO12" s="56"/>
      <c r="AP12" s="56"/>
      <c r="AQ12" s="115"/>
      <c r="AR12" s="129"/>
      <c r="AS12" s="130"/>
      <c r="AU12" s="13"/>
      <c r="AV12" s="120"/>
      <c r="AW12" s="120"/>
      <c r="AX12" s="120"/>
      <c r="AY12" s="120"/>
      <c r="AZ12" s="120"/>
      <c r="BA12" s="14"/>
      <c r="BB12" s="15"/>
      <c r="BC12" s="120"/>
      <c r="BD12" s="120"/>
      <c r="BE12" s="120"/>
      <c r="BF12" s="120"/>
      <c r="BG12" s="120"/>
      <c r="BH12" s="120"/>
      <c r="BI12" s="120"/>
      <c r="BJ12" s="120"/>
      <c r="BK12" s="120"/>
      <c r="BM12" s="13"/>
      <c r="BN12" s="120"/>
      <c r="BO12" s="120"/>
      <c r="BP12" s="120"/>
      <c r="BQ12" s="120"/>
      <c r="BR12" s="120"/>
      <c r="BS12" s="14"/>
      <c r="BT12" s="15"/>
      <c r="BU12" s="120"/>
      <c r="BV12" s="120"/>
      <c r="BW12" s="120"/>
      <c r="BX12" s="120"/>
      <c r="BY12" s="120"/>
      <c r="BZ12" s="120"/>
      <c r="CA12" s="120"/>
      <c r="CB12" s="120"/>
      <c r="CC12" s="120"/>
    </row>
    <row r="13" spans="2:124" ht="15" customHeight="1" x14ac:dyDescent="0.3">
      <c r="AU13" s="10"/>
      <c r="AV13" s="121"/>
      <c r="AW13" s="121"/>
      <c r="AX13" s="121"/>
      <c r="AY13" s="121"/>
      <c r="AZ13" s="121"/>
      <c r="BA13" s="11"/>
      <c r="BB13" s="12"/>
      <c r="BC13" s="121"/>
      <c r="BD13" s="121"/>
      <c r="BE13" s="121"/>
      <c r="BF13" s="121"/>
      <c r="BG13" s="121"/>
      <c r="BH13" s="121"/>
      <c r="BI13" s="121"/>
      <c r="BJ13" s="121"/>
      <c r="BK13" s="121"/>
      <c r="BM13" s="10"/>
      <c r="BN13" s="121"/>
      <c r="BO13" s="121"/>
      <c r="BP13" s="121"/>
      <c r="BQ13" s="121"/>
      <c r="BR13" s="121"/>
      <c r="BS13" s="11"/>
      <c r="BT13" s="12"/>
      <c r="BU13" s="121"/>
      <c r="BV13" s="121"/>
      <c r="BW13" s="121"/>
      <c r="BX13" s="121"/>
      <c r="BY13" s="121"/>
      <c r="BZ13" s="121"/>
      <c r="CA13" s="121"/>
      <c r="CB13" s="121"/>
      <c r="CC13" s="121"/>
    </row>
    <row r="14" spans="2:124" ht="15" customHeight="1" x14ac:dyDescent="0.3">
      <c r="B14" s="42" t="s">
        <v>61</v>
      </c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X14" s="42" t="s">
        <v>145</v>
      </c>
      <c r="Y14" s="42"/>
      <c r="Z14" s="42"/>
      <c r="AA14" s="42"/>
      <c r="AC14" s="42" t="s">
        <v>65</v>
      </c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U14" s="13"/>
      <c r="AV14" s="120"/>
      <c r="AW14" s="120"/>
      <c r="AX14" s="120"/>
      <c r="AY14" s="120"/>
      <c r="AZ14" s="120"/>
      <c r="BA14" s="14"/>
      <c r="BB14" s="15"/>
      <c r="BC14" s="120"/>
      <c r="BD14" s="120"/>
      <c r="BE14" s="120"/>
      <c r="BF14" s="120"/>
      <c r="BG14" s="120"/>
      <c r="BH14" s="120"/>
      <c r="BI14" s="120"/>
      <c r="BJ14" s="120"/>
      <c r="BK14" s="120"/>
      <c r="BM14" s="13"/>
      <c r="BN14" s="120"/>
      <c r="BO14" s="120"/>
      <c r="BP14" s="120"/>
      <c r="BQ14" s="120"/>
      <c r="BR14" s="120"/>
      <c r="BS14" s="14"/>
      <c r="BT14" s="15"/>
      <c r="BU14" s="120"/>
      <c r="BV14" s="120"/>
      <c r="BW14" s="120"/>
      <c r="BX14" s="120"/>
      <c r="BY14" s="120"/>
      <c r="BZ14" s="120"/>
      <c r="CA14" s="120"/>
      <c r="CB14" s="120"/>
      <c r="CC14" s="120"/>
    </row>
    <row r="15" spans="2:124" ht="15" customHeight="1" x14ac:dyDescent="0.4">
      <c r="B15" s="43" t="s">
        <v>2</v>
      </c>
      <c r="C15" s="43"/>
      <c r="D15" s="43"/>
      <c r="E15" s="43" t="s">
        <v>3</v>
      </c>
      <c r="F15" s="43"/>
      <c r="G15" s="5"/>
      <c r="H15" s="43" t="s">
        <v>4</v>
      </c>
      <c r="I15" s="43"/>
      <c r="J15" s="5" t="s">
        <v>62</v>
      </c>
      <c r="K15" s="5" t="s">
        <v>63</v>
      </c>
      <c r="M15" s="43" t="s">
        <v>21</v>
      </c>
      <c r="N15" s="43"/>
      <c r="O15" s="43"/>
      <c r="P15" s="43"/>
      <c r="Q15" s="43"/>
      <c r="R15" s="43"/>
      <c r="Z15" s="45" t="s">
        <v>44</v>
      </c>
      <c r="AA15" s="45"/>
      <c r="AC15" s="43" t="s">
        <v>60</v>
      </c>
      <c r="AD15" s="43"/>
      <c r="AE15" s="43"/>
      <c r="AF15" s="43" t="s">
        <v>3</v>
      </c>
      <c r="AG15" s="43"/>
      <c r="AH15" s="5"/>
      <c r="AI15" s="43" t="s">
        <v>61</v>
      </c>
      <c r="AJ15" s="43"/>
      <c r="AK15" s="2"/>
      <c r="AL15" s="43" t="s">
        <v>4</v>
      </c>
      <c r="AM15" s="43"/>
      <c r="AO15" s="43" t="s">
        <v>66</v>
      </c>
      <c r="AP15" s="43"/>
      <c r="AR15" s="126" t="s">
        <v>67</v>
      </c>
      <c r="AS15" s="126"/>
      <c r="AU15" s="10"/>
      <c r="AV15" s="121"/>
      <c r="AW15" s="121"/>
      <c r="AX15" s="121"/>
      <c r="AY15" s="121"/>
      <c r="AZ15" s="121"/>
      <c r="BA15" s="11"/>
      <c r="BB15" s="12"/>
      <c r="BC15" s="121"/>
      <c r="BD15" s="121"/>
      <c r="BE15" s="121"/>
      <c r="BF15" s="121"/>
      <c r="BG15" s="121"/>
      <c r="BH15" s="121"/>
      <c r="BI15" s="121"/>
      <c r="BJ15" s="121"/>
      <c r="BK15" s="121"/>
      <c r="BM15" s="10"/>
      <c r="BN15" s="121"/>
      <c r="BO15" s="121"/>
      <c r="BP15" s="121"/>
      <c r="BQ15" s="121"/>
      <c r="BR15" s="121"/>
      <c r="BS15" s="11"/>
      <c r="BT15" s="12"/>
      <c r="BU15" s="121"/>
      <c r="BV15" s="121"/>
      <c r="BW15" s="121"/>
      <c r="BX15" s="121"/>
      <c r="BY15" s="121"/>
      <c r="BZ15" s="121"/>
      <c r="CA15" s="121"/>
      <c r="CB15" s="121"/>
      <c r="CC15" s="121"/>
      <c r="DR15" s="3"/>
      <c r="DS15" s="3"/>
      <c r="DT15" s="3"/>
    </row>
    <row r="16" spans="2:124" ht="15" customHeight="1" x14ac:dyDescent="0.4">
      <c r="B16" s="46" t="s">
        <v>5</v>
      </c>
      <c r="C16" s="46"/>
      <c r="D16" s="46"/>
      <c r="E16" s="46"/>
      <c r="F16" s="46"/>
      <c r="G16" s="43"/>
      <c r="M16" s="59" t="s">
        <v>22</v>
      </c>
      <c r="N16" s="60"/>
      <c r="O16" s="61"/>
      <c r="P16" s="57"/>
      <c r="Q16" s="58"/>
      <c r="R16" s="7" t="s">
        <v>7</v>
      </c>
      <c r="S16" s="40">
        <f t="shared" ref="S16:S25" si="0">20-P16-$Z$19</f>
        <v>20</v>
      </c>
      <c r="T16" s="41"/>
      <c r="U16" s="28">
        <f>INT(S16/2)+10</f>
        <v>20</v>
      </c>
      <c r="V16" s="28">
        <f>INT(S16/4)+15</f>
        <v>20</v>
      </c>
      <c r="X16" s="47" t="s">
        <v>125</v>
      </c>
      <c r="Y16" s="48"/>
      <c r="Z16" s="51">
        <f>INT(SUM(E17:F22)/5)</f>
        <v>0</v>
      </c>
      <c r="AA16" s="52"/>
      <c r="AC16" s="38"/>
      <c r="AD16" s="38"/>
      <c r="AE16" s="38"/>
      <c r="AF16" s="39"/>
      <c r="AG16" s="39"/>
      <c r="AH16" s="7" t="s">
        <v>59</v>
      </c>
      <c r="AI16" s="39" t="s">
        <v>23</v>
      </c>
      <c r="AJ16" s="39"/>
      <c r="AK16" s="7" t="s">
        <v>34</v>
      </c>
      <c r="AL16" s="40">
        <f t="shared" ref="AL16:AL25" si="1">_xlfn.IFNA(INDEX($H$17:$H$22,MATCH(AI16,$B$17:$B$22,0)),0)+_xlfn.IFNA(INDEX($H$24:$H$29,MATCH(AI16,$B$24:$B$29,0)),0)+_xlfn.IFNA(INDEX($H$31:$H$36,MATCH(AI16,$B$31:$B$36,0)),0)+_xlfn.IFNA(INDEX($S$16:$S$25,MATCH(AI16,$M$16:$M$25,0)),0)+_xlfn.IFNA(INDEX($S$27:$S$36,MATCH(AI16,$M$27:$M$36,0)),0)-AF16</f>
        <v>20</v>
      </c>
      <c r="AM16" s="41"/>
      <c r="AN16" s="4" t="s">
        <v>43</v>
      </c>
      <c r="AO16" s="40">
        <f>INT(AL16/2)+10</f>
        <v>20</v>
      </c>
      <c r="AP16" s="41"/>
      <c r="AQ16" s="4" t="s">
        <v>43</v>
      </c>
      <c r="AR16" s="40">
        <f>INT(AL16/4)+15</f>
        <v>20</v>
      </c>
      <c r="AS16" s="41"/>
      <c r="AU16" s="13"/>
      <c r="AV16" s="120"/>
      <c r="AW16" s="120"/>
      <c r="AX16" s="120"/>
      <c r="AY16" s="120"/>
      <c r="AZ16" s="120"/>
      <c r="BA16" s="14"/>
      <c r="BB16" s="15"/>
      <c r="BC16" s="120"/>
      <c r="BD16" s="120"/>
      <c r="BE16" s="120"/>
      <c r="BF16" s="120"/>
      <c r="BG16" s="120"/>
      <c r="BH16" s="120"/>
      <c r="BI16" s="120"/>
      <c r="BJ16" s="120"/>
      <c r="BK16" s="120"/>
      <c r="BM16" s="13"/>
      <c r="BN16" s="120"/>
      <c r="BO16" s="120"/>
      <c r="BP16" s="120"/>
      <c r="BQ16" s="120"/>
      <c r="BR16" s="120"/>
      <c r="BS16" s="14"/>
      <c r="BT16" s="15"/>
      <c r="BU16" s="120"/>
      <c r="BV16" s="120"/>
      <c r="BW16" s="120"/>
      <c r="BX16" s="120"/>
      <c r="BY16" s="120"/>
      <c r="BZ16" s="120"/>
      <c r="CA16" s="120"/>
      <c r="CB16" s="120"/>
      <c r="CC16" s="120"/>
    </row>
    <row r="17" spans="2:89" ht="15" customHeight="1" x14ac:dyDescent="0.3">
      <c r="B17" s="59" t="s">
        <v>6</v>
      </c>
      <c r="C17" s="60"/>
      <c r="D17" s="61"/>
      <c r="E17" s="57"/>
      <c r="F17" s="58"/>
      <c r="G17" s="6" t="s">
        <v>7</v>
      </c>
      <c r="H17" s="40">
        <f t="shared" ref="H17:H22" si="2">20-E17-$Z$16</f>
        <v>20</v>
      </c>
      <c r="I17" s="41"/>
      <c r="J17" s="28">
        <f>INT(H17/2)+10</f>
        <v>20</v>
      </c>
      <c r="K17" s="28">
        <f>INT(H17/4)+15</f>
        <v>20</v>
      </c>
      <c r="M17" s="59" t="s">
        <v>148</v>
      </c>
      <c r="N17" s="60"/>
      <c r="O17" s="61"/>
      <c r="P17" s="57"/>
      <c r="Q17" s="58"/>
      <c r="R17" s="7" t="s">
        <v>7</v>
      </c>
      <c r="S17" s="40">
        <f t="shared" si="0"/>
        <v>20</v>
      </c>
      <c r="T17" s="41"/>
      <c r="U17" s="28">
        <f t="shared" ref="U17:U35" si="3">INT(S17/2)+10</f>
        <v>20</v>
      </c>
      <c r="V17" s="28">
        <f t="shared" ref="V17:V35" si="4">INT(S17/4)+15</f>
        <v>20</v>
      </c>
      <c r="X17" s="49"/>
      <c r="Y17" s="50"/>
      <c r="Z17" s="53"/>
      <c r="AA17" s="54"/>
      <c r="AC17" s="38"/>
      <c r="AD17" s="38"/>
      <c r="AE17" s="38"/>
      <c r="AF17" s="39"/>
      <c r="AG17" s="39"/>
      <c r="AH17" s="7" t="s">
        <v>59</v>
      </c>
      <c r="AI17" s="39" t="s">
        <v>144</v>
      </c>
      <c r="AJ17" s="39"/>
      <c r="AK17" s="7" t="s">
        <v>34</v>
      </c>
      <c r="AL17" s="40">
        <f t="shared" si="1"/>
        <v>20</v>
      </c>
      <c r="AM17" s="41"/>
      <c r="AN17" s="4" t="s">
        <v>43</v>
      </c>
      <c r="AO17" s="40">
        <f t="shared" ref="AO17:AO25" si="5">INT(AL17/2)+10</f>
        <v>20</v>
      </c>
      <c r="AP17" s="41"/>
      <c r="AQ17" s="4" t="s">
        <v>43</v>
      </c>
      <c r="AR17" s="40">
        <f t="shared" ref="AR17:AR25" si="6">INT(AL17/4)+15</f>
        <v>20</v>
      </c>
      <c r="AS17" s="41"/>
      <c r="AU17" s="10"/>
      <c r="AV17" s="121"/>
      <c r="AW17" s="121"/>
      <c r="AX17" s="121"/>
      <c r="AY17" s="121"/>
      <c r="AZ17" s="121"/>
      <c r="BA17" s="11"/>
      <c r="BB17" s="12"/>
      <c r="BC17" s="121"/>
      <c r="BD17" s="121"/>
      <c r="BE17" s="121"/>
      <c r="BF17" s="121"/>
      <c r="BG17" s="121"/>
      <c r="BH17" s="121"/>
      <c r="BI17" s="121"/>
      <c r="BJ17" s="121"/>
      <c r="BK17" s="121"/>
      <c r="BM17" s="10"/>
      <c r="BN17" s="121"/>
      <c r="BO17" s="121"/>
      <c r="BP17" s="121"/>
      <c r="BQ17" s="121"/>
      <c r="BR17" s="121"/>
      <c r="BS17" s="11"/>
      <c r="BT17" s="12"/>
      <c r="BU17" s="121"/>
      <c r="BV17" s="121"/>
      <c r="BW17" s="121"/>
      <c r="BX17" s="121"/>
      <c r="BY17" s="121"/>
      <c r="BZ17" s="121"/>
      <c r="CA17" s="121"/>
      <c r="CB17" s="121"/>
      <c r="CC17" s="121"/>
    </row>
    <row r="18" spans="2:89" ht="15" customHeight="1" x14ac:dyDescent="0.3">
      <c r="B18" s="59" t="s">
        <v>8</v>
      </c>
      <c r="C18" s="60"/>
      <c r="D18" s="61"/>
      <c r="E18" s="57"/>
      <c r="F18" s="58"/>
      <c r="G18" s="7" t="s">
        <v>7</v>
      </c>
      <c r="H18" s="40">
        <f t="shared" si="2"/>
        <v>20</v>
      </c>
      <c r="I18" s="41"/>
      <c r="J18" s="28">
        <f t="shared" ref="J18:J36" si="7">INT(H18/2)+10</f>
        <v>20</v>
      </c>
      <c r="K18" s="28">
        <f t="shared" ref="K18:K36" si="8">INT(H18/4)+15</f>
        <v>20</v>
      </c>
      <c r="M18" s="59" t="s">
        <v>141</v>
      </c>
      <c r="N18" s="60"/>
      <c r="O18" s="61"/>
      <c r="P18" s="57"/>
      <c r="Q18" s="58"/>
      <c r="R18" s="7" t="s">
        <v>7</v>
      </c>
      <c r="S18" s="40">
        <f t="shared" si="0"/>
        <v>20</v>
      </c>
      <c r="T18" s="41"/>
      <c r="U18" s="28">
        <f t="shared" si="3"/>
        <v>20</v>
      </c>
      <c r="V18" s="28">
        <f t="shared" si="4"/>
        <v>20</v>
      </c>
      <c r="Z18" s="45" t="s">
        <v>130</v>
      </c>
      <c r="AA18" s="45"/>
      <c r="AC18" s="38"/>
      <c r="AD18" s="38"/>
      <c r="AE18" s="38"/>
      <c r="AF18" s="39"/>
      <c r="AG18" s="39"/>
      <c r="AH18" s="7" t="s">
        <v>59</v>
      </c>
      <c r="AI18" s="39" t="s">
        <v>141</v>
      </c>
      <c r="AJ18" s="39"/>
      <c r="AK18" s="7" t="s">
        <v>34</v>
      </c>
      <c r="AL18" s="40">
        <f t="shared" si="1"/>
        <v>20</v>
      </c>
      <c r="AM18" s="41"/>
      <c r="AN18" s="4" t="s">
        <v>43</v>
      </c>
      <c r="AO18" s="40">
        <f t="shared" si="5"/>
        <v>20</v>
      </c>
      <c r="AP18" s="41"/>
      <c r="AQ18" s="4" t="s">
        <v>43</v>
      </c>
      <c r="AR18" s="40">
        <f t="shared" si="6"/>
        <v>20</v>
      </c>
      <c r="AS18" s="41"/>
    </row>
    <row r="19" spans="2:89" ht="15" customHeight="1" x14ac:dyDescent="0.3">
      <c r="B19" s="59" t="s">
        <v>9</v>
      </c>
      <c r="C19" s="60"/>
      <c r="D19" s="61"/>
      <c r="E19" s="57"/>
      <c r="F19" s="58"/>
      <c r="G19" s="7" t="s">
        <v>7</v>
      </c>
      <c r="H19" s="40">
        <f t="shared" si="2"/>
        <v>20</v>
      </c>
      <c r="I19" s="41"/>
      <c r="J19" s="28">
        <f t="shared" si="7"/>
        <v>20</v>
      </c>
      <c r="K19" s="28">
        <f t="shared" si="8"/>
        <v>20</v>
      </c>
      <c r="M19" s="59" t="s">
        <v>140</v>
      </c>
      <c r="N19" s="60"/>
      <c r="O19" s="61"/>
      <c r="P19" s="57"/>
      <c r="Q19" s="58"/>
      <c r="R19" s="7" t="s">
        <v>7</v>
      </c>
      <c r="S19" s="40">
        <f t="shared" si="0"/>
        <v>20</v>
      </c>
      <c r="T19" s="41"/>
      <c r="U19" s="28">
        <f t="shared" si="3"/>
        <v>20</v>
      </c>
      <c r="V19" s="28">
        <f t="shared" si="4"/>
        <v>20</v>
      </c>
      <c r="X19" s="47" t="s">
        <v>126</v>
      </c>
      <c r="Y19" s="48"/>
      <c r="Z19" s="51">
        <f>INT(SUM(P16:Q25)/5)</f>
        <v>0</v>
      </c>
      <c r="AA19" s="52"/>
      <c r="AC19" s="38"/>
      <c r="AD19" s="38"/>
      <c r="AE19" s="38"/>
      <c r="AF19" s="39"/>
      <c r="AG19" s="39"/>
      <c r="AH19" s="7" t="s">
        <v>59</v>
      </c>
      <c r="AI19" s="39"/>
      <c r="AJ19" s="39"/>
      <c r="AK19" s="7" t="s">
        <v>34</v>
      </c>
      <c r="AL19" s="40">
        <f t="shared" si="1"/>
        <v>0</v>
      </c>
      <c r="AM19" s="41"/>
      <c r="AN19" s="4" t="s">
        <v>43</v>
      </c>
      <c r="AO19" s="40">
        <f t="shared" si="5"/>
        <v>10</v>
      </c>
      <c r="AP19" s="41"/>
      <c r="AQ19" s="4" t="s">
        <v>43</v>
      </c>
      <c r="AR19" s="40">
        <f t="shared" si="6"/>
        <v>15</v>
      </c>
      <c r="AS19" s="41"/>
      <c r="AU19" s="123"/>
      <c r="AV19" s="123"/>
      <c r="AW19" s="123"/>
      <c r="AX19" s="123"/>
      <c r="AY19" s="123"/>
      <c r="AZ19" s="123"/>
      <c r="BA19" s="124" t="s">
        <v>73</v>
      </c>
      <c r="BB19" s="124"/>
      <c r="BC19" s="124"/>
      <c r="BD19" s="124"/>
      <c r="BE19" s="124"/>
      <c r="BF19" s="124"/>
      <c r="BG19" s="124"/>
      <c r="BH19" s="124"/>
      <c r="BI19" s="124"/>
      <c r="BJ19" s="124"/>
      <c r="BK19" s="124"/>
      <c r="BM19" s="42" t="s">
        <v>110</v>
      </c>
      <c r="BN19" s="42"/>
      <c r="BO19" s="42"/>
      <c r="BP19" s="42"/>
      <c r="BQ19" s="42"/>
      <c r="BR19" s="42"/>
      <c r="BS19" s="42"/>
      <c r="BT19" s="42"/>
      <c r="BU19" s="42"/>
      <c r="BV19" s="42"/>
      <c r="BW19" s="42"/>
      <c r="BX19" s="42"/>
      <c r="BY19" s="42"/>
      <c r="BZ19" s="42"/>
      <c r="CA19" s="42"/>
      <c r="CB19" s="42"/>
      <c r="CC19" s="42"/>
      <c r="CD19" s="42"/>
      <c r="CE19" s="42"/>
      <c r="CF19" s="42"/>
      <c r="CG19" s="42"/>
      <c r="CH19" s="42"/>
      <c r="CI19" s="42"/>
      <c r="CJ19" s="42"/>
    </row>
    <row r="20" spans="2:89" ht="15" customHeight="1" x14ac:dyDescent="0.4">
      <c r="B20" s="59" t="s">
        <v>134</v>
      </c>
      <c r="C20" s="60"/>
      <c r="D20" s="61"/>
      <c r="E20" s="57"/>
      <c r="F20" s="58"/>
      <c r="G20" s="7" t="s">
        <v>7</v>
      </c>
      <c r="H20" s="40">
        <f t="shared" si="2"/>
        <v>20</v>
      </c>
      <c r="I20" s="41"/>
      <c r="J20" s="28">
        <f t="shared" si="7"/>
        <v>20</v>
      </c>
      <c r="K20" s="28">
        <f t="shared" si="8"/>
        <v>20</v>
      </c>
      <c r="M20" s="59" t="s">
        <v>26</v>
      </c>
      <c r="N20" s="60"/>
      <c r="O20" s="61"/>
      <c r="P20" s="57"/>
      <c r="Q20" s="58"/>
      <c r="R20" s="7" t="s">
        <v>7</v>
      </c>
      <c r="S20" s="40">
        <f t="shared" si="0"/>
        <v>20</v>
      </c>
      <c r="T20" s="41"/>
      <c r="U20" s="28">
        <f t="shared" si="3"/>
        <v>20</v>
      </c>
      <c r="V20" s="28">
        <f t="shared" si="4"/>
        <v>20</v>
      </c>
      <c r="X20" s="49"/>
      <c r="Y20" s="50"/>
      <c r="Z20" s="53"/>
      <c r="AA20" s="54"/>
      <c r="AC20" s="38"/>
      <c r="AD20" s="38"/>
      <c r="AE20" s="38"/>
      <c r="AF20" s="39"/>
      <c r="AG20" s="39"/>
      <c r="AH20" s="7" t="s">
        <v>59</v>
      </c>
      <c r="AI20" s="39"/>
      <c r="AJ20" s="39"/>
      <c r="AK20" s="7" t="s">
        <v>34</v>
      </c>
      <c r="AL20" s="40">
        <f t="shared" si="1"/>
        <v>0</v>
      </c>
      <c r="AM20" s="41"/>
      <c r="AN20" s="4" t="s">
        <v>43</v>
      </c>
      <c r="AO20" s="40">
        <f t="shared" si="5"/>
        <v>10</v>
      </c>
      <c r="AP20" s="41"/>
      <c r="AQ20" s="4" t="s">
        <v>43</v>
      </c>
      <c r="AR20" s="40">
        <f t="shared" si="6"/>
        <v>15</v>
      </c>
      <c r="AS20" s="41"/>
      <c r="AU20" s="2" t="s">
        <v>69</v>
      </c>
      <c r="AV20" s="122" t="s">
        <v>70</v>
      </c>
      <c r="AW20" s="122"/>
      <c r="AX20" s="122"/>
      <c r="AY20" s="122"/>
      <c r="AZ20" s="122"/>
      <c r="BA20" s="122" t="s">
        <v>71</v>
      </c>
      <c r="BB20" s="122"/>
      <c r="BC20" s="122" t="s">
        <v>72</v>
      </c>
      <c r="BD20" s="122"/>
      <c r="BE20" s="122"/>
      <c r="BF20" s="122"/>
      <c r="BG20" s="122"/>
      <c r="BH20" s="122"/>
      <c r="BI20" s="122"/>
      <c r="BJ20" s="122"/>
      <c r="BK20" s="122"/>
      <c r="BR20" s="83" t="s">
        <v>99</v>
      </c>
      <c r="BS20" s="83"/>
      <c r="BT20" s="83"/>
      <c r="BU20" s="83"/>
      <c r="BV20" s="83"/>
      <c r="BW20" s="76" t="s">
        <v>100</v>
      </c>
      <c r="BX20" s="76"/>
      <c r="BY20" s="83" t="s">
        <v>101</v>
      </c>
      <c r="BZ20" s="83"/>
      <c r="CA20" s="83"/>
      <c r="CB20" s="24"/>
      <c r="CC20" s="76" t="s">
        <v>102</v>
      </c>
      <c r="CD20" s="76"/>
      <c r="CE20" s="76"/>
      <c r="CF20" s="76"/>
      <c r="CG20" s="76"/>
      <c r="CH20" s="76"/>
      <c r="CI20" s="83" t="s">
        <v>103</v>
      </c>
      <c r="CJ20" s="83"/>
      <c r="CK20" s="83"/>
    </row>
    <row r="21" spans="2:89" ht="15" customHeight="1" x14ac:dyDescent="0.4">
      <c r="B21" s="59" t="s">
        <v>135</v>
      </c>
      <c r="C21" s="60"/>
      <c r="D21" s="61"/>
      <c r="E21" s="57"/>
      <c r="F21" s="58"/>
      <c r="G21" s="7" t="s">
        <v>7</v>
      </c>
      <c r="H21" s="40">
        <f t="shared" si="2"/>
        <v>20</v>
      </c>
      <c r="I21" s="41"/>
      <c r="J21" s="28">
        <f t="shared" si="7"/>
        <v>20</v>
      </c>
      <c r="K21" s="28">
        <f t="shared" si="8"/>
        <v>20</v>
      </c>
      <c r="M21" s="59" t="s">
        <v>25</v>
      </c>
      <c r="N21" s="60"/>
      <c r="O21" s="61"/>
      <c r="P21" s="57"/>
      <c r="Q21" s="58"/>
      <c r="R21" s="7" t="s">
        <v>7</v>
      </c>
      <c r="S21" s="40">
        <f t="shared" si="0"/>
        <v>20</v>
      </c>
      <c r="T21" s="41"/>
      <c r="U21" s="28">
        <f t="shared" si="3"/>
        <v>20</v>
      </c>
      <c r="V21" s="28">
        <f t="shared" si="4"/>
        <v>20</v>
      </c>
      <c r="Z21" s="45" t="s">
        <v>132</v>
      </c>
      <c r="AA21" s="45"/>
      <c r="AC21" s="38"/>
      <c r="AD21" s="38"/>
      <c r="AE21" s="38"/>
      <c r="AF21" s="39"/>
      <c r="AG21" s="39"/>
      <c r="AH21" s="7" t="s">
        <v>59</v>
      </c>
      <c r="AI21" s="39"/>
      <c r="AJ21" s="39"/>
      <c r="AK21" s="7" t="s">
        <v>34</v>
      </c>
      <c r="AL21" s="40">
        <f t="shared" si="1"/>
        <v>0</v>
      </c>
      <c r="AM21" s="41"/>
      <c r="AN21" s="4" t="s">
        <v>43</v>
      </c>
      <c r="AO21" s="40">
        <f t="shared" si="5"/>
        <v>10</v>
      </c>
      <c r="AP21" s="41"/>
      <c r="AQ21" s="4" t="s">
        <v>43</v>
      </c>
      <c r="AR21" s="40">
        <f t="shared" si="6"/>
        <v>15</v>
      </c>
      <c r="AS21" s="41"/>
      <c r="AU21" s="10">
        <v>1</v>
      </c>
      <c r="AV21" s="121"/>
      <c r="AW21" s="121"/>
      <c r="AX21" s="121"/>
      <c r="AY21" s="121"/>
      <c r="AZ21" s="121"/>
      <c r="BA21" s="11"/>
      <c r="BB21" s="12"/>
      <c r="BC21" s="121"/>
      <c r="BD21" s="121"/>
      <c r="BE21" s="121"/>
      <c r="BF21" s="121"/>
      <c r="BG21" s="121"/>
      <c r="BH21" s="121"/>
      <c r="BI21" s="121"/>
      <c r="BJ21" s="121"/>
      <c r="BK21" s="121"/>
      <c r="BM21" s="76" t="s">
        <v>104</v>
      </c>
      <c r="BN21" s="76"/>
      <c r="BO21" s="77" t="s">
        <v>105</v>
      </c>
      <c r="BP21" s="77"/>
      <c r="BQ21" s="78" t="s">
        <v>54</v>
      </c>
      <c r="BR21" s="29"/>
      <c r="BS21" s="29"/>
      <c r="BT21" s="29"/>
      <c r="BU21" s="29"/>
      <c r="BV21" s="29"/>
      <c r="BW21" s="29"/>
      <c r="BX21" s="29"/>
      <c r="BY21" s="29"/>
      <c r="BZ21" s="29"/>
      <c r="CA21" s="19" t="s">
        <v>7</v>
      </c>
      <c r="CB21" s="30"/>
      <c r="CC21" s="31"/>
      <c r="CD21" s="31"/>
      <c r="CE21" s="31"/>
      <c r="CF21" s="31"/>
      <c r="CG21" s="31"/>
      <c r="CH21" s="31"/>
      <c r="CI21" s="32"/>
      <c r="CJ21" s="25"/>
    </row>
    <row r="22" spans="2:89" ht="15" customHeight="1" x14ac:dyDescent="0.3">
      <c r="B22" s="59" t="s">
        <v>10</v>
      </c>
      <c r="C22" s="60"/>
      <c r="D22" s="61"/>
      <c r="E22" s="57"/>
      <c r="F22" s="58"/>
      <c r="G22" s="7" t="s">
        <v>7</v>
      </c>
      <c r="H22" s="40">
        <f t="shared" si="2"/>
        <v>20</v>
      </c>
      <c r="I22" s="41"/>
      <c r="J22" s="28">
        <f t="shared" si="7"/>
        <v>20</v>
      </c>
      <c r="K22" s="28">
        <f t="shared" si="8"/>
        <v>20</v>
      </c>
      <c r="M22" s="59" t="s">
        <v>24</v>
      </c>
      <c r="N22" s="60"/>
      <c r="O22" s="61"/>
      <c r="P22" s="57"/>
      <c r="Q22" s="58"/>
      <c r="R22" s="7" t="s">
        <v>7</v>
      </c>
      <c r="S22" s="40">
        <f t="shared" si="0"/>
        <v>20</v>
      </c>
      <c r="T22" s="41"/>
      <c r="U22" s="28">
        <f t="shared" si="3"/>
        <v>20</v>
      </c>
      <c r="V22" s="28">
        <f t="shared" si="4"/>
        <v>20</v>
      </c>
      <c r="X22" s="47" t="s">
        <v>128</v>
      </c>
      <c r="Y22" s="48"/>
      <c r="Z22" s="51">
        <f>INT(SUM(E24:F29)/5)</f>
        <v>0</v>
      </c>
      <c r="AA22" s="52"/>
      <c r="AC22" s="38"/>
      <c r="AD22" s="38"/>
      <c r="AE22" s="38"/>
      <c r="AF22" s="39"/>
      <c r="AG22" s="39"/>
      <c r="AH22" s="7" t="s">
        <v>59</v>
      </c>
      <c r="AI22" s="39"/>
      <c r="AJ22" s="39"/>
      <c r="AK22" s="7" t="s">
        <v>34</v>
      </c>
      <c r="AL22" s="40">
        <f t="shared" si="1"/>
        <v>0</v>
      </c>
      <c r="AM22" s="41"/>
      <c r="AN22" s="4" t="s">
        <v>43</v>
      </c>
      <c r="AO22" s="40">
        <f t="shared" si="5"/>
        <v>10</v>
      </c>
      <c r="AP22" s="41"/>
      <c r="AQ22" s="4" t="s">
        <v>43</v>
      </c>
      <c r="AR22" s="40">
        <f t="shared" si="6"/>
        <v>15</v>
      </c>
      <c r="AS22" s="41"/>
      <c r="AU22" s="13"/>
      <c r="AV22" s="120"/>
      <c r="AW22" s="120"/>
      <c r="AX22" s="120"/>
      <c r="AY22" s="120"/>
      <c r="AZ22" s="120"/>
      <c r="BA22" s="14"/>
      <c r="BB22" s="15"/>
      <c r="BC22" s="120"/>
      <c r="BD22" s="120"/>
      <c r="BE22" s="120"/>
      <c r="BF22" s="120"/>
      <c r="BG22" s="120"/>
      <c r="BH22" s="120"/>
      <c r="BI22" s="120"/>
      <c r="BJ22" s="120"/>
      <c r="BK22" s="120"/>
      <c r="BM22" s="74" t="s">
        <v>111</v>
      </c>
      <c r="BN22" s="74"/>
      <c r="BO22" s="75">
        <f>SUMIF(CJ21:CJ23,"O",BY21:BZ23)+IFERROR(INDEX($AF$16:$AF$29,MATCH(BO21,$AC$16:$AC$29,0)),0)</f>
        <v>0</v>
      </c>
      <c r="BP22" s="75"/>
      <c r="BQ22" s="78"/>
      <c r="BR22" s="34"/>
      <c r="BS22" s="34"/>
      <c r="BT22" s="34"/>
      <c r="BU22" s="34"/>
      <c r="BV22" s="34"/>
      <c r="BW22" s="34"/>
      <c r="BX22" s="34"/>
      <c r="BY22" s="34"/>
      <c r="BZ22" s="34"/>
      <c r="CA22" s="19" t="s">
        <v>7</v>
      </c>
      <c r="CB22" s="35"/>
      <c r="CC22" s="36"/>
      <c r="CD22" s="36"/>
      <c r="CE22" s="36"/>
      <c r="CF22" s="36"/>
      <c r="CG22" s="36"/>
      <c r="CH22" s="36"/>
      <c r="CI22" s="37"/>
      <c r="CJ22" s="26"/>
    </row>
    <row r="23" spans="2:89" ht="15" customHeight="1" x14ac:dyDescent="0.4">
      <c r="B23" s="43" t="s">
        <v>11</v>
      </c>
      <c r="C23" s="43"/>
      <c r="D23" s="43"/>
      <c r="E23" s="43"/>
      <c r="F23" s="43"/>
      <c r="G23" s="43"/>
      <c r="M23" s="59" t="s">
        <v>28</v>
      </c>
      <c r="N23" s="60"/>
      <c r="O23" s="61"/>
      <c r="P23" s="57"/>
      <c r="Q23" s="58"/>
      <c r="R23" s="7" t="s">
        <v>7</v>
      </c>
      <c r="S23" s="40">
        <f t="shared" si="0"/>
        <v>20</v>
      </c>
      <c r="T23" s="41"/>
      <c r="U23" s="28">
        <f t="shared" si="3"/>
        <v>20</v>
      </c>
      <c r="V23" s="28">
        <f t="shared" si="4"/>
        <v>20</v>
      </c>
      <c r="X23" s="49"/>
      <c r="Y23" s="50"/>
      <c r="Z23" s="53"/>
      <c r="AA23" s="54"/>
      <c r="AC23" s="38"/>
      <c r="AD23" s="38"/>
      <c r="AE23" s="38"/>
      <c r="AF23" s="39"/>
      <c r="AG23" s="39"/>
      <c r="AH23" s="7" t="s">
        <v>59</v>
      </c>
      <c r="AI23" s="39"/>
      <c r="AJ23" s="39"/>
      <c r="AK23" s="7" t="s">
        <v>34</v>
      </c>
      <c r="AL23" s="40">
        <f t="shared" si="1"/>
        <v>0</v>
      </c>
      <c r="AM23" s="41"/>
      <c r="AN23" s="4" t="s">
        <v>43</v>
      </c>
      <c r="AO23" s="40">
        <f t="shared" si="5"/>
        <v>10</v>
      </c>
      <c r="AP23" s="41"/>
      <c r="AQ23" s="4" t="s">
        <v>43</v>
      </c>
      <c r="AR23" s="40">
        <f t="shared" si="6"/>
        <v>15</v>
      </c>
      <c r="AS23" s="41"/>
      <c r="AU23" s="10"/>
      <c r="AV23" s="121"/>
      <c r="AW23" s="121"/>
      <c r="AX23" s="121"/>
      <c r="AY23" s="121"/>
      <c r="AZ23" s="121"/>
      <c r="BA23" s="11"/>
      <c r="BB23" s="12"/>
      <c r="BC23" s="121"/>
      <c r="BD23" s="121"/>
      <c r="BE23" s="121"/>
      <c r="BF23" s="121"/>
      <c r="BG23" s="121"/>
      <c r="BH23" s="121"/>
      <c r="BI23" s="121"/>
      <c r="BJ23" s="121"/>
      <c r="BK23" s="121"/>
      <c r="BM23" s="74"/>
      <c r="BN23" s="74"/>
      <c r="BO23" s="75"/>
      <c r="BP23" s="75"/>
      <c r="BQ23" s="78"/>
      <c r="BR23" s="29"/>
      <c r="BS23" s="29"/>
      <c r="BT23" s="29"/>
      <c r="BU23" s="29"/>
      <c r="BV23" s="29"/>
      <c r="BW23" s="29"/>
      <c r="BX23" s="29"/>
      <c r="BY23" s="29"/>
      <c r="BZ23" s="29"/>
      <c r="CA23" s="19" t="s">
        <v>7</v>
      </c>
      <c r="CB23" s="30"/>
      <c r="CC23" s="31"/>
      <c r="CD23" s="31"/>
      <c r="CE23" s="31"/>
      <c r="CF23" s="31"/>
      <c r="CG23" s="31"/>
      <c r="CH23" s="31"/>
      <c r="CI23" s="32"/>
      <c r="CJ23" s="25"/>
    </row>
    <row r="24" spans="2:89" ht="15" customHeight="1" x14ac:dyDescent="0.3">
      <c r="B24" s="59" t="s">
        <v>136</v>
      </c>
      <c r="C24" s="60"/>
      <c r="D24" s="61"/>
      <c r="E24" s="57"/>
      <c r="F24" s="58"/>
      <c r="G24" s="6" t="s">
        <v>7</v>
      </c>
      <c r="H24" s="40">
        <f t="shared" ref="H24:H29" si="9">20-E24-$Z$22</f>
        <v>20</v>
      </c>
      <c r="I24" s="41"/>
      <c r="J24" s="28">
        <f t="shared" si="7"/>
        <v>20</v>
      </c>
      <c r="K24" s="28">
        <f t="shared" si="8"/>
        <v>20</v>
      </c>
      <c r="M24" s="59" t="s">
        <v>29</v>
      </c>
      <c r="N24" s="60"/>
      <c r="O24" s="61"/>
      <c r="P24" s="57"/>
      <c r="Q24" s="58"/>
      <c r="R24" s="7" t="s">
        <v>7</v>
      </c>
      <c r="S24" s="40">
        <f t="shared" si="0"/>
        <v>20</v>
      </c>
      <c r="T24" s="41"/>
      <c r="U24" s="28">
        <f t="shared" si="3"/>
        <v>20</v>
      </c>
      <c r="V24" s="28">
        <f t="shared" si="4"/>
        <v>20</v>
      </c>
      <c r="Z24" s="45" t="s">
        <v>133</v>
      </c>
      <c r="AA24" s="45"/>
      <c r="AC24" s="38"/>
      <c r="AD24" s="38"/>
      <c r="AE24" s="38"/>
      <c r="AF24" s="39"/>
      <c r="AG24" s="39"/>
      <c r="AH24" s="7" t="s">
        <v>59</v>
      </c>
      <c r="AI24" s="39"/>
      <c r="AJ24" s="39"/>
      <c r="AK24" s="7" t="s">
        <v>34</v>
      </c>
      <c r="AL24" s="40">
        <f t="shared" si="1"/>
        <v>0</v>
      </c>
      <c r="AM24" s="41"/>
      <c r="AN24" s="4" t="s">
        <v>43</v>
      </c>
      <c r="AO24" s="40">
        <f t="shared" si="5"/>
        <v>10</v>
      </c>
      <c r="AP24" s="41"/>
      <c r="AQ24" s="4" t="s">
        <v>43</v>
      </c>
      <c r="AR24" s="40">
        <f t="shared" si="6"/>
        <v>15</v>
      </c>
      <c r="AS24" s="41"/>
      <c r="AU24" s="13"/>
      <c r="AV24" s="120"/>
      <c r="AW24" s="120"/>
      <c r="AX24" s="120"/>
      <c r="AY24" s="120"/>
      <c r="AZ24" s="120"/>
      <c r="BA24" s="14"/>
      <c r="BB24" s="15"/>
      <c r="BC24" s="120"/>
      <c r="BD24" s="120"/>
      <c r="BE24" s="120"/>
      <c r="BF24" s="120"/>
      <c r="BG24" s="120"/>
      <c r="BH24" s="120"/>
      <c r="BI24" s="120"/>
      <c r="BJ24" s="120"/>
      <c r="BK24" s="120"/>
    </row>
    <row r="25" spans="2:89" ht="15" customHeight="1" x14ac:dyDescent="0.4">
      <c r="B25" s="59" t="s">
        <v>137</v>
      </c>
      <c r="C25" s="60"/>
      <c r="D25" s="61"/>
      <c r="E25" s="57"/>
      <c r="F25" s="58"/>
      <c r="G25" s="7" t="s">
        <v>7</v>
      </c>
      <c r="H25" s="40">
        <f t="shared" si="9"/>
        <v>20</v>
      </c>
      <c r="I25" s="41"/>
      <c r="J25" s="28">
        <f t="shared" si="7"/>
        <v>20</v>
      </c>
      <c r="K25" s="28">
        <f t="shared" si="8"/>
        <v>20</v>
      </c>
      <c r="M25" s="59" t="s">
        <v>27</v>
      </c>
      <c r="N25" s="60"/>
      <c r="O25" s="61"/>
      <c r="P25" s="57"/>
      <c r="Q25" s="58"/>
      <c r="R25" s="7" t="s">
        <v>7</v>
      </c>
      <c r="S25" s="40">
        <f t="shared" si="0"/>
        <v>20</v>
      </c>
      <c r="T25" s="41"/>
      <c r="U25" s="28">
        <f t="shared" si="3"/>
        <v>20</v>
      </c>
      <c r="V25" s="28">
        <f t="shared" si="4"/>
        <v>20</v>
      </c>
      <c r="X25" s="47" t="s">
        <v>129</v>
      </c>
      <c r="Y25" s="48"/>
      <c r="Z25" s="51">
        <f>INT(SUM(E31:F36)/5)</f>
        <v>0</v>
      </c>
      <c r="AA25" s="52"/>
      <c r="AC25" s="38"/>
      <c r="AD25" s="38"/>
      <c r="AE25" s="38"/>
      <c r="AF25" s="39"/>
      <c r="AG25" s="39"/>
      <c r="AH25" s="7" t="s">
        <v>59</v>
      </c>
      <c r="AI25" s="39"/>
      <c r="AJ25" s="39"/>
      <c r="AK25" s="7" t="s">
        <v>34</v>
      </c>
      <c r="AL25" s="40">
        <f t="shared" si="1"/>
        <v>0</v>
      </c>
      <c r="AM25" s="41"/>
      <c r="AN25" s="4" t="s">
        <v>43</v>
      </c>
      <c r="AO25" s="40">
        <f t="shared" si="5"/>
        <v>10</v>
      </c>
      <c r="AP25" s="41"/>
      <c r="AQ25" s="4" t="s">
        <v>43</v>
      </c>
      <c r="AR25" s="40">
        <f t="shared" si="6"/>
        <v>15</v>
      </c>
      <c r="AS25" s="41"/>
      <c r="AU25" s="10"/>
      <c r="AV25" s="121"/>
      <c r="AW25" s="121"/>
      <c r="AX25" s="121"/>
      <c r="AY25" s="121"/>
      <c r="AZ25" s="121"/>
      <c r="BA25" s="11"/>
      <c r="BB25" s="12"/>
      <c r="BC25" s="121"/>
      <c r="BD25" s="121"/>
      <c r="BE25" s="121"/>
      <c r="BF25" s="121"/>
      <c r="BG25" s="121"/>
      <c r="BH25" s="121"/>
      <c r="BI25" s="121"/>
      <c r="BJ25" s="121"/>
      <c r="BK25" s="121"/>
      <c r="BM25" s="76" t="s">
        <v>104</v>
      </c>
      <c r="BN25" s="76"/>
      <c r="BO25" s="77" t="s">
        <v>106</v>
      </c>
      <c r="BP25" s="77"/>
      <c r="BQ25" s="78" t="s">
        <v>54</v>
      </c>
      <c r="BR25" s="29"/>
      <c r="BS25" s="29"/>
      <c r="BT25" s="29"/>
      <c r="BU25" s="29"/>
      <c r="BV25" s="29"/>
      <c r="BW25" s="29"/>
      <c r="BX25" s="29"/>
      <c r="BY25" s="29"/>
      <c r="BZ25" s="29"/>
      <c r="CA25" s="19" t="s">
        <v>7</v>
      </c>
      <c r="CB25" s="30"/>
      <c r="CC25" s="31"/>
      <c r="CD25" s="31"/>
      <c r="CE25" s="31"/>
      <c r="CF25" s="31"/>
      <c r="CG25" s="31"/>
      <c r="CH25" s="31"/>
      <c r="CI25" s="32"/>
      <c r="CJ25" s="25"/>
    </row>
    <row r="26" spans="2:89" ht="15" customHeight="1" x14ac:dyDescent="0.3">
      <c r="B26" s="59" t="s">
        <v>12</v>
      </c>
      <c r="C26" s="60"/>
      <c r="D26" s="61"/>
      <c r="E26" s="57"/>
      <c r="F26" s="58"/>
      <c r="G26" s="7" t="s">
        <v>7</v>
      </c>
      <c r="H26" s="40">
        <f t="shared" si="9"/>
        <v>20</v>
      </c>
      <c r="I26" s="41"/>
      <c r="J26" s="28">
        <f t="shared" si="7"/>
        <v>20</v>
      </c>
      <c r="K26" s="28">
        <f t="shared" si="8"/>
        <v>20</v>
      </c>
      <c r="M26" s="44" t="s">
        <v>30</v>
      </c>
      <c r="N26" s="44"/>
      <c r="O26" s="44"/>
      <c r="P26" s="44"/>
      <c r="Q26" s="44"/>
      <c r="R26" s="44"/>
      <c r="X26" s="49"/>
      <c r="Y26" s="50"/>
      <c r="Z26" s="53"/>
      <c r="AA26" s="54"/>
      <c r="AC26" s="38"/>
      <c r="AD26" s="38"/>
      <c r="AE26" s="38"/>
      <c r="AF26" s="39"/>
      <c r="AG26" s="39"/>
      <c r="AH26" s="7" t="s">
        <v>59</v>
      </c>
      <c r="AI26" s="39"/>
      <c r="AJ26" s="39"/>
      <c r="AK26" s="7" t="s">
        <v>34</v>
      </c>
      <c r="AL26" s="40">
        <f t="shared" ref="AL26:AL29" si="10">_xlfn.IFNA(INDEX($H$17:$H$22,MATCH(AI26,$B$17:$B$22,0)),0)+_xlfn.IFNA(INDEX($H$24:$H$29,MATCH(AI26,$B$24:$B$29,0)),0)+_xlfn.IFNA(INDEX($H$31:$H$36,MATCH(AI26,$B$31:$B$36,0)),0)+_xlfn.IFNA(INDEX($S$16:$S$25,MATCH(AI26,$M$16:$M$25,0)),0)+_xlfn.IFNA(INDEX($S$27:$S$36,MATCH(AI26,$M$27:$M$36,0)),0)-AF26</f>
        <v>0</v>
      </c>
      <c r="AM26" s="41"/>
      <c r="AN26" s="4" t="s">
        <v>43</v>
      </c>
      <c r="AO26" s="40">
        <f t="shared" ref="AO26:AO29" si="11">INT(AL26/2)+10</f>
        <v>10</v>
      </c>
      <c r="AP26" s="41"/>
      <c r="AQ26" s="4" t="s">
        <v>43</v>
      </c>
      <c r="AR26" s="40">
        <f t="shared" ref="AR26:AR29" si="12">INT(AL26/4)+15</f>
        <v>15</v>
      </c>
      <c r="AS26" s="41"/>
      <c r="AU26" s="13"/>
      <c r="AV26" s="120"/>
      <c r="AW26" s="120"/>
      <c r="AX26" s="120"/>
      <c r="AY26" s="120"/>
      <c r="AZ26" s="120"/>
      <c r="BA26" s="14"/>
      <c r="BB26" s="15"/>
      <c r="BC26" s="120"/>
      <c r="BD26" s="120"/>
      <c r="BE26" s="120"/>
      <c r="BF26" s="120"/>
      <c r="BG26" s="120"/>
      <c r="BH26" s="120"/>
      <c r="BI26" s="120"/>
      <c r="BJ26" s="120"/>
      <c r="BK26" s="120"/>
      <c r="BM26" s="79" t="s">
        <v>107</v>
      </c>
      <c r="BN26" s="80"/>
      <c r="BO26" s="75">
        <f>SUMIF(CJ25:CJ27,"O",BY25:BZ27)+IFERROR(INDEX($AF$16:$AF$29,MATCH(BO25,$AC$16:$AC$29,0)),0)</f>
        <v>0</v>
      </c>
      <c r="BP26" s="75"/>
      <c r="BQ26" s="78"/>
      <c r="BR26" s="34"/>
      <c r="BS26" s="34"/>
      <c r="BT26" s="34"/>
      <c r="BU26" s="34"/>
      <c r="BV26" s="34"/>
      <c r="BW26" s="34"/>
      <c r="BX26" s="34"/>
      <c r="BY26" s="34"/>
      <c r="BZ26" s="34"/>
      <c r="CA26" s="19" t="s">
        <v>7</v>
      </c>
      <c r="CB26" s="35"/>
      <c r="CC26" s="36"/>
      <c r="CD26" s="36"/>
      <c r="CE26" s="36"/>
      <c r="CF26" s="36"/>
      <c r="CG26" s="36"/>
      <c r="CH26" s="36"/>
      <c r="CI26" s="37"/>
      <c r="CJ26" s="26"/>
    </row>
    <row r="27" spans="2:89" ht="15" customHeight="1" x14ac:dyDescent="0.3">
      <c r="B27" s="59" t="s">
        <v>13</v>
      </c>
      <c r="C27" s="60"/>
      <c r="D27" s="61"/>
      <c r="E27" s="57"/>
      <c r="F27" s="58"/>
      <c r="G27" s="7" t="s">
        <v>7</v>
      </c>
      <c r="H27" s="40">
        <f t="shared" si="9"/>
        <v>20</v>
      </c>
      <c r="I27" s="41"/>
      <c r="J27" s="28">
        <f t="shared" si="7"/>
        <v>20</v>
      </c>
      <c r="K27" s="28">
        <f t="shared" si="8"/>
        <v>20</v>
      </c>
      <c r="M27" s="59" t="s">
        <v>142</v>
      </c>
      <c r="N27" s="60"/>
      <c r="O27" s="61"/>
      <c r="P27" s="57"/>
      <c r="Q27" s="58"/>
      <c r="R27" s="7" t="s">
        <v>7</v>
      </c>
      <c r="S27" s="40">
        <f t="shared" ref="S27:S36" si="13">20-P27-$Z$28</f>
        <v>20</v>
      </c>
      <c r="T27" s="41"/>
      <c r="U27" s="28">
        <f t="shared" si="3"/>
        <v>20</v>
      </c>
      <c r="V27" s="28">
        <f t="shared" si="4"/>
        <v>20</v>
      </c>
      <c r="Z27" s="45" t="s">
        <v>131</v>
      </c>
      <c r="AA27" s="45"/>
      <c r="AC27" s="38"/>
      <c r="AD27" s="38"/>
      <c r="AE27" s="38"/>
      <c r="AF27" s="39"/>
      <c r="AG27" s="39"/>
      <c r="AH27" s="7" t="s">
        <v>59</v>
      </c>
      <c r="AI27" s="39"/>
      <c r="AJ27" s="39"/>
      <c r="AK27" s="7" t="s">
        <v>34</v>
      </c>
      <c r="AL27" s="40">
        <f t="shared" si="10"/>
        <v>0</v>
      </c>
      <c r="AM27" s="41"/>
      <c r="AN27" s="4" t="s">
        <v>43</v>
      </c>
      <c r="AO27" s="40">
        <f t="shared" si="11"/>
        <v>10</v>
      </c>
      <c r="AP27" s="41"/>
      <c r="AQ27" s="4" t="s">
        <v>43</v>
      </c>
      <c r="AR27" s="40">
        <f t="shared" si="12"/>
        <v>15</v>
      </c>
      <c r="AS27" s="41"/>
      <c r="AU27" s="10"/>
      <c r="AV27" s="121"/>
      <c r="AW27" s="121"/>
      <c r="AX27" s="121"/>
      <c r="AY27" s="121"/>
      <c r="AZ27" s="121"/>
      <c r="BA27" s="11"/>
      <c r="BB27" s="12"/>
      <c r="BC27" s="121"/>
      <c r="BD27" s="121"/>
      <c r="BE27" s="121"/>
      <c r="BF27" s="121"/>
      <c r="BG27" s="121"/>
      <c r="BH27" s="121"/>
      <c r="BI27" s="121"/>
      <c r="BJ27" s="121"/>
      <c r="BK27" s="121"/>
      <c r="BM27" s="81"/>
      <c r="BN27" s="82"/>
      <c r="BO27" s="75"/>
      <c r="BP27" s="75"/>
      <c r="BQ27" s="78"/>
      <c r="BR27" s="29"/>
      <c r="BS27" s="29"/>
      <c r="BT27" s="29"/>
      <c r="BU27" s="29"/>
      <c r="BV27" s="29"/>
      <c r="BW27" s="29"/>
      <c r="BX27" s="29"/>
      <c r="BY27" s="29"/>
      <c r="BZ27" s="29"/>
      <c r="CA27" s="19" t="s">
        <v>7</v>
      </c>
      <c r="CB27" s="30"/>
      <c r="CC27" s="31"/>
      <c r="CD27" s="31"/>
      <c r="CE27" s="31"/>
      <c r="CF27" s="31"/>
      <c r="CG27" s="31"/>
      <c r="CH27" s="31"/>
      <c r="CI27" s="32"/>
      <c r="CJ27" s="25"/>
    </row>
    <row r="28" spans="2:89" ht="15" customHeight="1" x14ac:dyDescent="0.3">
      <c r="B28" s="59" t="s">
        <v>14</v>
      </c>
      <c r="C28" s="60"/>
      <c r="D28" s="61"/>
      <c r="E28" s="57"/>
      <c r="F28" s="58"/>
      <c r="G28" s="7" t="s">
        <v>7</v>
      </c>
      <c r="H28" s="40">
        <f t="shared" si="9"/>
        <v>20</v>
      </c>
      <c r="I28" s="41"/>
      <c r="J28" s="28">
        <f t="shared" si="7"/>
        <v>20</v>
      </c>
      <c r="K28" s="28">
        <f t="shared" si="8"/>
        <v>20</v>
      </c>
      <c r="M28" s="59" t="s">
        <v>143</v>
      </c>
      <c r="N28" s="60"/>
      <c r="O28" s="61"/>
      <c r="P28" s="57"/>
      <c r="Q28" s="58"/>
      <c r="R28" s="7" t="s">
        <v>7</v>
      </c>
      <c r="S28" s="40">
        <f t="shared" si="13"/>
        <v>20</v>
      </c>
      <c r="T28" s="41"/>
      <c r="U28" s="28">
        <f t="shared" si="3"/>
        <v>20</v>
      </c>
      <c r="V28" s="28">
        <f t="shared" si="4"/>
        <v>20</v>
      </c>
      <c r="X28" s="47" t="s">
        <v>127</v>
      </c>
      <c r="Y28" s="48"/>
      <c r="Z28" s="55">
        <f>INT(SUM(P27:Q36)/5)</f>
        <v>0</v>
      </c>
      <c r="AA28" s="56"/>
      <c r="AC28" s="38"/>
      <c r="AD28" s="38"/>
      <c r="AE28" s="38"/>
      <c r="AF28" s="39"/>
      <c r="AG28" s="39"/>
      <c r="AH28" s="7" t="s">
        <v>59</v>
      </c>
      <c r="AI28" s="39"/>
      <c r="AJ28" s="39"/>
      <c r="AK28" s="7" t="s">
        <v>34</v>
      </c>
      <c r="AL28" s="40">
        <f t="shared" si="10"/>
        <v>0</v>
      </c>
      <c r="AM28" s="41"/>
      <c r="AN28" s="4" t="s">
        <v>43</v>
      </c>
      <c r="AO28" s="40">
        <f t="shared" si="11"/>
        <v>10</v>
      </c>
      <c r="AP28" s="41"/>
      <c r="AQ28" s="4" t="s">
        <v>43</v>
      </c>
      <c r="AR28" s="40">
        <f t="shared" si="12"/>
        <v>15</v>
      </c>
      <c r="AS28" s="41"/>
      <c r="AU28" s="13"/>
      <c r="AV28" s="120"/>
      <c r="AW28" s="120"/>
      <c r="AX28" s="120"/>
      <c r="AY28" s="120"/>
      <c r="AZ28" s="120"/>
      <c r="BA28" s="14"/>
      <c r="BB28" s="15"/>
      <c r="BC28" s="120"/>
      <c r="BD28" s="120"/>
      <c r="BE28" s="120"/>
      <c r="BF28" s="120"/>
      <c r="BG28" s="120"/>
      <c r="BH28" s="120"/>
      <c r="BI28" s="120"/>
      <c r="BJ28" s="120"/>
      <c r="BK28" s="120"/>
    </row>
    <row r="29" spans="2:89" ht="15" customHeight="1" x14ac:dyDescent="0.4">
      <c r="B29" s="59" t="s">
        <v>15</v>
      </c>
      <c r="C29" s="60"/>
      <c r="D29" s="61"/>
      <c r="E29" s="57"/>
      <c r="F29" s="58"/>
      <c r="G29" s="7" t="s">
        <v>7</v>
      </c>
      <c r="H29" s="40">
        <f t="shared" si="9"/>
        <v>20</v>
      </c>
      <c r="I29" s="41"/>
      <c r="J29" s="28">
        <f t="shared" si="7"/>
        <v>20</v>
      </c>
      <c r="K29" s="28">
        <f t="shared" si="8"/>
        <v>20</v>
      </c>
      <c r="M29" s="59" t="s">
        <v>31</v>
      </c>
      <c r="N29" s="60"/>
      <c r="O29" s="61"/>
      <c r="P29" s="57"/>
      <c r="Q29" s="58"/>
      <c r="R29" s="7" t="s">
        <v>7</v>
      </c>
      <c r="S29" s="40">
        <f t="shared" si="13"/>
        <v>20</v>
      </c>
      <c r="T29" s="41"/>
      <c r="U29" s="28">
        <f t="shared" si="3"/>
        <v>20</v>
      </c>
      <c r="V29" s="28">
        <f t="shared" si="4"/>
        <v>20</v>
      </c>
      <c r="X29" s="49"/>
      <c r="Y29" s="50"/>
      <c r="Z29" s="56"/>
      <c r="AA29" s="56"/>
      <c r="AC29" s="38"/>
      <c r="AD29" s="38"/>
      <c r="AE29" s="38"/>
      <c r="AF29" s="39"/>
      <c r="AG29" s="39"/>
      <c r="AH29" s="7" t="s">
        <v>59</v>
      </c>
      <c r="AI29" s="39"/>
      <c r="AJ29" s="39"/>
      <c r="AK29" s="7" t="s">
        <v>34</v>
      </c>
      <c r="AL29" s="40">
        <f t="shared" si="10"/>
        <v>0</v>
      </c>
      <c r="AM29" s="41"/>
      <c r="AN29" s="4" t="s">
        <v>43</v>
      </c>
      <c r="AO29" s="40">
        <f t="shared" si="11"/>
        <v>10</v>
      </c>
      <c r="AP29" s="41"/>
      <c r="AQ29" s="4" t="s">
        <v>43</v>
      </c>
      <c r="AR29" s="40">
        <f t="shared" si="12"/>
        <v>15</v>
      </c>
      <c r="AS29" s="41"/>
      <c r="AU29" s="10"/>
      <c r="AV29" s="121"/>
      <c r="AW29" s="121"/>
      <c r="AX29" s="121"/>
      <c r="AY29" s="121"/>
      <c r="AZ29" s="121"/>
      <c r="BA29" s="11"/>
      <c r="BB29" s="12"/>
      <c r="BC29" s="121"/>
      <c r="BD29" s="121"/>
      <c r="BE29" s="121"/>
      <c r="BF29" s="121"/>
      <c r="BG29" s="121"/>
      <c r="BH29" s="121"/>
      <c r="BI29" s="121"/>
      <c r="BJ29" s="121"/>
      <c r="BK29" s="121"/>
      <c r="BM29" s="76" t="s">
        <v>104</v>
      </c>
      <c r="BN29" s="76"/>
      <c r="BO29" s="77" t="s">
        <v>106</v>
      </c>
      <c r="BP29" s="77"/>
      <c r="BQ29" s="78" t="s">
        <v>54</v>
      </c>
      <c r="BR29" s="29"/>
      <c r="BS29" s="29"/>
      <c r="BT29" s="29"/>
      <c r="BU29" s="29"/>
      <c r="BV29" s="29"/>
      <c r="BW29" s="29"/>
      <c r="BX29" s="29"/>
      <c r="BY29" s="29"/>
      <c r="BZ29" s="29"/>
      <c r="CA29" s="19" t="s">
        <v>7</v>
      </c>
      <c r="CB29" s="30"/>
      <c r="CC29" s="31"/>
      <c r="CD29" s="31"/>
      <c r="CE29" s="31"/>
      <c r="CF29" s="31"/>
      <c r="CG29" s="31"/>
      <c r="CH29" s="31"/>
      <c r="CI29" s="32"/>
      <c r="CJ29" s="25"/>
    </row>
    <row r="30" spans="2:89" ht="15" customHeight="1" x14ac:dyDescent="0.4">
      <c r="B30" s="43" t="s">
        <v>16</v>
      </c>
      <c r="C30" s="43"/>
      <c r="D30" s="43"/>
      <c r="E30" s="43"/>
      <c r="F30" s="43"/>
      <c r="G30" s="43"/>
      <c r="M30" s="59" t="s">
        <v>33</v>
      </c>
      <c r="N30" s="60"/>
      <c r="O30" s="61"/>
      <c r="P30" s="57"/>
      <c r="Q30" s="58"/>
      <c r="R30" s="7" t="s">
        <v>7</v>
      </c>
      <c r="S30" s="40">
        <f t="shared" si="13"/>
        <v>20</v>
      </c>
      <c r="T30" s="41"/>
      <c r="U30" s="28">
        <f t="shared" si="3"/>
        <v>20</v>
      </c>
      <c r="V30" s="28">
        <f t="shared" si="4"/>
        <v>20</v>
      </c>
      <c r="AU30" s="13"/>
      <c r="AV30" s="120"/>
      <c r="AW30" s="120"/>
      <c r="AX30" s="120"/>
      <c r="AY30" s="120"/>
      <c r="AZ30" s="120"/>
      <c r="BA30" s="14"/>
      <c r="BB30" s="15"/>
      <c r="BC30" s="120"/>
      <c r="BD30" s="120"/>
      <c r="BE30" s="120"/>
      <c r="BF30" s="120"/>
      <c r="BG30" s="120"/>
      <c r="BH30" s="120"/>
      <c r="BI30" s="120"/>
      <c r="BJ30" s="120"/>
      <c r="BK30" s="120"/>
      <c r="BM30" s="74" t="s">
        <v>108</v>
      </c>
      <c r="BN30" s="74"/>
      <c r="BO30" s="75">
        <f>SUMIF(CJ29:CJ31,"O",BY29:BZ31)+IFERROR(INDEX($AF$16:$AF$29,MATCH(BO29,$AC$16:$AC$29,0)),0)</f>
        <v>0</v>
      </c>
      <c r="BP30" s="75"/>
      <c r="BQ30" s="78"/>
      <c r="BR30" s="34"/>
      <c r="BS30" s="34"/>
      <c r="BT30" s="34"/>
      <c r="BU30" s="34"/>
      <c r="BV30" s="34"/>
      <c r="BW30" s="34"/>
      <c r="BX30" s="34"/>
      <c r="BY30" s="34"/>
      <c r="BZ30" s="34"/>
      <c r="CA30" s="19" t="s">
        <v>7</v>
      </c>
      <c r="CB30" s="35"/>
      <c r="CC30" s="36"/>
      <c r="CD30" s="36"/>
      <c r="CE30" s="36"/>
      <c r="CF30" s="36"/>
      <c r="CG30" s="36"/>
      <c r="CH30" s="36"/>
      <c r="CI30" s="37"/>
      <c r="CJ30" s="26"/>
    </row>
    <row r="31" spans="2:89" ht="15" customHeight="1" x14ac:dyDescent="0.3">
      <c r="B31" s="59" t="s">
        <v>138</v>
      </c>
      <c r="C31" s="60"/>
      <c r="D31" s="61"/>
      <c r="E31" s="57"/>
      <c r="F31" s="58"/>
      <c r="G31" s="6" t="s">
        <v>7</v>
      </c>
      <c r="H31" s="40">
        <f t="shared" ref="H31:H36" si="14">20-E31-$Z$25</f>
        <v>20</v>
      </c>
      <c r="I31" s="41"/>
      <c r="J31" s="28">
        <f t="shared" si="7"/>
        <v>20</v>
      </c>
      <c r="K31" s="28">
        <f t="shared" si="8"/>
        <v>20</v>
      </c>
      <c r="M31" s="59" t="s">
        <v>35</v>
      </c>
      <c r="N31" s="60"/>
      <c r="O31" s="61"/>
      <c r="P31" s="57"/>
      <c r="Q31" s="58"/>
      <c r="R31" s="7" t="s">
        <v>7</v>
      </c>
      <c r="S31" s="40">
        <f t="shared" si="13"/>
        <v>20</v>
      </c>
      <c r="T31" s="41"/>
      <c r="U31" s="28">
        <f t="shared" si="3"/>
        <v>20</v>
      </c>
      <c r="V31" s="28">
        <f t="shared" si="4"/>
        <v>20</v>
      </c>
      <c r="X31" s="42" t="s">
        <v>112</v>
      </c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U31" s="10"/>
      <c r="AV31" s="121"/>
      <c r="AW31" s="121"/>
      <c r="AX31" s="121"/>
      <c r="AY31" s="121"/>
      <c r="AZ31" s="121"/>
      <c r="BA31" s="11"/>
      <c r="BB31" s="12"/>
      <c r="BC31" s="121"/>
      <c r="BD31" s="121"/>
      <c r="BE31" s="121"/>
      <c r="BF31" s="121"/>
      <c r="BG31" s="121"/>
      <c r="BH31" s="121"/>
      <c r="BI31" s="121"/>
      <c r="BJ31" s="121"/>
      <c r="BK31" s="121"/>
      <c r="BM31" s="74"/>
      <c r="BN31" s="74"/>
      <c r="BO31" s="75"/>
      <c r="BP31" s="75"/>
      <c r="BQ31" s="78"/>
      <c r="BR31" s="29"/>
      <c r="BS31" s="29"/>
      <c r="BT31" s="29"/>
      <c r="BU31" s="29"/>
      <c r="BV31" s="29"/>
      <c r="BW31" s="29"/>
      <c r="BX31" s="29"/>
      <c r="BY31" s="29"/>
      <c r="BZ31" s="29"/>
      <c r="CA31" s="19" t="s">
        <v>7</v>
      </c>
      <c r="CB31" s="30"/>
      <c r="CC31" s="31"/>
      <c r="CD31" s="31"/>
      <c r="CE31" s="31"/>
      <c r="CF31" s="31"/>
      <c r="CG31" s="31"/>
      <c r="CH31" s="31"/>
      <c r="CI31" s="32"/>
      <c r="CJ31" s="25"/>
    </row>
    <row r="32" spans="2:89" ht="15" customHeight="1" x14ac:dyDescent="0.4">
      <c r="B32" s="59" t="s">
        <v>139</v>
      </c>
      <c r="C32" s="60"/>
      <c r="D32" s="61"/>
      <c r="E32" s="57"/>
      <c r="F32" s="58"/>
      <c r="G32" s="7" t="s">
        <v>7</v>
      </c>
      <c r="H32" s="40">
        <f t="shared" si="14"/>
        <v>20</v>
      </c>
      <c r="I32" s="41"/>
      <c r="J32" s="28">
        <f t="shared" si="7"/>
        <v>20</v>
      </c>
      <c r="K32" s="28">
        <f t="shared" si="8"/>
        <v>20</v>
      </c>
      <c r="M32" s="59" t="s">
        <v>36</v>
      </c>
      <c r="N32" s="60"/>
      <c r="O32" s="61"/>
      <c r="P32" s="57"/>
      <c r="Q32" s="58"/>
      <c r="R32" s="7" t="s">
        <v>7</v>
      </c>
      <c r="S32" s="40">
        <f t="shared" si="13"/>
        <v>20</v>
      </c>
      <c r="T32" s="41"/>
      <c r="U32" s="28">
        <f t="shared" si="3"/>
        <v>20</v>
      </c>
      <c r="V32" s="28">
        <f t="shared" si="4"/>
        <v>20</v>
      </c>
      <c r="X32" s="87" t="s">
        <v>77</v>
      </c>
      <c r="Y32" s="87"/>
      <c r="Z32" s="16"/>
      <c r="AA32" s="94" t="s">
        <v>70</v>
      </c>
      <c r="AB32" s="94"/>
      <c r="AC32" s="94"/>
      <c r="AD32" s="94"/>
      <c r="AE32" s="18"/>
      <c r="AF32" s="18"/>
      <c r="AG32" s="87" t="s">
        <v>78</v>
      </c>
      <c r="AH32" s="87"/>
      <c r="AI32" s="87"/>
      <c r="AJ32" s="87"/>
      <c r="AK32" s="87"/>
      <c r="AL32" s="87"/>
      <c r="AN32" s="104" t="s">
        <v>79</v>
      </c>
      <c r="AO32" s="104"/>
      <c r="AP32" s="104" t="s">
        <v>80</v>
      </c>
      <c r="AQ32" s="104"/>
      <c r="AR32" s="104" t="s">
        <v>81</v>
      </c>
      <c r="AS32" s="104"/>
      <c r="AU32" s="13"/>
      <c r="AV32" s="120"/>
      <c r="AW32" s="120"/>
      <c r="AX32" s="120"/>
      <c r="AY32" s="120"/>
      <c r="AZ32" s="120"/>
      <c r="BA32" s="14"/>
      <c r="BB32" s="15"/>
      <c r="BC32" s="120"/>
      <c r="BD32" s="120"/>
      <c r="BE32" s="120"/>
      <c r="BF32" s="120"/>
      <c r="BG32" s="120"/>
      <c r="BH32" s="120"/>
      <c r="BI32" s="120"/>
      <c r="BJ32" s="120"/>
      <c r="BK32" s="120"/>
    </row>
    <row r="33" spans="2:88" ht="15" customHeight="1" x14ac:dyDescent="0.4">
      <c r="B33" s="59" t="s">
        <v>17</v>
      </c>
      <c r="C33" s="60"/>
      <c r="D33" s="61"/>
      <c r="E33" s="57"/>
      <c r="F33" s="58"/>
      <c r="G33" s="7" t="s">
        <v>7</v>
      </c>
      <c r="H33" s="40">
        <f t="shared" si="14"/>
        <v>20</v>
      </c>
      <c r="I33" s="41"/>
      <c r="J33" s="28">
        <f t="shared" si="7"/>
        <v>20</v>
      </c>
      <c r="K33" s="28">
        <f t="shared" si="8"/>
        <v>20</v>
      </c>
      <c r="M33" s="59" t="s">
        <v>37</v>
      </c>
      <c r="N33" s="60"/>
      <c r="O33" s="61"/>
      <c r="P33" s="57"/>
      <c r="Q33" s="58"/>
      <c r="R33" s="7" t="s">
        <v>7</v>
      </c>
      <c r="S33" s="40">
        <f t="shared" si="13"/>
        <v>20</v>
      </c>
      <c r="T33" s="41"/>
      <c r="U33" s="28">
        <f t="shared" si="3"/>
        <v>20</v>
      </c>
      <c r="V33" s="28">
        <f t="shared" si="4"/>
        <v>20</v>
      </c>
      <c r="X33" s="86" t="s">
        <v>82</v>
      </c>
      <c r="Y33" s="86"/>
      <c r="Z33" s="19" t="s">
        <v>7</v>
      </c>
      <c r="AA33" s="30"/>
      <c r="AB33" s="31"/>
      <c r="AC33" s="31"/>
      <c r="AD33" s="31"/>
      <c r="AE33" s="32"/>
      <c r="AF33" s="101"/>
      <c r="AG33" s="102"/>
      <c r="AH33" s="102"/>
      <c r="AI33" s="102"/>
      <c r="AJ33" s="102"/>
      <c r="AK33" s="102"/>
      <c r="AL33" s="102"/>
      <c r="AM33" s="103"/>
      <c r="AN33" s="29"/>
      <c r="AO33" s="29"/>
      <c r="AP33" s="29"/>
      <c r="AQ33" s="29"/>
      <c r="AR33" s="29"/>
      <c r="AS33" s="29"/>
      <c r="AU33" s="10"/>
      <c r="AV33" s="121"/>
      <c r="AW33" s="121"/>
      <c r="AX33" s="121"/>
      <c r="AY33" s="121"/>
      <c r="AZ33" s="121"/>
      <c r="BA33" s="11"/>
      <c r="BB33" s="12"/>
      <c r="BC33" s="121"/>
      <c r="BD33" s="121"/>
      <c r="BE33" s="121"/>
      <c r="BF33" s="121"/>
      <c r="BG33" s="121"/>
      <c r="BH33" s="121"/>
      <c r="BI33" s="121"/>
      <c r="BJ33" s="121"/>
      <c r="BK33" s="121"/>
      <c r="BM33" s="76" t="s">
        <v>104</v>
      </c>
      <c r="BN33" s="76"/>
      <c r="BO33" s="77" t="s">
        <v>109</v>
      </c>
      <c r="BP33" s="77"/>
      <c r="BQ33" s="78" t="s">
        <v>54</v>
      </c>
      <c r="BR33" s="29"/>
      <c r="BS33" s="29"/>
      <c r="BT33" s="29"/>
      <c r="BU33" s="29"/>
      <c r="BV33" s="29"/>
      <c r="BW33" s="29"/>
      <c r="BX33" s="29"/>
      <c r="BY33" s="29"/>
      <c r="BZ33" s="29"/>
      <c r="CA33" s="19" t="s">
        <v>7</v>
      </c>
      <c r="CB33" s="30"/>
      <c r="CC33" s="31"/>
      <c r="CD33" s="31"/>
      <c r="CE33" s="31"/>
      <c r="CF33" s="31"/>
      <c r="CG33" s="31"/>
      <c r="CH33" s="31"/>
      <c r="CI33" s="32"/>
      <c r="CJ33" s="25"/>
    </row>
    <row r="34" spans="2:88" ht="15" customHeight="1" x14ac:dyDescent="0.3">
      <c r="B34" s="59" t="s">
        <v>18</v>
      </c>
      <c r="C34" s="60"/>
      <c r="D34" s="61"/>
      <c r="E34" s="57"/>
      <c r="F34" s="58"/>
      <c r="G34" s="7" t="s">
        <v>7</v>
      </c>
      <c r="H34" s="40">
        <f t="shared" si="14"/>
        <v>20</v>
      </c>
      <c r="I34" s="41"/>
      <c r="J34" s="28">
        <f t="shared" si="7"/>
        <v>20</v>
      </c>
      <c r="K34" s="28">
        <f t="shared" si="8"/>
        <v>20</v>
      </c>
      <c r="M34" s="59" t="s">
        <v>38</v>
      </c>
      <c r="N34" s="60"/>
      <c r="O34" s="61"/>
      <c r="P34" s="57"/>
      <c r="Q34" s="58"/>
      <c r="R34" s="7" t="s">
        <v>7</v>
      </c>
      <c r="S34" s="40">
        <f t="shared" si="13"/>
        <v>20</v>
      </c>
      <c r="T34" s="41"/>
      <c r="U34" s="28">
        <f t="shared" si="3"/>
        <v>20</v>
      </c>
      <c r="V34" s="28">
        <f t="shared" si="4"/>
        <v>20</v>
      </c>
      <c r="X34" s="86" t="s">
        <v>83</v>
      </c>
      <c r="Y34" s="86"/>
      <c r="Z34" s="19" t="s">
        <v>7</v>
      </c>
      <c r="AA34" s="95"/>
      <c r="AB34" s="96"/>
      <c r="AC34" s="96"/>
      <c r="AD34" s="96"/>
      <c r="AE34" s="97"/>
      <c r="AF34" s="98"/>
      <c r="AG34" s="99"/>
      <c r="AH34" s="99"/>
      <c r="AI34" s="99"/>
      <c r="AJ34" s="99"/>
      <c r="AK34" s="99"/>
      <c r="AL34" s="99"/>
      <c r="AM34" s="100"/>
      <c r="AN34" s="34"/>
      <c r="AO34" s="34"/>
      <c r="AP34" s="34"/>
      <c r="AQ34" s="34"/>
      <c r="AR34" s="34"/>
      <c r="AS34" s="34"/>
      <c r="AU34" s="13"/>
      <c r="AV34" s="120"/>
      <c r="AW34" s="120"/>
      <c r="AX34" s="120"/>
      <c r="AY34" s="120"/>
      <c r="AZ34" s="120"/>
      <c r="BA34" s="14"/>
      <c r="BB34" s="15"/>
      <c r="BC34" s="120"/>
      <c r="BD34" s="120"/>
      <c r="BE34" s="120"/>
      <c r="BF34" s="120"/>
      <c r="BG34" s="120"/>
      <c r="BH34" s="120"/>
      <c r="BI34" s="120"/>
      <c r="BJ34" s="120"/>
      <c r="BK34" s="120"/>
      <c r="BM34" s="74" t="s">
        <v>32</v>
      </c>
      <c r="BN34" s="74"/>
      <c r="BO34" s="75">
        <f>SUMIF(CJ33:CJ35,"O",BY33:BZ35)+IFERROR(INDEX($AF$16:$AF$29,MATCH(BO33,$AC$16:$AC$29,0)),0)</f>
        <v>0</v>
      </c>
      <c r="BP34" s="75"/>
      <c r="BQ34" s="78"/>
      <c r="BR34" s="34"/>
      <c r="BS34" s="34"/>
      <c r="BT34" s="34"/>
      <c r="BU34" s="34"/>
      <c r="BV34" s="34"/>
      <c r="BW34" s="34"/>
      <c r="BX34" s="34"/>
      <c r="BY34" s="34"/>
      <c r="BZ34" s="34"/>
      <c r="CA34" s="19" t="s">
        <v>7</v>
      </c>
      <c r="CB34" s="35"/>
      <c r="CC34" s="36"/>
      <c r="CD34" s="36"/>
      <c r="CE34" s="36"/>
      <c r="CF34" s="36"/>
      <c r="CG34" s="36"/>
      <c r="CH34" s="36"/>
      <c r="CI34" s="37"/>
      <c r="CJ34" s="26"/>
    </row>
    <row r="35" spans="2:88" ht="15" customHeight="1" x14ac:dyDescent="0.3">
      <c r="B35" s="59" t="s">
        <v>19</v>
      </c>
      <c r="C35" s="60"/>
      <c r="D35" s="61"/>
      <c r="E35" s="57"/>
      <c r="F35" s="58"/>
      <c r="G35" s="7" t="s">
        <v>7</v>
      </c>
      <c r="H35" s="40">
        <f t="shared" si="14"/>
        <v>20</v>
      </c>
      <c r="I35" s="41"/>
      <c r="J35" s="28">
        <f t="shared" si="7"/>
        <v>20</v>
      </c>
      <c r="K35" s="28">
        <f t="shared" si="8"/>
        <v>20</v>
      </c>
      <c r="M35" s="59" t="s">
        <v>39</v>
      </c>
      <c r="N35" s="60"/>
      <c r="O35" s="61"/>
      <c r="P35" s="57"/>
      <c r="Q35" s="58"/>
      <c r="R35" s="7" t="s">
        <v>7</v>
      </c>
      <c r="S35" s="40">
        <f t="shared" si="13"/>
        <v>20</v>
      </c>
      <c r="T35" s="41"/>
      <c r="U35" s="28">
        <f t="shared" si="3"/>
        <v>20</v>
      </c>
      <c r="V35" s="28">
        <f t="shared" si="4"/>
        <v>20</v>
      </c>
      <c r="X35" s="86" t="s">
        <v>84</v>
      </c>
      <c r="Y35" s="86"/>
      <c r="Z35" s="19" t="s">
        <v>7</v>
      </c>
      <c r="AA35" s="30"/>
      <c r="AB35" s="31"/>
      <c r="AC35" s="31"/>
      <c r="AD35" s="31"/>
      <c r="AE35" s="32"/>
      <c r="AF35" s="90"/>
      <c r="AG35" s="91"/>
      <c r="AH35" s="91"/>
      <c r="AI35" s="91"/>
      <c r="AJ35" s="91"/>
      <c r="AK35" s="91"/>
      <c r="AL35" s="91"/>
      <c r="AM35" s="92"/>
      <c r="AN35" s="29"/>
      <c r="AO35" s="29"/>
      <c r="AP35" s="29"/>
      <c r="AQ35" s="29"/>
      <c r="AR35" s="29"/>
      <c r="AS35" s="29"/>
      <c r="AU35" s="10"/>
      <c r="AV35" s="121"/>
      <c r="AW35" s="121"/>
      <c r="AX35" s="121"/>
      <c r="AY35" s="121"/>
      <c r="AZ35" s="121"/>
      <c r="BA35" s="11"/>
      <c r="BB35" s="12"/>
      <c r="BC35" s="121"/>
      <c r="BD35" s="121"/>
      <c r="BE35" s="121"/>
      <c r="BF35" s="121"/>
      <c r="BG35" s="121"/>
      <c r="BH35" s="121"/>
      <c r="BI35" s="121"/>
      <c r="BJ35" s="121"/>
      <c r="BK35" s="121"/>
      <c r="BM35" s="74"/>
      <c r="BN35" s="74"/>
      <c r="BO35" s="75"/>
      <c r="BP35" s="75"/>
      <c r="BQ35" s="78"/>
      <c r="BR35" s="29"/>
      <c r="BS35" s="29"/>
      <c r="BT35" s="29"/>
      <c r="BU35" s="29"/>
      <c r="BV35" s="29"/>
      <c r="BW35" s="29"/>
      <c r="BX35" s="29"/>
      <c r="BY35" s="29"/>
      <c r="BZ35" s="29"/>
      <c r="CA35" s="19" t="s">
        <v>7</v>
      </c>
      <c r="CB35" s="30"/>
      <c r="CC35" s="31"/>
      <c r="CD35" s="31"/>
      <c r="CE35" s="31"/>
      <c r="CF35" s="31"/>
      <c r="CG35" s="31"/>
      <c r="CH35" s="31"/>
      <c r="CI35" s="32"/>
      <c r="CJ35" s="25"/>
    </row>
    <row r="36" spans="2:88" ht="15" customHeight="1" x14ac:dyDescent="0.4">
      <c r="B36" s="59" t="s">
        <v>20</v>
      </c>
      <c r="C36" s="60"/>
      <c r="D36" s="61"/>
      <c r="E36" s="57"/>
      <c r="F36" s="58"/>
      <c r="G36" s="7" t="s">
        <v>7</v>
      </c>
      <c r="H36" s="40">
        <f t="shared" si="14"/>
        <v>20</v>
      </c>
      <c r="I36" s="41"/>
      <c r="J36" s="28">
        <f t="shared" si="7"/>
        <v>20</v>
      </c>
      <c r="K36" s="28">
        <f t="shared" si="8"/>
        <v>20</v>
      </c>
      <c r="M36" s="59" t="s">
        <v>40</v>
      </c>
      <c r="N36" s="60"/>
      <c r="O36" s="61"/>
      <c r="P36" s="57"/>
      <c r="Q36" s="58"/>
      <c r="R36" s="7" t="s">
        <v>7</v>
      </c>
      <c r="S36" s="40">
        <f t="shared" si="13"/>
        <v>20</v>
      </c>
      <c r="T36" s="41"/>
      <c r="U36" s="28">
        <f>INT(S36/2)+10</f>
        <v>20</v>
      </c>
      <c r="V36" s="28">
        <f>INT(S36/4)+15</f>
        <v>20</v>
      </c>
      <c r="X36" s="93" t="s">
        <v>64</v>
      </c>
      <c r="Y36" s="93"/>
      <c r="Z36" s="18"/>
      <c r="AA36" s="18"/>
      <c r="AB36" s="17"/>
      <c r="AC36" s="20"/>
      <c r="AD36" s="20"/>
      <c r="AE36" s="87" t="s">
        <v>85</v>
      </c>
      <c r="AF36" s="87"/>
      <c r="AG36" s="87"/>
      <c r="AH36" s="87"/>
      <c r="AI36" s="87" t="s">
        <v>86</v>
      </c>
      <c r="AJ36" s="87"/>
      <c r="AK36" s="21"/>
      <c r="AL36" s="94" t="s">
        <v>52</v>
      </c>
      <c r="AM36" s="94"/>
      <c r="AN36" s="22"/>
      <c r="AO36" s="87" t="s">
        <v>56</v>
      </c>
      <c r="AP36" s="87"/>
      <c r="AQ36" s="18"/>
      <c r="AR36" s="94" t="s">
        <v>87</v>
      </c>
      <c r="AS36" s="94"/>
      <c r="AU36" s="13"/>
      <c r="AV36" s="120"/>
      <c r="AW36" s="120"/>
      <c r="AX36" s="120"/>
      <c r="AY36" s="120"/>
      <c r="AZ36" s="120"/>
      <c r="BA36" s="14"/>
      <c r="BB36" s="15"/>
      <c r="BC36" s="120"/>
      <c r="BD36" s="120"/>
      <c r="BE36" s="120"/>
      <c r="BF36" s="120"/>
      <c r="BG36" s="120"/>
      <c r="BH36" s="120"/>
      <c r="BI36" s="120"/>
      <c r="BJ36" s="120"/>
      <c r="BK36" s="120"/>
    </row>
    <row r="37" spans="2:88" ht="15" customHeight="1" x14ac:dyDescent="0.3">
      <c r="X37" s="86" t="s">
        <v>88</v>
      </c>
      <c r="Y37" s="86"/>
      <c r="Z37" s="35"/>
      <c r="AA37" s="36"/>
      <c r="AB37" s="36"/>
      <c r="AC37" s="37"/>
      <c r="AD37" s="88"/>
      <c r="AE37" s="88"/>
      <c r="AF37" s="88"/>
      <c r="AG37" s="88"/>
      <c r="AH37" s="88"/>
      <c r="AI37" s="89"/>
      <c r="AJ37" s="89"/>
      <c r="AK37" s="19" t="s">
        <v>7</v>
      </c>
      <c r="AL37" s="84">
        <v>15</v>
      </c>
      <c r="AM37" s="85"/>
      <c r="AN37" s="23" t="s">
        <v>89</v>
      </c>
      <c r="AO37" s="84">
        <v>2</v>
      </c>
      <c r="AP37" s="85"/>
      <c r="AQ37" s="23" t="s">
        <v>89</v>
      </c>
      <c r="AR37" s="86" t="s">
        <v>90</v>
      </c>
      <c r="AS37" s="86"/>
      <c r="AU37" s="10"/>
      <c r="AV37" s="121"/>
      <c r="AW37" s="121"/>
      <c r="AX37" s="121"/>
      <c r="AY37" s="121"/>
      <c r="AZ37" s="121"/>
      <c r="BA37" s="11"/>
      <c r="BB37" s="12"/>
      <c r="BC37" s="121"/>
      <c r="BD37" s="121"/>
      <c r="BE37" s="121"/>
      <c r="BF37" s="121"/>
      <c r="BG37" s="121"/>
      <c r="BH37" s="121"/>
      <c r="BI37" s="121"/>
      <c r="BJ37" s="121"/>
      <c r="BK37" s="121"/>
    </row>
    <row r="38" spans="2:88" ht="15" customHeight="1" x14ac:dyDescent="0.4">
      <c r="B38" s="42" t="s">
        <v>110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X38" s="93" t="s">
        <v>91</v>
      </c>
      <c r="Y38" s="93"/>
      <c r="Z38" s="18"/>
      <c r="AA38" s="18"/>
      <c r="AB38" s="17"/>
      <c r="AC38" s="20"/>
      <c r="AD38" s="20"/>
      <c r="AE38" s="87" t="s">
        <v>85</v>
      </c>
      <c r="AF38" s="87"/>
      <c r="AG38" s="87"/>
      <c r="AH38" s="87"/>
      <c r="AI38" s="87" t="s">
        <v>86</v>
      </c>
      <c r="AJ38" s="87"/>
      <c r="AK38" s="21"/>
      <c r="AL38" s="94" t="s">
        <v>52</v>
      </c>
      <c r="AM38" s="94"/>
      <c r="AN38" s="22"/>
      <c r="AO38" s="87" t="s">
        <v>56</v>
      </c>
      <c r="AP38" s="87"/>
      <c r="AQ38" s="18"/>
      <c r="AR38" s="94" t="s">
        <v>87</v>
      </c>
      <c r="AS38" s="94"/>
      <c r="AU38" s="13"/>
      <c r="AV38" s="120"/>
      <c r="AW38" s="120"/>
      <c r="AX38" s="120"/>
      <c r="AY38" s="120"/>
      <c r="AZ38" s="120"/>
      <c r="BA38" s="14"/>
      <c r="BB38" s="15"/>
      <c r="BC38" s="120"/>
      <c r="BD38" s="120"/>
      <c r="BE38" s="120"/>
      <c r="BF38" s="120"/>
      <c r="BG38" s="120"/>
      <c r="BH38" s="120"/>
      <c r="BI38" s="120"/>
      <c r="BJ38" s="120"/>
      <c r="BK38" s="120"/>
    </row>
    <row r="39" spans="2:88" ht="15" customHeight="1" x14ac:dyDescent="0.4">
      <c r="B39" s="83" t="s">
        <v>99</v>
      </c>
      <c r="C39" s="83"/>
      <c r="D39" s="83"/>
      <c r="E39" s="83"/>
      <c r="F39" s="83"/>
      <c r="G39" s="76" t="s">
        <v>100</v>
      </c>
      <c r="H39" s="76"/>
      <c r="I39" s="83" t="s">
        <v>101</v>
      </c>
      <c r="J39" s="83"/>
      <c r="K39" s="83"/>
      <c r="L39" s="24"/>
      <c r="M39" s="76" t="s">
        <v>102</v>
      </c>
      <c r="N39" s="76"/>
      <c r="O39" s="76"/>
      <c r="P39" s="76"/>
      <c r="Q39" s="76"/>
      <c r="R39" s="76"/>
      <c r="S39" s="83" t="s">
        <v>103</v>
      </c>
      <c r="T39" s="83"/>
      <c r="U39" s="83"/>
      <c r="X39" s="86" t="s">
        <v>92</v>
      </c>
      <c r="Y39" s="86"/>
      <c r="Z39" s="35"/>
      <c r="AA39" s="36"/>
      <c r="AB39" s="36"/>
      <c r="AC39" s="37"/>
      <c r="AD39" s="88"/>
      <c r="AE39" s="88"/>
      <c r="AF39" s="88"/>
      <c r="AG39" s="88"/>
      <c r="AH39" s="88"/>
      <c r="AI39" s="89">
        <v>0</v>
      </c>
      <c r="AJ39" s="89"/>
      <c r="AK39" s="19" t="s">
        <v>7</v>
      </c>
      <c r="AL39" s="84">
        <v>0</v>
      </c>
      <c r="AM39" s="85"/>
      <c r="AN39" s="23" t="s">
        <v>89</v>
      </c>
      <c r="AO39" s="84">
        <v>0</v>
      </c>
      <c r="AP39" s="85"/>
      <c r="AQ39" s="23" t="s">
        <v>89</v>
      </c>
      <c r="AR39" s="86" t="s">
        <v>90</v>
      </c>
      <c r="AS39" s="86"/>
      <c r="AU39" s="10"/>
      <c r="AV39" s="121"/>
      <c r="AW39" s="121"/>
      <c r="AX39" s="121"/>
      <c r="AY39" s="121"/>
      <c r="AZ39" s="121"/>
      <c r="BA39" s="11"/>
      <c r="BB39" s="12"/>
      <c r="BC39" s="121"/>
      <c r="BD39" s="121"/>
      <c r="BE39" s="121"/>
      <c r="BF39" s="121"/>
      <c r="BG39" s="121"/>
      <c r="BH39" s="121"/>
      <c r="BI39" s="121"/>
      <c r="BJ39" s="121"/>
      <c r="BK39" s="121"/>
    </row>
    <row r="40" spans="2:88" ht="15" customHeight="1" x14ac:dyDescent="0.3">
      <c r="B40" s="29"/>
      <c r="C40" s="29"/>
      <c r="D40" s="29"/>
      <c r="E40" s="29"/>
      <c r="F40" s="29"/>
      <c r="G40" s="29"/>
      <c r="H40" s="29"/>
      <c r="I40" s="29"/>
      <c r="J40" s="29"/>
      <c r="K40" s="19" t="s">
        <v>7</v>
      </c>
      <c r="L40" s="30"/>
      <c r="M40" s="31"/>
      <c r="N40" s="31"/>
      <c r="O40" s="31"/>
      <c r="P40" s="31"/>
      <c r="Q40" s="31"/>
      <c r="R40" s="31"/>
      <c r="S40" s="32"/>
      <c r="T40" s="25"/>
      <c r="X40" s="86" t="s">
        <v>93</v>
      </c>
      <c r="Y40" s="86"/>
      <c r="Z40" s="35"/>
      <c r="AA40" s="36"/>
      <c r="AB40" s="36"/>
      <c r="AC40" s="37"/>
      <c r="AD40" s="88"/>
      <c r="AE40" s="88"/>
      <c r="AF40" s="88"/>
      <c r="AG40" s="88"/>
      <c r="AH40" s="88"/>
      <c r="AI40" s="89">
        <v>0</v>
      </c>
      <c r="AJ40" s="89"/>
      <c r="AK40" s="19" t="s">
        <v>7</v>
      </c>
      <c r="AL40" s="84">
        <v>0</v>
      </c>
      <c r="AM40" s="85"/>
      <c r="AN40" s="23" t="s">
        <v>89</v>
      </c>
      <c r="AO40" s="84">
        <v>0</v>
      </c>
      <c r="AP40" s="85"/>
      <c r="AQ40" s="23" t="s">
        <v>89</v>
      </c>
      <c r="AR40" s="86" t="s">
        <v>90</v>
      </c>
      <c r="AS40" s="86"/>
      <c r="AU40" s="13"/>
      <c r="AV40" s="120"/>
      <c r="AW40" s="120"/>
      <c r="AX40" s="120"/>
      <c r="AY40" s="120"/>
      <c r="AZ40" s="120"/>
      <c r="BA40" s="14"/>
      <c r="BB40" s="15"/>
      <c r="BC40" s="120"/>
      <c r="BD40" s="120"/>
      <c r="BE40" s="120"/>
      <c r="BF40" s="120"/>
      <c r="BG40" s="120"/>
      <c r="BH40" s="120"/>
      <c r="BI40" s="120"/>
      <c r="BJ40" s="120"/>
      <c r="BK40" s="120"/>
    </row>
    <row r="41" spans="2:88" ht="15" customHeight="1" x14ac:dyDescent="0.3">
      <c r="B41" s="34"/>
      <c r="C41" s="34"/>
      <c r="D41" s="34"/>
      <c r="E41" s="34"/>
      <c r="F41" s="34"/>
      <c r="G41" s="34"/>
      <c r="H41" s="34"/>
      <c r="I41" s="34"/>
      <c r="J41" s="34"/>
      <c r="K41" s="19" t="s">
        <v>7</v>
      </c>
      <c r="L41" s="35"/>
      <c r="M41" s="36"/>
      <c r="N41" s="36"/>
      <c r="O41" s="36"/>
      <c r="P41" s="36"/>
      <c r="Q41" s="36"/>
      <c r="R41" s="36"/>
      <c r="S41" s="37"/>
      <c r="T41" s="26"/>
      <c r="X41" s="86" t="s">
        <v>94</v>
      </c>
      <c r="Y41" s="86"/>
      <c r="Z41" s="35"/>
      <c r="AA41" s="36"/>
      <c r="AB41" s="36"/>
      <c r="AC41" s="37"/>
      <c r="AD41" s="88"/>
      <c r="AE41" s="88"/>
      <c r="AF41" s="88"/>
      <c r="AG41" s="88"/>
      <c r="AH41" s="88"/>
      <c r="AI41" s="89">
        <v>0</v>
      </c>
      <c r="AJ41" s="89"/>
      <c r="AK41" s="19" t="s">
        <v>7</v>
      </c>
      <c r="AL41" s="84">
        <v>0</v>
      </c>
      <c r="AM41" s="85"/>
      <c r="AN41" s="23" t="s">
        <v>89</v>
      </c>
      <c r="AO41" s="84">
        <v>0</v>
      </c>
      <c r="AP41" s="85"/>
      <c r="AQ41" s="23" t="s">
        <v>89</v>
      </c>
      <c r="AR41" s="86" t="s">
        <v>90</v>
      </c>
      <c r="AS41" s="86"/>
      <c r="AU41" s="10"/>
      <c r="AV41" s="121"/>
      <c r="AW41" s="121"/>
      <c r="AX41" s="121"/>
      <c r="AY41" s="121"/>
      <c r="AZ41" s="121"/>
      <c r="BA41" s="11"/>
      <c r="BB41" s="12"/>
      <c r="BC41" s="121"/>
      <c r="BD41" s="121"/>
      <c r="BE41" s="121"/>
      <c r="BF41" s="121"/>
      <c r="BG41" s="121"/>
      <c r="BH41" s="121"/>
      <c r="BI41" s="121"/>
      <c r="BJ41" s="121"/>
      <c r="BK41" s="121"/>
    </row>
    <row r="42" spans="2:88" ht="15" customHeight="1" x14ac:dyDescent="0.3">
      <c r="B42" s="29"/>
      <c r="C42" s="29"/>
      <c r="D42" s="29"/>
      <c r="E42" s="29"/>
      <c r="F42" s="29"/>
      <c r="G42" s="29"/>
      <c r="H42" s="29"/>
      <c r="I42" s="29"/>
      <c r="J42" s="29"/>
      <c r="K42" s="19" t="s">
        <v>7</v>
      </c>
      <c r="L42" s="30"/>
      <c r="M42" s="31"/>
      <c r="N42" s="31"/>
      <c r="O42" s="31"/>
      <c r="P42" s="31"/>
      <c r="Q42" s="31"/>
      <c r="R42" s="31"/>
      <c r="S42" s="32"/>
      <c r="T42" s="25"/>
      <c r="X42" s="86" t="s">
        <v>95</v>
      </c>
      <c r="Y42" s="86"/>
      <c r="Z42" s="35"/>
      <c r="AA42" s="36"/>
      <c r="AB42" s="36"/>
      <c r="AC42" s="37"/>
      <c r="AD42" s="88"/>
      <c r="AE42" s="88"/>
      <c r="AF42" s="88"/>
      <c r="AG42" s="88"/>
      <c r="AH42" s="88"/>
      <c r="AI42" s="89">
        <v>0</v>
      </c>
      <c r="AJ42" s="89"/>
      <c r="AK42" s="19" t="s">
        <v>7</v>
      </c>
      <c r="AL42" s="84">
        <v>0</v>
      </c>
      <c r="AM42" s="85"/>
      <c r="AN42" s="23" t="s">
        <v>89</v>
      </c>
      <c r="AO42" s="84">
        <v>0</v>
      </c>
      <c r="AP42" s="85"/>
      <c r="AQ42" s="23" t="s">
        <v>89</v>
      </c>
      <c r="AR42" s="86" t="s">
        <v>90</v>
      </c>
      <c r="AS42" s="86"/>
      <c r="AU42" s="13"/>
      <c r="AV42" s="120"/>
      <c r="AW42" s="120"/>
      <c r="AX42" s="120"/>
      <c r="AY42" s="120"/>
      <c r="AZ42" s="120"/>
      <c r="BA42" s="14"/>
      <c r="BB42" s="15"/>
      <c r="BC42" s="120"/>
      <c r="BD42" s="120"/>
      <c r="BE42" s="120"/>
      <c r="BF42" s="120"/>
      <c r="BG42" s="120"/>
      <c r="BH42" s="120"/>
      <c r="BI42" s="120"/>
      <c r="BJ42" s="120"/>
      <c r="BK42" s="120"/>
    </row>
    <row r="43" spans="2:88" ht="15" customHeight="1" x14ac:dyDescent="0.3">
      <c r="B43" s="34"/>
      <c r="C43" s="34"/>
      <c r="D43" s="34"/>
      <c r="E43" s="34"/>
      <c r="F43" s="34"/>
      <c r="G43" s="34"/>
      <c r="H43" s="34"/>
      <c r="I43" s="34"/>
      <c r="J43" s="34"/>
      <c r="K43" s="19" t="s">
        <v>7</v>
      </c>
      <c r="L43" s="35"/>
      <c r="M43" s="36"/>
      <c r="N43" s="36"/>
      <c r="O43" s="36"/>
      <c r="P43" s="36"/>
      <c r="Q43" s="36"/>
      <c r="R43" s="36"/>
      <c r="S43" s="37"/>
      <c r="T43" s="26"/>
      <c r="X43" s="86" t="s">
        <v>96</v>
      </c>
      <c r="Y43" s="86"/>
      <c r="Z43" s="35"/>
      <c r="AA43" s="36"/>
      <c r="AB43" s="36"/>
      <c r="AC43" s="37"/>
      <c r="AD43" s="88"/>
      <c r="AE43" s="88"/>
      <c r="AF43" s="88"/>
      <c r="AG43" s="88"/>
      <c r="AH43" s="88"/>
      <c r="AI43" s="89">
        <v>0</v>
      </c>
      <c r="AJ43" s="89"/>
      <c r="AK43" s="19" t="s">
        <v>7</v>
      </c>
      <c r="AL43" s="84">
        <v>0</v>
      </c>
      <c r="AM43" s="85"/>
      <c r="AN43" s="23" t="s">
        <v>89</v>
      </c>
      <c r="AO43" s="84">
        <v>0</v>
      </c>
      <c r="AP43" s="85"/>
      <c r="AQ43" s="23" t="s">
        <v>89</v>
      </c>
      <c r="AR43" s="86" t="s">
        <v>90</v>
      </c>
      <c r="AS43" s="86"/>
      <c r="AU43" s="10"/>
      <c r="AV43" s="121"/>
      <c r="AW43" s="121"/>
      <c r="AX43" s="121"/>
      <c r="AY43" s="121"/>
      <c r="AZ43" s="121"/>
      <c r="BA43" s="11"/>
      <c r="BB43" s="12"/>
      <c r="BC43" s="121"/>
      <c r="BD43" s="121"/>
      <c r="BE43" s="121"/>
      <c r="BF43" s="121"/>
      <c r="BG43" s="121"/>
      <c r="BH43" s="121"/>
      <c r="BI43" s="121"/>
      <c r="BJ43" s="121"/>
      <c r="BK43" s="121"/>
    </row>
    <row r="44" spans="2:88" ht="15" customHeight="1" x14ac:dyDescent="0.3">
      <c r="B44" s="29"/>
      <c r="C44" s="29"/>
      <c r="D44" s="29"/>
      <c r="E44" s="29"/>
      <c r="F44" s="29"/>
      <c r="G44" s="29"/>
      <c r="H44" s="29"/>
      <c r="I44" s="29"/>
      <c r="J44" s="29"/>
      <c r="K44" s="19" t="s">
        <v>7</v>
      </c>
      <c r="L44" s="30"/>
      <c r="M44" s="31"/>
      <c r="N44" s="31"/>
      <c r="O44" s="31"/>
      <c r="P44" s="31"/>
      <c r="Q44" s="31"/>
      <c r="R44" s="31"/>
      <c r="S44" s="32"/>
      <c r="T44" s="25"/>
      <c r="X44" s="86" t="s">
        <v>97</v>
      </c>
      <c r="Y44" s="86"/>
      <c r="Z44" s="35"/>
      <c r="AA44" s="36"/>
      <c r="AB44" s="36"/>
      <c r="AC44" s="37"/>
      <c r="AD44" s="88"/>
      <c r="AE44" s="88"/>
      <c r="AF44" s="88"/>
      <c r="AG44" s="88"/>
      <c r="AH44" s="88"/>
      <c r="AI44" s="89">
        <v>0</v>
      </c>
      <c r="AJ44" s="89"/>
      <c r="AK44" s="19" t="s">
        <v>7</v>
      </c>
      <c r="AL44" s="84">
        <v>0</v>
      </c>
      <c r="AM44" s="85"/>
      <c r="AN44" s="23" t="s">
        <v>89</v>
      </c>
      <c r="AO44" s="84">
        <v>0</v>
      </c>
      <c r="AP44" s="85"/>
      <c r="AQ44" s="23" t="s">
        <v>89</v>
      </c>
      <c r="AR44" s="86" t="s">
        <v>90</v>
      </c>
      <c r="AS44" s="86"/>
      <c r="AU44" s="13"/>
      <c r="AV44" s="120"/>
      <c r="AW44" s="120"/>
      <c r="AX44" s="120"/>
      <c r="AY44" s="120"/>
      <c r="AZ44" s="120"/>
      <c r="BA44" s="14"/>
      <c r="BB44" s="15"/>
      <c r="BC44" s="120"/>
      <c r="BD44" s="120"/>
      <c r="BE44" s="120"/>
      <c r="BF44" s="120"/>
      <c r="BG44" s="120"/>
      <c r="BH44" s="120"/>
      <c r="BI44" s="120"/>
      <c r="BJ44" s="120"/>
      <c r="BK44" s="120"/>
    </row>
    <row r="45" spans="2:88" ht="15" customHeight="1" x14ac:dyDescent="0.3">
      <c r="B45" s="34"/>
      <c r="C45" s="34"/>
      <c r="D45" s="34"/>
      <c r="E45" s="34"/>
      <c r="F45" s="34"/>
      <c r="G45" s="34"/>
      <c r="H45" s="34"/>
      <c r="I45" s="34"/>
      <c r="J45" s="34"/>
      <c r="K45" s="19" t="s">
        <v>7</v>
      </c>
      <c r="L45" s="35"/>
      <c r="M45" s="36"/>
      <c r="N45" s="36"/>
      <c r="O45" s="36"/>
      <c r="P45" s="36"/>
      <c r="Q45" s="36"/>
      <c r="R45" s="36"/>
      <c r="S45" s="37"/>
      <c r="T45" s="26"/>
      <c r="X45" s="86" t="s">
        <v>98</v>
      </c>
      <c r="Y45" s="86"/>
      <c r="Z45" s="35"/>
      <c r="AA45" s="36"/>
      <c r="AB45" s="36"/>
      <c r="AC45" s="37"/>
      <c r="AD45" s="88"/>
      <c r="AE45" s="88"/>
      <c r="AF45" s="88"/>
      <c r="AG45" s="88"/>
      <c r="AH45" s="88"/>
      <c r="AI45" s="89">
        <v>0</v>
      </c>
      <c r="AJ45" s="89"/>
      <c r="AK45" s="19" t="s">
        <v>7</v>
      </c>
      <c r="AL45" s="84">
        <v>0</v>
      </c>
      <c r="AM45" s="85"/>
      <c r="AN45" s="23" t="s">
        <v>59</v>
      </c>
      <c r="AO45" s="84">
        <v>0</v>
      </c>
      <c r="AP45" s="85"/>
      <c r="AQ45" s="23" t="s">
        <v>89</v>
      </c>
      <c r="AR45" s="86" t="s">
        <v>90</v>
      </c>
      <c r="AS45" s="86"/>
      <c r="AU45" s="10"/>
      <c r="AV45" s="121"/>
      <c r="AW45" s="121"/>
      <c r="AX45" s="121"/>
      <c r="AY45" s="121"/>
      <c r="AZ45" s="121"/>
      <c r="BA45" s="11"/>
      <c r="BB45" s="12"/>
      <c r="BC45" s="121"/>
      <c r="BD45" s="121"/>
      <c r="BE45" s="121"/>
      <c r="BF45" s="121"/>
      <c r="BG45" s="121"/>
      <c r="BH45" s="121"/>
      <c r="BI45" s="121"/>
      <c r="BJ45" s="121"/>
      <c r="BK45" s="121"/>
    </row>
    <row r="46" spans="2:88" ht="15" customHeight="1" x14ac:dyDescent="0.3">
      <c r="B46" s="29"/>
      <c r="C46" s="29"/>
      <c r="D46" s="29"/>
      <c r="E46" s="29"/>
      <c r="F46" s="29"/>
      <c r="G46" s="29"/>
      <c r="H46" s="29"/>
      <c r="I46" s="29"/>
      <c r="J46" s="29"/>
      <c r="K46" s="19" t="s">
        <v>7</v>
      </c>
      <c r="L46" s="30"/>
      <c r="M46" s="31"/>
      <c r="N46" s="31"/>
      <c r="O46" s="31"/>
      <c r="P46" s="31"/>
      <c r="Q46" s="31"/>
      <c r="R46" s="31"/>
      <c r="S46" s="32"/>
      <c r="T46" s="25"/>
      <c r="X46" s="86" t="s">
        <v>84</v>
      </c>
      <c r="Y46" s="86"/>
      <c r="Z46" s="35"/>
      <c r="AA46" s="36"/>
      <c r="AB46" s="36"/>
      <c r="AC46" s="37"/>
      <c r="AD46" s="88"/>
      <c r="AE46" s="88"/>
      <c r="AF46" s="88"/>
      <c r="AG46" s="88"/>
      <c r="AH46" s="88"/>
      <c r="AI46" s="89">
        <v>0</v>
      </c>
      <c r="AJ46" s="89"/>
      <c r="AK46" s="19" t="s">
        <v>7</v>
      </c>
      <c r="AL46" s="84">
        <v>0</v>
      </c>
      <c r="AM46" s="85"/>
      <c r="AN46" s="23" t="s">
        <v>89</v>
      </c>
      <c r="AO46" s="84">
        <v>0</v>
      </c>
      <c r="AP46" s="85"/>
      <c r="AQ46" s="23" t="s">
        <v>89</v>
      </c>
      <c r="AR46" s="86" t="s">
        <v>90</v>
      </c>
      <c r="AS46" s="86"/>
      <c r="AU46" s="13"/>
      <c r="AV46" s="120"/>
      <c r="AW46" s="120"/>
      <c r="AX46" s="120"/>
      <c r="AY46" s="120"/>
      <c r="AZ46" s="120"/>
      <c r="BA46" s="14"/>
      <c r="BB46" s="15"/>
      <c r="BC46" s="120"/>
      <c r="BD46" s="120"/>
      <c r="BE46" s="120"/>
      <c r="BF46" s="120"/>
      <c r="BG46" s="120"/>
      <c r="BH46" s="120"/>
      <c r="BI46" s="120"/>
      <c r="BJ46" s="120"/>
      <c r="BK46" s="120"/>
    </row>
  </sheetData>
  <sheetProtection sheet="1" objects="1" scenarios="1"/>
  <mergeCells count="650">
    <mergeCell ref="P2:Z2"/>
    <mergeCell ref="P3:Z12"/>
    <mergeCell ref="AO20:AP20"/>
    <mergeCell ref="M24:O24"/>
    <mergeCell ref="P24:Q24"/>
    <mergeCell ref="S24:T24"/>
    <mergeCell ref="M22:O22"/>
    <mergeCell ref="P22:Q22"/>
    <mergeCell ref="S22:T22"/>
    <mergeCell ref="M23:O23"/>
    <mergeCell ref="P23:Q23"/>
    <mergeCell ref="S23:T23"/>
    <mergeCell ref="M20:O20"/>
    <mergeCell ref="P20:Q20"/>
    <mergeCell ref="M21:O21"/>
    <mergeCell ref="P21:Q21"/>
    <mergeCell ref="M18:O18"/>
    <mergeCell ref="P18:Q18"/>
    <mergeCell ref="M19:O19"/>
    <mergeCell ref="P19:Q19"/>
    <mergeCell ref="M16:O16"/>
    <mergeCell ref="P16:Q16"/>
    <mergeCell ref="S16:T16"/>
    <mergeCell ref="M17:O17"/>
    <mergeCell ref="AF18:AG18"/>
    <mergeCell ref="AF20:AG20"/>
    <mergeCell ref="E28:F28"/>
    <mergeCell ref="H28:I28"/>
    <mergeCell ref="B29:D29"/>
    <mergeCell ref="E29:F29"/>
    <mergeCell ref="H29:I29"/>
    <mergeCell ref="B34:D34"/>
    <mergeCell ref="B24:D24"/>
    <mergeCell ref="E24:F24"/>
    <mergeCell ref="H24:I24"/>
    <mergeCell ref="H25:I25"/>
    <mergeCell ref="B26:D26"/>
    <mergeCell ref="E26:F26"/>
    <mergeCell ref="H26:I26"/>
    <mergeCell ref="B27:D27"/>
    <mergeCell ref="E27:F27"/>
    <mergeCell ref="E25:F25"/>
    <mergeCell ref="E34:F34"/>
    <mergeCell ref="H34:I34"/>
    <mergeCell ref="B35:D35"/>
    <mergeCell ref="E35:F35"/>
    <mergeCell ref="H35:I35"/>
    <mergeCell ref="B36:D36"/>
    <mergeCell ref="E36:F36"/>
    <mergeCell ref="H36:I36"/>
    <mergeCell ref="B32:D32"/>
    <mergeCell ref="E32:F32"/>
    <mergeCell ref="H32:I32"/>
    <mergeCell ref="B33:D33"/>
    <mergeCell ref="E33:F33"/>
    <mergeCell ref="H33:I33"/>
    <mergeCell ref="B39:F39"/>
    <mergeCell ref="G39:H39"/>
    <mergeCell ref="I39:K39"/>
    <mergeCell ref="B38:V38"/>
    <mergeCell ref="AC25:AE25"/>
    <mergeCell ref="AF25:AG25"/>
    <mergeCell ref="AI25:AJ25"/>
    <mergeCell ref="AL25:AM25"/>
    <mergeCell ref="AC16:AE16"/>
    <mergeCell ref="AC18:AE18"/>
    <mergeCell ref="AC20:AE20"/>
    <mergeCell ref="M32:O32"/>
    <mergeCell ref="P32:Q32"/>
    <mergeCell ref="B25:D25"/>
    <mergeCell ref="H27:I27"/>
    <mergeCell ref="S20:T20"/>
    <mergeCell ref="S21:T21"/>
    <mergeCell ref="M28:O28"/>
    <mergeCell ref="P28:Q28"/>
    <mergeCell ref="M31:O31"/>
    <mergeCell ref="P31:Q31"/>
    <mergeCell ref="S17:T17"/>
    <mergeCell ref="S18:T18"/>
    <mergeCell ref="S19:T19"/>
    <mergeCell ref="I46:J46"/>
    <mergeCell ref="BR25:BV25"/>
    <mergeCell ref="I44:J44"/>
    <mergeCell ref="I45:J45"/>
    <mergeCell ref="BR23:BV23"/>
    <mergeCell ref="X22:Y23"/>
    <mergeCell ref="I42:J42"/>
    <mergeCell ref="I43:J43"/>
    <mergeCell ref="BR20:BV20"/>
    <mergeCell ref="AL26:AM26"/>
    <mergeCell ref="I40:J40"/>
    <mergeCell ref="I41:J41"/>
    <mergeCell ref="H22:I22"/>
    <mergeCell ref="H20:I20"/>
    <mergeCell ref="H21:I21"/>
    <mergeCell ref="M39:R39"/>
    <mergeCell ref="S39:U39"/>
    <mergeCell ref="AI43:AJ43"/>
    <mergeCell ref="B31:D31"/>
    <mergeCell ref="E31:F31"/>
    <mergeCell ref="H31:I31"/>
    <mergeCell ref="B17:D17"/>
    <mergeCell ref="E17:F17"/>
    <mergeCell ref="H17:I17"/>
    <mergeCell ref="BR33:BV33"/>
    <mergeCell ref="BM33:BN33"/>
    <mergeCell ref="BO33:BP33"/>
    <mergeCell ref="BQ33:BQ35"/>
    <mergeCell ref="Z16:AA17"/>
    <mergeCell ref="BM19:CJ19"/>
    <mergeCell ref="B22:D22"/>
    <mergeCell ref="E22:F22"/>
    <mergeCell ref="B20:D20"/>
    <mergeCell ref="E20:F20"/>
    <mergeCell ref="B21:D21"/>
    <mergeCell ref="E21:F21"/>
    <mergeCell ref="B18:D18"/>
    <mergeCell ref="E18:F18"/>
    <mergeCell ref="H18:I18"/>
    <mergeCell ref="B19:D19"/>
    <mergeCell ref="E19:F19"/>
    <mergeCell ref="H19:I19"/>
    <mergeCell ref="B4:E4"/>
    <mergeCell ref="B3:E3"/>
    <mergeCell ref="M35:O35"/>
    <mergeCell ref="P35:Q35"/>
    <mergeCell ref="S35:T35"/>
    <mergeCell ref="P29:Q29"/>
    <mergeCell ref="S29:T29"/>
    <mergeCell ref="M33:O33"/>
    <mergeCell ref="P33:Q33"/>
    <mergeCell ref="S33:T33"/>
    <mergeCell ref="M34:O34"/>
    <mergeCell ref="P34:Q34"/>
    <mergeCell ref="S34:T34"/>
    <mergeCell ref="M30:O30"/>
    <mergeCell ref="P30:Q30"/>
    <mergeCell ref="S30:T30"/>
    <mergeCell ref="S31:T31"/>
    <mergeCell ref="S32:T32"/>
    <mergeCell ref="M27:O27"/>
    <mergeCell ref="P27:Q27"/>
    <mergeCell ref="S27:T27"/>
    <mergeCell ref="S28:T28"/>
    <mergeCell ref="M29:O29"/>
    <mergeCell ref="B28:D28"/>
    <mergeCell ref="AJ2:AK2"/>
    <mergeCell ref="AI3:AI4"/>
    <mergeCell ref="AJ5:AK6"/>
    <mergeCell ref="AI11:AI12"/>
    <mergeCell ref="AD11:AE12"/>
    <mergeCell ref="AF11:AF12"/>
    <mergeCell ref="AG11:AH12"/>
    <mergeCell ref="AB8:AC9"/>
    <mergeCell ref="AD8:AE9"/>
    <mergeCell ref="AF8:AF9"/>
    <mergeCell ref="AG8:AH9"/>
    <mergeCell ref="B1:Z1"/>
    <mergeCell ref="F3:N3"/>
    <mergeCell ref="F4:N4"/>
    <mergeCell ref="AJ3:AK4"/>
    <mergeCell ref="AB3:AC4"/>
    <mergeCell ref="AD3:AE4"/>
    <mergeCell ref="AG3:AH4"/>
    <mergeCell ref="AM5:AN6"/>
    <mergeCell ref="AO5:AP6"/>
    <mergeCell ref="AB1:AS1"/>
    <mergeCell ref="AD2:AE2"/>
    <mergeCell ref="AO3:AP4"/>
    <mergeCell ref="AD5:AE6"/>
    <mergeCell ref="AF3:AF4"/>
    <mergeCell ref="AF5:AF6"/>
    <mergeCell ref="AB5:AC6"/>
    <mergeCell ref="AG5:AH6"/>
    <mergeCell ref="AI5:AI6"/>
    <mergeCell ref="AG2:AH2"/>
    <mergeCell ref="AL3:AL4"/>
    <mergeCell ref="AL5:AL6"/>
    <mergeCell ref="AM3:AN4"/>
    <mergeCell ref="AQ3:AQ4"/>
    <mergeCell ref="AQ5:AQ6"/>
    <mergeCell ref="AL16:AM16"/>
    <mergeCell ref="AI8:AI9"/>
    <mergeCell ref="AC15:AE15"/>
    <mergeCell ref="AF15:AG15"/>
    <mergeCell ref="AI15:AJ15"/>
    <mergeCell ref="AL15:AM15"/>
    <mergeCell ref="AC14:AS14"/>
    <mergeCell ref="AO15:AP15"/>
    <mergeCell ref="AR15:AS15"/>
    <mergeCell ref="AB11:AC12"/>
    <mergeCell ref="AJ11:AK12"/>
    <mergeCell ref="AL11:AM12"/>
    <mergeCell ref="AN11:AN12"/>
    <mergeCell ref="AO11:AP12"/>
    <mergeCell ref="AQ11:AQ12"/>
    <mergeCell ref="AR11:AS12"/>
    <mergeCell ref="AF16:AG16"/>
    <mergeCell ref="AU1:AZ1"/>
    <mergeCell ref="BA1:BK1"/>
    <mergeCell ref="AV2:AZ2"/>
    <mergeCell ref="BA2:BB2"/>
    <mergeCell ref="BC2:BK2"/>
    <mergeCell ref="AV3:AZ3"/>
    <mergeCell ref="BC3:BK3"/>
    <mergeCell ref="AO16:AP16"/>
    <mergeCell ref="AR16:AS16"/>
    <mergeCell ref="AR5:AS6"/>
    <mergeCell ref="AR2:AS2"/>
    <mergeCell ref="AR3:AS4"/>
    <mergeCell ref="BM1:BR1"/>
    <mergeCell ref="BS1:CC1"/>
    <mergeCell ref="BN2:BR2"/>
    <mergeCell ref="BS2:BT2"/>
    <mergeCell ref="BU2:CC2"/>
    <mergeCell ref="BN3:BR3"/>
    <mergeCell ref="AV13:AZ13"/>
    <mergeCell ref="BC13:BK13"/>
    <mergeCell ref="AV14:AZ14"/>
    <mergeCell ref="BC14:BK14"/>
    <mergeCell ref="AV10:AZ10"/>
    <mergeCell ref="BC10:BK10"/>
    <mergeCell ref="AV11:AZ11"/>
    <mergeCell ref="BC11:BK11"/>
    <mergeCell ref="AV12:AZ12"/>
    <mergeCell ref="BC12:BK12"/>
    <mergeCell ref="AV7:AZ7"/>
    <mergeCell ref="BC7:BK7"/>
    <mergeCell ref="AV8:AZ8"/>
    <mergeCell ref="BC8:BK8"/>
    <mergeCell ref="AV9:AZ9"/>
    <mergeCell ref="BC9:BK9"/>
    <mergeCell ref="AV4:AZ4"/>
    <mergeCell ref="BC4:BK4"/>
    <mergeCell ref="BU3:CC3"/>
    <mergeCell ref="BN4:BR4"/>
    <mergeCell ref="BU4:CC4"/>
    <mergeCell ref="BN5:BR5"/>
    <mergeCell ref="BU5:CC5"/>
    <mergeCell ref="BN6:BR6"/>
    <mergeCell ref="BU6:CC6"/>
    <mergeCell ref="AV16:AZ16"/>
    <mergeCell ref="BC16:BK16"/>
    <mergeCell ref="AV15:AZ15"/>
    <mergeCell ref="BC15:BK15"/>
    <mergeCell ref="AV5:AZ5"/>
    <mergeCell ref="BC5:BK5"/>
    <mergeCell ref="AV6:AZ6"/>
    <mergeCell ref="BC6:BK6"/>
    <mergeCell ref="BN10:BR10"/>
    <mergeCell ref="BU10:CC10"/>
    <mergeCell ref="BN11:BR11"/>
    <mergeCell ref="BU11:CC11"/>
    <mergeCell ref="BN12:BR12"/>
    <mergeCell ref="BU12:CC12"/>
    <mergeCell ref="BN7:BR7"/>
    <mergeCell ref="BU7:CC7"/>
    <mergeCell ref="BN8:BR8"/>
    <mergeCell ref="BU8:CC8"/>
    <mergeCell ref="BN9:BR9"/>
    <mergeCell ref="BU9:CC9"/>
    <mergeCell ref="BN16:BR16"/>
    <mergeCell ref="BU16:CC16"/>
    <mergeCell ref="BN17:BR17"/>
    <mergeCell ref="BU17:CC17"/>
    <mergeCell ref="AU19:AZ19"/>
    <mergeCell ref="BA19:BK19"/>
    <mergeCell ref="BN13:BR13"/>
    <mergeCell ref="BU13:CC13"/>
    <mergeCell ref="BN14:BR14"/>
    <mergeCell ref="BU14:CC14"/>
    <mergeCell ref="BN15:BR15"/>
    <mergeCell ref="BU15:CC15"/>
    <mergeCell ref="AV17:AZ17"/>
    <mergeCell ref="BC17:BK17"/>
    <mergeCell ref="AV23:AZ23"/>
    <mergeCell ref="BC23:BK23"/>
    <mergeCell ref="AV24:AZ24"/>
    <mergeCell ref="BC24:BK24"/>
    <mergeCell ref="AV25:AZ25"/>
    <mergeCell ref="BC25:BK25"/>
    <mergeCell ref="AV20:AZ20"/>
    <mergeCell ref="BA20:BB20"/>
    <mergeCell ref="BC20:BK20"/>
    <mergeCell ref="AV21:AZ21"/>
    <mergeCell ref="BC21:BK21"/>
    <mergeCell ref="AV22:AZ22"/>
    <mergeCell ref="BC22:BK22"/>
    <mergeCell ref="AV29:AZ29"/>
    <mergeCell ref="BC29:BK29"/>
    <mergeCell ref="AV30:AZ30"/>
    <mergeCell ref="BC30:BK30"/>
    <mergeCell ref="AV31:AZ31"/>
    <mergeCell ref="BC31:BK31"/>
    <mergeCell ref="AV26:AZ26"/>
    <mergeCell ref="BC26:BK26"/>
    <mergeCell ref="AV27:AZ27"/>
    <mergeCell ref="BC27:BK27"/>
    <mergeCell ref="AV28:AZ28"/>
    <mergeCell ref="BC28:BK28"/>
    <mergeCell ref="AV35:AZ35"/>
    <mergeCell ref="BC35:BK35"/>
    <mergeCell ref="AV36:AZ36"/>
    <mergeCell ref="BC36:BK36"/>
    <mergeCell ref="AV37:AZ37"/>
    <mergeCell ref="BC37:BK37"/>
    <mergeCell ref="AV32:AZ32"/>
    <mergeCell ref="BC32:BK32"/>
    <mergeCell ref="AV33:AZ33"/>
    <mergeCell ref="BC33:BK33"/>
    <mergeCell ref="AV34:AZ34"/>
    <mergeCell ref="BC34:BK34"/>
    <mergeCell ref="AV41:AZ41"/>
    <mergeCell ref="BC41:BK41"/>
    <mergeCell ref="AV42:AZ42"/>
    <mergeCell ref="BC42:BK42"/>
    <mergeCell ref="AV43:AZ43"/>
    <mergeCell ref="BC43:BK43"/>
    <mergeCell ref="AV38:AZ38"/>
    <mergeCell ref="BC38:BK38"/>
    <mergeCell ref="AV39:AZ39"/>
    <mergeCell ref="BC39:BK39"/>
    <mergeCell ref="AV40:AZ40"/>
    <mergeCell ref="BC40:BK40"/>
    <mergeCell ref="S36:T36"/>
    <mergeCell ref="P36:Q36"/>
    <mergeCell ref="M36:O36"/>
    <mergeCell ref="AO18:AP18"/>
    <mergeCell ref="X25:Y26"/>
    <mergeCell ref="Z22:AA23"/>
    <mergeCell ref="AF26:AG26"/>
    <mergeCell ref="AI26:AJ26"/>
    <mergeCell ref="AO25:AP25"/>
    <mergeCell ref="AI23:AJ23"/>
    <mergeCell ref="AL23:AM23"/>
    <mergeCell ref="AO23:AP23"/>
    <mergeCell ref="AC24:AE24"/>
    <mergeCell ref="AF24:AG24"/>
    <mergeCell ref="AI24:AJ24"/>
    <mergeCell ref="AL24:AM24"/>
    <mergeCell ref="AO24:AP24"/>
    <mergeCell ref="AC22:AE22"/>
    <mergeCell ref="AF22:AG22"/>
    <mergeCell ref="AI22:AJ22"/>
    <mergeCell ref="AL22:AM22"/>
    <mergeCell ref="AO22:AP22"/>
    <mergeCell ref="AC23:AE23"/>
    <mergeCell ref="AF23:AG23"/>
    <mergeCell ref="AL8:AM9"/>
    <mergeCell ref="AJ8:AK9"/>
    <mergeCell ref="AN8:AN9"/>
    <mergeCell ref="AO8:AP9"/>
    <mergeCell ref="AQ8:AQ9"/>
    <mergeCell ref="AQ7:AT7"/>
    <mergeCell ref="AR8:AS9"/>
    <mergeCell ref="AL10:AM10"/>
    <mergeCell ref="AO10:AP10"/>
    <mergeCell ref="AR10:AS10"/>
    <mergeCell ref="X33:Y33"/>
    <mergeCell ref="AA33:AE33"/>
    <mergeCell ref="AF33:AM33"/>
    <mergeCell ref="AN33:AO33"/>
    <mergeCell ref="AP33:AQ33"/>
    <mergeCell ref="AR33:AS33"/>
    <mergeCell ref="X32:Y32"/>
    <mergeCell ref="AN32:AO32"/>
    <mergeCell ref="AP32:AQ32"/>
    <mergeCell ref="AR32:AS32"/>
    <mergeCell ref="AA32:AD32"/>
    <mergeCell ref="X36:Y36"/>
    <mergeCell ref="AI36:AJ36"/>
    <mergeCell ref="AL36:AM36"/>
    <mergeCell ref="AO36:AP36"/>
    <mergeCell ref="AR36:AS36"/>
    <mergeCell ref="AE36:AH36"/>
    <mergeCell ref="X35:Y35"/>
    <mergeCell ref="X34:Y34"/>
    <mergeCell ref="AA34:AE34"/>
    <mergeCell ref="AF34:AM34"/>
    <mergeCell ref="AN34:AO34"/>
    <mergeCell ref="AP34:AQ34"/>
    <mergeCell ref="AR34:AS34"/>
    <mergeCell ref="X38:Y38"/>
    <mergeCell ref="AI38:AJ38"/>
    <mergeCell ref="AL38:AM38"/>
    <mergeCell ref="AO38:AP38"/>
    <mergeCell ref="AR38:AS38"/>
    <mergeCell ref="Z37:AC37"/>
    <mergeCell ref="AD37:AH37"/>
    <mergeCell ref="X37:Y37"/>
    <mergeCell ref="AI37:AJ37"/>
    <mergeCell ref="AL37:AM37"/>
    <mergeCell ref="AO37:AP37"/>
    <mergeCell ref="X40:Y40"/>
    <mergeCell ref="Z40:AC40"/>
    <mergeCell ref="AD40:AH40"/>
    <mergeCell ref="AI40:AJ40"/>
    <mergeCell ref="AL40:AM40"/>
    <mergeCell ref="AO40:AP40"/>
    <mergeCell ref="AR40:AS40"/>
    <mergeCell ref="X39:Y39"/>
    <mergeCell ref="Z39:AC39"/>
    <mergeCell ref="AD39:AH39"/>
    <mergeCell ref="AI39:AJ39"/>
    <mergeCell ref="AL39:AM39"/>
    <mergeCell ref="AO39:AP39"/>
    <mergeCell ref="X43:Y43"/>
    <mergeCell ref="Z43:AC43"/>
    <mergeCell ref="AD43:AH43"/>
    <mergeCell ref="AL43:AM43"/>
    <mergeCell ref="AO43:AP43"/>
    <mergeCell ref="AR43:AS43"/>
    <mergeCell ref="AR41:AS41"/>
    <mergeCell ref="X42:Y42"/>
    <mergeCell ref="Z42:AC42"/>
    <mergeCell ref="AD42:AH42"/>
    <mergeCell ref="AI42:AJ42"/>
    <mergeCell ref="AL42:AM42"/>
    <mergeCell ref="AO42:AP42"/>
    <mergeCell ref="AR42:AS42"/>
    <mergeCell ref="X41:Y41"/>
    <mergeCell ref="Z41:AC41"/>
    <mergeCell ref="AD41:AH41"/>
    <mergeCell ref="AI41:AJ41"/>
    <mergeCell ref="AL41:AM41"/>
    <mergeCell ref="AO41:AP41"/>
    <mergeCell ref="AE38:AH38"/>
    <mergeCell ref="X46:Y46"/>
    <mergeCell ref="Z46:AC46"/>
    <mergeCell ref="AD46:AH46"/>
    <mergeCell ref="AI46:AJ46"/>
    <mergeCell ref="X31:AS31"/>
    <mergeCell ref="AG32:AL32"/>
    <mergeCell ref="AA35:AE35"/>
    <mergeCell ref="AF35:AM35"/>
    <mergeCell ref="AN35:AO35"/>
    <mergeCell ref="AP35:AQ35"/>
    <mergeCell ref="AR44:AS44"/>
    <mergeCell ref="X45:Y45"/>
    <mergeCell ref="Z45:AC45"/>
    <mergeCell ref="AD45:AH45"/>
    <mergeCell ref="AI45:AJ45"/>
    <mergeCell ref="AL45:AM45"/>
    <mergeCell ref="AO45:AP45"/>
    <mergeCell ref="AR45:AS45"/>
    <mergeCell ref="X44:Y44"/>
    <mergeCell ref="Z44:AC44"/>
    <mergeCell ref="AD44:AH44"/>
    <mergeCell ref="AI44:AJ44"/>
    <mergeCell ref="AL44:AM44"/>
    <mergeCell ref="CB22:CI22"/>
    <mergeCell ref="BW20:BX20"/>
    <mergeCell ref="BR21:BV21"/>
    <mergeCell ref="BW21:BX21"/>
    <mergeCell ref="BY21:BZ21"/>
    <mergeCell ref="CB21:CI21"/>
    <mergeCell ref="BR22:BV22"/>
    <mergeCell ref="AL46:AM46"/>
    <mergeCell ref="AO46:AP46"/>
    <mergeCell ref="AR46:AS46"/>
    <mergeCell ref="AO44:AP44"/>
    <mergeCell ref="AR39:AS39"/>
    <mergeCell ref="AR37:AS37"/>
    <mergeCell ref="AR35:AS35"/>
    <mergeCell ref="AR25:AS25"/>
    <mergeCell ref="AR23:AS23"/>
    <mergeCell ref="AR24:AS24"/>
    <mergeCell ref="AR22:AS22"/>
    <mergeCell ref="AV44:AZ44"/>
    <mergeCell ref="BC44:BK44"/>
    <mergeCell ref="AV45:AZ45"/>
    <mergeCell ref="BC45:BK45"/>
    <mergeCell ref="AV46:AZ46"/>
    <mergeCell ref="BC46:BK46"/>
    <mergeCell ref="BY34:BZ34"/>
    <mergeCell ref="CB34:CI34"/>
    <mergeCell ref="BW30:BX30"/>
    <mergeCell ref="BY30:BZ30"/>
    <mergeCell ref="CB30:CI30"/>
    <mergeCell ref="BR29:BV29"/>
    <mergeCell ref="BW29:BX29"/>
    <mergeCell ref="BY29:BZ29"/>
    <mergeCell ref="CB29:CI29"/>
    <mergeCell ref="BR30:BV30"/>
    <mergeCell ref="CB31:CI31"/>
    <mergeCell ref="BY20:CA20"/>
    <mergeCell ref="CC20:CH20"/>
    <mergeCell ref="CI20:CK20"/>
    <mergeCell ref="BM21:BN21"/>
    <mergeCell ref="BO21:BP21"/>
    <mergeCell ref="BQ21:BQ23"/>
    <mergeCell ref="BM22:BN23"/>
    <mergeCell ref="BO22:BP23"/>
    <mergeCell ref="BY27:BZ27"/>
    <mergeCell ref="CB27:CI27"/>
    <mergeCell ref="BW23:BX23"/>
    <mergeCell ref="BY23:BZ23"/>
    <mergeCell ref="CB23:CI23"/>
    <mergeCell ref="BR27:BV27"/>
    <mergeCell ref="BW27:BX27"/>
    <mergeCell ref="BW25:BX25"/>
    <mergeCell ref="BY25:BZ25"/>
    <mergeCell ref="CB25:CI25"/>
    <mergeCell ref="BR26:BV26"/>
    <mergeCell ref="BW26:BX26"/>
    <mergeCell ref="BY26:BZ26"/>
    <mergeCell ref="CB26:CI26"/>
    <mergeCell ref="BW22:BX22"/>
    <mergeCell ref="BY22:BZ22"/>
    <mergeCell ref="BM34:BN35"/>
    <mergeCell ref="BO34:BP35"/>
    <mergeCell ref="BR35:BV35"/>
    <mergeCell ref="BW35:BX35"/>
    <mergeCell ref="BY35:BZ35"/>
    <mergeCell ref="CB35:CI35"/>
    <mergeCell ref="BM25:BN25"/>
    <mergeCell ref="BO25:BP25"/>
    <mergeCell ref="BQ25:BQ27"/>
    <mergeCell ref="BM26:BN27"/>
    <mergeCell ref="BO26:BP27"/>
    <mergeCell ref="BM29:BN29"/>
    <mergeCell ref="BO29:BP29"/>
    <mergeCell ref="BQ29:BQ31"/>
    <mergeCell ref="BM30:BN31"/>
    <mergeCell ref="BO30:BP31"/>
    <mergeCell ref="BR31:BV31"/>
    <mergeCell ref="BW31:BX31"/>
    <mergeCell ref="BY31:BZ31"/>
    <mergeCell ref="BW33:BX33"/>
    <mergeCell ref="BY33:BZ33"/>
    <mergeCell ref="CB33:CI33"/>
    <mergeCell ref="BR34:BV34"/>
    <mergeCell ref="BW34:BX34"/>
    <mergeCell ref="B8:D8"/>
    <mergeCell ref="E8:G8"/>
    <mergeCell ref="I8:K8"/>
    <mergeCell ref="L8:N8"/>
    <mergeCell ref="B6:D6"/>
    <mergeCell ref="E6:G6"/>
    <mergeCell ref="I6:K6"/>
    <mergeCell ref="L6:N6"/>
    <mergeCell ref="B7:D7"/>
    <mergeCell ref="E7:G7"/>
    <mergeCell ref="I7:K7"/>
    <mergeCell ref="L7:N7"/>
    <mergeCell ref="B12:D12"/>
    <mergeCell ref="E12:G12"/>
    <mergeCell ref="I12:K12"/>
    <mergeCell ref="L12:N12"/>
    <mergeCell ref="B10:D10"/>
    <mergeCell ref="E10:G10"/>
    <mergeCell ref="I10:K10"/>
    <mergeCell ref="L10:N10"/>
    <mergeCell ref="B11:D11"/>
    <mergeCell ref="E11:G11"/>
    <mergeCell ref="I11:K11"/>
    <mergeCell ref="L11:N11"/>
    <mergeCell ref="B30:G30"/>
    <mergeCell ref="X16:Y17"/>
    <mergeCell ref="X28:Y29"/>
    <mergeCell ref="Z19:AA20"/>
    <mergeCell ref="Z28:AA29"/>
    <mergeCell ref="Z25:AA26"/>
    <mergeCell ref="X19:Y20"/>
    <mergeCell ref="S25:T25"/>
    <mergeCell ref="P25:Q25"/>
    <mergeCell ref="M25:O25"/>
    <mergeCell ref="P17:Q17"/>
    <mergeCell ref="B14:V14"/>
    <mergeCell ref="AC26:AE26"/>
    <mergeCell ref="AR18:AS18"/>
    <mergeCell ref="AO19:AP19"/>
    <mergeCell ref="AR19:AS19"/>
    <mergeCell ref="AR20:AS20"/>
    <mergeCell ref="AO21:AP21"/>
    <mergeCell ref="B15:D15"/>
    <mergeCell ref="E15:F15"/>
    <mergeCell ref="H15:I15"/>
    <mergeCell ref="AC17:AE17"/>
    <mergeCell ref="AF17:AG17"/>
    <mergeCell ref="AI17:AJ17"/>
    <mergeCell ref="AL17:AM17"/>
    <mergeCell ref="AO17:AP17"/>
    <mergeCell ref="AR17:AS17"/>
    <mergeCell ref="M15:R15"/>
    <mergeCell ref="M26:R26"/>
    <mergeCell ref="Z15:AA15"/>
    <mergeCell ref="Z21:AA21"/>
    <mergeCell ref="Z24:AA24"/>
    <mergeCell ref="Z18:AA18"/>
    <mergeCell ref="B16:G16"/>
    <mergeCell ref="B23:G23"/>
    <mergeCell ref="AO26:AP26"/>
    <mergeCell ref="AR26:AS26"/>
    <mergeCell ref="AC27:AE27"/>
    <mergeCell ref="AF27:AG27"/>
    <mergeCell ref="AI27:AJ27"/>
    <mergeCell ref="AL27:AM27"/>
    <mergeCell ref="AO27:AP27"/>
    <mergeCell ref="AR27:AS27"/>
    <mergeCell ref="X14:AA14"/>
    <mergeCell ref="Z27:AA27"/>
    <mergeCell ref="AR21:AS21"/>
    <mergeCell ref="AI20:AJ20"/>
    <mergeCell ref="AL20:AM20"/>
    <mergeCell ref="AC21:AE21"/>
    <mergeCell ref="AF21:AG21"/>
    <mergeCell ref="AI21:AJ21"/>
    <mergeCell ref="AL21:AM21"/>
    <mergeCell ref="AI18:AJ18"/>
    <mergeCell ref="AL18:AM18"/>
    <mergeCell ref="AC19:AE19"/>
    <mergeCell ref="AF19:AG19"/>
    <mergeCell ref="AI19:AJ19"/>
    <mergeCell ref="AL19:AM19"/>
    <mergeCell ref="AI16:AJ16"/>
    <mergeCell ref="AI29:AJ29"/>
    <mergeCell ref="AL29:AM29"/>
    <mergeCell ref="AO29:AP29"/>
    <mergeCell ref="AR29:AS29"/>
    <mergeCell ref="AC28:AE28"/>
    <mergeCell ref="AF28:AG28"/>
    <mergeCell ref="AI28:AJ28"/>
    <mergeCell ref="AL28:AM28"/>
    <mergeCell ref="AO28:AP28"/>
    <mergeCell ref="AR28:AS28"/>
    <mergeCell ref="B46:F46"/>
    <mergeCell ref="G46:H46"/>
    <mergeCell ref="L46:S46"/>
    <mergeCell ref="AF10:AI10"/>
    <mergeCell ref="B40:F40"/>
    <mergeCell ref="G40:H40"/>
    <mergeCell ref="L40:S40"/>
    <mergeCell ref="B41:F41"/>
    <mergeCell ref="G41:H41"/>
    <mergeCell ref="L41:S41"/>
    <mergeCell ref="B44:F44"/>
    <mergeCell ref="G44:H44"/>
    <mergeCell ref="L44:S44"/>
    <mergeCell ref="B45:F45"/>
    <mergeCell ref="G45:H45"/>
    <mergeCell ref="L45:S45"/>
    <mergeCell ref="B42:F42"/>
    <mergeCell ref="G42:H42"/>
    <mergeCell ref="L42:S42"/>
    <mergeCell ref="B43:F43"/>
    <mergeCell ref="G43:H43"/>
    <mergeCell ref="L43:S43"/>
    <mergeCell ref="AC29:AE29"/>
    <mergeCell ref="AF29:AG29"/>
  </mergeCells>
  <phoneticPr fontId="2" type="noConversion"/>
  <conditionalFormatting sqref="B17:B22">
    <cfRule type="expression" dxfId="15" priority="27" stopIfTrue="1">
      <formula>IF(#REF!="❂",1,0)</formula>
    </cfRule>
  </conditionalFormatting>
  <conditionalFormatting sqref="B24:B29">
    <cfRule type="expression" dxfId="14" priority="25" stopIfTrue="1">
      <formula>IF(#REF!="❂",1,0)</formula>
    </cfRule>
  </conditionalFormatting>
  <conditionalFormatting sqref="B31:B36">
    <cfRule type="expression" dxfId="13" priority="23" stopIfTrue="1">
      <formula>IF(#REF!="❂",1,0)</formula>
    </cfRule>
  </conditionalFormatting>
  <conditionalFormatting sqref="M16:O25">
    <cfRule type="expression" dxfId="12" priority="58" stopIfTrue="1">
      <formula>IF(#REF!="❂",1,0)</formula>
    </cfRule>
    <cfRule type="expression" dxfId="11" priority="59" stopIfTrue="1">
      <formula>IF(#REF!="O",1,0)</formula>
    </cfRule>
  </conditionalFormatting>
  <conditionalFormatting sqref="M27:O36">
    <cfRule type="expression" dxfId="10" priority="17" stopIfTrue="1">
      <formula>IF(#REF!="❂",1,0)</formula>
    </cfRule>
    <cfRule type="expression" dxfId="9" priority="18" stopIfTrue="1">
      <formula>IF(#REF!="O",1,0)</formula>
    </cfRule>
  </conditionalFormatting>
  <conditionalFormatting sqref="AC16:AC29">
    <cfRule type="expression" dxfId="8" priority="4" stopIfTrue="1">
      <formula>IF(#REF!="❂",1,0)</formula>
    </cfRule>
    <cfRule type="expression" dxfId="7" priority="5" stopIfTrue="1">
      <formula>IF(#REF!="O",1,0)</formula>
    </cfRule>
  </conditionalFormatting>
  <conditionalFormatting sqref="AD3:AE4">
    <cfRule type="expression" dxfId="6" priority="60">
      <formula>#REF!&gt;#REF!+#REF!</formula>
    </cfRule>
  </conditionalFormatting>
  <conditionalFormatting sqref="AD5:AE6">
    <cfRule type="expression" dxfId="5" priority="61">
      <formula>#REF!&gt;#REF!+#REF!</formula>
    </cfRule>
    <cfRule type="expression" dxfId="4" priority="62">
      <formula>#REF!&lt;(#REF!/4)</formula>
    </cfRule>
    <cfRule type="expression" dxfId="3" priority="63">
      <formula>#REF!&lt;(#REF!)/2</formula>
    </cfRule>
  </conditionalFormatting>
  <conditionalFormatting sqref="AL8:AM9">
    <cfRule type="expression" dxfId="2" priority="1">
      <formula>$X$13&gt;$AA$13</formula>
    </cfRule>
    <cfRule type="expression" dxfId="1" priority="2">
      <formula>$X$13&lt;($AA$13/4)</formula>
    </cfRule>
    <cfRule type="expression" dxfId="0" priority="3">
      <formula>$X$13&lt;($AA$13/2)</formula>
    </cfRule>
  </conditionalFormatting>
  <dataValidations count="16">
    <dataValidation type="whole" operator="lessThanOrEqual" allowBlank="1" showInputMessage="1" sqref="AD3:AE6" xr:uid="{32F76798-596D-43A3-BFB4-5169376722BF}">
      <formula1>AG3</formula1>
    </dataValidation>
    <dataValidation type="list" allowBlank="1" showInputMessage="1" showErrorMessage="1" sqref="BB3:BB17 BT3:BT17 BB21:BB46" xr:uid="{59B49025-D596-4CAF-8BDC-C6CE53DEA228}">
      <formula1>"/N,/1,/2,/3,/4,/5,/6,/7,/8,/9,/10"</formula1>
    </dataValidation>
    <dataValidation type="list" allowBlank="1" showInputMessage="1" sqref="BC3:BK17 BU3:CC17 BC21:BK46" xr:uid="{B6E3766E-2609-450F-9F69-AE96D76B35DE}">
      <formula1>INDIRECT(#REF!)</formula1>
    </dataValidation>
    <dataValidation type="list" allowBlank="1" showInputMessage="1" sqref="AU3:AU17 BM3:BM17 AU21:AU46" xr:uid="{00812EDF-D0D2-49ED-9F3D-6542C6C7B7B7}">
      <formula1>"1,2,3,4,5,6,7,8,9,10,11,12,13,14,15,16,17,18,19,20"</formula1>
    </dataValidation>
    <dataValidation type="list" allowBlank="1" showInputMessage="1" showErrorMessage="1" sqref="AR33:AS35" xr:uid="{F4649B70-1204-4ABD-9327-F2FA1854CE7F}">
      <formula1>"手枪,冲锋枪,霰弹枪,突击步枪,狙击枪,近战武器"</formula1>
    </dataValidation>
    <dataValidation type="list" errorStyle="information" allowBlank="1" showInputMessage="1" sqref="X37:Y37" xr:uid="{C46F099B-B339-4EEA-8E21-0ADB614B391D}">
      <formula1>"无甲,轻甲,中甲,重甲,外骨骼,机甲"</formula1>
    </dataValidation>
    <dataValidation type="list" allowBlank="1" showInputMessage="1" showErrorMessage="1" sqref="AQ39:AQ46 AQ37" xr:uid="{B80C0BF1-31D3-4D04-A6AA-C55B77B041D4}">
      <formula1>"+,-"</formula1>
    </dataValidation>
    <dataValidation type="list" errorStyle="information" allowBlank="1" showInputMessage="1" sqref="X39:Y46" xr:uid="{5BB1BE85-F321-4A2C-85E7-142EE6907741}">
      <formula1>"头部,上身,下身,全身,双臂,肩部,胸部,腹部,腰部,背部,左臂,右臂,左腿,右腿,双手,左手,右手"</formula1>
    </dataValidation>
    <dataValidation type="list" errorStyle="warning" allowBlank="1" showInputMessage="1" showErrorMessage="1" errorTitle="Pong友！" error="隐匿是否劣势这种事情，大概是没有中间项和其它项的啦！" sqref="AR37:AS37 AR39:AS46" xr:uid="{6D31F201-C579-4C70-BEA1-7FE45F13357F}">
      <formula1>"破甲,断肢,否"</formula1>
    </dataValidation>
    <dataValidation type="list" allowBlank="1" showInputMessage="1" sqref="X33:Y35" xr:uid="{9EC6C5A9-C72F-4D35-B826-C91BE71AB066}">
      <formula1>"双手,右手,左手,X"</formula1>
    </dataValidation>
    <dataValidation type="list" allowBlank="1" showInputMessage="1" showErrorMessage="1" sqref="CJ21:CJ23 CJ25:CJ27 CJ29:CJ31 CJ33:CJ35 T40:T46" xr:uid="{514FBB88-5C36-442B-8371-2536C4340CAB}">
      <formula1>"O,X"</formula1>
    </dataValidation>
    <dataValidation type="list" allowBlank="1" showInputMessage="1" showErrorMessage="1" sqref="BO25:BP25 BO29:BP29" xr:uid="{6B05EF31-6BCE-4CA7-88B2-5AFE27E4C017}">
      <formula1>"网络,共鸣,祈祷,-"</formula1>
    </dataValidation>
    <dataValidation type="list" allowBlank="1" showInputMessage="1" showErrorMessage="1" sqref="L7:N7" xr:uid="{746AE63B-0459-4678-862C-2B1A9D7B8786}">
      <formula1>"善良,中立,邪恶"</formula1>
    </dataValidation>
    <dataValidation type="list" allowBlank="1" showInputMessage="1" sqref="L6:N6" xr:uid="{B7F15858-17F4-46D1-8B9D-36F9F3167E46}">
      <formula1>"有罪,灰色,清白"</formula1>
    </dataValidation>
    <dataValidation type="list" allowBlank="1" showInputMessage="1" sqref="E6:G6" xr:uid="{26C0C310-88A5-4807-8526-BC19396E56BA}">
      <formula1>"男,女,无性,双性"</formula1>
    </dataValidation>
    <dataValidation allowBlank="1" showInputMessage="1" showErrorMessage="1" sqref="E10:G11 L10:N10" xr:uid="{5A4B50EA-6C9C-4D85-B863-4C01B080624F}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Zhe</dc:creator>
  <cp:lastModifiedBy>XU, Zhe</cp:lastModifiedBy>
  <dcterms:created xsi:type="dcterms:W3CDTF">2024-12-29T15:26:02Z</dcterms:created>
  <dcterms:modified xsi:type="dcterms:W3CDTF">2024-12-29T19:12:39Z</dcterms:modified>
</cp:coreProperties>
</file>