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R\EFB390\chloe\"/>
    </mc:Choice>
  </mc:AlternateContent>
  <xr:revisionPtr revIDLastSave="0" documentId="13_ncr:1_{3D7FEAA1-AF0B-4C11-830B-6C61683E8A81}" xr6:coauthVersionLast="47" xr6:coauthVersionMax="47" xr10:uidLastSave="{00000000-0000-0000-0000-000000000000}"/>
  <bookViews>
    <workbookView xWindow="-25455" yWindow="-2505" windowWidth="25065" windowHeight="13740" activeTab="1" xr2:uid="{00000000-000D-0000-FFFF-FFFF00000000}"/>
  </bookViews>
  <sheets>
    <sheet name="Sheet1" sheetId="1" r:id="rId1"/>
    <sheet name="lynx" sheetId="10" r:id="rId2"/>
    <sheet name="geese" sheetId="9" r:id="rId3"/>
    <sheet name="bats" sheetId="8" r:id="rId4"/>
    <sheet name="whales" sheetId="5" r:id="rId5"/>
    <sheet name="migration" sheetId="3" r:id="rId6"/>
    <sheet name="red wolves" sheetId="6" r:id="rId7"/>
    <sheet name="chytrid"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3" i="7" l="1"/>
  <c r="G13" i="6"/>
  <c r="H13" i="3"/>
  <c r="G13" i="5"/>
  <c r="H13" i="8"/>
  <c r="G13" i="9"/>
  <c r="H13" i="10"/>
  <c r="G13" i="10"/>
  <c r="E13" i="10"/>
  <c r="D13" i="10"/>
  <c r="B10" i="10"/>
  <c r="F13" i="10" s="1"/>
  <c r="E13" i="9"/>
  <c r="D13" i="9"/>
  <c r="B10" i="9"/>
  <c r="F13" i="9" s="1"/>
  <c r="G13" i="8"/>
  <c r="E13" i="8"/>
  <c r="D13" i="8"/>
  <c r="F13" i="8"/>
  <c r="C13" i="8"/>
  <c r="B10" i="8"/>
  <c r="H13" i="7"/>
  <c r="G13" i="7"/>
  <c r="C10" i="7"/>
  <c r="E13" i="7"/>
  <c r="D13" i="7"/>
  <c r="B10" i="7"/>
  <c r="F13" i="7" s="1"/>
  <c r="E13" i="6"/>
  <c r="D13" i="6"/>
  <c r="B10" i="6"/>
  <c r="F13" i="6" s="1"/>
  <c r="F10" i="5"/>
  <c r="E13" i="5"/>
  <c r="D13" i="5"/>
  <c r="B10" i="5"/>
  <c r="F13" i="5" s="1"/>
  <c r="F10" i="3"/>
  <c r="E13" i="3"/>
  <c r="G13" i="3"/>
  <c r="C10" i="1"/>
  <c r="D10" i="3"/>
  <c r="D13" i="3" s="1"/>
  <c r="C13" i="3"/>
  <c r="B10" i="3"/>
  <c r="G10" i="3" s="1"/>
  <c r="F13" i="1"/>
  <c r="B10" i="1"/>
  <c r="F10" i="1" s="1"/>
  <c r="C13" i="10" l="1"/>
  <c r="C13" i="9"/>
  <c r="C13" i="7"/>
  <c r="C13" i="6"/>
  <c r="C10" i="5"/>
  <c r="C13" i="5" s="1"/>
  <c r="F13" i="3"/>
  <c r="C13" i="1"/>
  <c r="D13" i="1"/>
  <c r="E13" i="1"/>
</calcChain>
</file>

<file path=xl/sharedStrings.xml><?xml version="1.0" encoding="utf-8"?>
<sst xmlns="http://schemas.openxmlformats.org/spreadsheetml/2006/main" count="194" uniqueCount="84">
  <si>
    <t>Intro/thesis</t>
  </si>
  <si>
    <t>Background</t>
  </si>
  <si>
    <t>Main points</t>
  </si>
  <si>
    <t>Conclusion</t>
  </si>
  <si>
    <t>Figs/Table</t>
  </si>
  <si>
    <t>Interview</t>
  </si>
  <si>
    <t>Gestalt (ecology/mgmt/society)</t>
  </si>
  <si>
    <t>total</t>
  </si>
  <si>
    <t>Migration</t>
  </si>
  <si>
    <t>Olivia Arce</t>
  </si>
  <si>
    <t>References</t>
  </si>
  <si>
    <t>Comments</t>
  </si>
  <si>
    <t>Really thoughtful and well-written paper. I loved the figure of pronghorn locations "bunching" and I thought it was interesting how solar farms can influence pronghorn movements. The social-history-economics-culture component was lacking but otherwise, wonderful.</t>
  </si>
  <si>
    <t>Brandon Wingert</t>
  </si>
  <si>
    <t xml:space="preserve">The paper was far too short to really explore/develop ideas. The main points could have been further developed and the paper lacks a conclusion and it should have included some discussion on amphibian ecology. Latin species names need to be italicized. It's a cool idea to reintroduce frogs into habitat that's suboptimal for chytrid. </t>
  </si>
  <si>
    <t>Emily Valenti</t>
  </si>
  <si>
    <t xml:space="preserve">It was cool to learn a bit about how museum speciments were used in red wolf research. The background didn't cover hypotheses about the origin of red wolves so I was confused how Fig. 2 contributed to your essay. Some in-text citations were incorrect or didn't follow guidelines/best practices provided by TAs. The conclusion brought up topics that hadn't been addressed in the body of the paper (illegal hunting and vehicular hazards). </t>
  </si>
  <si>
    <t>Chytrid</t>
  </si>
  <si>
    <t>Red wolves</t>
  </si>
  <si>
    <t>Whales</t>
  </si>
  <si>
    <t>Sam Lasher</t>
  </si>
  <si>
    <t xml:space="preserve">I really enjoyed the discussion on human history and public opinion. I thought the ecology of whales component and a clear description of management practices were missing. Some in-text citations were incorrect or didn't follow guidelines/best practices provided by TAs (ie using direct quotes rather than paraphrasing). </t>
  </si>
  <si>
    <t>percentage</t>
  </si>
  <si>
    <t>Group</t>
  </si>
  <si>
    <t>Jasper</t>
  </si>
  <si>
    <t>Natalie</t>
  </si>
  <si>
    <t>Damien</t>
  </si>
  <si>
    <t>Adi</t>
  </si>
  <si>
    <t>Excellent research, Adi! Great map (Norris &amp; Pincman 2023) and I thought it was really interesting how solar farms can influence pronghorn movements.</t>
  </si>
  <si>
    <t xml:space="preserve">Really excellent work! Great map (Norris &amp; Pincman 2023). I didn't know that pronghorn were likely to break limps when leaping and I'm wondering where you learned that since there wasn't a citation. Description of habitat selection among the sub-species was a bit tangential and could have been removed to keep the essay more succinct (easier for graders!). </t>
  </si>
  <si>
    <t>Really thoughtful, well-written, and organized paper. I really liked your discussion of the how/why of pronghorn migration.</t>
  </si>
  <si>
    <t xml:space="preserve">Really interesting essay. I would have liked if you spent more time discussing conservation actions around pronghorn migration - as is, about half of the paper is intro/background, which is interesting but this is a class about management. Some in-text citations were incorrect or didn't follow guidelines/best practices provided by TAs (ie using direct quotes rather than paraphrasing). </t>
  </si>
  <si>
    <t>Mia</t>
  </si>
  <si>
    <t>Your essay is very well written and organized. Missing a bit about whale ecology, but otherwise excellent!</t>
  </si>
  <si>
    <t>Jack</t>
  </si>
  <si>
    <t>Great essay, Jack! You did a really great job of exploring the topic of whale harvest and including clear ecoloy/management/social perspectives. I think you illustrated a clear path forward while not oversimplifying the complexity of human-whale interactions. Kudos!</t>
  </si>
  <si>
    <t>A promising start but far too short to really explore the issue - most of the essay is a direct quote from your interviewee and doesn't show your original perspective on the issue.</t>
  </si>
  <si>
    <t>Connor E.</t>
  </si>
  <si>
    <t>Nice map! And a well-written and organized essay. Be sure to check spelling and define acronym (what is DPS?). It would have been great to elaborate how to address the public perception of wolves since you demonstrated clearly that public opinion is important. It's very surprising to me that you only used 6 references.</t>
  </si>
  <si>
    <t>Lily Celmer</t>
  </si>
  <si>
    <t>Good job. Some ideas could have been elaborated upon further. The policy of discrete population segments is mentioned for the first time in the conclusion and I'm not sure what they are or how they would help red wolves. No points off but for your reference, don't use the noun "Natives" for describing "Indigenous Peoples" which is the preferred term with capitalization.</t>
  </si>
  <si>
    <t xml:space="preserve">Your description of the hybrid controversy is very informative, I learned a lot! </t>
  </si>
  <si>
    <t>Bruce</t>
  </si>
  <si>
    <t>Sarah Brazillo</t>
  </si>
  <si>
    <t>The essay was a good start but it was too brief to really explore/develop ideas. The interview should have been incorporated into the main points rather than copy/pasting questions and answers. I would be curious to learn more about consistent monitoring, testing, and research that is mentioned quickly in the conclusion.</t>
  </si>
  <si>
    <t>The description of ensuring that unaffected hosts are not infected was a bit confusing and you could have elaborated on climate change impacts but otherwise really well done.</t>
  </si>
  <si>
    <t>Nao</t>
  </si>
  <si>
    <t>Victor</t>
  </si>
  <si>
    <t>This was a very well-researched an informative essay - I learned a lot! One point of for errors with in-text citations - they go before the period at the end of a sentence (Example 2023).</t>
  </si>
  <si>
    <t>Fritz</t>
  </si>
  <si>
    <t>Anne</t>
  </si>
  <si>
    <t>The essay was well written and a good start but a bit too brief to really explore/develop ideas. You provided excellent figures but they aren't referenced in the text so it's hard to know how to interpret them in the context of your essay.</t>
  </si>
  <si>
    <t xml:space="preserve">The essay could have been organized a bit better and amphibian ecology was missing. Otherwise, excellent! It's a cool idea to introduce frogs into habitat that's suboptimal for chytrid. </t>
  </si>
  <si>
    <t xml:space="preserve">The paper was far too short to really explore/develop ideas. The main points could have been further developed and the paper lacks a conclusion and it should have included some discussion on amphibian ecology. Latin species names need to be italicized. It's a cool idea to introduce frogs into habitat that's suboptimal for chytrid. </t>
  </si>
  <si>
    <t>Bats</t>
  </si>
  <si>
    <t>Marie</t>
  </si>
  <si>
    <t>Great job! The essay could be strengthened overall by re-structuring paragraphs to be less lengthy and re-organize to have a more coherent flow of information. Loved the alliteration in the intro: "proliferation of a plethora of pathogens" and I thought it was a sad by-product of culling that non-target species might be vulnerable.</t>
  </si>
  <si>
    <t>Gillian</t>
  </si>
  <si>
    <t>The essay was well written and a good start but a bit too brief to really explore/develop ideas especially when it comes to management actions. You mention vaccines but never touch upon the paste that sounded really positive in your group presentation.</t>
  </si>
  <si>
    <t>Allison</t>
  </si>
  <si>
    <t>Good start but a little brief on social/ecomonic implications. Some in-text citations were incorrect or didn't follow guidelines/best practices provided by TAs. I liked the discussion on interupting migration and how transmission of diseases between bat colonies acts as a vaccine - would love to learn more about that!</t>
  </si>
  <si>
    <t>Great job! I lol'd at the "general attitude of creepiness" statement in the intro.</t>
  </si>
  <si>
    <t>Julia</t>
  </si>
  <si>
    <t>Max</t>
  </si>
  <si>
    <t>Solid essay but turned in late without any communication to the instructors. We knocked you down one letter grade - be sure to discuss with your instructors if you need extra time or accomodations, we want to see you succeed and could have granted an extension with proper notice.</t>
  </si>
  <si>
    <t>Rae</t>
  </si>
  <si>
    <t>Good job</t>
  </si>
  <si>
    <t>Some in-text citations were incorrect or didn't follow guidelines/best practices provided by TAs. We would have preferred you integrate and synthesize the interview rather than report Q&amp;A. Otherwise, great job! You really covered all the criteria you asked for and I learned a lot reading your essay.</t>
  </si>
  <si>
    <t>Anyka</t>
  </si>
  <si>
    <t xml:space="preserve">It was interesting to use a bulleted list for your main points and they should have been expanded as paragraphs. Otherwise, an excellent essay! I learned a lot reading your research and I can tell you learned a ton too. </t>
  </si>
  <si>
    <t>Well done overall. Goose ecology was largely missing. It would have been good to introduce the 'complication' of Lesser and Greater snow geese earlier in the essay rather than in the last paragraph. There were also some incorrect in-text citations that should have been manually reformatted in Zotero.</t>
  </si>
  <si>
    <t>Will S</t>
  </si>
  <si>
    <t>Shawn H.</t>
  </si>
  <si>
    <t>This was a good start but it's very short and missing ecology of snow geese or any discussion of the impact geese are having on the arctic tundra. I also don't see any information about your interview.</t>
  </si>
  <si>
    <t>Julianna</t>
  </si>
  <si>
    <t xml:space="preserve">A really strong introduction but this essay is a bit brief. Habitat preference could have been explained more thoroughly since that is one of the larger argument for how lynx reintroduction is challenging. There also isn't a whole lot about lynx ecology. </t>
  </si>
  <si>
    <t>Jem</t>
  </si>
  <si>
    <t>Elise</t>
  </si>
  <si>
    <t>Excellent! This essay was well researched, thorough, and organized. I really enjoyed learning about lynx ecology. You did an excellent comparison of lynx reintroduction efforts in CO vs NY.</t>
  </si>
  <si>
    <t>Nancy</t>
  </si>
  <si>
    <t>Great essay, Jem! You did a really great job of exploring the topic of lynx reintroduction and including clear ecology/management/social perspectives. I think you illustrated a clear path forward while not oversimplifying the complexity of human-wildlife management and interactions. Kudos!</t>
  </si>
  <si>
    <t>Hi Nancy, really great paper except for missing the interview. A few of your colleagues contacted us and we were able to grant an extension but it's OK that you didn't ask for an extension to incorporate the interview as it wasn't fatal for your grade. Otherwise, this essay was well researched, thorough, organized, and enjoyable to read. I liked learning about lynx ecology.</t>
  </si>
  <si>
    <t>Mila</t>
  </si>
  <si>
    <t xml:space="preserve">This essay is very well researched and thorough - I hate to say it, but it's actually a bit too thorough and goes beyond the length requirements. Being concise is an important skill! That being said I really enjoyed reading about how the lynx/hare cycle functions (pg 3, first paragraph) and I wonder if you reflected on population ecology that we discussed in the course. The description of hare population dynamics was lengthy and could have been left out. Some in-text citations were incorrect or didn't follow guidelines/best practices provided by TAs.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</si>
</sst>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
  <sheetViews>
    <sheetView workbookViewId="0">
      <selection activeCell="D12" sqref="D12"/>
    </sheetView>
  </sheetViews>
  <sheetFormatPr defaultRowHeight="15" x14ac:dyDescent="0.25"/>
  <cols>
    <col min="1" max="1" width="29.85546875" bestFit="1" customWidth="1"/>
    <col min="3" max="5" width="35.7109375" customWidth="1"/>
    <col min="6" max="6" width="35.7109375" style="1" customWidth="1"/>
  </cols>
  <sheetData>
    <row r="1" spans="1:6" x14ac:dyDescent="0.25">
      <c r="C1" t="s">
        <v>20</v>
      </c>
      <c r="D1" t="s">
        <v>15</v>
      </c>
      <c r="E1" t="s">
        <v>13</v>
      </c>
      <c r="F1" s="1" t="s">
        <v>9</v>
      </c>
    </row>
    <row r="2" spans="1:6" x14ac:dyDescent="0.25">
      <c r="A2" t="s">
        <v>0</v>
      </c>
      <c r="B2">
        <v>5</v>
      </c>
      <c r="C2">
        <v>-3</v>
      </c>
    </row>
    <row r="3" spans="1:6" x14ac:dyDescent="0.25">
      <c r="A3" t="s">
        <v>1</v>
      </c>
      <c r="B3">
        <v>5</v>
      </c>
      <c r="D3">
        <v>-1</v>
      </c>
    </row>
    <row r="4" spans="1:6" x14ac:dyDescent="0.25">
      <c r="A4" t="s">
        <v>2</v>
      </c>
      <c r="B4">
        <v>15</v>
      </c>
      <c r="C4">
        <v>-4</v>
      </c>
      <c r="D4">
        <v>-4</v>
      </c>
      <c r="E4">
        <v>-10</v>
      </c>
    </row>
    <row r="5" spans="1:6" x14ac:dyDescent="0.25">
      <c r="A5" t="s">
        <v>3</v>
      </c>
      <c r="B5">
        <v>5</v>
      </c>
      <c r="D5">
        <v>-2</v>
      </c>
      <c r="E5">
        <v>-5</v>
      </c>
    </row>
    <row r="6" spans="1:6" x14ac:dyDescent="0.25">
      <c r="A6" t="s">
        <v>4</v>
      </c>
      <c r="B6">
        <v>8</v>
      </c>
      <c r="D6">
        <v>-2</v>
      </c>
      <c r="E6">
        <v>-1</v>
      </c>
    </row>
    <row r="7" spans="1:6" x14ac:dyDescent="0.25">
      <c r="A7" t="s">
        <v>5</v>
      </c>
      <c r="B7">
        <v>8</v>
      </c>
    </row>
    <row r="8" spans="1:6" x14ac:dyDescent="0.25">
      <c r="A8" t="s">
        <v>10</v>
      </c>
      <c r="B8">
        <v>5</v>
      </c>
      <c r="C8">
        <v>-3</v>
      </c>
      <c r="D8">
        <v>-2</v>
      </c>
      <c r="E8">
        <v>-1</v>
      </c>
    </row>
    <row r="9" spans="1:6" x14ac:dyDescent="0.25">
      <c r="A9" t="s">
        <v>6</v>
      </c>
      <c r="B9">
        <v>5</v>
      </c>
      <c r="C9">
        <v>-3</v>
      </c>
      <c r="E9">
        <v>-2</v>
      </c>
      <c r="F9" s="1">
        <v>-2</v>
      </c>
    </row>
    <row r="10" spans="1:6" x14ac:dyDescent="0.25">
      <c r="A10" t="s">
        <v>7</v>
      </c>
      <c r="B10">
        <f>SUM(B2:B9)</f>
        <v>56</v>
      </c>
      <c r="C10" s="1">
        <f>B10+SUM(C2:C9)</f>
        <v>43</v>
      </c>
      <c r="D10" s="1">
        <v>45</v>
      </c>
      <c r="E10" s="1">
        <v>38</v>
      </c>
      <c r="F10" s="1">
        <f>B10+SUM(F2:F9)</f>
        <v>54</v>
      </c>
    </row>
    <row r="11" spans="1:6" x14ac:dyDescent="0.25">
      <c r="A11" t="s">
        <v>23</v>
      </c>
      <c r="C11" t="s">
        <v>19</v>
      </c>
      <c r="D11" t="s">
        <v>18</v>
      </c>
      <c r="E11" t="s">
        <v>17</v>
      </c>
      <c r="F11" s="1" t="s">
        <v>8</v>
      </c>
    </row>
    <row r="12" spans="1:6" ht="195" x14ac:dyDescent="0.25">
      <c r="A12" t="s">
        <v>11</v>
      </c>
      <c r="C12" s="1" t="s">
        <v>21</v>
      </c>
      <c r="D12" s="1" t="s">
        <v>16</v>
      </c>
      <c r="E12" s="1" t="s">
        <v>14</v>
      </c>
      <c r="F12" s="1" t="s">
        <v>12</v>
      </c>
    </row>
    <row r="13" spans="1:6" x14ac:dyDescent="0.25">
      <c r="A13" t="s">
        <v>22</v>
      </c>
      <c r="C13">
        <f>C10/50</f>
        <v>0.86</v>
      </c>
      <c r="D13">
        <f>D10/50</f>
        <v>0.9</v>
      </c>
      <c r="E13">
        <f>E10/50</f>
        <v>0.76</v>
      </c>
      <c r="F13" s="1">
        <f>IF(F10&gt;50, 50, F10)/50</f>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A5189-CDE3-477C-B277-488B6FE48C95}">
  <dimension ref="A1:H13"/>
  <sheetViews>
    <sheetView tabSelected="1" topLeftCell="A12" workbookViewId="0">
      <selection activeCell="H13" sqref="H13"/>
    </sheetView>
  </sheetViews>
  <sheetFormatPr defaultRowHeight="15" x14ac:dyDescent="0.25"/>
  <cols>
    <col min="1" max="1" width="29.85546875" bestFit="1" customWidth="1"/>
    <col min="3" max="5" width="35.7109375" customWidth="1"/>
    <col min="6" max="6" width="35.7109375" style="1" customWidth="1"/>
    <col min="7" max="7" width="35.7109375" customWidth="1"/>
  </cols>
  <sheetData>
    <row r="1" spans="1:8" x14ac:dyDescent="0.25">
      <c r="C1" t="s">
        <v>74</v>
      </c>
      <c r="D1" t="s">
        <v>76</v>
      </c>
      <c r="E1" t="s">
        <v>77</v>
      </c>
      <c r="F1" s="1" t="s">
        <v>79</v>
      </c>
      <c r="G1" t="s">
        <v>82</v>
      </c>
    </row>
    <row r="2" spans="1:8" x14ac:dyDescent="0.25">
      <c r="A2" t="s">
        <v>0</v>
      </c>
      <c r="B2">
        <v>5</v>
      </c>
    </row>
    <row r="3" spans="1:8" x14ac:dyDescent="0.25">
      <c r="A3" t="s">
        <v>1</v>
      </c>
      <c r="B3">
        <v>5</v>
      </c>
    </row>
    <row r="4" spans="1:8" x14ac:dyDescent="0.25">
      <c r="A4" t="s">
        <v>2</v>
      </c>
      <c r="B4">
        <v>15</v>
      </c>
    </row>
    <row r="5" spans="1:8" x14ac:dyDescent="0.25">
      <c r="A5" t="s">
        <v>3</v>
      </c>
      <c r="B5">
        <v>5</v>
      </c>
    </row>
    <row r="6" spans="1:8" x14ac:dyDescent="0.25">
      <c r="A6" t="s">
        <v>4</v>
      </c>
      <c r="B6">
        <v>8</v>
      </c>
    </row>
    <row r="7" spans="1:8" x14ac:dyDescent="0.25">
      <c r="A7" t="s">
        <v>5</v>
      </c>
      <c r="B7">
        <v>8</v>
      </c>
    </row>
    <row r="8" spans="1:8" x14ac:dyDescent="0.25">
      <c r="A8" t="s">
        <v>10</v>
      </c>
      <c r="B8">
        <v>5</v>
      </c>
    </row>
    <row r="9" spans="1:8" x14ac:dyDescent="0.25">
      <c r="A9" t="s">
        <v>6</v>
      </c>
      <c r="B9">
        <v>5</v>
      </c>
    </row>
    <row r="10" spans="1:8" x14ac:dyDescent="0.25">
      <c r="A10" t="s">
        <v>7</v>
      </c>
      <c r="B10">
        <f>SUM(B2:B9)</f>
        <v>56</v>
      </c>
      <c r="C10" s="1">
        <v>44</v>
      </c>
      <c r="D10" s="1">
        <v>50</v>
      </c>
      <c r="E10" s="1">
        <v>50</v>
      </c>
      <c r="F10" s="1">
        <v>46</v>
      </c>
      <c r="G10" s="1">
        <v>47</v>
      </c>
    </row>
    <row r="11" spans="1:8" x14ac:dyDescent="0.25">
      <c r="A11" t="s">
        <v>23</v>
      </c>
    </row>
    <row r="12" spans="1:8" ht="240" x14ac:dyDescent="0.25">
      <c r="A12" t="s">
        <v>11</v>
      </c>
      <c r="C12" s="1" t="s">
        <v>75</v>
      </c>
      <c r="D12" s="1" t="s">
        <v>80</v>
      </c>
      <c r="E12" s="1" t="s">
        <v>78</v>
      </c>
      <c r="F12" s="1" t="s">
        <v>81</v>
      </c>
      <c r="G12" s="1" t="s">
        <v>83</v>
      </c>
    </row>
    <row r="13" spans="1:8" x14ac:dyDescent="0.25">
      <c r="A13" t="s">
        <v>22</v>
      </c>
      <c r="C13">
        <f>C10/50</f>
        <v>0.88</v>
      </c>
      <c r="D13">
        <f>D10/50</f>
        <v>1</v>
      </c>
      <c r="E13">
        <f>E10/50</f>
        <v>1</v>
      </c>
      <c r="F13" s="1">
        <f>IF(F10&gt;50, 50, F10)/50</f>
        <v>0.92</v>
      </c>
      <c r="G13" s="1">
        <f>IF(G10&gt;50, 50, G10)/50</f>
        <v>0.94</v>
      </c>
      <c r="H13">
        <f>AVERAGE(C13:G13)</f>
        <v>0.94800000000000006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07816-777C-4753-B51D-9AE096AA3872}">
  <dimension ref="A1:G13"/>
  <sheetViews>
    <sheetView workbookViewId="0">
      <selection activeCell="G13" sqref="G13"/>
    </sheetView>
  </sheetViews>
  <sheetFormatPr defaultRowHeight="15" x14ac:dyDescent="0.25"/>
  <cols>
    <col min="1" max="1" width="29.85546875" bestFit="1" customWidth="1"/>
    <col min="3" max="3" width="35.7109375" style="1" customWidth="1"/>
    <col min="4" max="5" width="35.7109375" customWidth="1"/>
    <col min="6" max="6" width="35.7109375" style="1" customWidth="1"/>
  </cols>
  <sheetData>
    <row r="1" spans="1:7" x14ac:dyDescent="0.25">
      <c r="C1" s="1" t="s">
        <v>65</v>
      </c>
      <c r="D1" t="s">
        <v>68</v>
      </c>
      <c r="E1" t="s">
        <v>71</v>
      </c>
      <c r="F1" s="1" t="s">
        <v>72</v>
      </c>
    </row>
    <row r="2" spans="1:7" x14ac:dyDescent="0.25">
      <c r="A2" t="s">
        <v>0</v>
      </c>
      <c r="B2">
        <v>5</v>
      </c>
    </row>
    <row r="3" spans="1:7" x14ac:dyDescent="0.25">
      <c r="A3" t="s">
        <v>1</v>
      </c>
      <c r="B3">
        <v>5</v>
      </c>
    </row>
    <row r="4" spans="1:7" x14ac:dyDescent="0.25">
      <c r="A4" t="s">
        <v>2</v>
      </c>
      <c r="B4">
        <v>15</v>
      </c>
    </row>
    <row r="5" spans="1:7" x14ac:dyDescent="0.25">
      <c r="A5" t="s">
        <v>3</v>
      </c>
      <c r="B5">
        <v>5</v>
      </c>
    </row>
    <row r="6" spans="1:7" x14ac:dyDescent="0.25">
      <c r="A6" t="s">
        <v>4</v>
      </c>
      <c r="B6">
        <v>8</v>
      </c>
    </row>
    <row r="7" spans="1:7" x14ac:dyDescent="0.25">
      <c r="A7" t="s">
        <v>5</v>
      </c>
      <c r="B7">
        <v>8</v>
      </c>
      <c r="C7" s="1">
        <v>-4</v>
      </c>
    </row>
    <row r="8" spans="1:7" x14ac:dyDescent="0.25">
      <c r="A8" t="s">
        <v>10</v>
      </c>
      <c r="B8">
        <v>5</v>
      </c>
      <c r="C8" s="1">
        <v>-2</v>
      </c>
    </row>
    <row r="9" spans="1:7" x14ac:dyDescent="0.25">
      <c r="A9" t="s">
        <v>6</v>
      </c>
      <c r="B9">
        <v>5</v>
      </c>
    </row>
    <row r="10" spans="1:7" x14ac:dyDescent="0.25">
      <c r="A10" t="s">
        <v>7</v>
      </c>
      <c r="B10">
        <f>SUM(B2:B9)</f>
        <v>56</v>
      </c>
      <c r="C10" s="1">
        <v>48</v>
      </c>
      <c r="D10" s="1">
        <v>45</v>
      </c>
      <c r="E10" s="1">
        <v>44</v>
      </c>
      <c r="F10" s="1">
        <v>40</v>
      </c>
    </row>
    <row r="11" spans="1:7" ht="135" x14ac:dyDescent="0.25">
      <c r="A11" t="s">
        <v>23</v>
      </c>
      <c r="C11" s="1" t="s">
        <v>67</v>
      </c>
      <c r="D11" s="1" t="s">
        <v>69</v>
      </c>
      <c r="E11" s="1" t="s">
        <v>70</v>
      </c>
      <c r="F11" s="1" t="s">
        <v>73</v>
      </c>
    </row>
    <row r="12" spans="1:7" x14ac:dyDescent="0.25">
      <c r="A12" t="s">
        <v>11</v>
      </c>
      <c r="C12" s="1" t="s">
        <v>66</v>
      </c>
      <c r="D12" s="1"/>
      <c r="E12" s="1"/>
    </row>
    <row r="13" spans="1:7" x14ac:dyDescent="0.25">
      <c r="A13" t="s">
        <v>22</v>
      </c>
      <c r="C13" s="1">
        <f>C10/50</f>
        <v>0.96</v>
      </c>
      <c r="D13">
        <f>D10/50</f>
        <v>0.9</v>
      </c>
      <c r="E13">
        <f>E10/50</f>
        <v>0.88</v>
      </c>
      <c r="F13" s="1">
        <f>IF(F10&gt;50, 50, F10)/50</f>
        <v>0.8</v>
      </c>
      <c r="G13">
        <f>AVERAGE(B13:F13)</f>
        <v>0.88500000000000001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0F04A-694D-46F1-BC05-DE3F70F4F8E2}">
  <dimension ref="A1:H13"/>
  <sheetViews>
    <sheetView topLeftCell="B1" workbookViewId="0">
      <selection activeCell="H13" sqref="H13"/>
    </sheetView>
  </sheetViews>
  <sheetFormatPr defaultRowHeight="15" x14ac:dyDescent="0.25"/>
  <cols>
    <col min="1" max="1" width="29.85546875" bestFit="1" customWidth="1"/>
    <col min="3" max="5" width="35.7109375" customWidth="1"/>
    <col min="6" max="6" width="35.7109375" style="1" customWidth="1"/>
    <col min="7" max="7" width="27.5703125" customWidth="1"/>
  </cols>
  <sheetData>
    <row r="1" spans="1:8" x14ac:dyDescent="0.25">
      <c r="C1" t="s">
        <v>55</v>
      </c>
      <c r="D1" t="s">
        <v>57</v>
      </c>
      <c r="E1" t="s">
        <v>59</v>
      </c>
      <c r="F1" s="1" t="s">
        <v>62</v>
      </c>
      <c r="G1" t="s">
        <v>63</v>
      </c>
    </row>
    <row r="2" spans="1:8" x14ac:dyDescent="0.25">
      <c r="A2" t="s">
        <v>0</v>
      </c>
      <c r="B2">
        <v>5</v>
      </c>
    </row>
    <row r="3" spans="1:8" x14ac:dyDescent="0.25">
      <c r="A3" t="s">
        <v>1</v>
      </c>
      <c r="B3">
        <v>5</v>
      </c>
    </row>
    <row r="4" spans="1:8" x14ac:dyDescent="0.25">
      <c r="A4" t="s">
        <v>2</v>
      </c>
      <c r="B4">
        <v>15</v>
      </c>
    </row>
    <row r="5" spans="1:8" x14ac:dyDescent="0.25">
      <c r="A5" t="s">
        <v>3</v>
      </c>
      <c r="B5">
        <v>5</v>
      </c>
    </row>
    <row r="6" spans="1:8" x14ac:dyDescent="0.25">
      <c r="A6" t="s">
        <v>4</v>
      </c>
      <c r="B6">
        <v>8</v>
      </c>
    </row>
    <row r="7" spans="1:8" x14ac:dyDescent="0.25">
      <c r="A7" t="s">
        <v>5</v>
      </c>
      <c r="B7">
        <v>8</v>
      </c>
    </row>
    <row r="8" spans="1:8" x14ac:dyDescent="0.25">
      <c r="A8" t="s">
        <v>10</v>
      </c>
      <c r="B8">
        <v>5</v>
      </c>
    </row>
    <row r="9" spans="1:8" x14ac:dyDescent="0.25">
      <c r="A9" t="s">
        <v>6</v>
      </c>
      <c r="B9">
        <v>5</v>
      </c>
    </row>
    <row r="10" spans="1:8" x14ac:dyDescent="0.25">
      <c r="A10" t="s">
        <v>7</v>
      </c>
      <c r="B10">
        <f>SUM(B2:B9)</f>
        <v>56</v>
      </c>
      <c r="C10" s="1">
        <v>48</v>
      </c>
      <c r="D10" s="1">
        <v>45</v>
      </c>
      <c r="E10" s="1">
        <v>48</v>
      </c>
      <c r="F10" s="1">
        <v>50</v>
      </c>
      <c r="G10" s="1">
        <v>40</v>
      </c>
    </row>
    <row r="11" spans="1:8" x14ac:dyDescent="0.25">
      <c r="A11" t="s">
        <v>23</v>
      </c>
      <c r="C11" t="s">
        <v>54</v>
      </c>
      <c r="D11" t="s">
        <v>54</v>
      </c>
      <c r="E11" t="s">
        <v>54</v>
      </c>
      <c r="F11" t="s">
        <v>54</v>
      </c>
    </row>
    <row r="12" spans="1:8" ht="165" x14ac:dyDescent="0.25">
      <c r="A12" t="s">
        <v>11</v>
      </c>
      <c r="C12" s="1" t="s">
        <v>56</v>
      </c>
      <c r="D12" s="1" t="s">
        <v>58</v>
      </c>
      <c r="E12" s="1" t="s">
        <v>60</v>
      </c>
      <c r="F12" s="1" t="s">
        <v>61</v>
      </c>
      <c r="G12" s="1" t="s">
        <v>64</v>
      </c>
    </row>
    <row r="13" spans="1:8" x14ac:dyDescent="0.25">
      <c r="A13" t="s">
        <v>22</v>
      </c>
      <c r="C13">
        <f>C10/50</f>
        <v>0.96</v>
      </c>
      <c r="D13">
        <f>D10/50</f>
        <v>0.9</v>
      </c>
      <c r="E13">
        <f>E10/50</f>
        <v>0.96</v>
      </c>
      <c r="F13" s="1">
        <f>IF(F10&gt;50, 50, F10)/50</f>
        <v>1</v>
      </c>
      <c r="G13" s="1">
        <f>IF(G10&gt;50, 50, G10)/50</f>
        <v>0.8</v>
      </c>
      <c r="H13">
        <f>AVERAGE(C13:G13)</f>
        <v>0.92400000000000004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6CA75-4B42-4C1B-807A-86891D4F5A34}">
  <dimension ref="A1:G13"/>
  <sheetViews>
    <sheetView workbookViewId="0">
      <selection activeCell="G13" sqref="G13"/>
    </sheetView>
  </sheetViews>
  <sheetFormatPr defaultRowHeight="15" x14ac:dyDescent="0.25"/>
  <cols>
    <col min="1" max="1" width="29.85546875" bestFit="1" customWidth="1"/>
    <col min="3" max="5" width="35.7109375" customWidth="1"/>
    <col min="6" max="6" width="35.7109375" style="1" customWidth="1"/>
  </cols>
  <sheetData>
    <row r="1" spans="1:7" x14ac:dyDescent="0.25">
      <c r="C1" t="s">
        <v>20</v>
      </c>
      <c r="D1" t="s">
        <v>32</v>
      </c>
      <c r="E1" t="s">
        <v>34</v>
      </c>
    </row>
    <row r="2" spans="1:7" x14ac:dyDescent="0.25">
      <c r="A2" t="s">
        <v>0</v>
      </c>
      <c r="B2">
        <v>5</v>
      </c>
      <c r="C2">
        <v>-3</v>
      </c>
    </row>
    <row r="3" spans="1:7" x14ac:dyDescent="0.25">
      <c r="A3" t="s">
        <v>1</v>
      </c>
      <c r="B3">
        <v>5</v>
      </c>
      <c r="F3" s="1">
        <v>-2</v>
      </c>
    </row>
    <row r="4" spans="1:7" x14ac:dyDescent="0.25">
      <c r="A4" t="s">
        <v>2</v>
      </c>
      <c r="B4">
        <v>15</v>
      </c>
      <c r="C4">
        <v>-4</v>
      </c>
      <c r="F4" s="1">
        <v>-10</v>
      </c>
    </row>
    <row r="5" spans="1:7" x14ac:dyDescent="0.25">
      <c r="A5" t="s">
        <v>3</v>
      </c>
      <c r="B5">
        <v>5</v>
      </c>
    </row>
    <row r="6" spans="1:7" x14ac:dyDescent="0.25">
      <c r="A6" t="s">
        <v>4</v>
      </c>
      <c r="B6">
        <v>8</v>
      </c>
    </row>
    <row r="7" spans="1:7" x14ac:dyDescent="0.25">
      <c r="A7" t="s">
        <v>5</v>
      </c>
      <c r="B7">
        <v>8</v>
      </c>
    </row>
    <row r="8" spans="1:7" x14ac:dyDescent="0.25">
      <c r="A8" t="s">
        <v>10</v>
      </c>
      <c r="B8">
        <v>5</v>
      </c>
      <c r="C8">
        <v>-3</v>
      </c>
    </row>
    <row r="9" spans="1:7" x14ac:dyDescent="0.25">
      <c r="A9" t="s">
        <v>6</v>
      </c>
      <c r="B9">
        <v>5</v>
      </c>
      <c r="C9">
        <v>-3</v>
      </c>
      <c r="F9" s="1">
        <v>-5</v>
      </c>
    </row>
    <row r="10" spans="1:7" x14ac:dyDescent="0.25">
      <c r="A10" t="s">
        <v>7</v>
      </c>
      <c r="B10">
        <f>SUM(B2:B9)</f>
        <v>56</v>
      </c>
      <c r="C10" s="1">
        <f>B10+SUM(C2:C9)</f>
        <v>43</v>
      </c>
      <c r="D10" s="1">
        <v>48</v>
      </c>
      <c r="E10" s="1">
        <v>50</v>
      </c>
      <c r="F10" s="1">
        <f>56+SUM(F2:F9)</f>
        <v>39</v>
      </c>
    </row>
    <row r="11" spans="1:7" x14ac:dyDescent="0.25">
      <c r="A11" t="s">
        <v>23</v>
      </c>
      <c r="C11" t="s">
        <v>19</v>
      </c>
      <c r="D11" t="s">
        <v>19</v>
      </c>
      <c r="E11" t="s">
        <v>19</v>
      </c>
      <c r="F11" t="s">
        <v>19</v>
      </c>
    </row>
    <row r="12" spans="1:7" ht="150" x14ac:dyDescent="0.25">
      <c r="A12" t="s">
        <v>11</v>
      </c>
      <c r="C12" s="1" t="s">
        <v>21</v>
      </c>
      <c r="D12" s="1" t="s">
        <v>33</v>
      </c>
      <c r="E12" s="1" t="s">
        <v>35</v>
      </c>
      <c r="F12" s="1" t="s">
        <v>36</v>
      </c>
    </row>
    <row r="13" spans="1:7" x14ac:dyDescent="0.25">
      <c r="A13" t="s">
        <v>22</v>
      </c>
      <c r="C13">
        <f>C10/50</f>
        <v>0.86</v>
      </c>
      <c r="D13">
        <f>D10/50</f>
        <v>0.96</v>
      </c>
      <c r="E13">
        <f>E10/50</f>
        <v>1</v>
      </c>
      <c r="F13" s="1">
        <f>IF(F10&gt;50, 50, F10)/50</f>
        <v>0.78</v>
      </c>
      <c r="G13">
        <f>AVERAGE(B13:F13)</f>
        <v>0.89999999999999991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14A1D-3F30-4417-BF87-B5987C35E1E2}">
  <dimension ref="A1:H13"/>
  <sheetViews>
    <sheetView workbookViewId="0">
      <selection activeCell="H13" sqref="H13"/>
    </sheetView>
  </sheetViews>
  <sheetFormatPr defaultRowHeight="15" x14ac:dyDescent="0.25"/>
  <cols>
    <col min="1" max="1" width="29.85546875" bestFit="1" customWidth="1"/>
    <col min="3" max="6" width="35.7109375" customWidth="1"/>
    <col min="7" max="7" width="35.7109375" style="1" customWidth="1"/>
  </cols>
  <sheetData>
    <row r="1" spans="1:8" x14ac:dyDescent="0.25">
      <c r="C1" t="s">
        <v>27</v>
      </c>
      <c r="D1" t="s">
        <v>24</v>
      </c>
      <c r="E1" t="s">
        <v>25</v>
      </c>
      <c r="F1" t="s">
        <v>26</v>
      </c>
      <c r="G1" s="1" t="s">
        <v>9</v>
      </c>
    </row>
    <row r="2" spans="1:8" x14ac:dyDescent="0.25">
      <c r="A2" t="s">
        <v>0</v>
      </c>
      <c r="B2">
        <v>5</v>
      </c>
    </row>
    <row r="3" spans="1:8" x14ac:dyDescent="0.25">
      <c r="A3" t="s">
        <v>1</v>
      </c>
      <c r="B3">
        <v>5</v>
      </c>
    </row>
    <row r="4" spans="1:8" x14ac:dyDescent="0.25">
      <c r="A4" t="s">
        <v>2</v>
      </c>
      <c r="B4">
        <v>15</v>
      </c>
      <c r="D4">
        <v>-5</v>
      </c>
    </row>
    <row r="5" spans="1:8" x14ac:dyDescent="0.25">
      <c r="A5" t="s">
        <v>3</v>
      </c>
      <c r="B5">
        <v>5</v>
      </c>
    </row>
    <row r="6" spans="1:8" x14ac:dyDescent="0.25">
      <c r="A6" t="s">
        <v>4</v>
      </c>
      <c r="B6">
        <v>8</v>
      </c>
    </row>
    <row r="7" spans="1:8" x14ac:dyDescent="0.25">
      <c r="A7" t="s">
        <v>5</v>
      </c>
      <c r="B7">
        <v>8</v>
      </c>
    </row>
    <row r="8" spans="1:8" x14ac:dyDescent="0.25">
      <c r="A8" t="s">
        <v>10</v>
      </c>
      <c r="B8">
        <v>5</v>
      </c>
      <c r="D8">
        <v>-2</v>
      </c>
    </row>
    <row r="9" spans="1:8" x14ac:dyDescent="0.25">
      <c r="A9" t="s">
        <v>6</v>
      </c>
      <c r="B9">
        <v>5</v>
      </c>
      <c r="F9">
        <v>-4</v>
      </c>
      <c r="G9" s="1">
        <v>-2</v>
      </c>
    </row>
    <row r="10" spans="1:8" x14ac:dyDescent="0.25">
      <c r="A10" t="s">
        <v>7</v>
      </c>
      <c r="B10">
        <f>SUM(B2:B9)</f>
        <v>56</v>
      </c>
      <c r="C10" s="1">
        <v>56</v>
      </c>
      <c r="D10" s="1">
        <f>B10+SUM(D2:D9)</f>
        <v>49</v>
      </c>
      <c r="E10" s="1">
        <v>56</v>
      </c>
      <c r="F10" s="1">
        <f>D10+SUM(F2:F9)</f>
        <v>45</v>
      </c>
      <c r="G10" s="1">
        <f>B10+SUM(G2:G9)</f>
        <v>54</v>
      </c>
    </row>
    <row r="11" spans="1:8" x14ac:dyDescent="0.25">
      <c r="A11" t="s">
        <v>23</v>
      </c>
      <c r="C11" s="1" t="s">
        <v>8</v>
      </c>
      <c r="D11" s="1" t="s">
        <v>8</v>
      </c>
      <c r="E11" s="1" t="s">
        <v>8</v>
      </c>
      <c r="F11" s="1" t="s">
        <v>8</v>
      </c>
      <c r="G11" s="1" t="s">
        <v>8</v>
      </c>
    </row>
    <row r="12" spans="1:8" ht="180" x14ac:dyDescent="0.25">
      <c r="A12" t="s">
        <v>11</v>
      </c>
      <c r="C12" s="1" t="s">
        <v>28</v>
      </c>
      <c r="D12" s="1" t="s">
        <v>29</v>
      </c>
      <c r="E12" s="1" t="s">
        <v>30</v>
      </c>
      <c r="F12" s="1" t="s">
        <v>31</v>
      </c>
      <c r="G12" s="1" t="s">
        <v>12</v>
      </c>
    </row>
    <row r="13" spans="1:8" x14ac:dyDescent="0.25">
      <c r="A13" t="s">
        <v>22</v>
      </c>
      <c r="C13" s="1">
        <f>IF(C10&gt;50, 50, C10)/50</f>
        <v>1</v>
      </c>
      <c r="D13">
        <f>D10/50</f>
        <v>0.98</v>
      </c>
      <c r="E13" s="1">
        <f>IF(E10&gt;50, 50, E10)/50</f>
        <v>1</v>
      </c>
      <c r="F13">
        <f>F10/50</f>
        <v>0.9</v>
      </c>
      <c r="G13" s="1">
        <f>IF(G10&gt;50, 50, G10)/50</f>
        <v>1</v>
      </c>
      <c r="H13">
        <f>AVERAGE(C13:G13)</f>
        <v>0.97599999999999998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D097E-DF72-4EE6-94B6-B7EB5949A277}">
  <dimension ref="A1:G13"/>
  <sheetViews>
    <sheetView workbookViewId="0">
      <selection activeCell="G13" sqref="G13"/>
    </sheetView>
  </sheetViews>
  <sheetFormatPr defaultRowHeight="15" x14ac:dyDescent="0.25"/>
  <cols>
    <col min="1" max="1" width="29.85546875" bestFit="1" customWidth="1"/>
    <col min="3" max="5" width="35.7109375" customWidth="1"/>
    <col min="6" max="6" width="35.7109375" style="1" customWidth="1"/>
  </cols>
  <sheetData>
    <row r="1" spans="1:7" x14ac:dyDescent="0.25">
      <c r="C1" t="s">
        <v>37</v>
      </c>
      <c r="D1" t="s">
        <v>15</v>
      </c>
      <c r="E1" t="s">
        <v>39</v>
      </c>
      <c r="F1" s="1" t="s">
        <v>42</v>
      </c>
    </row>
    <row r="2" spans="1:7" x14ac:dyDescent="0.25">
      <c r="A2" t="s">
        <v>0</v>
      </c>
      <c r="B2">
        <v>5</v>
      </c>
    </row>
    <row r="3" spans="1:7" x14ac:dyDescent="0.25">
      <c r="A3" t="s">
        <v>1</v>
      </c>
      <c r="B3">
        <v>5</v>
      </c>
      <c r="D3">
        <v>-1</v>
      </c>
    </row>
    <row r="4" spans="1:7" x14ac:dyDescent="0.25">
      <c r="A4" t="s">
        <v>2</v>
      </c>
      <c r="B4">
        <v>15</v>
      </c>
      <c r="D4">
        <v>-4</v>
      </c>
    </row>
    <row r="5" spans="1:7" x14ac:dyDescent="0.25">
      <c r="A5" t="s">
        <v>3</v>
      </c>
      <c r="B5">
        <v>5</v>
      </c>
      <c r="D5">
        <v>-2</v>
      </c>
    </row>
    <row r="6" spans="1:7" x14ac:dyDescent="0.25">
      <c r="A6" t="s">
        <v>4</v>
      </c>
      <c r="B6">
        <v>8</v>
      </c>
      <c r="D6">
        <v>-2</v>
      </c>
    </row>
    <row r="7" spans="1:7" x14ac:dyDescent="0.25">
      <c r="A7" t="s">
        <v>5</v>
      </c>
      <c r="B7">
        <v>8</v>
      </c>
    </row>
    <row r="8" spans="1:7" x14ac:dyDescent="0.25">
      <c r="A8" t="s">
        <v>10</v>
      </c>
      <c r="B8">
        <v>5</v>
      </c>
      <c r="D8">
        <v>-2</v>
      </c>
    </row>
    <row r="9" spans="1:7" x14ac:dyDescent="0.25">
      <c r="A9" t="s">
        <v>6</v>
      </c>
      <c r="B9">
        <v>5</v>
      </c>
    </row>
    <row r="10" spans="1:7" x14ac:dyDescent="0.25">
      <c r="A10" t="s">
        <v>7</v>
      </c>
      <c r="B10">
        <f>SUM(B2:B9)</f>
        <v>56</v>
      </c>
      <c r="C10" s="1">
        <v>49</v>
      </c>
      <c r="D10" s="1">
        <v>45</v>
      </c>
      <c r="E10" s="1">
        <v>46</v>
      </c>
      <c r="F10" s="1">
        <v>50</v>
      </c>
    </row>
    <row r="11" spans="1:7" x14ac:dyDescent="0.25">
      <c r="A11" t="s">
        <v>23</v>
      </c>
      <c r="C11" t="s">
        <v>18</v>
      </c>
      <c r="D11" t="s">
        <v>18</v>
      </c>
      <c r="E11" t="s">
        <v>18</v>
      </c>
      <c r="F11" t="s">
        <v>18</v>
      </c>
    </row>
    <row r="12" spans="1:7" ht="195" x14ac:dyDescent="0.25">
      <c r="A12" t="s">
        <v>11</v>
      </c>
      <c r="C12" s="1" t="s">
        <v>38</v>
      </c>
      <c r="D12" s="1" t="s">
        <v>16</v>
      </c>
      <c r="E12" s="1" t="s">
        <v>40</v>
      </c>
      <c r="F12" s="1" t="s">
        <v>41</v>
      </c>
    </row>
    <row r="13" spans="1:7" x14ac:dyDescent="0.25">
      <c r="A13" t="s">
        <v>22</v>
      </c>
      <c r="C13">
        <f>C10/50</f>
        <v>0.98</v>
      </c>
      <c r="D13">
        <f>D10/50</f>
        <v>0.9</v>
      </c>
      <c r="E13">
        <f>E10/50</f>
        <v>0.92</v>
      </c>
      <c r="F13" s="1">
        <f>IF(F10&gt;50, 50, F10)/50</f>
        <v>1</v>
      </c>
      <c r="G13">
        <f>AVERAGE(B13:F13)</f>
        <v>0.95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83634-489E-4189-AC38-FD9E5C209AD0}">
  <dimension ref="A1:I13"/>
  <sheetViews>
    <sheetView topLeftCell="C1" workbookViewId="0">
      <selection activeCell="I14" sqref="I14"/>
    </sheetView>
  </sheetViews>
  <sheetFormatPr defaultRowHeight="15" x14ac:dyDescent="0.25"/>
  <cols>
    <col min="1" max="1" width="29.85546875" bestFit="1" customWidth="1"/>
    <col min="3" max="5" width="35.7109375" customWidth="1"/>
    <col min="6" max="6" width="35.7109375" style="1" customWidth="1"/>
    <col min="7" max="8" width="35.7109375" customWidth="1"/>
  </cols>
  <sheetData>
    <row r="1" spans="1:9" x14ac:dyDescent="0.25">
      <c r="C1" t="s">
        <v>43</v>
      </c>
      <c r="D1" t="s">
        <v>46</v>
      </c>
      <c r="E1" t="s">
        <v>13</v>
      </c>
      <c r="F1" s="1" t="s">
        <v>47</v>
      </c>
      <c r="G1" t="s">
        <v>49</v>
      </c>
      <c r="H1" t="s">
        <v>50</v>
      </c>
    </row>
    <row r="2" spans="1:9" x14ac:dyDescent="0.25">
      <c r="A2" t="s">
        <v>0</v>
      </c>
      <c r="B2">
        <v>5</v>
      </c>
      <c r="G2" s="1"/>
      <c r="H2" s="1"/>
    </row>
    <row r="3" spans="1:9" x14ac:dyDescent="0.25">
      <c r="A3" t="s">
        <v>1</v>
      </c>
      <c r="B3">
        <v>5</v>
      </c>
      <c r="G3" s="1"/>
      <c r="H3" s="1"/>
    </row>
    <row r="4" spans="1:9" x14ac:dyDescent="0.25">
      <c r="A4" t="s">
        <v>2</v>
      </c>
      <c r="B4">
        <v>15</v>
      </c>
      <c r="C4">
        <v>-8</v>
      </c>
      <c r="E4">
        <v>-10</v>
      </c>
      <c r="G4" s="1"/>
      <c r="H4" s="1"/>
    </row>
    <row r="5" spans="1:9" x14ac:dyDescent="0.25">
      <c r="A5" t="s">
        <v>3</v>
      </c>
      <c r="B5">
        <v>5</v>
      </c>
      <c r="C5">
        <v>-4</v>
      </c>
      <c r="E5">
        <v>-5</v>
      </c>
      <c r="G5" s="1"/>
      <c r="H5" s="1"/>
    </row>
    <row r="6" spans="1:9" x14ac:dyDescent="0.25">
      <c r="A6" t="s">
        <v>4</v>
      </c>
      <c r="B6">
        <v>8</v>
      </c>
      <c r="E6">
        <v>-1</v>
      </c>
      <c r="G6" s="1"/>
      <c r="H6" s="1"/>
    </row>
    <row r="7" spans="1:9" x14ac:dyDescent="0.25">
      <c r="A7" t="s">
        <v>5</v>
      </c>
      <c r="B7">
        <v>8</v>
      </c>
      <c r="C7">
        <v>-4</v>
      </c>
      <c r="G7" s="1"/>
      <c r="H7" s="1"/>
    </row>
    <row r="8" spans="1:9" x14ac:dyDescent="0.25">
      <c r="A8" t="s">
        <v>10</v>
      </c>
      <c r="B8">
        <v>5</v>
      </c>
      <c r="E8">
        <v>-1</v>
      </c>
      <c r="G8" s="1"/>
      <c r="H8" s="1"/>
    </row>
    <row r="9" spans="1:9" x14ac:dyDescent="0.25">
      <c r="A9" t="s">
        <v>6</v>
      </c>
      <c r="B9">
        <v>5</v>
      </c>
      <c r="E9">
        <v>-2</v>
      </c>
      <c r="G9" s="1"/>
      <c r="H9" s="1"/>
    </row>
    <row r="10" spans="1:9" x14ac:dyDescent="0.25">
      <c r="A10" t="s">
        <v>7</v>
      </c>
      <c r="B10">
        <f>SUM(B2:B9)</f>
        <v>56</v>
      </c>
      <c r="C10" s="1">
        <f>56+SUM(C2:C9)</f>
        <v>40</v>
      </c>
      <c r="D10" s="1">
        <v>48</v>
      </c>
      <c r="E10" s="1">
        <v>38</v>
      </c>
      <c r="F10" s="1">
        <v>49</v>
      </c>
      <c r="G10" s="1">
        <v>45</v>
      </c>
      <c r="H10" s="1">
        <v>48</v>
      </c>
    </row>
    <row r="11" spans="1:9" x14ac:dyDescent="0.25">
      <c r="A11" t="s">
        <v>23</v>
      </c>
      <c r="C11" t="s">
        <v>17</v>
      </c>
      <c r="D11" t="s">
        <v>17</v>
      </c>
      <c r="E11" t="s">
        <v>17</v>
      </c>
      <c r="G11" s="1"/>
      <c r="H11" s="1"/>
    </row>
    <row r="12" spans="1:9" ht="150" x14ac:dyDescent="0.25">
      <c r="A12" t="s">
        <v>11</v>
      </c>
      <c r="C12" s="1" t="s">
        <v>44</v>
      </c>
      <c r="D12" s="1" t="s">
        <v>45</v>
      </c>
      <c r="E12" s="1" t="s">
        <v>53</v>
      </c>
      <c r="F12" s="1" t="s">
        <v>48</v>
      </c>
      <c r="G12" s="1" t="s">
        <v>51</v>
      </c>
      <c r="H12" s="1" t="s">
        <v>52</v>
      </c>
    </row>
    <row r="13" spans="1:9" x14ac:dyDescent="0.25">
      <c r="A13" t="s">
        <v>22</v>
      </c>
      <c r="C13">
        <f>C10/50</f>
        <v>0.8</v>
      </c>
      <c r="D13">
        <f>D10/50</f>
        <v>0.96</v>
      </c>
      <c r="E13">
        <f>E10/50</f>
        <v>0.76</v>
      </c>
      <c r="F13" s="1">
        <f>IF(F10&gt;50, 50, F10)/50</f>
        <v>0.98</v>
      </c>
      <c r="G13" s="1">
        <f>IF(G10&gt;50, 50, G10)/50</f>
        <v>0.9</v>
      </c>
      <c r="H13" s="1">
        <f>IF(H10&gt;50, 50, H10)/50</f>
        <v>0.96</v>
      </c>
      <c r="I13">
        <f>AVERAGE(C13:H13)</f>
        <v>0.89333333333333342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lynx</vt:lpstr>
      <vt:lpstr>geese</vt:lpstr>
      <vt:lpstr>bats</vt:lpstr>
      <vt:lpstr>whales</vt:lpstr>
      <vt:lpstr>migration</vt:lpstr>
      <vt:lpstr>red wolves</vt:lpstr>
      <vt:lpstr>chytrid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Chloe Beaupre</cp:lastModifiedBy>
  <dcterms:created xsi:type="dcterms:W3CDTF">2015-06-05T18:17:20Z</dcterms:created>
  <dcterms:modified xsi:type="dcterms:W3CDTF">2023-12-20T23:46:49Z</dcterms:modified>
</cp:coreProperties>
</file>