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EFB390_WildlifeMgmt\Assgn4\"/>
    </mc:Choice>
  </mc:AlternateContent>
  <xr:revisionPtr revIDLastSave="0" documentId="13_ncr:1_{E1602BE2-6217-4514-814C-813D2D657537}" xr6:coauthVersionLast="47" xr6:coauthVersionMax="47" xr10:uidLastSave="{00000000-0000-0000-0000-000000000000}"/>
  <bookViews>
    <workbookView xWindow="-120" yWindow="-120" windowWidth="29040" windowHeight="15840" activeTab="3" xr2:uid="{00000000-000D-0000-FFFF-FFFF00000000}"/>
  </bookViews>
  <sheets>
    <sheet name="Sheet1" sheetId="1" r:id="rId1"/>
    <sheet name="Sheet2" sheetId="2" r:id="rId2"/>
    <sheet name="Sheet4" sheetId="4" r:id="rId3"/>
    <sheet name="Sheet3" sheetId="3"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29" i="2" l="1"/>
  <c r="B24" i="5"/>
  <c r="A16" i="5"/>
  <c r="C26" i="2"/>
  <c r="C27" i="2" s="1"/>
  <c r="E26" i="2"/>
  <c r="E27" i="2" s="1"/>
  <c r="C26" i="3"/>
  <c r="C27" i="3" s="1"/>
  <c r="E26" i="3"/>
  <c r="E27" i="3" s="1"/>
  <c r="G26" i="3"/>
  <c r="G27" i="3" s="1"/>
  <c r="I26" i="3"/>
  <c r="I27" i="3" s="1"/>
  <c r="K26" i="3"/>
  <c r="K27" i="3" s="1"/>
  <c r="M26" i="3"/>
  <c r="M27" i="3" s="1"/>
  <c r="O26" i="3"/>
  <c r="O27" i="3" s="1"/>
  <c r="Q26" i="3"/>
  <c r="Q27" i="3" s="1"/>
  <c r="S26" i="3"/>
  <c r="S27" i="3" s="1"/>
  <c r="U26" i="3"/>
  <c r="U27" i="3" s="1"/>
  <c r="W26" i="3"/>
  <c r="W27" i="3" s="1"/>
  <c r="Y26" i="3"/>
  <c r="Y27" i="3" s="1"/>
  <c r="AA26" i="3"/>
  <c r="AA27" i="3" s="1"/>
  <c r="AC26" i="3"/>
  <c r="AC27" i="3" s="1"/>
  <c r="AE26" i="3"/>
  <c r="AE27" i="3" s="1"/>
  <c r="G26" i="2"/>
  <c r="G27" i="2" s="1"/>
  <c r="I26" i="2"/>
  <c r="I27" i="2" s="1"/>
  <c r="K26" i="2"/>
  <c r="K27" i="2" s="1"/>
  <c r="M26" i="2"/>
  <c r="M27" i="2" s="1"/>
  <c r="O26" i="2"/>
  <c r="O27" i="2" s="1"/>
  <c r="Q26" i="2"/>
  <c r="Q27" i="2" s="1"/>
  <c r="S26" i="2"/>
  <c r="S27" i="2" s="1"/>
  <c r="U26" i="2"/>
  <c r="U27" i="2" s="1"/>
  <c r="W26" i="2"/>
  <c r="W27" i="2" s="1"/>
  <c r="Y26" i="2"/>
  <c r="Y27" i="2" s="1"/>
  <c r="AA26" i="2"/>
  <c r="AA27" i="2" s="1"/>
  <c r="AC26" i="2"/>
  <c r="AC27" i="2" s="1"/>
  <c r="AE26" i="2"/>
  <c r="AE27" i="2" s="1"/>
  <c r="AG26" i="2"/>
  <c r="AG27" i="2" s="1"/>
  <c r="AI26" i="2"/>
  <c r="AI27" i="2" s="1"/>
  <c r="AK26" i="2"/>
  <c r="AK27" i="2" s="1"/>
  <c r="AM26" i="2"/>
  <c r="AM27" i="2" s="1"/>
  <c r="AO26" i="2"/>
  <c r="AO27" i="2" s="1"/>
  <c r="AQ26" i="2"/>
  <c r="AQ27" i="2" s="1"/>
  <c r="AS26" i="2"/>
  <c r="AS27" i="2" s="1"/>
  <c r="AU26" i="2"/>
  <c r="AU27" i="2" s="1"/>
</calcChain>
</file>

<file path=xl/sharedStrings.xml><?xml version="1.0" encoding="utf-8"?>
<sst xmlns="http://schemas.openxmlformats.org/spreadsheetml/2006/main" count="409" uniqueCount="297">
  <si>
    <t>Rainn</t>
  </si>
  <si>
    <t>Anderson</t>
  </si>
  <si>
    <t>Kristen</t>
  </si>
  <si>
    <t>Bashen</t>
  </si>
  <si>
    <t>Andrew</t>
  </si>
  <si>
    <t>Beck</t>
  </si>
  <si>
    <t>Macie</t>
  </si>
  <si>
    <t>Brannigan</t>
  </si>
  <si>
    <t>Mara</t>
  </si>
  <si>
    <t>Bugler</t>
  </si>
  <si>
    <t>Maggie</t>
  </si>
  <si>
    <t>Carrol</t>
  </si>
  <si>
    <t>Conner</t>
  </si>
  <si>
    <t>Colesante</t>
  </si>
  <si>
    <t>Alexandria</t>
  </si>
  <si>
    <t>Emke</t>
  </si>
  <si>
    <t>Megan</t>
  </si>
  <si>
    <t>Galenski</t>
  </si>
  <si>
    <t>Deandre</t>
  </si>
  <si>
    <t>Gutierrez</t>
  </si>
  <si>
    <t>Kevin</t>
  </si>
  <si>
    <t>Henry</t>
  </si>
  <si>
    <t>Alexis</t>
  </si>
  <si>
    <t>LaFever</t>
  </si>
  <si>
    <t>Emma</t>
  </si>
  <si>
    <t>Lynch</t>
  </si>
  <si>
    <t>Nick</t>
  </si>
  <si>
    <t>Moses</t>
  </si>
  <si>
    <t>Adam</t>
  </si>
  <si>
    <t>Orlando</t>
  </si>
  <si>
    <t>Will</t>
  </si>
  <si>
    <t>Parker</t>
  </si>
  <si>
    <t>Jennifer</t>
  </si>
  <si>
    <t>Phelan</t>
  </si>
  <si>
    <t>Chelsea</t>
  </si>
  <si>
    <t>Priest</t>
  </si>
  <si>
    <t>Sherone</t>
  </si>
  <si>
    <t>Smith</t>
  </si>
  <si>
    <t>Abby</t>
  </si>
  <si>
    <t>Thomas</t>
  </si>
  <si>
    <t>Kassidy</t>
  </si>
  <si>
    <t>Vaikness</t>
  </si>
  <si>
    <t>FaithAnn</t>
  </si>
  <si>
    <t>Vanderwalker</t>
  </si>
  <si>
    <t>Alex</t>
  </si>
  <si>
    <t>Zamojski</t>
  </si>
  <si>
    <t>Point Breakdown</t>
  </si>
  <si>
    <t>Discussion</t>
  </si>
  <si>
    <t>Participation</t>
  </si>
  <si>
    <t>Andrew Beck</t>
  </si>
  <si>
    <t>Late penalty</t>
  </si>
  <si>
    <t>Includes materials (.5 pt)</t>
  </si>
  <si>
    <t>Includes field diagrams (.5 pt)</t>
  </si>
  <si>
    <t>Thorough, concise, replicable description of methods used (1 pt)</t>
  </si>
  <si>
    <t>Methods squares</t>
  </si>
  <si>
    <t>Methods transect</t>
  </si>
  <si>
    <t>Methods full count</t>
  </si>
  <si>
    <t>Includes the estimated density, mean, and standard error (1.5 pt)</t>
  </si>
  <si>
    <t>Includes equations (.5 pt)</t>
  </si>
  <si>
    <t>Includes effort (.5 pt)</t>
  </si>
  <si>
    <t>Results count</t>
  </si>
  <si>
    <t>Results squares</t>
  </si>
  <si>
    <t>Results transects</t>
  </si>
  <si>
    <t>Team data entered in excel sheet 1pt</t>
  </si>
  <si>
    <t>Summary reflection of how the 3 methods compare (1 pt)</t>
  </si>
  <si>
    <t>Discusses accuracy of all 3 methods (1 pts)</t>
  </si>
  <si>
    <t>Discusses precision of all 3 methods (1 pts)</t>
  </si>
  <si>
    <t>Discusses effort of all 3 methods (1 pts)</t>
  </si>
  <si>
    <t>Rainn Anderson pts</t>
  </si>
  <si>
    <t>Rainn Anderson comments</t>
  </si>
  <si>
    <t>Count method not thorough, replicable</t>
  </si>
  <si>
    <t>Not thorough, what were the grid distances, how did you design your systematic sample?</t>
  </si>
  <si>
    <t>Not thorough, why did you set up your transects the way you did? How did you decide if a flag was in or out of the transect?</t>
  </si>
  <si>
    <t>Count results reported abundance not density</t>
  </si>
  <si>
    <t>Effort should include number of obervers and time.</t>
  </si>
  <si>
    <t>I'm not sure if your measured density is correct because the report doesn't include the total area of the volleyball court anwhere.</t>
  </si>
  <si>
    <t>Total</t>
  </si>
  <si>
    <t>Kristen Bashen pts</t>
  </si>
  <si>
    <t>Kristen Bashen comments</t>
  </si>
  <si>
    <t>Methods could be more thorough to describe why you designed your grid the way you did.</t>
  </si>
  <si>
    <t>Not sure why you used 1 flag/sq.m for your density when your calculated density estimate was .111</t>
  </si>
  <si>
    <t>Should have calculated the mean and standard deviation for total number of flags on the court by multiplying the density by total area and using the standard error for sampling without replacement.</t>
  </si>
  <si>
    <t>Andrew Beck comments</t>
  </si>
  <si>
    <t>to get the standard error for the count method you divide standard deviation by the square root of sample size (# counts)</t>
  </si>
  <si>
    <t>yes :(</t>
  </si>
  <si>
    <t>late</t>
  </si>
  <si>
    <t>excused late</t>
  </si>
  <si>
    <t>Mara pts</t>
  </si>
  <si>
    <t>Mara comments</t>
  </si>
  <si>
    <t>Never include total area so how can we know your density estimates are correct?</t>
  </si>
  <si>
    <t>No pts off because I didn't give your group correct information when we spoke after class but we actually should have used the ratio estimate because your transects were different sizes. Next time y'all have questions please come to my office hours or email me to set up a time so we can be more focused and I can help more effectively.</t>
  </si>
  <si>
    <t>x</t>
  </si>
  <si>
    <t>Maggie comments</t>
  </si>
  <si>
    <t>Maggie pts</t>
  </si>
  <si>
    <t>Really good job! No pts off but you could have split the transect into your two segments and used the ratio calculations to estimate density/se.</t>
  </si>
  <si>
    <t>divided by 1.85</t>
  </si>
  <si>
    <t>Conner Colesante</t>
  </si>
  <si>
    <t>Conner pts</t>
  </si>
  <si>
    <t>Count results should include estimated density, mean, standard error</t>
  </si>
  <si>
    <t>It would have been better to describe the equations in your results</t>
  </si>
  <si>
    <t>Not sure why you used 1 flag/sq.m for your density when your calculated mean (density) was .75</t>
  </si>
  <si>
    <t>Doesn't discuss precision</t>
  </si>
  <si>
    <t>Alex Emke pts</t>
  </si>
  <si>
    <t>Alex Emke comments</t>
  </si>
  <si>
    <t>Methods could be more thorough, did people stay stationary or walk around for the count?</t>
  </si>
  <si>
    <t>No pts off but watch your units - Mean count is just number of flags not flags/sq. m.</t>
  </si>
  <si>
    <t>Megan Galenski pts</t>
  </si>
  <si>
    <t>Megan Galenski comments</t>
  </si>
  <si>
    <t>Standard error for the full count was incorrect - since you counted the full area you just divide the standard deviation by the square root of number of samples.</t>
  </si>
  <si>
    <t>Why did you use the equations you chose?</t>
  </si>
  <si>
    <t>No effort</t>
  </si>
  <si>
    <t>Deandre pts</t>
  </si>
  <si>
    <t>Deandre comments</t>
  </si>
  <si>
    <t>gave opportunity to resubmit</t>
  </si>
  <si>
    <t>Kevin Henry comments</t>
  </si>
  <si>
    <t>Kevin Henry pts</t>
  </si>
  <si>
    <t>Where are your densities and standard error estimates and calculations? :(</t>
  </si>
  <si>
    <t>No measure of precision without SE.</t>
  </si>
  <si>
    <t>Alexis LaFever pts</t>
  </si>
  <si>
    <t>Alexis LaFever comments</t>
  </si>
  <si>
    <t>Good job! Missed a fraction of a point for not including number of observers in your effort results.</t>
  </si>
  <si>
    <t>Emma Lynch pts</t>
  </si>
  <si>
    <t>Emma Lynch comments</t>
  </si>
  <si>
    <t>The report doesn't include your total area which made it impossible to know if your density estimates were correct. Standard error for the full count was incorrect - since you counted the full area you just divide the standard deviation by the square root of number of samples.</t>
  </si>
  <si>
    <t>Nick Moses pts</t>
  </si>
  <si>
    <t>Nick Moses comments</t>
  </si>
  <si>
    <t>Methods not described thoroughly enough to be replicated. Not enough explanation of study design.</t>
  </si>
  <si>
    <t>Effort should include number of observers and time.</t>
  </si>
  <si>
    <t>No measure of precision without standard error calculations.</t>
  </si>
  <si>
    <t>Discussion did not include effort.</t>
  </si>
  <si>
    <t>Adam Orlando pts</t>
  </si>
  <si>
    <t>Adam Orlando comments</t>
  </si>
  <si>
    <t>Excellent discussion!</t>
  </si>
  <si>
    <t>Will Parker pts</t>
  </si>
  <si>
    <t>Will Parker comments</t>
  </si>
  <si>
    <t>No equation for standard error for the full count.</t>
  </si>
  <si>
    <t>Your density for sampling squares was incorrect - you had 6 flags in your sample (not 8) so density should have been 0.75. That might have fixed your SE calculations but you didn't include your equations so I can't check upon your work.</t>
  </si>
  <si>
    <t>I can't confirm your transect SE without seeing which equation you used.</t>
  </si>
  <si>
    <t>Jen Phelan pts</t>
  </si>
  <si>
    <t>Jen Phelan comments</t>
  </si>
  <si>
    <t>how many observers for the count?</t>
  </si>
  <si>
    <t>For the total count density why did you divide the total number of flags by the area of only one half of the volleyball court?</t>
  </si>
  <si>
    <t>Methods could be more descriptive, it would be hard to replicate this study with the information provided.</t>
  </si>
  <si>
    <t xml:space="preserve">Your density for sampling squares was incorrect - you had 6 flags in your sample (not 8) so density should have been 0.75. </t>
  </si>
  <si>
    <t>No points off but it's hard to understand the equation for standard error the way it's written.</t>
  </si>
  <si>
    <t>No quantified measure of effort in results (how much time, how many observers?).</t>
  </si>
  <si>
    <t>How far apart were the transects?</t>
  </si>
  <si>
    <t>No standard error reported or equation provided for the transect.</t>
  </si>
  <si>
    <t>Couldn't compare precision without SE for all methods.</t>
  </si>
  <si>
    <t>Chelsea Priest pts</t>
  </si>
  <si>
    <t>Chelsea Priest comments</t>
  </si>
  <si>
    <t>SE for the full count was incorrect - since you counted the full area you just divide the standard deviation by the square root of number of samples.</t>
  </si>
  <si>
    <t>Effort should be better quantified and include number of observers and time.</t>
  </si>
  <si>
    <t>To get the standard error for the count method you divide standard deviation by the square root of sample size (# counts)</t>
  </si>
  <si>
    <t>Sherone pts</t>
  </si>
  <si>
    <t>Sherone comments</t>
  </si>
  <si>
    <t>No materials</t>
  </si>
  <si>
    <t>Description of transect methods not replicable.</t>
  </si>
  <si>
    <t>Sampled density for squares should be 6/8 = 0.75, standard error for the quadrats and transects should have been calculated using the equation for SWOR (sampling without replacement) from lecture and the reading.</t>
  </si>
  <si>
    <t>Abby Thomas pts</t>
  </si>
  <si>
    <t>Abby Thomas comments</t>
  </si>
  <si>
    <t>No equation for standard error estimates</t>
  </si>
  <si>
    <t>Never reported the total area of the court so I don't know if density estimates are correct.</t>
  </si>
  <si>
    <t>Discussion was not very thorough.</t>
  </si>
  <si>
    <t>Kassidy Vaikness pts</t>
  </si>
  <si>
    <t>Kaissidy Vaikness comments</t>
  </si>
  <si>
    <t>Methods could have included more detail about study design - why did you lay your transects the way you did, were your hula hoops random or stratified?</t>
  </si>
  <si>
    <t>FaithAnn pts</t>
  </si>
  <si>
    <t>FaithAnn comments</t>
  </si>
  <si>
    <t>For the full count (since you counted the full area) you could just divide the standard deviation by the square root of number of samples.</t>
  </si>
  <si>
    <t>Good job, very thorough!</t>
  </si>
  <si>
    <t>Alex Z. pts</t>
  </si>
  <si>
    <t>Alex Z. Comments</t>
  </si>
  <si>
    <t>Why did you exclude the perimeter?</t>
  </si>
  <si>
    <t>Effort should be quanitified in amount of time and number of people.</t>
  </si>
  <si>
    <t>Not all equations (D = N/A) are included.</t>
  </si>
  <si>
    <t>Your group should have performed more than one total count.</t>
  </si>
  <si>
    <t>You should have used the SE for Sampling Without Replacement.</t>
  </si>
  <si>
    <t>??</t>
  </si>
  <si>
    <t>Lane</t>
  </si>
  <si>
    <t>Moyer</t>
  </si>
  <si>
    <t>Alyssa (Aly)</t>
  </si>
  <si>
    <t>Colasanti</t>
  </si>
  <si>
    <t>Celebrity</t>
  </si>
  <si>
    <t>Wright</t>
  </si>
  <si>
    <t>Samuel</t>
  </si>
  <si>
    <t>Kelsey</t>
  </si>
  <si>
    <t>Edington</t>
  </si>
  <si>
    <t>Tim</t>
  </si>
  <si>
    <t>Carlson</t>
  </si>
  <si>
    <t>Chesire</t>
  </si>
  <si>
    <t>Aidan</t>
  </si>
  <si>
    <t>Perkins</t>
  </si>
  <si>
    <t>Bri</t>
  </si>
  <si>
    <t>Svitak</t>
  </si>
  <si>
    <t>Daniel (Danny)</t>
  </si>
  <si>
    <t>Monroe</t>
  </si>
  <si>
    <t>Kyle</t>
  </si>
  <si>
    <t>Higgins</t>
  </si>
  <si>
    <t>John</t>
  </si>
  <si>
    <t>Caleb</t>
  </si>
  <si>
    <t>Landry</t>
  </si>
  <si>
    <t>David</t>
  </si>
  <si>
    <t>Hoffmann</t>
  </si>
  <si>
    <t>Hayden</t>
  </si>
  <si>
    <t>Loan</t>
  </si>
  <si>
    <t>Lane pts</t>
  </si>
  <si>
    <t>Really great job! I appreciate your thoughtful write-up and your attention to the calculations.</t>
  </si>
  <si>
    <t>Aly pts</t>
  </si>
  <si>
    <t>Aly comments</t>
  </si>
  <si>
    <t>Lane comments</t>
  </si>
  <si>
    <t>Count methods weren't very descriptive.</t>
  </si>
  <si>
    <t>Effort should be time (15 mins) x number of observers (3) - 45 total minutes.</t>
  </si>
  <si>
    <t>Your transect methods were confusing and maybe some of the full count methods got copied in. Your figures were well done and the captions were very helpful.</t>
  </si>
  <si>
    <t>Celebrity pts</t>
  </si>
  <si>
    <t>Celebrity comments</t>
  </si>
  <si>
    <t>Sampling circles methods were not replicable - how/why were the hoops placed?</t>
  </si>
  <si>
    <t>Full count methods were hard to understand.</t>
  </si>
  <si>
    <t>Effort should include number of observers.</t>
  </si>
  <si>
    <t>Estimated density should be flags/sq. meter (D = N/A).</t>
  </si>
  <si>
    <t>The way it's written it's unclear what equations you used.</t>
  </si>
  <si>
    <t>Sam Kelsey pts</t>
  </si>
  <si>
    <t>Sam Kelsey comments</t>
  </si>
  <si>
    <t>Can calculate SE of separate counts -  since you counted the full area you just divide the standard deviation by the square root of number of samples.</t>
  </si>
  <si>
    <t>Effort should be quantified by number of observers and time.</t>
  </si>
  <si>
    <t>No discussion of SEs and how that relates to precision.</t>
  </si>
  <si>
    <t>Will Edington pts</t>
  </si>
  <si>
    <t>Will Edington comments</t>
  </si>
  <si>
    <t>Should have used mean not median for the count.</t>
  </si>
  <si>
    <t>Effort should be quantified to include time and number of observers.</t>
  </si>
  <si>
    <t>It looks like your field diagrams and results/equations were figures copied directly from your group forum so I can't give you credit for those. We encourage you to colloborate amongst the group but you need to submit your own individual work to get full credit for the assignment.</t>
  </si>
  <si>
    <t>Your methods were not thorough enough to be replicable. Field diagrams were not included or lacked details.</t>
  </si>
  <si>
    <t>Did not include effort or equations in results.</t>
  </si>
  <si>
    <t>Discussion is not thorough.</t>
  </si>
  <si>
    <t>Tim Carlson pts</t>
  </si>
  <si>
    <t>Tim Carlson comments</t>
  </si>
  <si>
    <t>Megan C. pts</t>
  </si>
  <si>
    <t>Megan C. comments</t>
  </si>
  <si>
    <t>Thorough description of methods but should be reported in full sentences.</t>
  </si>
  <si>
    <t>Missing density</t>
  </si>
  <si>
    <t>Missing density estimates, should have used standard error for sampling without replacement.</t>
  </si>
  <si>
    <t>Missing effort in results</t>
  </si>
  <si>
    <t>Lovely field diagrams.</t>
  </si>
  <si>
    <t>Didn't report estimated density for any methods.</t>
  </si>
  <si>
    <t>This should go without saying but please provide typed assignments in the future - it's easier for us to give you more points when the assignment is professionally presented and organized.</t>
  </si>
  <si>
    <t>Aidan pts</t>
  </si>
  <si>
    <t>Aidan comments</t>
  </si>
  <si>
    <t>Methods are not thorough enough to be replicable.</t>
  </si>
  <si>
    <t>Didn't report estimated density</t>
  </si>
  <si>
    <t>Effort should include time and number of observers.</t>
  </si>
  <si>
    <t>No effort for hoops method.</t>
  </si>
  <si>
    <t>Discussion was not thorough and didn't include precision.</t>
  </si>
  <si>
    <t>Bri S. pts</t>
  </si>
  <si>
    <t>Bri S. comments</t>
  </si>
  <si>
    <t>Didn't report standard error in your transect results and it is only shown in the equation which was pulled from the group discussion.</t>
  </si>
  <si>
    <t>Methods not detailed enough to be replicated.</t>
  </si>
  <si>
    <t>Your count results provides the SE of the density but you only reported the estimated abundance not density.</t>
  </si>
  <si>
    <t>Danny M. pts</t>
  </si>
  <si>
    <t>Danny Monroe comments</t>
  </si>
  <si>
    <t>Methods not detailed enough to be replicable.</t>
  </si>
  <si>
    <t>You never reported the total area so how can a reader know if your density estimates are correct?</t>
  </si>
  <si>
    <t>No equation provided for SE</t>
  </si>
  <si>
    <t>Didn't report on effort</t>
  </si>
  <si>
    <t>No field diagram for hoop method.</t>
  </si>
  <si>
    <t>Not sure if there was a problem in your upload but I don't see equations or a field diagram for the hoop method.</t>
  </si>
  <si>
    <t>If density is 3/6 do the math and provide 0.5</t>
  </si>
  <si>
    <t>I appreciate your discussion and reflection on effort. When/if "effort" is replaced by machine I suppose the funds that currently go toward human effort would go toward buying fancy technology.</t>
  </si>
  <si>
    <t>Kyle Higgins pts</t>
  </si>
  <si>
    <t>Kyle Higgins comments</t>
  </si>
  <si>
    <t>Didn't report estimated density for the count.</t>
  </si>
  <si>
    <t>Equations don't include density</t>
  </si>
  <si>
    <t>Effort should include number of observers and time</t>
  </si>
  <si>
    <t>You reported the standard error of the density and not the estimated density. When you're collaborating be sure you communicate with your group and are sure to understand the analyses/numbers before putting them in a report.</t>
  </si>
  <si>
    <t>Didn't include effort</t>
  </si>
  <si>
    <t>John Henry pts</t>
  </si>
  <si>
    <t>John Henry comments</t>
  </si>
  <si>
    <t>Your write up doesn't include estimated density and only reports abundance.</t>
  </si>
  <si>
    <t>Caleb Landry pts</t>
  </si>
  <si>
    <t>Caleb Landry comments</t>
  </si>
  <si>
    <t>Really great job but you forgot to report estimated densities.</t>
  </si>
  <si>
    <t>David Hoffman pts</t>
  </si>
  <si>
    <t>David Hoffman comments</t>
  </si>
  <si>
    <t>For the count, you didn't report estimated density but your SE is for density.</t>
  </si>
  <si>
    <t>Didn't report density or SE</t>
  </si>
  <si>
    <t>Didn't report density - the number provided is abundance.</t>
  </si>
  <si>
    <t>no field diagrams</t>
  </si>
  <si>
    <t>Methods not detailed enough to be replicated</t>
  </si>
  <si>
    <t>No results</t>
  </si>
  <si>
    <t>Hayden Loan pts</t>
  </si>
  <si>
    <t>Hayden Loan comments</t>
  </si>
  <si>
    <t>Macie pts</t>
  </si>
  <si>
    <t>Macie comments</t>
  </si>
  <si>
    <t>For the full count (since you counted the full area) SE is calculated by dividing the standard deviation by the square root of number of samples.</t>
  </si>
  <si>
    <t>You calculated standard deviation and you should have calculated standard error without replacement.</t>
  </si>
  <si>
    <t>Transect methods were not detailed enough to be replicable.</t>
  </si>
  <si>
    <t>Didn't calculate total abundance for the transect method.</t>
  </si>
  <si>
    <t>Discussion was too brief and should have provided more about the how you quantified each methods accuracy and precision and why each method might have been more or less accurate/precise.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</si>
</sst>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sz val="11"/>
      <color theme="9" tint="0.39997558519241921"/>
      <name val="Calibri"/>
      <family val="2"/>
      <scheme val="minor"/>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election activeCell="D4" sqref="D4"/>
    </sheetView>
  </sheetViews>
  <sheetFormatPr defaultRowHeight="15" x14ac:dyDescent="0.25"/>
  <cols>
    <col min="2" max="2" width="13.5703125" bestFit="1" customWidth="1"/>
  </cols>
  <sheetData>
    <row r="1" spans="1:4" x14ac:dyDescent="0.25">
      <c r="A1" t="s">
        <v>0</v>
      </c>
      <c r="B1" t="s">
        <v>1</v>
      </c>
      <c r="C1" t="s">
        <v>91</v>
      </c>
    </row>
    <row r="2" spans="1:4" x14ac:dyDescent="0.25">
      <c r="A2" t="s">
        <v>2</v>
      </c>
      <c r="B2" t="s">
        <v>3</v>
      </c>
      <c r="C2" t="s">
        <v>91</v>
      </c>
    </row>
    <row r="3" spans="1:4" x14ac:dyDescent="0.25">
      <c r="A3" t="s">
        <v>4</v>
      </c>
      <c r="B3" t="s">
        <v>5</v>
      </c>
      <c r="D3" t="s">
        <v>85</v>
      </c>
    </row>
    <row r="4" spans="1:4" x14ac:dyDescent="0.25">
      <c r="A4" t="s">
        <v>6</v>
      </c>
      <c r="B4" t="s">
        <v>7</v>
      </c>
      <c r="C4" t="s">
        <v>91</v>
      </c>
      <c r="D4" t="s">
        <v>86</v>
      </c>
    </row>
    <row r="5" spans="1:4" x14ac:dyDescent="0.25">
      <c r="A5" t="s">
        <v>8</v>
      </c>
      <c r="B5" t="s">
        <v>9</v>
      </c>
      <c r="C5" t="s">
        <v>91</v>
      </c>
    </row>
    <row r="6" spans="1:4" x14ac:dyDescent="0.25">
      <c r="A6" t="s">
        <v>10</v>
      </c>
      <c r="B6" t="s">
        <v>11</v>
      </c>
      <c r="C6" t="s">
        <v>91</v>
      </c>
    </row>
    <row r="7" spans="1:4" x14ac:dyDescent="0.25">
      <c r="A7" t="s">
        <v>12</v>
      </c>
      <c r="B7" t="s">
        <v>13</v>
      </c>
      <c r="C7" t="s">
        <v>91</v>
      </c>
    </row>
    <row r="8" spans="1:4" x14ac:dyDescent="0.25">
      <c r="A8" t="s">
        <v>14</v>
      </c>
      <c r="B8" t="s">
        <v>15</v>
      </c>
      <c r="C8" t="s">
        <v>91</v>
      </c>
    </row>
    <row r="9" spans="1:4" x14ac:dyDescent="0.25">
      <c r="A9" t="s">
        <v>16</v>
      </c>
      <c r="B9" t="s">
        <v>17</v>
      </c>
      <c r="C9" t="s">
        <v>91</v>
      </c>
    </row>
    <row r="10" spans="1:4" x14ac:dyDescent="0.25">
      <c r="A10" t="s">
        <v>18</v>
      </c>
      <c r="B10" t="s">
        <v>19</v>
      </c>
      <c r="C10" t="s">
        <v>178</v>
      </c>
      <c r="D10" t="s">
        <v>113</v>
      </c>
    </row>
    <row r="11" spans="1:4" x14ac:dyDescent="0.25">
      <c r="A11" t="s">
        <v>20</v>
      </c>
      <c r="B11" t="s">
        <v>21</v>
      </c>
      <c r="C11" t="s">
        <v>91</v>
      </c>
    </row>
    <row r="12" spans="1:4" x14ac:dyDescent="0.25">
      <c r="A12" t="s">
        <v>22</v>
      </c>
      <c r="B12" t="s">
        <v>23</v>
      </c>
      <c r="C12" t="s">
        <v>91</v>
      </c>
    </row>
    <row r="13" spans="1:4" x14ac:dyDescent="0.25">
      <c r="A13" t="s">
        <v>24</v>
      </c>
      <c r="B13" t="s">
        <v>25</v>
      </c>
      <c r="C13" t="s">
        <v>91</v>
      </c>
    </row>
    <row r="14" spans="1:4" x14ac:dyDescent="0.25">
      <c r="A14" t="s">
        <v>26</v>
      </c>
      <c r="B14" t="s">
        <v>27</v>
      </c>
      <c r="C14" t="s">
        <v>91</v>
      </c>
    </row>
    <row r="15" spans="1:4" x14ac:dyDescent="0.25">
      <c r="A15" t="s">
        <v>28</v>
      </c>
      <c r="B15" t="s">
        <v>29</v>
      </c>
      <c r="C15" t="s">
        <v>91</v>
      </c>
    </row>
    <row r="16" spans="1:4" x14ac:dyDescent="0.25">
      <c r="A16" t="s">
        <v>30</v>
      </c>
      <c r="B16" t="s">
        <v>31</v>
      </c>
      <c r="C16" t="s">
        <v>91</v>
      </c>
    </row>
    <row r="17" spans="1:3" x14ac:dyDescent="0.25">
      <c r="A17" t="s">
        <v>32</v>
      </c>
      <c r="B17" t="s">
        <v>33</v>
      </c>
      <c r="C17" t="s">
        <v>91</v>
      </c>
    </row>
    <row r="18" spans="1:3" x14ac:dyDescent="0.25">
      <c r="A18" t="s">
        <v>34</v>
      </c>
      <c r="B18" t="s">
        <v>35</v>
      </c>
      <c r="C18" t="s">
        <v>91</v>
      </c>
    </row>
    <row r="19" spans="1:3" x14ac:dyDescent="0.25">
      <c r="A19" t="s">
        <v>36</v>
      </c>
      <c r="B19" t="s">
        <v>37</v>
      </c>
      <c r="C19" t="s">
        <v>91</v>
      </c>
    </row>
    <row r="20" spans="1:3" x14ac:dyDescent="0.25">
      <c r="A20" t="s">
        <v>38</v>
      </c>
      <c r="B20" t="s">
        <v>39</v>
      </c>
      <c r="C20" t="s">
        <v>91</v>
      </c>
    </row>
    <row r="21" spans="1:3" x14ac:dyDescent="0.25">
      <c r="A21" t="s">
        <v>40</v>
      </c>
      <c r="B21" t="s">
        <v>41</v>
      </c>
      <c r="C21" t="s">
        <v>91</v>
      </c>
    </row>
    <row r="22" spans="1:3" x14ac:dyDescent="0.25">
      <c r="A22" t="s">
        <v>42</v>
      </c>
      <c r="B22" t="s">
        <v>43</v>
      </c>
      <c r="C22" t="s">
        <v>91</v>
      </c>
    </row>
    <row r="23" spans="1:3" x14ac:dyDescent="0.25">
      <c r="A23" t="s">
        <v>44</v>
      </c>
      <c r="B23" t="s">
        <v>45</v>
      </c>
      <c r="C23"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ADB74-8824-4A7F-999F-1BE45C1003FC}">
  <dimension ref="A1:AV30"/>
  <sheetViews>
    <sheetView workbookViewId="0">
      <selection activeCell="AV16" sqref="AV16"/>
    </sheetView>
  </sheetViews>
  <sheetFormatPr defaultRowHeight="15" x14ac:dyDescent="0.25"/>
  <cols>
    <col min="1" max="1" width="16.28515625" customWidth="1"/>
    <col min="2" max="2" width="60" bestFit="1" customWidth="1"/>
    <col min="3" max="3" width="10.7109375" hidden="1" customWidth="1"/>
    <col min="4" max="4" width="13.7109375" hidden="1" customWidth="1"/>
    <col min="5" max="5" width="11.7109375" hidden="1" customWidth="1"/>
    <col min="6" max="6" width="11.140625" hidden="1" customWidth="1"/>
    <col min="7" max="7" width="12.7109375" hidden="1" customWidth="1"/>
    <col min="8" max="8" width="13.28515625" hidden="1" customWidth="1"/>
    <col min="9" max="9" width="13.5703125" hidden="1" customWidth="1"/>
    <col min="10" max="10" width="11.42578125" hidden="1" customWidth="1"/>
    <col min="11" max="11" width="15.42578125" hidden="1" customWidth="1"/>
    <col min="12" max="12" width="13.140625" hidden="1" customWidth="1"/>
    <col min="13" max="13" width="11.5703125" hidden="1" customWidth="1"/>
    <col min="14" max="14" width="13.42578125" hidden="1" customWidth="1"/>
    <col min="15" max="15" width="18.5703125" hidden="1" customWidth="1"/>
    <col min="16" max="16" width="17.28515625" hidden="1" customWidth="1"/>
    <col min="17" max="17" width="16.42578125" hidden="1" customWidth="1"/>
    <col min="18" max="18" width="16" hidden="1" customWidth="1"/>
    <col min="19" max="19" width="15.5703125" hidden="1" customWidth="1"/>
    <col min="20" max="20" width="13.42578125" hidden="1" customWidth="1"/>
    <col min="21" max="21" width="13.140625" hidden="1" customWidth="1"/>
    <col min="22" max="22" width="12.5703125" hidden="1" customWidth="1"/>
    <col min="23" max="23" width="11.140625" hidden="1" customWidth="1"/>
    <col min="24" max="24" width="15.140625" hidden="1" customWidth="1"/>
    <col min="25" max="25" width="9.28515625" hidden="1" customWidth="1"/>
    <col min="26" max="26" width="16.5703125" hidden="1" customWidth="1"/>
    <col min="27" max="27" width="10" hidden="1" customWidth="1"/>
    <col min="28" max="28" width="16.85546875" hidden="1" customWidth="1"/>
    <col min="29" max="29" width="13.42578125" hidden="1" customWidth="1"/>
    <col min="30" max="30" width="15.42578125" hidden="1" customWidth="1"/>
    <col min="31" max="31" width="11.7109375" hidden="1" customWidth="1"/>
    <col min="32" max="32" width="11.42578125" hidden="1" customWidth="1"/>
    <col min="33" max="33" width="16.7109375" hidden="1" customWidth="1"/>
    <col min="34" max="34" width="14.7109375" hidden="1" customWidth="1"/>
    <col min="35" max="35" width="9.28515625" customWidth="1"/>
    <col min="36" max="36" width="11.7109375" customWidth="1"/>
    <col min="37" max="37" width="9.5703125" customWidth="1"/>
    <col min="38" max="38" width="20.85546875" customWidth="1"/>
    <col min="39" max="39" width="10.5703125" bestFit="1" customWidth="1"/>
    <col min="40" max="40" width="20.5703125" customWidth="1"/>
    <col min="41" max="41" width="9.42578125" customWidth="1"/>
    <col min="42" max="42" width="12" customWidth="1"/>
    <col min="43" max="43" width="8.5703125" customWidth="1"/>
    <col min="44" max="44" width="13.140625" customWidth="1"/>
    <col min="45" max="45" width="10.85546875" customWidth="1"/>
    <col min="46" max="46" width="30.42578125" customWidth="1"/>
    <col min="47" max="47" width="15.140625" bestFit="1" customWidth="1"/>
  </cols>
  <sheetData>
    <row r="1" spans="1:48" x14ac:dyDescent="0.25">
      <c r="A1" t="s">
        <v>46</v>
      </c>
      <c r="C1" t="s">
        <v>290</v>
      </c>
      <c r="D1" t="s">
        <v>291</v>
      </c>
      <c r="E1" t="s">
        <v>171</v>
      </c>
      <c r="F1" t="s">
        <v>172</v>
      </c>
      <c r="G1" t="s">
        <v>167</v>
      </c>
      <c r="H1" t="s">
        <v>168</v>
      </c>
      <c r="I1" t="s">
        <v>164</v>
      </c>
      <c r="J1" t="s">
        <v>165</v>
      </c>
      <c r="K1" t="s">
        <v>159</v>
      </c>
      <c r="L1" t="s">
        <v>160</v>
      </c>
      <c r="M1" t="s">
        <v>154</v>
      </c>
      <c r="N1" t="s">
        <v>155</v>
      </c>
      <c r="O1" t="s">
        <v>149</v>
      </c>
      <c r="P1" t="s">
        <v>150</v>
      </c>
      <c r="Q1" t="s">
        <v>138</v>
      </c>
      <c r="R1" t="s">
        <v>139</v>
      </c>
      <c r="S1" t="s">
        <v>133</v>
      </c>
      <c r="T1" t="s">
        <v>134</v>
      </c>
      <c r="U1" t="s">
        <v>130</v>
      </c>
      <c r="V1" t="s">
        <v>131</v>
      </c>
      <c r="W1" t="s">
        <v>124</v>
      </c>
      <c r="X1" t="s">
        <v>125</v>
      </c>
      <c r="Y1" t="s">
        <v>121</v>
      </c>
      <c r="Z1" t="s">
        <v>122</v>
      </c>
      <c r="AA1" t="s">
        <v>118</v>
      </c>
      <c r="AB1" t="s">
        <v>119</v>
      </c>
      <c r="AC1" t="s">
        <v>115</v>
      </c>
      <c r="AD1" t="s">
        <v>114</v>
      </c>
      <c r="AE1" t="s">
        <v>111</v>
      </c>
      <c r="AF1" t="s">
        <v>112</v>
      </c>
      <c r="AG1" t="s">
        <v>106</v>
      </c>
      <c r="AH1" t="s">
        <v>107</v>
      </c>
      <c r="AI1" t="s">
        <v>102</v>
      </c>
      <c r="AJ1" t="s">
        <v>103</v>
      </c>
      <c r="AK1" t="s">
        <v>96</v>
      </c>
      <c r="AL1" t="s">
        <v>97</v>
      </c>
      <c r="AM1" t="s">
        <v>93</v>
      </c>
      <c r="AN1" t="s">
        <v>92</v>
      </c>
      <c r="AO1" t="s">
        <v>87</v>
      </c>
      <c r="AP1" t="s">
        <v>88</v>
      </c>
      <c r="AQ1" t="s">
        <v>49</v>
      </c>
      <c r="AR1" t="s">
        <v>82</v>
      </c>
      <c r="AS1" t="s">
        <v>77</v>
      </c>
      <c r="AT1" t="s">
        <v>78</v>
      </c>
      <c r="AU1" t="s">
        <v>68</v>
      </c>
      <c r="AV1" t="s">
        <v>69</v>
      </c>
    </row>
    <row r="2" spans="1:48" x14ac:dyDescent="0.25">
      <c r="A2" t="s">
        <v>56</v>
      </c>
      <c r="B2" t="s">
        <v>51</v>
      </c>
      <c r="C2">
        <v>0.5</v>
      </c>
      <c r="E2">
        <v>0.5</v>
      </c>
      <c r="G2">
        <v>0.5</v>
      </c>
      <c r="I2">
        <v>0.5</v>
      </c>
      <c r="K2">
        <v>0.5</v>
      </c>
      <c r="M2">
        <v>0.5</v>
      </c>
      <c r="O2">
        <v>0.5</v>
      </c>
      <c r="Q2">
        <v>0.5</v>
      </c>
      <c r="S2">
        <v>0.5</v>
      </c>
      <c r="U2">
        <v>0.5</v>
      </c>
      <c r="W2">
        <v>0.5</v>
      </c>
      <c r="Y2">
        <v>0.5</v>
      </c>
      <c r="AA2">
        <v>0.5</v>
      </c>
      <c r="AC2">
        <v>0.5</v>
      </c>
      <c r="AG2">
        <v>0.5</v>
      </c>
      <c r="AI2">
        <v>0.5</v>
      </c>
      <c r="AK2">
        <v>0</v>
      </c>
      <c r="AL2" t="s">
        <v>70</v>
      </c>
      <c r="AM2">
        <v>0.5</v>
      </c>
      <c r="AO2">
        <v>0.5</v>
      </c>
      <c r="AQ2">
        <v>0.5</v>
      </c>
      <c r="AS2">
        <v>0.5</v>
      </c>
      <c r="AU2">
        <v>0</v>
      </c>
      <c r="AV2" t="s">
        <v>70</v>
      </c>
    </row>
    <row r="3" spans="1:48" x14ac:dyDescent="0.25">
      <c r="B3" t="s">
        <v>52</v>
      </c>
      <c r="C3">
        <v>0.5</v>
      </c>
      <c r="E3">
        <v>0.5</v>
      </c>
      <c r="G3">
        <v>0.5</v>
      </c>
      <c r="I3">
        <v>0.5</v>
      </c>
      <c r="K3">
        <v>0.5</v>
      </c>
      <c r="M3">
        <v>0.5</v>
      </c>
      <c r="O3">
        <v>0.5</v>
      </c>
      <c r="S3">
        <v>0</v>
      </c>
      <c r="U3">
        <v>0.5</v>
      </c>
      <c r="W3">
        <v>0.5</v>
      </c>
      <c r="Y3">
        <v>0.5</v>
      </c>
      <c r="AA3">
        <v>0.5</v>
      </c>
      <c r="AC3">
        <v>0.5</v>
      </c>
      <c r="AG3">
        <v>0.5</v>
      </c>
      <c r="AI3">
        <v>0.5</v>
      </c>
      <c r="AK3">
        <v>0</v>
      </c>
      <c r="AM3">
        <v>0.5</v>
      </c>
      <c r="AO3">
        <v>0.5</v>
      </c>
      <c r="AQ3">
        <v>0.5</v>
      </c>
      <c r="AS3">
        <v>0.5</v>
      </c>
      <c r="AU3">
        <v>0</v>
      </c>
    </row>
    <row r="4" spans="1:48" x14ac:dyDescent="0.25">
      <c r="B4" t="s">
        <v>53</v>
      </c>
      <c r="C4">
        <v>1</v>
      </c>
      <c r="E4">
        <v>0.5</v>
      </c>
      <c r="F4" t="s">
        <v>173</v>
      </c>
      <c r="G4">
        <v>1</v>
      </c>
      <c r="I4">
        <v>1</v>
      </c>
      <c r="K4">
        <v>1</v>
      </c>
      <c r="M4">
        <v>1</v>
      </c>
      <c r="O4">
        <v>1</v>
      </c>
      <c r="Q4">
        <v>0.75</v>
      </c>
      <c r="R4" t="s">
        <v>140</v>
      </c>
      <c r="S4">
        <v>1</v>
      </c>
      <c r="U4">
        <v>1</v>
      </c>
      <c r="W4">
        <v>0.25</v>
      </c>
      <c r="Y4">
        <v>1</v>
      </c>
      <c r="AA4">
        <v>1</v>
      </c>
      <c r="AC4">
        <v>1</v>
      </c>
      <c r="AG4">
        <v>1</v>
      </c>
      <c r="AI4">
        <v>0.75</v>
      </c>
      <c r="AJ4" t="s">
        <v>104</v>
      </c>
      <c r="AK4">
        <v>0.5</v>
      </c>
      <c r="AM4">
        <v>1</v>
      </c>
      <c r="AO4">
        <v>1</v>
      </c>
      <c r="AQ4">
        <v>1</v>
      </c>
      <c r="AS4">
        <v>1</v>
      </c>
      <c r="AU4">
        <v>0.5</v>
      </c>
    </row>
    <row r="5" spans="1:48" x14ac:dyDescent="0.25">
      <c r="A5" t="s">
        <v>54</v>
      </c>
      <c r="B5" t="s">
        <v>51</v>
      </c>
      <c r="C5">
        <v>0.5</v>
      </c>
      <c r="E5">
        <v>0.5</v>
      </c>
      <c r="G5">
        <v>0.5</v>
      </c>
      <c r="I5">
        <v>0.5</v>
      </c>
      <c r="K5">
        <v>0.5</v>
      </c>
      <c r="M5">
        <v>0.5</v>
      </c>
      <c r="O5">
        <v>0.5</v>
      </c>
      <c r="Q5">
        <v>0.5</v>
      </c>
      <c r="S5">
        <v>0.5</v>
      </c>
      <c r="U5">
        <v>0.5</v>
      </c>
      <c r="W5">
        <v>0.5</v>
      </c>
      <c r="Y5">
        <v>0.5</v>
      </c>
      <c r="AA5">
        <v>0.5</v>
      </c>
      <c r="AC5">
        <v>0.5</v>
      </c>
      <c r="AG5">
        <v>0.5</v>
      </c>
      <c r="AI5">
        <v>0.5</v>
      </c>
      <c r="AK5">
        <v>0</v>
      </c>
      <c r="AM5">
        <v>0.5</v>
      </c>
      <c r="AO5">
        <v>0.5</v>
      </c>
      <c r="AQ5">
        <v>0.5</v>
      </c>
      <c r="AS5">
        <v>0.5</v>
      </c>
      <c r="AU5">
        <v>0</v>
      </c>
    </row>
    <row r="6" spans="1:48" x14ac:dyDescent="0.25">
      <c r="B6" t="s">
        <v>52</v>
      </c>
      <c r="C6">
        <v>0.5</v>
      </c>
      <c r="E6">
        <v>0.5</v>
      </c>
      <c r="G6">
        <v>0.5</v>
      </c>
      <c r="I6">
        <v>0.5</v>
      </c>
      <c r="K6">
        <v>0.5</v>
      </c>
      <c r="M6">
        <v>0.5</v>
      </c>
      <c r="O6">
        <v>0.5</v>
      </c>
      <c r="Q6">
        <v>0.5</v>
      </c>
      <c r="S6">
        <v>0.5</v>
      </c>
      <c r="U6">
        <v>0.5</v>
      </c>
      <c r="W6">
        <v>0.5</v>
      </c>
      <c r="Y6">
        <v>0.5</v>
      </c>
      <c r="AA6">
        <v>0.5</v>
      </c>
      <c r="AC6">
        <v>0.5</v>
      </c>
      <c r="AG6">
        <v>0.5</v>
      </c>
      <c r="AI6">
        <v>0.5</v>
      </c>
      <c r="AK6">
        <v>0.5</v>
      </c>
      <c r="AM6">
        <v>0.5</v>
      </c>
      <c r="AO6">
        <v>0.5</v>
      </c>
      <c r="AQ6">
        <v>0.5</v>
      </c>
      <c r="AS6">
        <v>0.5</v>
      </c>
      <c r="AU6">
        <v>0.5</v>
      </c>
    </row>
    <row r="7" spans="1:48" x14ac:dyDescent="0.25">
      <c r="B7" t="s">
        <v>53</v>
      </c>
      <c r="C7">
        <v>1</v>
      </c>
      <c r="E7">
        <v>1</v>
      </c>
      <c r="G7">
        <v>1</v>
      </c>
      <c r="I7">
        <v>1</v>
      </c>
      <c r="K7">
        <v>1</v>
      </c>
      <c r="M7">
        <v>1</v>
      </c>
      <c r="O7">
        <v>1</v>
      </c>
      <c r="Q7">
        <v>0.75</v>
      </c>
      <c r="R7" t="s">
        <v>142</v>
      </c>
      <c r="S7">
        <v>1</v>
      </c>
      <c r="U7">
        <v>1</v>
      </c>
      <c r="W7">
        <v>0.25</v>
      </c>
      <c r="Y7">
        <v>1</v>
      </c>
      <c r="AA7">
        <v>1</v>
      </c>
      <c r="AC7">
        <v>1</v>
      </c>
      <c r="AG7">
        <v>1</v>
      </c>
      <c r="AI7">
        <v>1</v>
      </c>
      <c r="AK7">
        <v>0.5</v>
      </c>
      <c r="AL7" t="s">
        <v>71</v>
      </c>
      <c r="AM7">
        <v>1</v>
      </c>
      <c r="AO7">
        <v>1</v>
      </c>
      <c r="AQ7">
        <v>1</v>
      </c>
      <c r="AS7">
        <v>0.5</v>
      </c>
      <c r="AT7" t="s">
        <v>79</v>
      </c>
      <c r="AU7">
        <v>0.5</v>
      </c>
      <c r="AV7" t="s">
        <v>71</v>
      </c>
    </row>
    <row r="8" spans="1:48" x14ac:dyDescent="0.25">
      <c r="A8" t="s">
        <v>55</v>
      </c>
      <c r="B8" t="s">
        <v>51</v>
      </c>
      <c r="C8">
        <v>0.5</v>
      </c>
      <c r="E8">
        <v>0.5</v>
      </c>
      <c r="G8">
        <v>0.5</v>
      </c>
      <c r="I8">
        <v>0.5</v>
      </c>
      <c r="K8">
        <v>0.5</v>
      </c>
      <c r="M8">
        <v>0</v>
      </c>
      <c r="N8" t="s">
        <v>156</v>
      </c>
      <c r="O8">
        <v>0.5</v>
      </c>
      <c r="Q8">
        <v>0.5</v>
      </c>
      <c r="S8">
        <v>0.5</v>
      </c>
      <c r="U8">
        <v>0.5</v>
      </c>
      <c r="W8">
        <v>0.5</v>
      </c>
      <c r="Y8">
        <v>0.5</v>
      </c>
      <c r="AA8">
        <v>0.5</v>
      </c>
      <c r="AC8">
        <v>0.5</v>
      </c>
      <c r="AG8">
        <v>0.5</v>
      </c>
      <c r="AK8">
        <v>0</v>
      </c>
      <c r="AM8">
        <v>0.5</v>
      </c>
      <c r="AO8">
        <v>0.5</v>
      </c>
      <c r="AQ8">
        <v>0.5</v>
      </c>
      <c r="AS8">
        <v>0.5</v>
      </c>
      <c r="AU8">
        <v>0</v>
      </c>
    </row>
    <row r="9" spans="1:48" x14ac:dyDescent="0.25">
      <c r="B9" t="s">
        <v>52</v>
      </c>
      <c r="C9">
        <v>0.5</v>
      </c>
      <c r="E9">
        <v>0.5</v>
      </c>
      <c r="G9">
        <v>0.5</v>
      </c>
      <c r="I9">
        <v>0.5</v>
      </c>
      <c r="K9">
        <v>0.5</v>
      </c>
      <c r="M9">
        <v>0.5</v>
      </c>
      <c r="O9">
        <v>0.5</v>
      </c>
      <c r="Q9">
        <v>0.5</v>
      </c>
      <c r="S9">
        <v>0.5</v>
      </c>
      <c r="U9">
        <v>0.5</v>
      </c>
      <c r="W9">
        <v>0.5</v>
      </c>
      <c r="Y9">
        <v>0.5</v>
      </c>
      <c r="AA9">
        <v>0.5</v>
      </c>
      <c r="AC9">
        <v>0.5</v>
      </c>
      <c r="AG9">
        <v>0.5</v>
      </c>
      <c r="AK9">
        <v>0.5</v>
      </c>
      <c r="AM9">
        <v>0.5</v>
      </c>
      <c r="AO9">
        <v>0.5</v>
      </c>
      <c r="AQ9">
        <v>0.5</v>
      </c>
      <c r="AS9">
        <v>0.5</v>
      </c>
      <c r="AU9">
        <v>0.5</v>
      </c>
    </row>
    <row r="10" spans="1:48" x14ac:dyDescent="0.25">
      <c r="B10" t="s">
        <v>53</v>
      </c>
      <c r="C10">
        <v>0.5</v>
      </c>
      <c r="D10" t="s">
        <v>294</v>
      </c>
      <c r="E10">
        <v>1</v>
      </c>
      <c r="G10">
        <v>1</v>
      </c>
      <c r="I10">
        <v>1</v>
      </c>
      <c r="K10">
        <v>1</v>
      </c>
      <c r="M10">
        <v>0.25</v>
      </c>
      <c r="N10" t="s">
        <v>157</v>
      </c>
      <c r="O10">
        <v>1</v>
      </c>
      <c r="Q10">
        <v>0.5</v>
      </c>
      <c r="R10" t="s">
        <v>146</v>
      </c>
      <c r="S10">
        <v>1</v>
      </c>
      <c r="U10">
        <v>1</v>
      </c>
      <c r="W10">
        <v>0.25</v>
      </c>
      <c r="X10" t="s">
        <v>126</v>
      </c>
      <c r="Y10">
        <v>1</v>
      </c>
      <c r="AA10">
        <v>1</v>
      </c>
      <c r="AC10">
        <v>1</v>
      </c>
      <c r="AG10">
        <v>1</v>
      </c>
      <c r="AK10">
        <v>0.5</v>
      </c>
      <c r="AL10" t="s">
        <v>72</v>
      </c>
      <c r="AM10">
        <v>1</v>
      </c>
      <c r="AO10">
        <v>1</v>
      </c>
      <c r="AQ10">
        <v>1</v>
      </c>
      <c r="AS10">
        <v>1</v>
      </c>
      <c r="AU10">
        <v>0.5</v>
      </c>
      <c r="AV10" t="s">
        <v>72</v>
      </c>
    </row>
    <row r="11" spans="1:48" x14ac:dyDescent="0.25">
      <c r="A11" t="s">
        <v>60</v>
      </c>
      <c r="B11" t="s">
        <v>57</v>
      </c>
      <c r="C11">
        <v>1</v>
      </c>
      <c r="D11" t="s">
        <v>292</v>
      </c>
      <c r="E11">
        <v>0.75</v>
      </c>
      <c r="F11" t="s">
        <v>176</v>
      </c>
      <c r="G11">
        <v>1.5</v>
      </c>
      <c r="H11" t="s">
        <v>169</v>
      </c>
      <c r="I11">
        <v>1</v>
      </c>
      <c r="J11" t="s">
        <v>166</v>
      </c>
      <c r="K11">
        <v>1.5</v>
      </c>
      <c r="M11">
        <v>1</v>
      </c>
      <c r="O11">
        <v>1</v>
      </c>
      <c r="P11" t="s">
        <v>151</v>
      </c>
      <c r="Q11">
        <v>1</v>
      </c>
      <c r="R11" t="s">
        <v>141</v>
      </c>
      <c r="S11">
        <v>1</v>
      </c>
      <c r="T11" t="s">
        <v>135</v>
      </c>
      <c r="U11">
        <v>1</v>
      </c>
      <c r="V11" t="s">
        <v>123</v>
      </c>
      <c r="W11">
        <v>0.5</v>
      </c>
      <c r="Y11">
        <v>1</v>
      </c>
      <c r="Z11" t="s">
        <v>123</v>
      </c>
      <c r="AA11">
        <v>1.5</v>
      </c>
      <c r="AC11">
        <v>0.5</v>
      </c>
      <c r="AE11">
        <v>1.5</v>
      </c>
      <c r="AG11">
        <v>1.25</v>
      </c>
      <c r="AH11" t="s">
        <v>108</v>
      </c>
      <c r="AI11">
        <v>1</v>
      </c>
      <c r="AJ11" t="s">
        <v>153</v>
      </c>
      <c r="AK11">
        <v>0.5</v>
      </c>
      <c r="AL11" t="s">
        <v>98</v>
      </c>
      <c r="AM11">
        <v>1.5</v>
      </c>
      <c r="AO11">
        <v>1</v>
      </c>
      <c r="AP11" t="s">
        <v>89</v>
      </c>
      <c r="AQ11">
        <v>1.25</v>
      </c>
      <c r="AR11" t="s">
        <v>83</v>
      </c>
      <c r="AS11">
        <v>1.5</v>
      </c>
      <c r="AU11">
        <v>0.75</v>
      </c>
      <c r="AV11" t="s">
        <v>73</v>
      </c>
    </row>
    <row r="12" spans="1:48" x14ac:dyDescent="0.25">
      <c r="B12" t="s">
        <v>58</v>
      </c>
      <c r="C12">
        <v>0.5</v>
      </c>
      <c r="E12">
        <v>0.5</v>
      </c>
      <c r="G12">
        <v>0.5</v>
      </c>
      <c r="I12">
        <v>0.5</v>
      </c>
      <c r="K12">
        <v>0.5</v>
      </c>
      <c r="M12">
        <v>0.5</v>
      </c>
      <c r="O12">
        <v>0.5</v>
      </c>
      <c r="Q12">
        <v>0.5</v>
      </c>
      <c r="S12">
        <v>0.25</v>
      </c>
      <c r="U12">
        <v>0.5</v>
      </c>
      <c r="W12">
        <v>0</v>
      </c>
      <c r="Y12">
        <v>0.5</v>
      </c>
      <c r="AA12">
        <v>0.5</v>
      </c>
      <c r="AE12">
        <v>0.5</v>
      </c>
      <c r="AG12">
        <v>0.5</v>
      </c>
      <c r="AI12">
        <v>0.5</v>
      </c>
      <c r="AK12">
        <v>0</v>
      </c>
      <c r="AL12" t="s">
        <v>99</v>
      </c>
      <c r="AM12">
        <v>0.5</v>
      </c>
      <c r="AO12">
        <v>0.5</v>
      </c>
      <c r="AQ12">
        <v>0.5</v>
      </c>
      <c r="AS12">
        <v>0.5</v>
      </c>
      <c r="AU12">
        <v>0.5</v>
      </c>
    </row>
    <row r="13" spans="1:48" x14ac:dyDescent="0.25">
      <c r="B13" t="s">
        <v>59</v>
      </c>
      <c r="C13">
        <v>0.5</v>
      </c>
      <c r="E13">
        <v>0.25</v>
      </c>
      <c r="G13">
        <v>0.5</v>
      </c>
      <c r="I13">
        <v>0.5</v>
      </c>
      <c r="K13">
        <v>0</v>
      </c>
      <c r="L13" t="s">
        <v>110</v>
      </c>
      <c r="M13">
        <v>0.5</v>
      </c>
      <c r="O13">
        <v>0.25</v>
      </c>
      <c r="Q13">
        <v>0</v>
      </c>
      <c r="R13" t="s">
        <v>145</v>
      </c>
      <c r="S13">
        <v>0</v>
      </c>
      <c r="T13" t="s">
        <v>110</v>
      </c>
      <c r="U13">
        <v>0.5</v>
      </c>
      <c r="W13">
        <v>0.25</v>
      </c>
      <c r="X13" t="s">
        <v>127</v>
      </c>
      <c r="Y13">
        <v>0.5</v>
      </c>
      <c r="AA13">
        <v>0</v>
      </c>
      <c r="AB13" t="s">
        <v>120</v>
      </c>
      <c r="AC13">
        <v>0.5</v>
      </c>
      <c r="AG13">
        <v>0</v>
      </c>
      <c r="AH13" t="s">
        <v>110</v>
      </c>
      <c r="AI13">
        <v>0.5</v>
      </c>
      <c r="AK13">
        <v>0</v>
      </c>
      <c r="AL13" t="s">
        <v>110</v>
      </c>
      <c r="AM13">
        <v>0.5</v>
      </c>
      <c r="AO13">
        <v>0.5</v>
      </c>
      <c r="AQ13">
        <v>0.5</v>
      </c>
      <c r="AS13">
        <v>0.5</v>
      </c>
      <c r="AU13">
        <v>0.5</v>
      </c>
    </row>
    <row r="14" spans="1:48" x14ac:dyDescent="0.25">
      <c r="A14" t="s">
        <v>61</v>
      </c>
      <c r="B14" t="s">
        <v>57</v>
      </c>
      <c r="C14">
        <v>1</v>
      </c>
      <c r="D14" t="s">
        <v>293</v>
      </c>
      <c r="E14">
        <v>1</v>
      </c>
      <c r="F14" t="s">
        <v>177</v>
      </c>
      <c r="G14">
        <v>1.5</v>
      </c>
      <c r="I14">
        <v>1.5</v>
      </c>
      <c r="K14">
        <v>1.25</v>
      </c>
      <c r="L14" t="s">
        <v>162</v>
      </c>
      <c r="M14">
        <v>0.5</v>
      </c>
      <c r="N14" t="s">
        <v>158</v>
      </c>
      <c r="O14">
        <v>1.5</v>
      </c>
      <c r="Q14">
        <v>0.75</v>
      </c>
      <c r="R14" t="s">
        <v>143</v>
      </c>
      <c r="S14">
        <v>0.5</v>
      </c>
      <c r="T14" t="s">
        <v>136</v>
      </c>
      <c r="U14">
        <v>1.5</v>
      </c>
      <c r="W14">
        <v>0.5</v>
      </c>
      <c r="Y14">
        <v>1.5</v>
      </c>
      <c r="AA14">
        <v>1.5</v>
      </c>
      <c r="AC14">
        <v>0.5</v>
      </c>
      <c r="AE14">
        <v>1.5</v>
      </c>
      <c r="AG14">
        <v>1.5</v>
      </c>
      <c r="AI14">
        <v>1.5</v>
      </c>
      <c r="AJ14" t="s">
        <v>105</v>
      </c>
      <c r="AK14">
        <v>1.25</v>
      </c>
      <c r="AL14" t="s">
        <v>100</v>
      </c>
      <c r="AM14">
        <v>1.5</v>
      </c>
      <c r="AO14">
        <v>1.5</v>
      </c>
      <c r="AP14" t="s">
        <v>90</v>
      </c>
      <c r="AQ14">
        <v>1.5</v>
      </c>
      <c r="AS14">
        <v>1.25</v>
      </c>
      <c r="AT14" t="s">
        <v>80</v>
      </c>
      <c r="AU14">
        <v>1.25</v>
      </c>
      <c r="AV14" t="s">
        <v>75</v>
      </c>
    </row>
    <row r="15" spans="1:48" x14ac:dyDescent="0.25">
      <c r="B15" t="s">
        <v>58</v>
      </c>
      <c r="C15">
        <v>0.25</v>
      </c>
      <c r="E15">
        <v>0.25</v>
      </c>
      <c r="F15" t="s">
        <v>175</v>
      </c>
      <c r="G15">
        <v>0.5</v>
      </c>
      <c r="I15">
        <v>0.5</v>
      </c>
      <c r="K15">
        <v>0.25</v>
      </c>
      <c r="L15" t="s">
        <v>161</v>
      </c>
      <c r="M15">
        <v>0</v>
      </c>
      <c r="O15">
        <v>0.5</v>
      </c>
      <c r="Q15">
        <v>0.5</v>
      </c>
      <c r="R15" t="s">
        <v>144</v>
      </c>
      <c r="S15">
        <v>0</v>
      </c>
      <c r="U15">
        <v>0.5</v>
      </c>
      <c r="W15">
        <v>0</v>
      </c>
      <c r="Y15">
        <v>0.5</v>
      </c>
      <c r="AA15">
        <v>0.5</v>
      </c>
      <c r="AE15">
        <v>0.5</v>
      </c>
      <c r="AG15">
        <v>0.25</v>
      </c>
      <c r="AH15" t="s">
        <v>109</v>
      </c>
      <c r="AI15">
        <v>0.5</v>
      </c>
      <c r="AK15">
        <v>0.5</v>
      </c>
      <c r="AM15">
        <v>0.5</v>
      </c>
      <c r="AO15">
        <v>0.5</v>
      </c>
      <c r="AQ15">
        <v>0.5</v>
      </c>
      <c r="AS15">
        <v>0.5</v>
      </c>
      <c r="AU15">
        <v>0.5</v>
      </c>
    </row>
    <row r="16" spans="1:48" x14ac:dyDescent="0.25">
      <c r="B16" t="s">
        <v>59</v>
      </c>
      <c r="C16">
        <v>0.5</v>
      </c>
      <c r="E16">
        <v>0.25</v>
      </c>
      <c r="F16" t="s">
        <v>174</v>
      </c>
      <c r="G16">
        <v>0.5</v>
      </c>
      <c r="I16">
        <v>0.5</v>
      </c>
      <c r="K16">
        <v>0</v>
      </c>
      <c r="M16">
        <v>0.5</v>
      </c>
      <c r="O16">
        <v>0.25</v>
      </c>
      <c r="Q16">
        <v>0.25</v>
      </c>
      <c r="S16">
        <v>0</v>
      </c>
      <c r="T16" t="s">
        <v>110</v>
      </c>
      <c r="U16">
        <v>0.5</v>
      </c>
      <c r="W16">
        <v>0.25</v>
      </c>
      <c r="Y16">
        <v>0.5</v>
      </c>
      <c r="AA16">
        <v>0.5</v>
      </c>
      <c r="AC16">
        <v>0.5</v>
      </c>
      <c r="AG16">
        <v>0</v>
      </c>
      <c r="AH16" t="s">
        <v>110</v>
      </c>
      <c r="AI16">
        <v>0.5</v>
      </c>
      <c r="AK16">
        <v>0</v>
      </c>
      <c r="AM16">
        <v>0.5</v>
      </c>
      <c r="AO16">
        <v>0.5</v>
      </c>
      <c r="AQ16">
        <v>0.5</v>
      </c>
      <c r="AS16">
        <v>0.5</v>
      </c>
      <c r="AU16">
        <v>0.25</v>
      </c>
      <c r="AV16" t="s">
        <v>74</v>
      </c>
    </row>
    <row r="17" spans="1:48" x14ac:dyDescent="0.25">
      <c r="A17" t="s">
        <v>62</v>
      </c>
      <c r="B17" t="s">
        <v>57</v>
      </c>
      <c r="C17">
        <v>0.5</v>
      </c>
      <c r="D17" t="s">
        <v>295</v>
      </c>
      <c r="E17">
        <v>1</v>
      </c>
      <c r="F17" t="s">
        <v>177</v>
      </c>
      <c r="G17">
        <v>1.5</v>
      </c>
      <c r="I17">
        <v>1.5</v>
      </c>
      <c r="J17" t="s">
        <v>90</v>
      </c>
      <c r="K17">
        <v>1.5</v>
      </c>
      <c r="M17">
        <v>1</v>
      </c>
      <c r="O17">
        <v>1.5</v>
      </c>
      <c r="P17" t="s">
        <v>90</v>
      </c>
      <c r="Q17">
        <v>1</v>
      </c>
      <c r="R17" t="s">
        <v>147</v>
      </c>
      <c r="S17">
        <v>1.25</v>
      </c>
      <c r="T17" t="s">
        <v>137</v>
      </c>
      <c r="U17">
        <v>1.5</v>
      </c>
      <c r="V17" t="s">
        <v>90</v>
      </c>
      <c r="W17">
        <v>0.5</v>
      </c>
      <c r="Y17">
        <v>1.5</v>
      </c>
      <c r="Z17" t="s">
        <v>90</v>
      </c>
      <c r="AA17">
        <v>1.5</v>
      </c>
      <c r="AC17">
        <v>0.5</v>
      </c>
      <c r="AE17">
        <v>1.5</v>
      </c>
      <c r="AG17">
        <v>1.5</v>
      </c>
      <c r="AI17">
        <v>1</v>
      </c>
      <c r="AJ17" t="s">
        <v>90</v>
      </c>
      <c r="AK17">
        <v>1.5</v>
      </c>
      <c r="AL17" t="s">
        <v>81</v>
      </c>
      <c r="AM17">
        <v>1.5</v>
      </c>
      <c r="AN17" t="s">
        <v>94</v>
      </c>
      <c r="AO17">
        <v>1.5</v>
      </c>
      <c r="AQ17">
        <v>1.5</v>
      </c>
      <c r="AS17">
        <v>1</v>
      </c>
      <c r="AT17" t="s">
        <v>81</v>
      </c>
      <c r="AU17">
        <v>0.75</v>
      </c>
    </row>
    <row r="18" spans="1:48" x14ac:dyDescent="0.25">
      <c r="B18" t="s">
        <v>58</v>
      </c>
      <c r="C18">
        <v>0.5</v>
      </c>
      <c r="E18">
        <v>0.5</v>
      </c>
      <c r="G18">
        <v>0.5</v>
      </c>
      <c r="I18">
        <v>0.5</v>
      </c>
      <c r="K18">
        <v>0.25</v>
      </c>
      <c r="M18">
        <v>0.5</v>
      </c>
      <c r="O18">
        <v>0.5</v>
      </c>
      <c r="Q18">
        <v>0.25</v>
      </c>
      <c r="S18">
        <v>0</v>
      </c>
      <c r="U18">
        <v>0.5</v>
      </c>
      <c r="W18">
        <v>0</v>
      </c>
      <c r="Y18">
        <v>0.5</v>
      </c>
      <c r="AA18">
        <v>0.5</v>
      </c>
      <c r="AD18" t="s">
        <v>116</v>
      </c>
      <c r="AE18">
        <v>0.5</v>
      </c>
      <c r="AG18">
        <v>0.25</v>
      </c>
      <c r="AI18">
        <v>0.5</v>
      </c>
      <c r="AK18">
        <v>0.5</v>
      </c>
      <c r="AM18">
        <v>0.5</v>
      </c>
      <c r="AO18">
        <v>0.5</v>
      </c>
      <c r="AQ18">
        <v>0.5</v>
      </c>
      <c r="AS18">
        <v>0.5</v>
      </c>
      <c r="AU18">
        <v>0.5</v>
      </c>
    </row>
    <row r="19" spans="1:48" x14ac:dyDescent="0.25">
      <c r="B19" t="s">
        <v>59</v>
      </c>
      <c r="C19">
        <v>0.25</v>
      </c>
      <c r="E19">
        <v>0.25</v>
      </c>
      <c r="G19">
        <v>0.5</v>
      </c>
      <c r="I19">
        <v>0.5</v>
      </c>
      <c r="K19">
        <v>0</v>
      </c>
      <c r="M19">
        <v>0.5</v>
      </c>
      <c r="O19">
        <v>0.25</v>
      </c>
      <c r="P19" t="s">
        <v>152</v>
      </c>
      <c r="Q19">
        <v>0</v>
      </c>
      <c r="S19">
        <v>0</v>
      </c>
      <c r="U19">
        <v>0.5</v>
      </c>
      <c r="W19">
        <v>0.25</v>
      </c>
      <c r="Y19">
        <v>0.5</v>
      </c>
      <c r="AA19">
        <v>0.5</v>
      </c>
      <c r="AC19">
        <v>0.5</v>
      </c>
      <c r="AG19">
        <v>0</v>
      </c>
      <c r="AH19" t="s">
        <v>110</v>
      </c>
      <c r="AI19">
        <v>0.5</v>
      </c>
      <c r="AK19">
        <v>0</v>
      </c>
      <c r="AL19" t="s">
        <v>110</v>
      </c>
      <c r="AM19">
        <v>0.5</v>
      </c>
      <c r="AO19">
        <v>0.5</v>
      </c>
      <c r="AQ19">
        <v>0.5</v>
      </c>
      <c r="AS19">
        <v>0.5</v>
      </c>
      <c r="AU19">
        <v>0.5</v>
      </c>
      <c r="AV19" t="s">
        <v>74</v>
      </c>
    </row>
    <row r="20" spans="1:48" x14ac:dyDescent="0.25">
      <c r="A20" t="s">
        <v>47</v>
      </c>
      <c r="B20" t="s">
        <v>64</v>
      </c>
      <c r="C20">
        <v>1</v>
      </c>
      <c r="E20">
        <v>1</v>
      </c>
      <c r="G20">
        <v>1</v>
      </c>
      <c r="I20">
        <v>1</v>
      </c>
      <c r="K20">
        <v>0.5</v>
      </c>
      <c r="L20" t="s">
        <v>163</v>
      </c>
      <c r="M20">
        <v>1</v>
      </c>
      <c r="O20">
        <v>1</v>
      </c>
      <c r="Q20">
        <v>1</v>
      </c>
      <c r="S20">
        <v>1</v>
      </c>
      <c r="U20">
        <v>1</v>
      </c>
      <c r="V20" t="s">
        <v>132</v>
      </c>
      <c r="W20">
        <v>1</v>
      </c>
      <c r="Y20">
        <v>1</v>
      </c>
      <c r="AA20">
        <v>1</v>
      </c>
      <c r="AC20">
        <v>1</v>
      </c>
      <c r="AG20">
        <v>1</v>
      </c>
      <c r="AI20">
        <v>1</v>
      </c>
      <c r="AK20">
        <v>1</v>
      </c>
      <c r="AM20">
        <v>1</v>
      </c>
      <c r="AO20">
        <v>1</v>
      </c>
      <c r="AQ20">
        <v>1</v>
      </c>
      <c r="AS20">
        <v>1</v>
      </c>
      <c r="AU20">
        <v>4</v>
      </c>
    </row>
    <row r="21" spans="1:48" x14ac:dyDescent="0.25">
      <c r="B21" t="s">
        <v>65</v>
      </c>
      <c r="C21">
        <v>1</v>
      </c>
      <c r="E21">
        <v>1</v>
      </c>
      <c r="G21">
        <v>1</v>
      </c>
      <c r="I21">
        <v>1</v>
      </c>
      <c r="K21">
        <v>0.33</v>
      </c>
      <c r="M21">
        <v>1</v>
      </c>
      <c r="O21">
        <v>1</v>
      </c>
      <c r="Q21">
        <v>0.33</v>
      </c>
      <c r="S21">
        <v>1</v>
      </c>
      <c r="U21">
        <v>1</v>
      </c>
      <c r="W21">
        <v>1</v>
      </c>
      <c r="Y21">
        <v>1</v>
      </c>
      <c r="AA21">
        <v>1</v>
      </c>
      <c r="AC21">
        <v>1</v>
      </c>
      <c r="AG21">
        <v>1</v>
      </c>
      <c r="AI21">
        <v>1</v>
      </c>
      <c r="AK21">
        <v>1</v>
      </c>
      <c r="AM21">
        <v>1</v>
      </c>
      <c r="AO21">
        <v>1</v>
      </c>
      <c r="AQ21">
        <v>1</v>
      </c>
      <c r="AS21">
        <v>1</v>
      </c>
    </row>
    <row r="22" spans="1:48" x14ac:dyDescent="0.25">
      <c r="B22" t="s">
        <v>66</v>
      </c>
      <c r="C22">
        <v>1</v>
      </c>
      <c r="E22">
        <v>1</v>
      </c>
      <c r="G22">
        <v>1</v>
      </c>
      <c r="I22">
        <v>1</v>
      </c>
      <c r="K22">
        <v>0.66</v>
      </c>
      <c r="M22">
        <v>1</v>
      </c>
      <c r="O22">
        <v>1</v>
      </c>
      <c r="Q22">
        <v>0.33</v>
      </c>
      <c r="R22" t="s">
        <v>148</v>
      </c>
      <c r="S22">
        <v>1</v>
      </c>
      <c r="U22">
        <v>1</v>
      </c>
      <c r="W22">
        <v>0</v>
      </c>
      <c r="X22" t="s">
        <v>128</v>
      </c>
      <c r="Y22">
        <v>1</v>
      </c>
      <c r="AA22">
        <v>1</v>
      </c>
      <c r="AC22">
        <v>0</v>
      </c>
      <c r="AD22" t="s">
        <v>117</v>
      </c>
      <c r="AG22">
        <v>1</v>
      </c>
      <c r="AI22">
        <v>1</v>
      </c>
      <c r="AK22">
        <v>0</v>
      </c>
      <c r="AL22" t="s">
        <v>101</v>
      </c>
      <c r="AM22">
        <v>1</v>
      </c>
      <c r="AO22">
        <v>1</v>
      </c>
      <c r="AQ22">
        <v>1</v>
      </c>
      <c r="AS22">
        <v>1</v>
      </c>
    </row>
    <row r="23" spans="1:48" x14ac:dyDescent="0.25">
      <c r="B23" t="s">
        <v>67</v>
      </c>
      <c r="C23">
        <v>1</v>
      </c>
      <c r="E23">
        <v>1</v>
      </c>
      <c r="G23">
        <v>1</v>
      </c>
      <c r="I23">
        <v>1</v>
      </c>
      <c r="K23">
        <v>0.5</v>
      </c>
      <c r="M23">
        <v>1</v>
      </c>
      <c r="O23">
        <v>1</v>
      </c>
      <c r="Q23">
        <v>0.33</v>
      </c>
      <c r="S23">
        <v>1</v>
      </c>
      <c r="U23">
        <v>1</v>
      </c>
      <c r="W23">
        <v>0</v>
      </c>
      <c r="X23" t="s">
        <v>129</v>
      </c>
      <c r="Y23">
        <v>1</v>
      </c>
      <c r="AA23">
        <v>1</v>
      </c>
      <c r="AC23">
        <v>1</v>
      </c>
      <c r="AG23">
        <v>0</v>
      </c>
      <c r="AI23">
        <v>1</v>
      </c>
      <c r="AK23">
        <v>0</v>
      </c>
      <c r="AM23">
        <v>1</v>
      </c>
      <c r="AO23">
        <v>1</v>
      </c>
      <c r="AQ23">
        <v>1</v>
      </c>
      <c r="AS23">
        <v>1</v>
      </c>
    </row>
    <row r="24" spans="1:48" x14ac:dyDescent="0.25">
      <c r="A24" t="s">
        <v>48</v>
      </c>
      <c r="B24" t="s">
        <v>63</v>
      </c>
      <c r="C24">
        <v>1</v>
      </c>
      <c r="E24">
        <v>1</v>
      </c>
      <c r="G24">
        <v>1</v>
      </c>
      <c r="I24">
        <v>1</v>
      </c>
      <c r="M24">
        <v>1</v>
      </c>
      <c r="O24">
        <v>1</v>
      </c>
      <c r="Q24">
        <v>1</v>
      </c>
      <c r="S24">
        <v>1</v>
      </c>
      <c r="U24">
        <v>1</v>
      </c>
      <c r="W24">
        <v>1</v>
      </c>
      <c r="Y24">
        <v>1</v>
      </c>
      <c r="AA24">
        <v>1</v>
      </c>
      <c r="AC24">
        <v>1</v>
      </c>
      <c r="AE24">
        <v>1</v>
      </c>
      <c r="AG24">
        <v>1</v>
      </c>
      <c r="AI24">
        <v>1</v>
      </c>
      <c r="AK24">
        <v>1</v>
      </c>
      <c r="AM24">
        <v>1</v>
      </c>
      <c r="AO24">
        <v>1</v>
      </c>
      <c r="AQ24">
        <v>1</v>
      </c>
      <c r="AS24">
        <v>1</v>
      </c>
      <c r="AU24">
        <v>1</v>
      </c>
    </row>
    <row r="25" spans="1:48" x14ac:dyDescent="0.25">
      <c r="A25" t="s">
        <v>50</v>
      </c>
      <c r="AQ25" s="1" t="s">
        <v>84</v>
      </c>
    </row>
    <row r="26" spans="1:48" x14ac:dyDescent="0.25">
      <c r="A26" t="s">
        <v>76</v>
      </c>
      <c r="C26">
        <f>SUM(C1:C24)</f>
        <v>15.5</v>
      </c>
      <c r="E26">
        <f>SUM(E1:E24)</f>
        <v>15.25</v>
      </c>
      <c r="G26">
        <f>SUM(G1:G24)</f>
        <v>18.5</v>
      </c>
      <c r="I26">
        <f>SUM(I1:I24)</f>
        <v>18</v>
      </c>
      <c r="K26">
        <f>SUM(K1:K24)</f>
        <v>13.24</v>
      </c>
      <c r="M26">
        <f>SUM(M1:M24)</f>
        <v>14.75</v>
      </c>
      <c r="O26">
        <f>SUM(O1:O24)</f>
        <v>17.25</v>
      </c>
      <c r="Q26">
        <f>SUM(Q1:Q24)</f>
        <v>11.74</v>
      </c>
      <c r="S26">
        <f>SUM(S1:S24)</f>
        <v>13.5</v>
      </c>
      <c r="U26">
        <f>SUM(U1:U24)</f>
        <v>18</v>
      </c>
      <c r="W26">
        <f>SUM(W1:W24)</f>
        <v>9</v>
      </c>
      <c r="Y26">
        <f>SUM(Y1:Y24)</f>
        <v>18</v>
      </c>
      <c r="AA26">
        <f>SUM(AA1:AA24)</f>
        <v>18</v>
      </c>
      <c r="AC26">
        <f>SUM(AC1:AC24)</f>
        <v>13</v>
      </c>
      <c r="AE26">
        <f>SUM(AE1:AE24)</f>
        <v>7</v>
      </c>
      <c r="AG26">
        <f>SUM(AG1:AG24)</f>
        <v>15.25</v>
      </c>
      <c r="AI26">
        <f>SUM(AI1:AI24)</f>
        <v>15.25</v>
      </c>
      <c r="AK26">
        <f>SUM(AK1:AK24)</f>
        <v>9.75</v>
      </c>
      <c r="AM26">
        <f>SUM(AM1:AM24)</f>
        <v>18.5</v>
      </c>
      <c r="AO26">
        <f>SUM(AO1:AO24)</f>
        <v>18</v>
      </c>
      <c r="AQ26" s="1">
        <f>SUM(AQ1:AQ24)</f>
        <v>18.25</v>
      </c>
      <c r="AS26">
        <f>SUM(AS1:AS24)</f>
        <v>17.25</v>
      </c>
      <c r="AU26">
        <f>SUM(AU1:AU24)</f>
        <v>13</v>
      </c>
    </row>
    <row r="27" spans="1:48" x14ac:dyDescent="0.25">
      <c r="A27" t="s">
        <v>95</v>
      </c>
      <c r="C27">
        <f>C26/1.85</f>
        <v>8.3783783783783772</v>
      </c>
      <c r="E27">
        <f>E26/1.85</f>
        <v>8.2432432432432421</v>
      </c>
      <c r="G27">
        <f>G26/1.85</f>
        <v>10</v>
      </c>
      <c r="H27" t="s">
        <v>170</v>
      </c>
      <c r="I27">
        <f>I26/1.85</f>
        <v>9.7297297297297298</v>
      </c>
      <c r="K27">
        <f>K26/1.85</f>
        <v>7.1567567567567565</v>
      </c>
      <c r="M27">
        <f>M26/1.85</f>
        <v>7.9729729729729728</v>
      </c>
      <c r="O27">
        <f>O26/1.85</f>
        <v>9.3243243243243246</v>
      </c>
      <c r="Q27">
        <f>Q26/1.85</f>
        <v>6.345945945945946</v>
      </c>
      <c r="S27">
        <f>S26/1.85</f>
        <v>7.2972972972972974</v>
      </c>
      <c r="U27">
        <f>U26/1.85</f>
        <v>9.7297297297297298</v>
      </c>
      <c r="W27">
        <f>W26/1.85</f>
        <v>4.8648648648648649</v>
      </c>
      <c r="Y27">
        <f>Y26/1.85</f>
        <v>9.7297297297297298</v>
      </c>
      <c r="AA27">
        <f>AA26/1.85</f>
        <v>9.7297297297297298</v>
      </c>
      <c r="AC27">
        <f>AC26/1.85</f>
        <v>7.0270270270270263</v>
      </c>
      <c r="AE27">
        <f>AE26/1.85</f>
        <v>3.7837837837837838</v>
      </c>
      <c r="AG27">
        <f>AG26/1.85</f>
        <v>8.2432432432432421</v>
      </c>
      <c r="AI27">
        <f>AI26/1.85</f>
        <v>8.2432432432432421</v>
      </c>
      <c r="AK27">
        <f>AK26/1.85</f>
        <v>5.2702702702702702</v>
      </c>
      <c r="AM27">
        <f>AM26/1.85</f>
        <v>10</v>
      </c>
      <c r="AO27">
        <f>AO26/1.85</f>
        <v>9.7297297297297298</v>
      </c>
      <c r="AQ27" s="1">
        <f>AQ26/1.85</f>
        <v>9.8648648648648649</v>
      </c>
      <c r="AS27">
        <f>AS26/1.85</f>
        <v>9.3243243243243246</v>
      </c>
      <c r="AU27">
        <f>AU26/1.85</f>
        <v>7.0270270270270263</v>
      </c>
    </row>
    <row r="29" spans="1:48" x14ac:dyDescent="0.25">
      <c r="AQ29">
        <f>0.75*AQ27</f>
        <v>7.3986486486486491</v>
      </c>
    </row>
    <row r="30" spans="1:48" x14ac:dyDescent="0.25">
      <c r="B30" s="3" t="s">
        <v>296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7DB8-303C-4435-A790-C5D5EC0FF5E5}">
  <dimension ref="A1:C15"/>
  <sheetViews>
    <sheetView workbookViewId="0">
      <selection activeCell="C11" sqref="C11"/>
    </sheetView>
  </sheetViews>
  <sheetFormatPr defaultRowHeight="15" x14ac:dyDescent="0.25"/>
  <sheetData>
    <row r="1" spans="1:3" x14ac:dyDescent="0.25">
      <c r="A1" t="s">
        <v>179</v>
      </c>
      <c r="B1" t="s">
        <v>180</v>
      </c>
      <c r="C1" t="s">
        <v>91</v>
      </c>
    </row>
    <row r="2" spans="1:3" x14ac:dyDescent="0.25">
      <c r="A2" t="s">
        <v>181</v>
      </c>
      <c r="B2" t="s">
        <v>182</v>
      </c>
      <c r="C2" t="s">
        <v>91</v>
      </c>
    </row>
    <row r="3" spans="1:3" x14ac:dyDescent="0.25">
      <c r="A3" t="s">
        <v>183</v>
      </c>
      <c r="B3" t="s">
        <v>184</v>
      </c>
      <c r="C3" t="s">
        <v>91</v>
      </c>
    </row>
    <row r="4" spans="1:3" x14ac:dyDescent="0.25">
      <c r="A4" t="s">
        <v>185</v>
      </c>
      <c r="B4" t="s">
        <v>186</v>
      </c>
      <c r="C4" t="s">
        <v>91</v>
      </c>
    </row>
    <row r="5" spans="1:3" x14ac:dyDescent="0.25">
      <c r="A5" t="s">
        <v>30</v>
      </c>
      <c r="B5" t="s">
        <v>187</v>
      </c>
      <c r="C5" t="s">
        <v>91</v>
      </c>
    </row>
    <row r="6" spans="1:3" x14ac:dyDescent="0.25">
      <c r="A6" t="s">
        <v>188</v>
      </c>
      <c r="B6" t="s">
        <v>189</v>
      </c>
      <c r="C6" t="s">
        <v>91</v>
      </c>
    </row>
    <row r="7" spans="1:3" x14ac:dyDescent="0.25">
      <c r="A7" t="s">
        <v>16</v>
      </c>
      <c r="B7" t="s">
        <v>190</v>
      </c>
      <c r="C7" t="s">
        <v>91</v>
      </c>
    </row>
    <row r="8" spans="1:3" x14ac:dyDescent="0.25">
      <c r="A8" t="s">
        <v>191</v>
      </c>
      <c r="B8" t="s">
        <v>192</v>
      </c>
      <c r="C8" t="s">
        <v>91</v>
      </c>
    </row>
    <row r="9" spans="1:3" x14ac:dyDescent="0.25">
      <c r="A9" t="s">
        <v>193</v>
      </c>
      <c r="B9" t="s">
        <v>194</v>
      </c>
      <c r="C9" t="s">
        <v>91</v>
      </c>
    </row>
    <row r="10" spans="1:3" x14ac:dyDescent="0.25">
      <c r="A10" t="s">
        <v>195</v>
      </c>
      <c r="B10" t="s">
        <v>196</v>
      </c>
      <c r="C10" t="s">
        <v>91</v>
      </c>
    </row>
    <row r="11" spans="1:3" x14ac:dyDescent="0.25">
      <c r="A11" t="s">
        <v>197</v>
      </c>
      <c r="B11" t="s">
        <v>198</v>
      </c>
      <c r="C11" t="s">
        <v>91</v>
      </c>
    </row>
    <row r="12" spans="1:3" x14ac:dyDescent="0.25">
      <c r="A12" t="s">
        <v>199</v>
      </c>
      <c r="B12" t="s">
        <v>21</v>
      </c>
      <c r="C12" t="s">
        <v>91</v>
      </c>
    </row>
    <row r="13" spans="1:3" x14ac:dyDescent="0.25">
      <c r="A13" t="s">
        <v>200</v>
      </c>
      <c r="B13" t="s">
        <v>201</v>
      </c>
      <c r="C13" t="s">
        <v>91</v>
      </c>
    </row>
    <row r="14" spans="1:3" x14ac:dyDescent="0.25">
      <c r="A14" t="s">
        <v>202</v>
      </c>
      <c r="B14" t="s">
        <v>203</v>
      </c>
      <c r="C14" t="s">
        <v>91</v>
      </c>
    </row>
    <row r="15" spans="1:3" x14ac:dyDescent="0.25">
      <c r="A15" t="s">
        <v>204</v>
      </c>
      <c r="B15" t="s">
        <v>205</v>
      </c>
      <c r="C15"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626E1-5395-48A9-8BC4-93D11822E3F4}">
  <dimension ref="A1:AF27"/>
  <sheetViews>
    <sheetView tabSelected="1" topLeftCell="P1" workbookViewId="0">
      <selection activeCell="AF27" sqref="AF27"/>
    </sheetView>
  </sheetViews>
  <sheetFormatPr defaultRowHeight="15" x14ac:dyDescent="0.25"/>
  <cols>
    <col min="1" max="1" width="18" bestFit="1" customWidth="1"/>
    <col min="2" max="2" width="60" bestFit="1" customWidth="1"/>
    <col min="3" max="3" width="15.5703125" hidden="1" customWidth="1"/>
    <col min="4" max="4" width="19.140625" hidden="1" customWidth="1"/>
    <col min="5" max="5" width="14.5703125" hidden="1" customWidth="1"/>
    <col min="6" max="6" width="20.5703125" hidden="1" customWidth="1"/>
    <col min="7" max="7" width="17.42578125" hidden="1" customWidth="1"/>
    <col min="8" max="8" width="11.7109375" hidden="1" customWidth="1"/>
    <col min="9" max="9" width="14.28515625" hidden="1" customWidth="1"/>
    <col min="10" max="10" width="11.7109375" hidden="1" customWidth="1"/>
    <col min="11" max="11" width="16.140625" hidden="1" customWidth="1"/>
    <col min="12" max="12" width="13.7109375" hidden="1" customWidth="1"/>
    <col min="13" max="13" width="11.28515625" hidden="1" customWidth="1"/>
    <col min="14" max="14" width="16.28515625" hidden="1" customWidth="1"/>
    <col min="15" max="15" width="12" customWidth="1"/>
    <col min="16" max="16" width="21" customWidth="1"/>
    <col min="17" max="17" width="13.42578125" customWidth="1"/>
    <col min="18" max="18" width="17.28515625" customWidth="1"/>
    <col min="19" max="19" width="11.85546875" customWidth="1"/>
    <col min="20" max="20" width="32" customWidth="1"/>
    <col min="21" max="21" width="12.7109375" customWidth="1"/>
    <col min="22" max="22" width="20.42578125" customWidth="1"/>
    <col min="23" max="23" width="15" customWidth="1"/>
    <col min="24" max="24" width="24.42578125" customWidth="1"/>
    <col min="25" max="25" width="10" customWidth="1"/>
    <col min="26" max="26" width="9" customWidth="1"/>
    <col min="27" max="27" width="8.5703125" customWidth="1"/>
    <col min="28" max="28" width="19.140625" bestFit="1" customWidth="1"/>
    <col min="29" max="29" width="11.85546875" customWidth="1"/>
    <col min="30" max="30" width="13.7109375" customWidth="1"/>
  </cols>
  <sheetData>
    <row r="1" spans="1:32" x14ac:dyDescent="0.25">
      <c r="A1" t="s">
        <v>46</v>
      </c>
      <c r="C1" t="s">
        <v>288</v>
      </c>
      <c r="D1" t="s">
        <v>289</v>
      </c>
      <c r="E1" t="s">
        <v>280</v>
      </c>
      <c r="F1" t="s">
        <v>281</v>
      </c>
      <c r="G1" t="s">
        <v>277</v>
      </c>
      <c r="H1" t="s">
        <v>278</v>
      </c>
      <c r="I1" t="s">
        <v>274</v>
      </c>
      <c r="J1" t="s">
        <v>275</v>
      </c>
      <c r="K1" t="s">
        <v>267</v>
      </c>
      <c r="L1" t="s">
        <v>268</v>
      </c>
      <c r="M1" t="s">
        <v>257</v>
      </c>
      <c r="N1" t="s">
        <v>258</v>
      </c>
      <c r="O1" t="s">
        <v>252</v>
      </c>
      <c r="P1" t="s">
        <v>253</v>
      </c>
      <c r="Q1" t="s">
        <v>245</v>
      </c>
      <c r="R1" t="s">
        <v>246</v>
      </c>
      <c r="S1" t="s">
        <v>236</v>
      </c>
      <c r="T1" t="s">
        <v>237</v>
      </c>
      <c r="U1" t="s">
        <v>234</v>
      </c>
      <c r="V1" t="s">
        <v>235</v>
      </c>
      <c r="W1" t="s">
        <v>226</v>
      </c>
      <c r="X1" t="s">
        <v>227</v>
      </c>
      <c r="Y1" t="s">
        <v>221</v>
      </c>
      <c r="Z1" t="s">
        <v>222</v>
      </c>
      <c r="AA1" t="s">
        <v>214</v>
      </c>
      <c r="AB1" t="s">
        <v>215</v>
      </c>
      <c r="AC1" t="s">
        <v>208</v>
      </c>
      <c r="AD1" t="s">
        <v>209</v>
      </c>
      <c r="AE1" t="s">
        <v>206</v>
      </c>
      <c r="AF1" t="s">
        <v>210</v>
      </c>
    </row>
    <row r="2" spans="1:32" x14ac:dyDescent="0.25">
      <c r="A2" t="s">
        <v>56</v>
      </c>
      <c r="B2" t="s">
        <v>51</v>
      </c>
      <c r="C2">
        <v>0.5</v>
      </c>
      <c r="E2">
        <v>0.5</v>
      </c>
      <c r="G2">
        <v>0.5</v>
      </c>
      <c r="I2">
        <v>0.5</v>
      </c>
      <c r="K2">
        <v>0.5</v>
      </c>
      <c r="M2">
        <v>0.5</v>
      </c>
      <c r="O2">
        <v>0.5</v>
      </c>
      <c r="Q2">
        <v>0.5</v>
      </c>
      <c r="S2">
        <v>0.5</v>
      </c>
      <c r="U2">
        <v>0</v>
      </c>
      <c r="W2">
        <v>0.5</v>
      </c>
      <c r="Y2">
        <v>0.5</v>
      </c>
      <c r="AA2">
        <v>0.5</v>
      </c>
      <c r="AC2">
        <v>0.5</v>
      </c>
      <c r="AE2">
        <v>0.5</v>
      </c>
    </row>
    <row r="3" spans="1:32" x14ac:dyDescent="0.25">
      <c r="B3" t="s">
        <v>52</v>
      </c>
      <c r="C3">
        <v>0</v>
      </c>
      <c r="D3" t="s">
        <v>285</v>
      </c>
      <c r="E3">
        <v>0.5</v>
      </c>
      <c r="G3">
        <v>0.5</v>
      </c>
      <c r="I3">
        <v>0.5</v>
      </c>
      <c r="K3">
        <v>0</v>
      </c>
      <c r="M3">
        <v>0.5</v>
      </c>
      <c r="O3">
        <v>0</v>
      </c>
      <c r="Q3">
        <v>0</v>
      </c>
      <c r="S3">
        <v>0.5</v>
      </c>
      <c r="T3" t="s">
        <v>242</v>
      </c>
      <c r="U3">
        <v>0</v>
      </c>
      <c r="Y3">
        <v>0.5</v>
      </c>
      <c r="AA3">
        <v>0.5</v>
      </c>
      <c r="AC3">
        <v>0.5</v>
      </c>
      <c r="AE3">
        <v>0.5</v>
      </c>
    </row>
    <row r="4" spans="1:32" x14ac:dyDescent="0.25">
      <c r="B4" t="s">
        <v>53</v>
      </c>
      <c r="C4">
        <v>1</v>
      </c>
      <c r="E4">
        <v>1</v>
      </c>
      <c r="G4">
        <v>1</v>
      </c>
      <c r="I4">
        <v>1</v>
      </c>
      <c r="K4">
        <v>1</v>
      </c>
      <c r="M4">
        <v>0.5</v>
      </c>
      <c r="N4" t="s">
        <v>259</v>
      </c>
      <c r="O4">
        <v>0.75</v>
      </c>
      <c r="Q4">
        <v>0</v>
      </c>
      <c r="R4" t="s">
        <v>247</v>
      </c>
      <c r="S4">
        <v>0.75</v>
      </c>
      <c r="T4" t="s">
        <v>238</v>
      </c>
      <c r="U4">
        <v>0.5</v>
      </c>
      <c r="W4">
        <v>1</v>
      </c>
      <c r="Y4">
        <v>1</v>
      </c>
      <c r="AA4">
        <v>0.75</v>
      </c>
      <c r="AB4" t="s">
        <v>217</v>
      </c>
      <c r="AC4">
        <v>0.5</v>
      </c>
      <c r="AD4" t="s">
        <v>211</v>
      </c>
      <c r="AE4">
        <v>1</v>
      </c>
    </row>
    <row r="5" spans="1:32" x14ac:dyDescent="0.25">
      <c r="A5" t="s">
        <v>54</v>
      </c>
      <c r="B5" t="s">
        <v>51</v>
      </c>
      <c r="C5">
        <v>0.5</v>
      </c>
      <c r="E5">
        <v>0.5</v>
      </c>
      <c r="G5">
        <v>0.5</v>
      </c>
      <c r="I5">
        <v>0.5</v>
      </c>
      <c r="K5">
        <v>0.5</v>
      </c>
      <c r="M5">
        <v>0.5</v>
      </c>
      <c r="O5">
        <v>0.5</v>
      </c>
      <c r="S5">
        <v>0.5</v>
      </c>
      <c r="U5">
        <v>0</v>
      </c>
      <c r="W5">
        <v>0.5</v>
      </c>
      <c r="Y5">
        <v>0.5</v>
      </c>
      <c r="AA5">
        <v>0.5</v>
      </c>
      <c r="AC5">
        <v>0.5</v>
      </c>
      <c r="AE5">
        <v>0.5</v>
      </c>
    </row>
    <row r="6" spans="1:32" x14ac:dyDescent="0.25">
      <c r="B6" t="s">
        <v>52</v>
      </c>
      <c r="C6">
        <v>0</v>
      </c>
      <c r="E6">
        <v>0.25</v>
      </c>
      <c r="G6">
        <v>0.5</v>
      </c>
      <c r="I6">
        <v>0.5</v>
      </c>
      <c r="K6">
        <v>0.5</v>
      </c>
      <c r="M6">
        <v>0</v>
      </c>
      <c r="N6" t="s">
        <v>263</v>
      </c>
      <c r="O6">
        <v>0.5</v>
      </c>
      <c r="S6">
        <v>0.5</v>
      </c>
      <c r="U6">
        <v>0</v>
      </c>
      <c r="Y6">
        <v>0.5</v>
      </c>
      <c r="AA6">
        <v>0.5</v>
      </c>
      <c r="AC6">
        <v>0.5</v>
      </c>
      <c r="AE6">
        <v>0.5</v>
      </c>
    </row>
    <row r="7" spans="1:32" x14ac:dyDescent="0.25">
      <c r="B7" t="s">
        <v>53</v>
      </c>
      <c r="C7">
        <v>1</v>
      </c>
      <c r="E7">
        <v>1</v>
      </c>
      <c r="G7">
        <v>1</v>
      </c>
      <c r="I7">
        <v>1</v>
      </c>
      <c r="K7">
        <v>1</v>
      </c>
      <c r="M7">
        <v>0.5</v>
      </c>
      <c r="O7">
        <v>0.5</v>
      </c>
      <c r="P7" t="s">
        <v>255</v>
      </c>
      <c r="Q7">
        <v>1</v>
      </c>
      <c r="S7">
        <v>0.75</v>
      </c>
      <c r="U7">
        <v>0.5</v>
      </c>
      <c r="W7">
        <v>1</v>
      </c>
      <c r="Y7">
        <v>1</v>
      </c>
      <c r="AA7">
        <v>0.5</v>
      </c>
      <c r="AB7" t="s">
        <v>216</v>
      </c>
      <c r="AC7">
        <v>1</v>
      </c>
      <c r="AE7">
        <v>1</v>
      </c>
    </row>
    <row r="8" spans="1:32" x14ac:dyDescent="0.25">
      <c r="A8" t="s">
        <v>55</v>
      </c>
      <c r="B8" t="s">
        <v>51</v>
      </c>
      <c r="C8">
        <v>0</v>
      </c>
      <c r="E8">
        <v>0.5</v>
      </c>
      <c r="G8">
        <v>0.5</v>
      </c>
      <c r="I8">
        <v>0.5</v>
      </c>
      <c r="K8">
        <v>0.5</v>
      </c>
      <c r="M8">
        <v>0.5</v>
      </c>
      <c r="O8">
        <v>0.5</v>
      </c>
      <c r="S8">
        <v>0.5</v>
      </c>
      <c r="U8">
        <v>0</v>
      </c>
      <c r="W8">
        <v>0.5</v>
      </c>
      <c r="Y8">
        <v>0.5</v>
      </c>
      <c r="AA8">
        <v>0.5</v>
      </c>
      <c r="AC8">
        <v>0.5</v>
      </c>
      <c r="AE8">
        <v>0.5</v>
      </c>
    </row>
    <row r="9" spans="1:32" x14ac:dyDescent="0.25">
      <c r="B9" t="s">
        <v>52</v>
      </c>
      <c r="C9">
        <v>0</v>
      </c>
      <c r="E9">
        <v>0.5</v>
      </c>
      <c r="G9">
        <v>0.5</v>
      </c>
      <c r="I9">
        <v>0.5</v>
      </c>
      <c r="K9">
        <v>0.5</v>
      </c>
      <c r="M9">
        <v>0</v>
      </c>
      <c r="O9">
        <v>0.5</v>
      </c>
      <c r="S9">
        <v>0.5</v>
      </c>
      <c r="U9">
        <v>0.25</v>
      </c>
      <c r="Y9">
        <v>0.5</v>
      </c>
      <c r="AA9">
        <v>0.5</v>
      </c>
      <c r="AC9">
        <v>0.5</v>
      </c>
      <c r="AE9">
        <v>0.5</v>
      </c>
    </row>
    <row r="10" spans="1:32" x14ac:dyDescent="0.25">
      <c r="B10" t="s">
        <v>53</v>
      </c>
      <c r="C10">
        <v>0.5</v>
      </c>
      <c r="D10" t="s">
        <v>286</v>
      </c>
      <c r="E10">
        <v>1</v>
      </c>
      <c r="G10">
        <v>1</v>
      </c>
      <c r="I10">
        <v>1</v>
      </c>
      <c r="K10">
        <v>1</v>
      </c>
      <c r="M10">
        <v>0.5</v>
      </c>
      <c r="O10">
        <v>0.5</v>
      </c>
      <c r="P10" t="s">
        <v>255</v>
      </c>
      <c r="S10">
        <v>0.75</v>
      </c>
      <c r="U10">
        <v>0.5</v>
      </c>
      <c r="V10" t="s">
        <v>231</v>
      </c>
      <c r="W10">
        <v>1</v>
      </c>
      <c r="Y10">
        <v>1</v>
      </c>
      <c r="AA10">
        <v>1</v>
      </c>
      <c r="AC10">
        <v>0.75</v>
      </c>
      <c r="AD10" t="s">
        <v>213</v>
      </c>
      <c r="AE10">
        <v>1</v>
      </c>
    </row>
    <row r="11" spans="1:32" x14ac:dyDescent="0.25">
      <c r="A11" t="s">
        <v>60</v>
      </c>
      <c r="B11" t="s">
        <v>57</v>
      </c>
      <c r="C11">
        <v>0.5</v>
      </c>
      <c r="D11" t="s">
        <v>283</v>
      </c>
      <c r="E11">
        <v>0.5</v>
      </c>
      <c r="F11" t="s">
        <v>282</v>
      </c>
      <c r="G11">
        <v>1</v>
      </c>
      <c r="H11" t="s">
        <v>248</v>
      </c>
      <c r="I11">
        <v>1</v>
      </c>
      <c r="J11" t="s">
        <v>248</v>
      </c>
      <c r="K11">
        <v>1</v>
      </c>
      <c r="L11" t="s">
        <v>269</v>
      </c>
      <c r="M11">
        <v>1.25</v>
      </c>
      <c r="N11" t="s">
        <v>260</v>
      </c>
      <c r="O11">
        <v>0.75</v>
      </c>
      <c r="Q11">
        <v>1</v>
      </c>
      <c r="R11" t="s">
        <v>248</v>
      </c>
      <c r="S11">
        <v>1</v>
      </c>
      <c r="T11" t="s">
        <v>239</v>
      </c>
      <c r="U11">
        <v>0</v>
      </c>
      <c r="V11" t="s">
        <v>243</v>
      </c>
      <c r="W11">
        <v>0.5</v>
      </c>
      <c r="X11" t="s">
        <v>228</v>
      </c>
      <c r="Y11">
        <v>1</v>
      </c>
      <c r="Z11" t="s">
        <v>223</v>
      </c>
      <c r="AA11">
        <v>1</v>
      </c>
      <c r="AB11" t="s">
        <v>219</v>
      </c>
      <c r="AC11">
        <v>1.5</v>
      </c>
      <c r="AE11">
        <v>1.5</v>
      </c>
    </row>
    <row r="12" spans="1:32" x14ac:dyDescent="0.25">
      <c r="B12" t="s">
        <v>58</v>
      </c>
      <c r="C12">
        <v>0</v>
      </c>
      <c r="E12">
        <v>0.5</v>
      </c>
      <c r="G12">
        <v>0.5</v>
      </c>
      <c r="I12">
        <v>0.5</v>
      </c>
      <c r="K12">
        <v>0.25</v>
      </c>
      <c r="L12" t="s">
        <v>270</v>
      </c>
      <c r="M12">
        <v>0.35</v>
      </c>
      <c r="N12" t="s">
        <v>261</v>
      </c>
      <c r="O12">
        <v>0</v>
      </c>
      <c r="P12" t="s">
        <v>256</v>
      </c>
      <c r="Q12">
        <v>0.5</v>
      </c>
      <c r="S12">
        <v>0.5</v>
      </c>
      <c r="U12">
        <v>0</v>
      </c>
      <c r="Y12">
        <v>0.5</v>
      </c>
      <c r="Z12" t="s">
        <v>224</v>
      </c>
      <c r="AA12">
        <v>0.5</v>
      </c>
      <c r="AC12">
        <v>0.5</v>
      </c>
      <c r="AE12">
        <v>0.5</v>
      </c>
    </row>
    <row r="13" spans="1:32" x14ac:dyDescent="0.25">
      <c r="B13" t="s">
        <v>59</v>
      </c>
      <c r="C13">
        <v>0</v>
      </c>
      <c r="D13" t="s">
        <v>110</v>
      </c>
      <c r="E13">
        <v>0.25</v>
      </c>
      <c r="F13" t="s">
        <v>271</v>
      </c>
      <c r="G13">
        <v>0.5</v>
      </c>
      <c r="I13">
        <v>0.5</v>
      </c>
      <c r="K13">
        <v>0.25</v>
      </c>
      <c r="L13" t="s">
        <v>271</v>
      </c>
      <c r="M13">
        <v>0</v>
      </c>
      <c r="N13" t="s">
        <v>262</v>
      </c>
      <c r="O13">
        <v>0.25</v>
      </c>
      <c r="P13" t="s">
        <v>127</v>
      </c>
      <c r="Q13">
        <v>0.25</v>
      </c>
      <c r="R13" t="s">
        <v>249</v>
      </c>
      <c r="S13">
        <v>0</v>
      </c>
      <c r="U13">
        <v>0</v>
      </c>
      <c r="V13" t="s">
        <v>232</v>
      </c>
      <c r="W13">
        <v>0.25</v>
      </c>
      <c r="X13" t="s">
        <v>229</v>
      </c>
      <c r="Y13">
        <v>0</v>
      </c>
      <c r="AC13">
        <v>0.25</v>
      </c>
      <c r="AD13" t="s">
        <v>212</v>
      </c>
      <c r="AE13">
        <v>0.5</v>
      </c>
    </row>
    <row r="14" spans="1:32" x14ac:dyDescent="0.25">
      <c r="A14" t="s">
        <v>61</v>
      </c>
      <c r="B14" t="s">
        <v>57</v>
      </c>
      <c r="C14">
        <v>0.5</v>
      </c>
      <c r="D14" t="s">
        <v>284</v>
      </c>
      <c r="E14">
        <v>1</v>
      </c>
      <c r="G14">
        <v>1</v>
      </c>
      <c r="I14">
        <v>1</v>
      </c>
      <c r="J14" t="s">
        <v>276</v>
      </c>
      <c r="K14">
        <v>1</v>
      </c>
      <c r="L14" t="s">
        <v>248</v>
      </c>
      <c r="M14">
        <v>1.25</v>
      </c>
      <c r="N14" t="s">
        <v>265</v>
      </c>
      <c r="O14">
        <v>1.5</v>
      </c>
      <c r="Q14">
        <v>1</v>
      </c>
      <c r="S14">
        <v>1</v>
      </c>
      <c r="T14" t="s">
        <v>240</v>
      </c>
      <c r="U14">
        <v>1</v>
      </c>
      <c r="W14">
        <v>0</v>
      </c>
      <c r="Y14">
        <v>1.5</v>
      </c>
      <c r="AA14">
        <v>1</v>
      </c>
      <c r="AC14">
        <v>1.5</v>
      </c>
      <c r="AE14">
        <v>1.5</v>
      </c>
    </row>
    <row r="15" spans="1:32" x14ac:dyDescent="0.25">
      <c r="B15" t="s">
        <v>58</v>
      </c>
      <c r="C15">
        <v>0</v>
      </c>
      <c r="E15">
        <v>0.5</v>
      </c>
      <c r="G15">
        <v>0.5</v>
      </c>
      <c r="I15">
        <v>0.5</v>
      </c>
      <c r="K15">
        <v>0.5</v>
      </c>
      <c r="M15">
        <v>0</v>
      </c>
      <c r="N15" t="s">
        <v>264</v>
      </c>
      <c r="O15">
        <v>0.5</v>
      </c>
      <c r="Q15">
        <v>0.5</v>
      </c>
      <c r="S15">
        <v>0.5</v>
      </c>
      <c r="U15">
        <v>0</v>
      </c>
      <c r="Y15">
        <v>0.5</v>
      </c>
      <c r="AC15">
        <v>0.5</v>
      </c>
      <c r="AE15">
        <v>0.5</v>
      </c>
    </row>
    <row r="16" spans="1:32" x14ac:dyDescent="0.25">
      <c r="B16" t="s">
        <v>59</v>
      </c>
      <c r="C16">
        <v>0</v>
      </c>
      <c r="E16">
        <v>0.25</v>
      </c>
      <c r="G16">
        <v>0.5</v>
      </c>
      <c r="I16">
        <v>0.5</v>
      </c>
      <c r="K16">
        <v>0</v>
      </c>
      <c r="M16">
        <v>0.25</v>
      </c>
      <c r="N16" t="s">
        <v>127</v>
      </c>
      <c r="O16">
        <v>0.5</v>
      </c>
      <c r="Q16">
        <v>0</v>
      </c>
      <c r="R16" t="s">
        <v>250</v>
      </c>
      <c r="S16">
        <v>0</v>
      </c>
      <c r="U16">
        <v>0</v>
      </c>
      <c r="W16">
        <v>0.25</v>
      </c>
      <c r="Y16">
        <v>0.5</v>
      </c>
      <c r="AA16">
        <v>0.25</v>
      </c>
      <c r="AB16" t="s">
        <v>218</v>
      </c>
      <c r="AC16">
        <v>0.5</v>
      </c>
      <c r="AE16">
        <v>0.5</v>
      </c>
    </row>
    <row r="17" spans="1:32" x14ac:dyDescent="0.25">
      <c r="A17" t="s">
        <v>62</v>
      </c>
      <c r="B17" t="s">
        <v>57</v>
      </c>
      <c r="C17">
        <v>0</v>
      </c>
      <c r="D17" t="s">
        <v>287</v>
      </c>
      <c r="E17">
        <v>1</v>
      </c>
      <c r="G17">
        <v>1.5</v>
      </c>
      <c r="I17">
        <v>1</v>
      </c>
      <c r="K17">
        <v>1</v>
      </c>
      <c r="L17" t="s">
        <v>272</v>
      </c>
      <c r="M17">
        <v>1.5</v>
      </c>
      <c r="O17">
        <v>1</v>
      </c>
      <c r="P17" t="s">
        <v>254</v>
      </c>
      <c r="Q17">
        <v>1</v>
      </c>
      <c r="S17">
        <v>1.5</v>
      </c>
      <c r="U17">
        <v>1</v>
      </c>
      <c r="W17">
        <v>0</v>
      </c>
      <c r="Y17">
        <v>1.5</v>
      </c>
      <c r="AA17">
        <v>1</v>
      </c>
      <c r="AC17">
        <v>1.5</v>
      </c>
      <c r="AE17">
        <v>1.5</v>
      </c>
    </row>
    <row r="18" spans="1:32" x14ac:dyDescent="0.25">
      <c r="B18" t="s">
        <v>58</v>
      </c>
      <c r="C18">
        <v>0</v>
      </c>
      <c r="E18">
        <v>0.5</v>
      </c>
      <c r="G18">
        <v>0.5</v>
      </c>
      <c r="I18">
        <v>0.5</v>
      </c>
      <c r="K18">
        <v>0.5</v>
      </c>
      <c r="M18">
        <v>0</v>
      </c>
      <c r="O18">
        <v>0.5</v>
      </c>
      <c r="Q18">
        <v>0.5</v>
      </c>
      <c r="S18">
        <v>0.5</v>
      </c>
      <c r="U18">
        <v>0</v>
      </c>
      <c r="Y18">
        <v>0.5</v>
      </c>
      <c r="AA18">
        <v>0</v>
      </c>
      <c r="AB18" t="s">
        <v>220</v>
      </c>
      <c r="AC18">
        <v>0.5</v>
      </c>
      <c r="AE18">
        <v>0.5</v>
      </c>
    </row>
    <row r="19" spans="1:32" x14ac:dyDescent="0.25">
      <c r="B19" t="s">
        <v>59</v>
      </c>
      <c r="C19">
        <v>0</v>
      </c>
      <c r="E19">
        <v>0.25</v>
      </c>
      <c r="G19">
        <v>0.5</v>
      </c>
      <c r="I19">
        <v>0.5</v>
      </c>
      <c r="K19">
        <v>0</v>
      </c>
      <c r="L19" t="s">
        <v>273</v>
      </c>
      <c r="M19">
        <v>0.25</v>
      </c>
      <c r="O19">
        <v>0.5</v>
      </c>
      <c r="Q19">
        <v>0</v>
      </c>
      <c r="S19">
        <v>0</v>
      </c>
      <c r="T19" t="s">
        <v>241</v>
      </c>
      <c r="U19">
        <v>0</v>
      </c>
      <c r="W19">
        <v>0.25</v>
      </c>
      <c r="Y19">
        <v>0.5</v>
      </c>
      <c r="AA19">
        <v>0.5</v>
      </c>
      <c r="AC19">
        <v>0.5</v>
      </c>
      <c r="AE19">
        <v>0.5</v>
      </c>
    </row>
    <row r="20" spans="1:32" x14ac:dyDescent="0.25">
      <c r="A20" t="s">
        <v>47</v>
      </c>
      <c r="B20" t="s">
        <v>64</v>
      </c>
      <c r="C20">
        <v>1</v>
      </c>
      <c r="E20">
        <v>1</v>
      </c>
      <c r="G20">
        <v>1</v>
      </c>
      <c r="I20">
        <v>1</v>
      </c>
      <c r="K20">
        <v>1</v>
      </c>
      <c r="M20">
        <v>1</v>
      </c>
      <c r="O20">
        <v>1</v>
      </c>
      <c r="Q20">
        <v>1</v>
      </c>
      <c r="S20">
        <v>1</v>
      </c>
      <c r="U20">
        <v>0.5</v>
      </c>
      <c r="V20" t="s">
        <v>233</v>
      </c>
      <c r="W20">
        <v>1</v>
      </c>
      <c r="Y20">
        <v>1</v>
      </c>
      <c r="AA20">
        <v>1</v>
      </c>
      <c r="AC20">
        <v>1</v>
      </c>
      <c r="AE20">
        <v>1</v>
      </c>
    </row>
    <row r="21" spans="1:32" x14ac:dyDescent="0.25">
      <c r="B21" t="s">
        <v>65</v>
      </c>
      <c r="C21">
        <v>0.66</v>
      </c>
      <c r="E21">
        <v>1</v>
      </c>
      <c r="G21">
        <v>1</v>
      </c>
      <c r="I21">
        <v>1</v>
      </c>
      <c r="K21">
        <v>1</v>
      </c>
      <c r="M21">
        <v>1</v>
      </c>
      <c r="O21">
        <v>1</v>
      </c>
      <c r="Q21">
        <v>1</v>
      </c>
      <c r="S21">
        <v>1</v>
      </c>
      <c r="U21">
        <v>1</v>
      </c>
      <c r="W21">
        <v>1</v>
      </c>
      <c r="Y21">
        <v>1</v>
      </c>
      <c r="AA21">
        <v>1</v>
      </c>
      <c r="AC21">
        <v>1</v>
      </c>
      <c r="AE21">
        <v>1</v>
      </c>
    </row>
    <row r="22" spans="1:32" x14ac:dyDescent="0.25">
      <c r="B22" t="s">
        <v>66</v>
      </c>
      <c r="C22">
        <v>0</v>
      </c>
      <c r="E22">
        <v>1</v>
      </c>
      <c r="G22">
        <v>1</v>
      </c>
      <c r="I22">
        <v>1</v>
      </c>
      <c r="K22">
        <v>1</v>
      </c>
      <c r="M22">
        <v>1</v>
      </c>
      <c r="O22">
        <v>1</v>
      </c>
      <c r="Q22">
        <v>0</v>
      </c>
      <c r="R22" t="s">
        <v>251</v>
      </c>
      <c r="S22">
        <v>0.66</v>
      </c>
      <c r="U22">
        <v>1</v>
      </c>
      <c r="W22">
        <v>1</v>
      </c>
      <c r="Y22">
        <v>0</v>
      </c>
      <c r="Z22" t="s">
        <v>225</v>
      </c>
      <c r="AA22">
        <v>1</v>
      </c>
      <c r="AC22">
        <v>1</v>
      </c>
      <c r="AE22">
        <v>1</v>
      </c>
    </row>
    <row r="23" spans="1:32" x14ac:dyDescent="0.25">
      <c r="B23" t="s">
        <v>67</v>
      </c>
      <c r="C23">
        <v>0</v>
      </c>
      <c r="E23">
        <v>1</v>
      </c>
      <c r="G23">
        <v>1</v>
      </c>
      <c r="I23">
        <v>1</v>
      </c>
      <c r="K23">
        <v>1</v>
      </c>
      <c r="M23">
        <v>1</v>
      </c>
      <c r="O23">
        <v>1</v>
      </c>
      <c r="Q23">
        <v>1</v>
      </c>
      <c r="S23">
        <v>1</v>
      </c>
      <c r="U23">
        <v>0</v>
      </c>
      <c r="W23">
        <v>1</v>
      </c>
      <c r="Y23">
        <v>1</v>
      </c>
      <c r="AA23">
        <v>1</v>
      </c>
      <c r="AC23">
        <v>1</v>
      </c>
      <c r="AE23">
        <v>1</v>
      </c>
    </row>
    <row r="24" spans="1:32" x14ac:dyDescent="0.25">
      <c r="A24" t="s">
        <v>48</v>
      </c>
      <c r="B24" t="s">
        <v>63</v>
      </c>
      <c r="C24">
        <v>1</v>
      </c>
      <c r="E24">
        <v>1</v>
      </c>
      <c r="G24">
        <v>1</v>
      </c>
      <c r="I24">
        <v>1</v>
      </c>
      <c r="K24">
        <v>1</v>
      </c>
      <c r="M24">
        <v>1</v>
      </c>
      <c r="O24">
        <v>1</v>
      </c>
      <c r="Q24">
        <v>1</v>
      </c>
      <c r="S24">
        <v>1</v>
      </c>
      <c r="U24">
        <v>1</v>
      </c>
      <c r="W24">
        <v>1</v>
      </c>
      <c r="Y24">
        <v>1</v>
      </c>
      <c r="AA24">
        <v>1</v>
      </c>
      <c r="AC24">
        <v>1</v>
      </c>
      <c r="AE24">
        <v>1</v>
      </c>
    </row>
    <row r="25" spans="1:32" x14ac:dyDescent="0.25">
      <c r="A25" t="s">
        <v>50</v>
      </c>
    </row>
    <row r="26" spans="1:32" x14ac:dyDescent="0.25">
      <c r="A26" t="s">
        <v>76</v>
      </c>
      <c r="C26">
        <f>SUM(C1:C24)</f>
        <v>7.16</v>
      </c>
      <c r="E26">
        <f>SUM(E1:E24)</f>
        <v>15.5</v>
      </c>
      <c r="G26">
        <f>SUM(G1:G24)</f>
        <v>17.5</v>
      </c>
      <c r="I26">
        <f>SUM(I1:I24)</f>
        <v>17</v>
      </c>
      <c r="K26">
        <f>SUM(K1:K24)</f>
        <v>15</v>
      </c>
      <c r="M26">
        <f>SUM(M1:M24)</f>
        <v>13.35</v>
      </c>
      <c r="N26" t="s">
        <v>266</v>
      </c>
      <c r="O26">
        <f>SUM(O1:O24)</f>
        <v>14.75</v>
      </c>
      <c r="Q26">
        <f>SUM(Q1:Q24)</f>
        <v>10.25</v>
      </c>
      <c r="R26" t="s">
        <v>244</v>
      </c>
      <c r="S26">
        <f>SUM(S1:S24)</f>
        <v>14.91</v>
      </c>
      <c r="U26">
        <f>SUM(U1:U24)</f>
        <v>7.25</v>
      </c>
      <c r="W26">
        <f>SUM(W1:W24)</f>
        <v>10.75</v>
      </c>
      <c r="Y26">
        <f>SUM(Y1:Y24)</f>
        <v>16.5</v>
      </c>
      <c r="AA26">
        <f>SUM(AA1:AA24)</f>
        <v>14.5</v>
      </c>
      <c r="AC26">
        <f>SUM(AC1:AC24)</f>
        <v>17.5</v>
      </c>
      <c r="AE26">
        <f>SUM(AE1:AE24)</f>
        <v>18.5</v>
      </c>
    </row>
    <row r="27" spans="1:32" x14ac:dyDescent="0.25">
      <c r="A27" t="s">
        <v>95</v>
      </c>
      <c r="C27">
        <f>C26/1.85</f>
        <v>3.8702702702702703</v>
      </c>
      <c r="E27">
        <f>E26/1.85</f>
        <v>8.3783783783783772</v>
      </c>
      <c r="G27">
        <f>G26/1.85</f>
        <v>9.4594594594594597</v>
      </c>
      <c r="H27" t="s">
        <v>279</v>
      </c>
      <c r="I27">
        <f>I26/1.85</f>
        <v>9.1891891891891895</v>
      </c>
      <c r="K27">
        <f>K26/1.85</f>
        <v>8.108108108108107</v>
      </c>
      <c r="M27">
        <f>M26/1.85</f>
        <v>7.2162162162162158</v>
      </c>
      <c r="O27">
        <f>O26/1.85</f>
        <v>7.9729729729729728</v>
      </c>
      <c r="Q27">
        <f>Q26/1.85</f>
        <v>5.5405405405405403</v>
      </c>
      <c r="S27">
        <f>S26/1.85</f>
        <v>8.0594594594594593</v>
      </c>
      <c r="U27">
        <f>U26/1.85</f>
        <v>3.9189189189189189</v>
      </c>
      <c r="W27">
        <f>W26/1.85</f>
        <v>5.8108108108108105</v>
      </c>
      <c r="X27" t="s">
        <v>230</v>
      </c>
      <c r="Y27">
        <f>Y26/1.85</f>
        <v>8.9189189189189193</v>
      </c>
      <c r="AA27">
        <f>AA26/1.85</f>
        <v>7.8378378378378377</v>
      </c>
      <c r="AC27">
        <f>AC26/1.85</f>
        <v>9.4594594594594597</v>
      </c>
      <c r="AE27">
        <f>AE26/1.85</f>
        <v>10</v>
      </c>
      <c r="AF27" t="s">
        <v>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D58D1-1F4B-407F-9B3C-33D1440B2CA2}">
  <dimension ref="A1:B24"/>
  <sheetViews>
    <sheetView workbookViewId="0">
      <selection activeCell="E14" sqref="E14"/>
    </sheetView>
  </sheetViews>
  <sheetFormatPr defaultRowHeight="15" x14ac:dyDescent="0.25"/>
  <sheetData>
    <row r="1" spans="1:2" x14ac:dyDescent="0.25">
      <c r="A1">
        <v>3.8702702702702703</v>
      </c>
      <c r="B1">
        <v>8.3783783783783772</v>
      </c>
    </row>
    <row r="2" spans="1:2" x14ac:dyDescent="0.25">
      <c r="A2">
        <v>8.3783783783783772</v>
      </c>
      <c r="B2">
        <v>8.2432432432432421</v>
      </c>
    </row>
    <row r="3" spans="1:2" x14ac:dyDescent="0.25">
      <c r="A3">
        <v>9.4594594594594597</v>
      </c>
      <c r="B3">
        <v>10</v>
      </c>
    </row>
    <row r="4" spans="1:2" x14ac:dyDescent="0.25">
      <c r="A4">
        <v>9.1891891891891895</v>
      </c>
      <c r="B4">
        <v>9.7297297297297298</v>
      </c>
    </row>
    <row r="5" spans="1:2" x14ac:dyDescent="0.25">
      <c r="A5">
        <v>8.108108108108107</v>
      </c>
      <c r="B5">
        <v>7.1567567567567565</v>
      </c>
    </row>
    <row r="6" spans="1:2" x14ac:dyDescent="0.25">
      <c r="A6">
        <v>7.2162162162162158</v>
      </c>
      <c r="B6">
        <v>7.9729729729729728</v>
      </c>
    </row>
    <row r="7" spans="1:2" x14ac:dyDescent="0.25">
      <c r="A7">
        <v>7.9729729729729728</v>
      </c>
      <c r="B7">
        <v>9.3243243243243246</v>
      </c>
    </row>
    <row r="8" spans="1:2" x14ac:dyDescent="0.25">
      <c r="A8">
        <v>5.5405405405405403</v>
      </c>
      <c r="B8">
        <v>6.345945945945946</v>
      </c>
    </row>
    <row r="9" spans="1:2" x14ac:dyDescent="0.25">
      <c r="A9">
        <v>8.0594594594594593</v>
      </c>
      <c r="B9">
        <v>7.2972972972972974</v>
      </c>
    </row>
    <row r="10" spans="1:2" x14ac:dyDescent="0.25">
      <c r="A10">
        <v>3.9189189189189189</v>
      </c>
      <c r="B10">
        <v>9.7297297297297298</v>
      </c>
    </row>
    <row r="11" spans="1:2" x14ac:dyDescent="0.25">
      <c r="A11">
        <v>5.8108108108108105</v>
      </c>
      <c r="B11">
        <v>4.8648648648648649</v>
      </c>
    </row>
    <row r="12" spans="1:2" x14ac:dyDescent="0.25">
      <c r="A12">
        <v>8.9189189189189193</v>
      </c>
      <c r="B12">
        <v>9.7297297297297298</v>
      </c>
    </row>
    <row r="13" spans="1:2" x14ac:dyDescent="0.25">
      <c r="A13">
        <v>7.8378378378378377</v>
      </c>
      <c r="B13">
        <v>9.7297297297297298</v>
      </c>
    </row>
    <row r="14" spans="1:2" x14ac:dyDescent="0.25">
      <c r="A14">
        <v>9.4594594594594597</v>
      </c>
      <c r="B14">
        <v>7.0270270270270263</v>
      </c>
    </row>
    <row r="15" spans="1:2" x14ac:dyDescent="0.25">
      <c r="A15">
        <v>10</v>
      </c>
      <c r="B15">
        <v>3.7837837837837838</v>
      </c>
    </row>
    <row r="16" spans="1:2" x14ac:dyDescent="0.25">
      <c r="A16" s="2">
        <f>AVERAGE(A1:A15)</f>
        <v>7.5827027027027025</v>
      </c>
      <c r="B16">
        <v>8.2432432432432421</v>
      </c>
    </row>
    <row r="17" spans="2:2" x14ac:dyDescent="0.25">
      <c r="B17">
        <v>8.2432432432432421</v>
      </c>
    </row>
    <row r="18" spans="2:2" x14ac:dyDescent="0.25">
      <c r="B18">
        <v>5</v>
      </c>
    </row>
    <row r="19" spans="2:2" x14ac:dyDescent="0.25">
      <c r="B19">
        <v>10</v>
      </c>
    </row>
    <row r="20" spans="2:2" x14ac:dyDescent="0.25">
      <c r="B20">
        <v>9.7297297297297298</v>
      </c>
    </row>
    <row r="21" spans="2:2" x14ac:dyDescent="0.25">
      <c r="B21">
        <v>9.8648648648648649</v>
      </c>
    </row>
    <row r="22" spans="2:2" x14ac:dyDescent="0.25">
      <c r="B22">
        <v>9.3243243243243246</v>
      </c>
    </row>
    <row r="23" spans="2:2" x14ac:dyDescent="0.25">
      <c r="B23">
        <v>7.0270270270270263</v>
      </c>
    </row>
    <row r="24" spans="2:2" x14ac:dyDescent="0.25">
      <c r="B24" s="2">
        <f>AVERAGE(B1:B23)</f>
        <v>8.1193889541715638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Sheet4</vt:lpstr>
      <vt:lpstr>Sheet3</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2022-10-02T14:17:24Z</dcterms:modified>
</cp:coreProperties>
</file>