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"/>
    </mc:Choice>
  </mc:AlternateContent>
  <xr:revisionPtr revIDLastSave="91" documentId="11_54B32216BAFD86A3B026F5EC6513BB16F02788D9" xr6:coauthVersionLast="47" xr6:coauthVersionMax="47" xr10:uidLastSave="{C46187D0-D048-41ED-9CED-C2BAA7272749}"/>
  <bookViews>
    <workbookView xWindow="-120" yWindow="-120" windowWidth="38640" windowHeight="15840" activeTab="1" xr2:uid="{00000000-000D-0000-FFFF-FFFF00000000}"/>
  </bookViews>
  <sheets>
    <sheet name="Tablet comparison" sheetId="1" r:id="rId1"/>
    <sheet name="Tablet vs. 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 l="1"/>
  <c r="E8" i="1" l="1"/>
  <c r="H9" i="2" l="1"/>
  <c r="H10" i="2"/>
  <c r="H8" i="2"/>
  <c r="I9" i="2"/>
  <c r="I10" i="2"/>
  <c r="I8" i="2"/>
  <c r="L10" i="2"/>
  <c r="L9" i="2"/>
  <c r="K10" i="2"/>
  <c r="K9" i="2"/>
  <c r="S9" i="1"/>
  <c r="S8" i="1"/>
  <c r="S7" i="1"/>
  <c r="R9" i="1"/>
  <c r="R8" i="1"/>
  <c r="R7" i="1"/>
  <c r="K10" i="1" l="1"/>
  <c r="K9" i="1"/>
  <c r="J10" i="1"/>
  <c r="J9" i="1"/>
  <c r="K15" i="1"/>
  <c r="K16" i="1"/>
  <c r="K17" i="1"/>
  <c r="K14" i="1"/>
  <c r="J15" i="1"/>
  <c r="J16" i="1"/>
  <c r="J17" i="1"/>
  <c r="J14" i="1"/>
  <c r="K22" i="1"/>
  <c r="K23" i="1"/>
  <c r="K24" i="1"/>
  <c r="K25" i="1"/>
  <c r="K26" i="1"/>
  <c r="K21" i="1"/>
  <c r="J21" i="1"/>
  <c r="J22" i="1"/>
  <c r="J23" i="1"/>
  <c r="J24" i="1"/>
  <c r="J25" i="1"/>
  <c r="J26" i="1"/>
  <c r="H26" i="1"/>
  <c r="G26" i="1"/>
  <c r="H22" i="1"/>
  <c r="H23" i="1"/>
  <c r="H24" i="1"/>
  <c r="H25" i="1"/>
  <c r="H21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<sst xmlns="http://schemas.openxmlformats.org/spreadsheetml/2006/main" count="85" uniqueCount="61">
  <si>
    <t>Caso</t>
  </si>
  <si>
    <t>DUT</t>
  </si>
  <si>
    <t>Time (s)</t>
  </si>
  <si>
    <t>Publicación</t>
  </si>
  <si>
    <t>Reels</t>
  </si>
  <si>
    <t>Historia</t>
  </si>
  <si>
    <t>Consumo</t>
  </si>
  <si>
    <t>DUT … % Video 15s</t>
  </si>
  <si>
    <t>TABLET</t>
  </si>
  <si>
    <t>PC</t>
  </si>
  <si>
    <t>Video 15 segs</t>
  </si>
  <si>
    <t>DUT PC % Tablet</t>
  </si>
  <si>
    <t>Time (%)</t>
  </si>
  <si>
    <t>DUT(%)</t>
  </si>
  <si>
    <t>Video 15 seg</t>
  </si>
  <si>
    <t>Video 15 seg.</t>
  </si>
  <si>
    <t>Reel 15 seg.</t>
  </si>
  <si>
    <t>Time PC % Tablet</t>
  </si>
  <si>
    <t>Action1</t>
  </si>
  <si>
    <t>Action2</t>
  </si>
  <si>
    <t>Action3</t>
  </si>
  <si>
    <t>Action4</t>
  </si>
  <si>
    <t>Action5</t>
  </si>
  <si>
    <t>Action6</t>
  </si>
  <si>
    <t>Action7</t>
  </si>
  <si>
    <t>Action13</t>
  </si>
  <si>
    <t>Action14</t>
  </si>
  <si>
    <t>Action15</t>
  </si>
  <si>
    <t>Action8</t>
  </si>
  <si>
    <t>Action9</t>
  </si>
  <si>
    <t>Action10</t>
  </si>
  <si>
    <t>Action11</t>
  </si>
  <si>
    <t>Action12</t>
  </si>
  <si>
    <t>Action16</t>
  </si>
  <si>
    <t>Action17</t>
  </si>
  <si>
    <t>Action18</t>
  </si>
  <si>
    <t>TestCase</t>
  </si>
  <si>
    <t>Storie</t>
  </si>
  <si>
    <t>Publication</t>
  </si>
  <si>
    <t>Photo</t>
  </si>
  <si>
    <t>Photo + comment</t>
  </si>
  <si>
    <t xml:space="preserve">PC increment </t>
  </si>
  <si>
    <t>Post</t>
  </si>
  <si>
    <t>Stories</t>
  </si>
  <si>
    <t>Visualisation</t>
  </si>
  <si>
    <t>Photo + text</t>
  </si>
  <si>
    <t>Photo, text and effect</t>
  </si>
  <si>
    <t>Photo and music</t>
  </si>
  <si>
    <t>Photo + text + music</t>
  </si>
  <si>
    <t>photo + static effect + music</t>
  </si>
  <si>
    <t>photo + dynamic effect + music</t>
  </si>
  <si>
    <t>Video vs. Other</t>
  </si>
  <si>
    <t>Time (%) Action1 vs. Action n</t>
  </si>
  <si>
    <t>DUT (%) Action 1 vs. Action n</t>
  </si>
  <si>
    <t>DUT … % Photo</t>
  </si>
  <si>
    <t>DUT … % Visualisation</t>
  </si>
  <si>
    <t>Time(%) with respect action 15</t>
  </si>
  <si>
    <t>DUT(%) with respect action 15</t>
  </si>
  <si>
    <t>Time (%)action 8 vs. Action n</t>
  </si>
  <si>
    <t>DUT (%) action 8 vs. Action n</t>
  </si>
  <si>
    <t>Post vs. Storie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</si>
</sst>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164" fontId="1" fillId="2" borderId="3" xfId="0" applyNumberFormat="1" applyFont="1" applyFill="1" applyBorder="1" applyAlignment="1">
      <alignment horizontal="center"/>
    </xf>
    <xf numFmtId="164" fontId="1" fillId="0" borderId="4" xfId="0" applyNumberFormat="1" applyFont="1" applyBorder="1"/>
    <xf numFmtId="164" fontId="0" fillId="0" borderId="4" xfId="0" applyNumberFormat="1" applyBorder="1"/>
    <xf numFmtId="164" fontId="1" fillId="0" borderId="0" xfId="0" applyNumberFormat="1" applyFont="1"/>
    <xf numFmtId="164" fontId="2" fillId="0" borderId="2" xfId="0" applyNumberFormat="1" applyFont="1" applyBorder="1"/>
    <xf numFmtId="164" fontId="0" fillId="4" borderId="1" xfId="0" applyNumberFormat="1" applyFill="1" applyBorder="1"/>
    <xf numFmtId="164" fontId="1" fillId="3" borderId="3" xfId="0" applyNumberFormat="1" applyFont="1" applyFill="1" applyBorder="1" applyAlignment="1">
      <alignment horizontal="center"/>
    </xf>
    <xf numFmtId="0" fontId="1" fillId="0" borderId="0" xfId="0" applyFont="1"/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/>
    <xf numFmtId="164" fontId="0" fillId="8" borderId="1" xfId="0" applyNumberFormat="1" applyFill="1" applyBorder="1"/>
    <xf numFmtId="164" fontId="3" fillId="8" borderId="1" xfId="1" applyNumberFormat="1" applyFill="1" applyBorder="1"/>
    <xf numFmtId="164" fontId="1" fillId="8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9" borderId="0" xfId="0" applyNumberFormat="1" applyFill="1"/>
    <xf numFmtId="164" fontId="1" fillId="9" borderId="0" xfId="0" applyNumberFormat="1" applyFont="1" applyFill="1"/>
    <xf numFmtId="0" fontId="0" fillId="9" borderId="0" xfId="0" applyFill="1"/>
    <xf numFmtId="0" fontId="1" fillId="9" borderId="0" xfId="0" applyFont="1" applyFill="1"/>
    <xf numFmtId="0" fontId="1" fillId="3" borderId="5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comparison'!$D$6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comparison'!$D$13:$D$17</c:f>
              <c:numCache>
                <c:formatCode>0.000</c:formatCode>
                <c:ptCount val="5"/>
                <c:pt idx="0">
                  <c:v>17.769777777777801</c:v>
                </c:pt>
                <c:pt idx="1">
                  <c:v>29.619</c:v>
                </c:pt>
                <c:pt idx="2">
                  <c:v>32.011333329999999</c:v>
                </c:pt>
                <c:pt idx="3">
                  <c:v>54.589700000000001</c:v>
                </c:pt>
                <c:pt idx="4">
                  <c:v>100.1165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46D0-9B3E-27E49CF3637B}"/>
            </c:ext>
          </c:extLst>
        </c:ser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comparison'!$C$13:$C$17</c:f>
              <c:strCache>
                <c:ptCount val="5"/>
                <c:pt idx="0">
                  <c:v>Action8</c:v>
                </c:pt>
                <c:pt idx="1">
                  <c:v>Action9</c:v>
                </c:pt>
                <c:pt idx="2">
                  <c:v>Action10</c:v>
                </c:pt>
                <c:pt idx="3">
                  <c:v>Action11</c:v>
                </c:pt>
                <c:pt idx="4">
                  <c:v>Action12</c:v>
                </c:pt>
              </c:strCache>
            </c:strRef>
          </c:cat>
          <c:val>
            <c:numRef>
              <c:f>'Tablet comparison'!$E$13:$E$17</c:f>
              <c:numCache>
                <c:formatCode>0.000</c:formatCode>
                <c:ptCount val="5"/>
                <c:pt idx="0">
                  <c:v>25.951650000000001</c:v>
                </c:pt>
                <c:pt idx="1">
                  <c:v>39.906943829858001</c:v>
                </c:pt>
                <c:pt idx="2">
                  <c:v>44.05782</c:v>
                </c:pt>
                <c:pt idx="3">
                  <c:v>103.60429999999999</c:v>
                </c:pt>
                <c:pt idx="4">
                  <c:v>207.73197826438201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46D0-9B3E-27E49CF3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25487"/>
        <c:axId val="1871825903"/>
      </c:lineChart>
      <c:catAx>
        <c:axId val="18718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903"/>
        <c:crosses val="autoZero"/>
        <c:auto val="1"/>
        <c:lblAlgn val="ctr"/>
        <c:lblOffset val="100"/>
        <c:noMultiLvlLbl val="0"/>
      </c:catAx>
      <c:valAx>
        <c:axId val="18718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'Tablet comparison'!$D$19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comparison'!$C$20:$C$26</c:f>
              <c:strCache>
                <c:ptCount val="7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  <c:pt idx="6">
                  <c:v>Action7</c:v>
                </c:pt>
              </c:strCache>
            </c:strRef>
          </c:cat>
          <c:val>
            <c:numRef>
              <c:f>'Tablet comparison'!$D$20:$D$26</c:f>
              <c:numCache>
                <c:formatCode>0.000</c:formatCode>
                <c:ptCount val="7"/>
                <c:pt idx="0">
                  <c:v>18.061499999999999</c:v>
                </c:pt>
                <c:pt idx="1">
                  <c:v>29.971799999999899</c:v>
                </c:pt>
                <c:pt idx="2">
                  <c:v>65.845299999999995</c:v>
                </c:pt>
                <c:pt idx="3">
                  <c:v>74.474199999999996</c:v>
                </c:pt>
                <c:pt idx="4">
                  <c:v>80.287999999999997</c:v>
                </c:pt>
                <c:pt idx="5">
                  <c:v>137.54939999999999</c:v>
                </c:pt>
                <c:pt idx="6">
                  <c:v>44.999900000000004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2-49F2-ABF7-13226423F890}"/>
            </c:ext>
          </c:extLst>
        </c:ser>
        <c:ser>
          <c:idx val="1"/>
          <c:order val="1"/>
          <c:tx>
            <c:strRef>
              <c:f>'Tablet comparison'!$E$19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comparison'!$C$20:$C$26</c:f>
              <c:strCache>
                <c:ptCount val="7"/>
                <c:pt idx="0">
                  <c:v>Action1</c:v>
                </c:pt>
                <c:pt idx="1">
                  <c:v>Action2</c:v>
                </c:pt>
                <c:pt idx="2">
                  <c:v>Action3</c:v>
                </c:pt>
                <c:pt idx="3">
                  <c:v>Action4</c:v>
                </c:pt>
                <c:pt idx="4">
                  <c:v>Action5</c:v>
                </c:pt>
                <c:pt idx="5">
                  <c:v>Action6</c:v>
                </c:pt>
                <c:pt idx="6">
                  <c:v>Action7</c:v>
                </c:pt>
              </c:strCache>
            </c:strRef>
          </c:cat>
          <c:val>
            <c:numRef>
              <c:f>'Tablet comparison'!$E$20:$E$26</c:f>
              <c:numCache>
                <c:formatCode>0.000</c:formatCode>
                <c:ptCount val="7"/>
                <c:pt idx="0">
                  <c:v>27.402813402450501</c:v>
                </c:pt>
                <c:pt idx="1">
                  <c:v>28.126431320660799</c:v>
                </c:pt>
                <c:pt idx="2">
                  <c:v>96.050090471423303</c:v>
                </c:pt>
                <c:pt idx="3">
                  <c:v>128.92814440367999</c:v>
                </c:pt>
                <c:pt idx="4">
                  <c:v>139.17611101543301</c:v>
                </c:pt>
                <c:pt idx="5">
                  <c:v>218.78876086476899</c:v>
                </c:pt>
                <c:pt idx="6">
                  <c:v>82.646507260000007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2-49F2-ABF7-13226423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30479"/>
        <c:axId val="1871824655"/>
      </c:lineChart>
      <c:catAx>
        <c:axId val="18718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24655"/>
        <c:crosses val="autoZero"/>
        <c:auto val="1"/>
        <c:lblAlgn val="ctr"/>
        <c:lblOffset val="100"/>
        <c:noMultiLvlLbl val="0"/>
      </c:catAx>
      <c:valAx>
        <c:axId val="187182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8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Visualisation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'Tablet comparison'!$E$6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comparison'!$C$8:$C$10</c:f>
              <c:strCache>
                <c:ptCount val="3"/>
                <c:pt idx="0">
                  <c:v>Action13</c:v>
                </c:pt>
                <c:pt idx="1">
                  <c:v>Action14</c:v>
                </c:pt>
                <c:pt idx="2">
                  <c:v>Action15</c:v>
                </c:pt>
              </c:strCache>
            </c:strRef>
          </c:cat>
          <c:val>
            <c:numRef>
              <c:f>'Tablet comparison'!$E$8:$E$10</c:f>
              <c:numCache>
                <c:formatCode>0.000</c:formatCode>
                <c:ptCount val="3"/>
                <c:pt idx="0">
                  <c:v>193.8492</c:v>
                </c:pt>
                <c:pt idx="1">
                  <c:v>198.40511999999998</c:v>
                </c:pt>
                <c:pt idx="2">
                  <c:v>213.58751999999998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A-451E-BDCF-CFCBCE85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108703"/>
        <c:axId val="188010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'Tablet comparison'!$D$6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'Tablet comparison'!$C$8:$C$10</c15:sqref>
                        </c15:formulaRef>
                      </c:ext>
                    </c:extLst>
                    <c:strCache>
                      <c:ptCount val="3"/>
                      <c:pt idx="0">
                        <c:v>Action13</c:v>
                      </c:pt>
                      <c:pt idx="1">
                        <c:v>Action14</c:v>
                      </c:pt>
                      <c:pt idx="2">
                        <c:v>Action15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'Tablet comparison'!$D$8:$D$10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120</c:v>
                      </c:pt>
                      <c:pt idx="1">
                        <c:v>120</c:v>
                      </c:pt>
                      <c:pt idx="2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BA-451E-BDCF-CFCBCE854CAC}"/>
                  </c:ext>
                </c:extLst>
              </c15:ser>
            </c15:filteredLineSeries>
          </c:ext>
        </c:extLst>
      </c:lineChart>
      <c:catAx>
        <c:axId val="1880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6207"/>
        <c:crosses val="autoZero"/>
        <c:auto val="1"/>
        <c:lblAlgn val="ctr"/>
        <c:lblOffset val="100"/>
        <c:noMultiLvlLbl val="0"/>
      </c:catAx>
      <c:valAx>
        <c:axId val="18801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comparison'!$N$10</c:f>
              <c:strCache>
                <c:ptCount val="1"/>
                <c:pt idx="0">
                  <c:v>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comparison'!$O$10:$P$10</c:f>
              <c:numCache>
                <c:formatCode>0.000</c:formatCode>
                <c:ptCount val="2"/>
                <c:pt idx="0">
                  <c:v>54.589700000000001</c:v>
                </c:pt>
                <c:pt idx="1">
                  <c:v>103.60429999999999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F80-B686-D804ABBFB7FF}"/>
            </c:ext>
          </c:extLst>
        </c:ser>
        <c:ser>
          <c:idx val="1"/>
          <c:order val="1"/>
          <c:tx>
            <c:strRef>
              <c:f>'Tablet comparison'!$N$14</c:f>
              <c:strCache>
                <c:ptCount val="1"/>
                <c:pt idx="0">
                  <c:v>Action11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comparison'!$O$14:$P$14</c:f>
              <c:numCache>
                <c:formatCode>0.000</c:formatCode>
                <c:ptCount val="2"/>
                <c:pt idx="0">
                  <c:v>44.999900000000004</c:v>
                </c:pt>
                <c:pt idx="1">
                  <c:v>82.646507260000007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B-4F80-B686-D804ABBF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comparison'!$N$9</c:f>
              <c:strCache>
                <c:ptCount val="1"/>
                <c:pt idx="0">
                  <c:v>Action2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comparison'!$O$9:$P$9</c:f>
              <c:numCache>
                <c:formatCode>0.000</c:formatCode>
                <c:ptCount val="2"/>
                <c:pt idx="0">
                  <c:v>29.619</c:v>
                </c:pt>
                <c:pt idx="1">
                  <c:v>39.906943829858001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B-44BA-A6CF-93219A4BFFE3}"/>
            </c:ext>
          </c:extLst>
        </c:ser>
        <c:ser>
          <c:idx val="1"/>
          <c:order val="1"/>
          <c:tx>
            <c:strRef>
              <c:f>'Tablet comparison'!$N$13</c:f>
              <c:strCache>
                <c:ptCount val="1"/>
                <c:pt idx="0">
                  <c:v>Action9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comparison'!$O$13:$P$13</c:f>
              <c:numCache>
                <c:formatCode>0.000</c:formatCode>
                <c:ptCount val="2"/>
                <c:pt idx="0">
                  <c:v>29.971799999999899</c:v>
                </c:pt>
                <c:pt idx="1">
                  <c:v>28.126431320660799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B-44BA-A6CF-93219A4B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'Tablet comparison'!$N$8</c:f>
              <c:strCache>
                <c:ptCount val="1"/>
                <c:pt idx="0">
                  <c:v>Action1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comparison'!$O$8:$P$8</c:f>
              <c:numCache>
                <c:formatCode>0.000</c:formatCode>
                <c:ptCount val="2"/>
                <c:pt idx="0">
                  <c:v>17.769777777777801</c:v>
                </c:pt>
                <c:pt idx="1">
                  <c:v>25.951650000000001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6-4F34-84FB-5BD8D9CD53F0}"/>
            </c:ext>
          </c:extLst>
        </c:ser>
        <c:ser>
          <c:idx val="1"/>
          <c:order val="1"/>
          <c:tx>
            <c:strRef>
              <c:f>'Tablet comparison'!$N$12</c:f>
              <c:strCache>
                <c:ptCount val="1"/>
                <c:pt idx="0">
                  <c:v>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'Tablet comparison'!$O$6:$P$6</c:f>
              <c:strCache>
                <c:ptCount val="2"/>
                <c:pt idx="0">
                  <c:v>Time (s)</c:v>
                </c:pt>
                <c:pt idx="1">
                  <c:v>DUT</c:v>
                </c:pt>
              </c:strCache>
            </c:strRef>
          </c:cat>
          <c:val>
            <c:numRef>
              <c:f>'Tablet comparison'!$O$12:$P$12</c:f>
              <c:numCache>
                <c:formatCode>0.000</c:formatCode>
                <c:ptCount val="2"/>
                <c:pt idx="0">
                  <c:v>18.061499999999999</c:v>
                </c:pt>
                <c:pt idx="1">
                  <c:v>27.402813402450501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6-4F34-84FB-5BD8D9CD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109951"/>
        <c:axId val="1880109119"/>
      </c:barChart>
      <c:catAx>
        <c:axId val="188010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119"/>
        <c:crosses val="autoZero"/>
        <c:auto val="1"/>
        <c:lblAlgn val="ctr"/>
        <c:lblOffset val="100"/>
        <c:noMultiLvlLbl val="0"/>
      </c:catAx>
      <c:valAx>
        <c:axId val="188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10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'Tablet vs. PC'!$E$19</c:f>
              <c:strCache>
                <c:ptCount val="1"/>
                <c:pt idx="0">
                  <c:v>DUT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PC'!$E$20:$E$22</c:f>
              <c:numCache>
                <c:formatCode>0.000</c:formatCode>
                <c:ptCount val="3"/>
                <c:pt idx="0">
                  <c:v>1937.19328815122</c:v>
                </c:pt>
                <c:pt idx="1">
                  <c:v>3681.7676045338599</c:v>
                </c:pt>
                <c:pt idx="2">
                  <c:v>5608.2858642327901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88464"/>
        <c:axId val="163988944"/>
      </c:lineChart>
      <c:lineChart>
        <c:grouping val="standard"/>
        <c:varyColors val="0"/>
        <c:ser>
          <c:idx val="0"/>
          <c:order val="0"/>
          <c:tx>
            <c:strRef>
              <c:f>'Tablet vs. PC'!$D$19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'Tablet vs. PC'!$C$20:$C$22</c:f>
              <c:strCache>
                <c:ptCount val="3"/>
                <c:pt idx="0">
                  <c:v>Action16</c:v>
                </c:pt>
                <c:pt idx="1">
                  <c:v>Action17</c:v>
                </c:pt>
                <c:pt idx="2">
                  <c:v>Action18</c:v>
                </c:pt>
              </c:strCache>
            </c:strRef>
          </c:cat>
          <c:val>
            <c:numRef>
              <c:f>'Tablet vs. PC'!$D$20:$D$22</c:f>
              <c:numCache>
                <c:formatCode>0.000</c:formatCode>
                <c:ptCount val="3"/>
                <c:pt idx="0">
                  <c:v>18.9511</c:v>
                </c:pt>
                <c:pt idx="1">
                  <c:v>30.892777777777699</c:v>
                </c:pt>
                <c:pt idx="2">
                  <c:v>47.598500000000001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4610-A539-87BBB645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43776"/>
        <c:axId val="1045638976"/>
      </c:lineChart>
      <c:catAx>
        <c:axId val="1639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944"/>
        <c:crosses val="autoZero"/>
        <c:auto val="1"/>
        <c:lblAlgn val="ctr"/>
        <c:lblOffset val="100"/>
        <c:noMultiLvlLbl val="0"/>
      </c:catAx>
      <c:valAx>
        <c:axId val="1639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988464"/>
        <c:crosses val="autoZero"/>
        <c:crossBetween val="between"/>
      </c:valAx>
      <c:valAx>
        <c:axId val="10456389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643776"/>
        <c:crosses val="max"/>
        <c:crossBetween val="between"/>
      </c:valAx>
      <c:catAx>
        <c:axId val="10456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563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30</xdr:row>
      <xdr:rowOff>9525</xdr:rowOff>
    </xdr:from>
    <xdr:to>
      <xdr:col>10</xdr:col>
      <xdr:colOff>676275</xdr:colOff>
      <xdr:row>44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29</xdr:row>
      <xdr:rowOff>161925</xdr:rowOff>
    </xdr:from>
    <xdr:to>
      <xdr:col>6</xdr:col>
      <xdr:colOff>9525</xdr:colOff>
      <xdr:row>44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30</xdr:row>
      <xdr:rowOff>95250</xdr:rowOff>
    </xdr:from>
    <xdr:to>
      <xdr:col>17</xdr:col>
      <xdr:colOff>361950</xdr:colOff>
      <xdr:row>44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16</xdr:row>
      <xdr:rowOff>0</xdr:rowOff>
    </xdr:from>
    <xdr:to>
      <xdr:col>25</xdr:col>
      <xdr:colOff>28575</xdr:colOff>
      <xdr:row>27</xdr:row>
      <xdr:rowOff>28575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879EEFD4-92E1-84DE-2765-02EA0B4348AE}"/>
            </a:ext>
          </a:extLst>
        </xdr:cNvPr>
        <xdr:cNvGrpSpPr/>
      </xdr:nvGrpSpPr>
      <xdr:grpSpPr>
        <a:xfrm>
          <a:off x="12639675" y="3048000"/>
          <a:ext cx="9410700" cy="2124075"/>
          <a:chOff x="12639675" y="3048000"/>
          <a:chExt cx="9410700" cy="2124075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1892617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B034764-9C36-47BD-9799-19A967A069DE}"/>
              </a:ext>
            </a:extLst>
          </xdr:cNvPr>
          <xdr:cNvGraphicFramePr>
            <a:graphicFrameLocks/>
          </xdr:cNvGraphicFramePr>
        </xdr:nvGraphicFramePr>
        <xdr:xfrm>
          <a:off x="15782925" y="3048000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6236C442-F7EB-40E7-B420-F1E6C1ABF695}"/>
              </a:ext>
            </a:extLst>
          </xdr:cNvPr>
          <xdr:cNvGraphicFramePr>
            <a:graphicFrameLocks/>
          </xdr:cNvGraphicFramePr>
        </xdr:nvGraphicFramePr>
        <xdr:xfrm>
          <a:off x="12639675" y="3057525"/>
          <a:ext cx="3124200" cy="2114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11</xdr:row>
      <xdr:rowOff>90486</xdr:rowOff>
    </xdr:from>
    <xdr:to>
      <xdr:col>16</xdr:col>
      <xdr:colOff>400050</xdr:colOff>
      <xdr:row>22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C31B28-3C8E-1FAA-9B0E-2244B91D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S26"/>
  <sheetViews>
    <sheetView topLeftCell="B19" workbookViewId="0">
      <selection activeCell="R9" sqref="R9"/>
    </sheetView>
  </sheetViews>
  <sheetFormatPr baseColWidth="10" defaultColWidth="11.5703125" defaultRowHeight="15" x14ac:dyDescent="0.25"/>
  <cols>
    <col min="1" max="2" width="11.5703125" style="1"/>
    <col min="3" max="3" width="25.140625" style="1" customWidth="1"/>
    <col min="4" max="5" width="11.5703125" style="1"/>
    <col min="6" max="8" width="20.7109375" style="1" customWidth="1"/>
    <col min="9" max="16384" width="11.5703125" style="1"/>
  </cols>
  <sheetData>
    <row r="4" spans="2:19" x14ac:dyDescent="0.25">
      <c r="N4" s="25" t="s">
        <v>60</v>
      </c>
      <c r="O4" s="25"/>
      <c r="P4" s="24"/>
      <c r="Q4" s="24"/>
      <c r="R4" s="24"/>
      <c r="S4" s="24"/>
    </row>
    <row r="6" spans="2:19" x14ac:dyDescent="0.25">
      <c r="C6" s="5" t="s">
        <v>36</v>
      </c>
      <c r="D6" s="11" t="s">
        <v>2</v>
      </c>
      <c r="E6" s="11" t="s">
        <v>1</v>
      </c>
      <c r="F6" s="21" t="s">
        <v>54</v>
      </c>
      <c r="G6" s="20" t="s">
        <v>7</v>
      </c>
      <c r="H6" s="16" t="s">
        <v>55</v>
      </c>
      <c r="O6" s="11" t="s">
        <v>2</v>
      </c>
      <c r="P6" s="11" t="s">
        <v>1</v>
      </c>
      <c r="R6" s="24" t="s">
        <v>12</v>
      </c>
      <c r="S6" s="24" t="s">
        <v>13</v>
      </c>
    </row>
    <row r="7" spans="2:19" x14ac:dyDescent="0.25">
      <c r="C7" s="6" t="s">
        <v>6</v>
      </c>
      <c r="D7" s="7"/>
      <c r="E7" s="7"/>
      <c r="J7" s="24" t="s">
        <v>56</v>
      </c>
      <c r="K7" s="24" t="s">
        <v>57</v>
      </c>
      <c r="N7" s="8" t="s">
        <v>37</v>
      </c>
      <c r="R7" s="1">
        <f t="shared" ref="R7:S9" si="0">((O8-O12)/O12)*100</f>
        <v>-1.6151605471428065</v>
      </c>
      <c r="S7" s="1">
        <f t="shared" si="0"/>
        <v>-5.2956730432676302</v>
      </c>
    </row>
    <row r="8" spans="2:19" x14ac:dyDescent="0.25">
      <c r="B8" s="1" t="s">
        <v>43</v>
      </c>
      <c r="C8" s="2" t="s">
        <v>25</v>
      </c>
      <c r="D8" s="9">
        <v>120</v>
      </c>
      <c r="E8" s="3">
        <f>1.61541*D8</f>
        <v>193.8492</v>
      </c>
      <c r="H8" s="2">
        <v>-10.9351510725098</v>
      </c>
      <c r="N8" s="2" t="s">
        <v>18</v>
      </c>
      <c r="O8" s="9">
        <v>17.769777777777801</v>
      </c>
      <c r="P8" s="3">
        <v>25.951650000000001</v>
      </c>
      <c r="R8" s="1">
        <f t="shared" si="0"/>
        <v>-1.1771064800909528</v>
      </c>
      <c r="S8" s="1">
        <f t="shared" si="0"/>
        <v>41.884135157038585</v>
      </c>
    </row>
    <row r="9" spans="2:19" x14ac:dyDescent="0.25">
      <c r="B9" s="1" t="s">
        <v>4</v>
      </c>
      <c r="C9" s="2" t="s">
        <v>26</v>
      </c>
      <c r="D9" s="9">
        <v>120</v>
      </c>
      <c r="E9" s="3">
        <f>1.653376*D9</f>
        <v>198.40511999999998</v>
      </c>
      <c r="H9" s="2">
        <v>-0.34407595235489902</v>
      </c>
      <c r="J9" s="1">
        <f>((D9-D$8)/D$8)*100</f>
        <v>0</v>
      </c>
      <c r="K9" s="1">
        <f>((E9-E$8)/E$8)*100</f>
        <v>2.3502392581449838</v>
      </c>
      <c r="N9" s="2" t="s">
        <v>19</v>
      </c>
      <c r="O9" s="2">
        <v>29.619</v>
      </c>
      <c r="P9" s="2">
        <v>39.906943829858001</v>
      </c>
      <c r="R9" s="1">
        <f t="shared" si="0"/>
        <v>21.310714023808934</v>
      </c>
      <c r="S9" s="1">
        <f t="shared" si="0"/>
        <v>25.35835262108327</v>
      </c>
    </row>
    <row r="10" spans="2:19" x14ac:dyDescent="0.25">
      <c r="B10" s="1" t="s">
        <v>44</v>
      </c>
      <c r="C10" s="2" t="s">
        <v>27</v>
      </c>
      <c r="D10" s="17">
        <v>120</v>
      </c>
      <c r="E10" s="17">
        <f>1.779896*D10</f>
        <v>213.58751999999998</v>
      </c>
      <c r="J10" s="1">
        <f>((D10-D$8)/D$8)*100</f>
        <v>0</v>
      </c>
      <c r="K10" s="1">
        <f>((E10-E$8)/E$8)*100</f>
        <v>10.182306658990591</v>
      </c>
      <c r="N10" s="2" t="s">
        <v>24</v>
      </c>
      <c r="O10" s="9">
        <v>54.589700000000001</v>
      </c>
      <c r="P10" s="3">
        <v>103.60429999999999</v>
      </c>
    </row>
    <row r="11" spans="2:19" x14ac:dyDescent="0.25">
      <c r="N11" s="8" t="s">
        <v>38</v>
      </c>
    </row>
    <row r="12" spans="2:19" x14ac:dyDescent="0.25">
      <c r="C12" s="8" t="s">
        <v>3</v>
      </c>
      <c r="N12" s="10" t="s">
        <v>28</v>
      </c>
      <c r="O12" s="10">
        <v>18.061499999999999</v>
      </c>
      <c r="P12" s="10">
        <v>27.402813402450501</v>
      </c>
    </row>
    <row r="13" spans="2:19" x14ac:dyDescent="0.25">
      <c r="B13" s="1" t="s">
        <v>39</v>
      </c>
      <c r="C13" s="2" t="s">
        <v>28</v>
      </c>
      <c r="D13" s="9">
        <v>17.769777777777801</v>
      </c>
      <c r="E13" s="3">
        <v>25.951650000000001</v>
      </c>
      <c r="F13" s="2">
        <v>-5.2956751451685102</v>
      </c>
      <c r="J13" s="24" t="s">
        <v>58</v>
      </c>
      <c r="K13" s="24" t="s">
        <v>59</v>
      </c>
      <c r="N13" s="2" t="s">
        <v>29</v>
      </c>
      <c r="O13" s="2">
        <v>29.971799999999899</v>
      </c>
      <c r="P13" s="2">
        <v>28.126431320660799</v>
      </c>
    </row>
    <row r="14" spans="2:19" x14ac:dyDescent="0.25">
      <c r="B14" s="1" t="s">
        <v>45</v>
      </c>
      <c r="C14" s="2" t="s">
        <v>29</v>
      </c>
      <c r="D14" s="2">
        <v>29.619</v>
      </c>
      <c r="E14" s="2">
        <v>39.906943829858001</v>
      </c>
      <c r="F14" s="2">
        <v>53.774209792312398</v>
      </c>
      <c r="J14" s="1">
        <f>((D14-D$13)/D$13)*100</f>
        <v>66.681881846830862</v>
      </c>
      <c r="K14" s="1">
        <f>((E14-E$13)/E$13)*100</f>
        <v>53.774206379393988</v>
      </c>
      <c r="N14" s="18" t="s">
        <v>31</v>
      </c>
      <c r="O14" s="19">
        <v>44.999900000000004</v>
      </c>
      <c r="P14" s="18">
        <v>82.646507260000007</v>
      </c>
    </row>
    <row r="15" spans="2:19" x14ac:dyDescent="0.25">
      <c r="B15" s="1" t="s">
        <v>46</v>
      </c>
      <c r="C15" s="2" t="s">
        <v>30</v>
      </c>
      <c r="D15" s="9">
        <v>32.011333329999999</v>
      </c>
      <c r="E15" s="3">
        <v>44.05782</v>
      </c>
      <c r="F15" s="2">
        <v>60.778437393027701</v>
      </c>
      <c r="J15" s="1">
        <f t="shared" ref="J15:J17" si="1">((D15-D$13)/D$13)*100</f>
        <v>80.1448151480664</v>
      </c>
      <c r="K15" s="1">
        <f t="shared" ref="K15:K17" si="2">((E15-E$13)/E$13)*100</f>
        <v>69.768858627486111</v>
      </c>
    </row>
    <row r="16" spans="2:19" x14ac:dyDescent="0.25">
      <c r="B16" s="1" t="s">
        <v>15</v>
      </c>
      <c r="C16" s="2" t="s">
        <v>31</v>
      </c>
      <c r="D16" s="9">
        <v>54.589700000000001</v>
      </c>
      <c r="E16" s="3">
        <v>103.60429999999999</v>
      </c>
      <c r="G16" s="2">
        <v>25.358412648895101</v>
      </c>
      <c r="J16" s="1">
        <f t="shared" si="1"/>
        <v>207.20530488719885</v>
      </c>
      <c r="K16" s="1">
        <f t="shared" si="2"/>
        <v>299.22047345737167</v>
      </c>
    </row>
    <row r="17" spans="2:11" x14ac:dyDescent="0.25">
      <c r="B17" s="1" t="s">
        <v>16</v>
      </c>
      <c r="C17" s="2" t="s">
        <v>32</v>
      </c>
      <c r="D17" s="4">
        <v>100.1165</v>
      </c>
      <c r="E17" s="2">
        <v>207.73197826438201</v>
      </c>
      <c r="G17" s="2">
        <v>151.34997853458501</v>
      </c>
      <c r="J17" s="1">
        <f t="shared" si="1"/>
        <v>463.40884648091566</v>
      </c>
      <c r="K17" s="1">
        <f t="shared" si="2"/>
        <v>700.45769060688622</v>
      </c>
    </row>
    <row r="19" spans="2:11" x14ac:dyDescent="0.25">
      <c r="C19" s="8" t="s">
        <v>5</v>
      </c>
      <c r="D19" s="11" t="s">
        <v>2</v>
      </c>
      <c r="E19" s="11" t="s">
        <v>1</v>
      </c>
      <c r="J19" s="8" t="s">
        <v>51</v>
      </c>
    </row>
    <row r="20" spans="2:11" x14ac:dyDescent="0.25">
      <c r="B20" s="1" t="s">
        <v>39</v>
      </c>
      <c r="C20" s="10" t="s">
        <v>18</v>
      </c>
      <c r="D20" s="10">
        <v>18.061499999999999</v>
      </c>
      <c r="E20" s="10">
        <v>27.402813402450501</v>
      </c>
      <c r="G20" s="24" t="s">
        <v>52</v>
      </c>
      <c r="H20" s="24" t="s">
        <v>53</v>
      </c>
      <c r="J20" s="24" t="s">
        <v>12</v>
      </c>
      <c r="K20" s="24" t="s">
        <v>13</v>
      </c>
    </row>
    <row r="21" spans="2:11" x14ac:dyDescent="0.25">
      <c r="B21" s="1" t="s">
        <v>45</v>
      </c>
      <c r="C21" s="10" t="s">
        <v>19</v>
      </c>
      <c r="D21" s="2">
        <v>29.971799999999899</v>
      </c>
      <c r="E21" s="2">
        <v>28.126431320660799</v>
      </c>
      <c r="F21" s="2"/>
      <c r="G21" s="1">
        <f>((D21-D$20)/D$20)*100</f>
        <v>65.94302798770812</v>
      </c>
      <c r="H21" s="1">
        <f>((E21-E$20)/E$20)*100</f>
        <v>2.6406701661720189</v>
      </c>
      <c r="J21" s="1">
        <f>((D$26-D20)/D20)*100</f>
        <v>149.14818813498329</v>
      </c>
      <c r="K21" s="1">
        <f>((E$26-E20)/E20)*100</f>
        <v>201.59862071902927</v>
      </c>
    </row>
    <row r="22" spans="2:11" x14ac:dyDescent="0.25">
      <c r="B22" s="1" t="s">
        <v>47</v>
      </c>
      <c r="C22" s="10" t="s">
        <v>20</v>
      </c>
      <c r="D22" s="2">
        <v>65.845299999999995</v>
      </c>
      <c r="E22" s="2">
        <v>96.050090471423303</v>
      </c>
      <c r="F22" s="2"/>
      <c r="G22" s="1">
        <f t="shared" ref="G22:G26" si="3">((D22-D$20)/D$20)*100</f>
        <v>264.56163663040167</v>
      </c>
      <c r="H22" s="1">
        <f t="shared" ref="H22:H26" si="4">((E22-E$20)/E$20)*100</f>
        <v>250.51178527104813</v>
      </c>
      <c r="J22" s="1">
        <f t="shared" ref="J22:J23" si="5">((D$26-D21)/D21)*100</f>
        <v>50.140799017743866</v>
      </c>
      <c r="K22" s="1">
        <f t="shared" ref="K22:K23" si="6">((E$26-E21)/E21)*100</f>
        <v>193.83929414212767</v>
      </c>
    </row>
    <row r="23" spans="2:11" x14ac:dyDescent="0.25">
      <c r="B23" s="1" t="s">
        <v>48</v>
      </c>
      <c r="C23" s="10" t="s">
        <v>21</v>
      </c>
      <c r="D23" s="2">
        <v>74.474199999999996</v>
      </c>
      <c r="E23" s="2">
        <v>128.92814440367999</v>
      </c>
      <c r="F23" s="2"/>
      <c r="G23" s="1">
        <f t="shared" ref="G23:H25" si="7">((D23-D$20)/D$20)*100</f>
        <v>312.33673836613798</v>
      </c>
      <c r="H23" s="1">
        <f t="shared" si="7"/>
        <v>370.49236335766375</v>
      </c>
      <c r="J23" s="1">
        <f t="shared" si="5"/>
        <v>-31.658144165187181</v>
      </c>
      <c r="K23" s="1">
        <f t="shared" si="6"/>
        <v>-13.95478457712761</v>
      </c>
    </row>
    <row r="24" spans="2:11" x14ac:dyDescent="0.25">
      <c r="B24" s="1" t="s">
        <v>49</v>
      </c>
      <c r="C24" s="10" t="s">
        <v>22</v>
      </c>
      <c r="D24" s="2">
        <v>80.287999999999997</v>
      </c>
      <c r="E24" s="2">
        <v>139.17611101543301</v>
      </c>
      <c r="F24" s="2"/>
      <c r="G24" s="1">
        <f t="shared" si="7"/>
        <v>344.52564847880853</v>
      </c>
      <c r="H24" s="1">
        <f t="shared" si="7"/>
        <v>407.88986142199235</v>
      </c>
      <c r="J24" s="1">
        <f t="shared" ref="J24:K26" si="8">((D$26-D23)/D23)*100</f>
        <v>-39.576524487674916</v>
      </c>
      <c r="K24" s="1">
        <f t="shared" si="8"/>
        <v>-35.897233577464696</v>
      </c>
    </row>
    <row r="25" spans="2:11" x14ac:dyDescent="0.25">
      <c r="B25" s="1" t="s">
        <v>50</v>
      </c>
      <c r="C25" s="10" t="s">
        <v>23</v>
      </c>
      <c r="D25" s="2">
        <v>137.54939999999999</v>
      </c>
      <c r="E25" s="2">
        <v>218.78876086476899</v>
      </c>
      <c r="F25" s="2"/>
      <c r="G25" s="1">
        <f t="shared" si="7"/>
        <v>661.56133211527276</v>
      </c>
      <c r="H25" s="1">
        <f t="shared" si="7"/>
        <v>698.41714663211837</v>
      </c>
      <c r="J25" s="1">
        <f t="shared" si="8"/>
        <v>-43.95189816660023</v>
      </c>
      <c r="K25" s="1">
        <f t="shared" si="8"/>
        <v>-40.617318118024244</v>
      </c>
    </row>
    <row r="26" spans="2:11" x14ac:dyDescent="0.25">
      <c r="B26" s="1" t="s">
        <v>14</v>
      </c>
      <c r="C26" s="18" t="s">
        <v>24</v>
      </c>
      <c r="D26" s="19">
        <v>44.999900000000004</v>
      </c>
      <c r="E26" s="18">
        <v>82.646507260000007</v>
      </c>
      <c r="G26" s="1">
        <f t="shared" si="3"/>
        <v>149.14818813498329</v>
      </c>
      <c r="H26" s="1">
        <f t="shared" si="4"/>
        <v>201.59862071902927</v>
      </c>
      <c r="J26" s="1">
        <f t="shared" si="8"/>
        <v>-67.284553767591859</v>
      </c>
      <c r="K26" s="1">
        <f t="shared" si="8"/>
        <v>-62.225432909196407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N22"/>
  <sheetViews>
    <sheetView tabSelected="1" topLeftCell="A4" workbookViewId="0">
      <selection activeCell="G18" sqref="G18"/>
    </sheetView>
  </sheetViews>
  <sheetFormatPr baseColWidth="10" defaultRowHeight="15" x14ac:dyDescent="0.25"/>
  <cols>
    <col min="3" max="3" width="20.7109375" customWidth="1"/>
    <col min="8" max="8" width="15.7109375" customWidth="1"/>
  </cols>
  <sheetData>
    <row r="4" spans="3:14" x14ac:dyDescent="0.25">
      <c r="K4" s="27" t="s">
        <v>41</v>
      </c>
      <c r="L4" s="26"/>
      <c r="M4" s="26"/>
      <c r="N4" s="26"/>
    </row>
    <row r="5" spans="3:14" x14ac:dyDescent="0.25">
      <c r="D5" s="29" t="s">
        <v>8</v>
      </c>
      <c r="E5" s="29"/>
      <c r="F5" s="30" t="s">
        <v>9</v>
      </c>
      <c r="G5" s="30"/>
      <c r="K5" s="26"/>
      <c r="L5" s="26"/>
      <c r="M5" s="26"/>
      <c r="N5" s="26"/>
    </row>
    <row r="6" spans="3:14" x14ac:dyDescent="0.25">
      <c r="C6" s="13" t="s">
        <v>0</v>
      </c>
      <c r="D6" s="14" t="s">
        <v>2</v>
      </c>
      <c r="E6" s="14" t="s">
        <v>1</v>
      </c>
      <c r="F6" s="14" t="s">
        <v>2</v>
      </c>
      <c r="G6" s="14" t="s">
        <v>1</v>
      </c>
      <c r="H6" s="15" t="s">
        <v>17</v>
      </c>
      <c r="I6" s="15" t="s">
        <v>11</v>
      </c>
      <c r="K6" s="28" t="s">
        <v>12</v>
      </c>
      <c r="L6" s="28" t="s">
        <v>13</v>
      </c>
    </row>
    <row r="7" spans="3:14" x14ac:dyDescent="0.25">
      <c r="C7" s="12" t="s">
        <v>42</v>
      </c>
    </row>
    <row r="8" spans="3:14" x14ac:dyDescent="0.25">
      <c r="C8" s="22" t="s">
        <v>39</v>
      </c>
      <c r="D8" s="2">
        <v>17.769777777777701</v>
      </c>
      <c r="E8" s="2">
        <v>25.951649424020001</v>
      </c>
      <c r="F8" s="2">
        <v>18.9511</v>
      </c>
      <c r="G8" s="2">
        <v>1937.19328815122</v>
      </c>
      <c r="H8" s="1">
        <f>((F8-D8)/D8)*100</f>
        <v>6.6479290680810976</v>
      </c>
      <c r="I8" s="2">
        <f>((G8-E8)/E8)*100</f>
        <v>7364.6249126586044</v>
      </c>
    </row>
    <row r="9" spans="3:14" x14ac:dyDescent="0.25">
      <c r="C9" s="23" t="s">
        <v>40</v>
      </c>
      <c r="D9" s="2">
        <v>29.619</v>
      </c>
      <c r="E9" s="2">
        <v>39.906943829858001</v>
      </c>
      <c r="F9" s="2">
        <v>30.892777777777699</v>
      </c>
      <c r="G9" s="2">
        <v>3681.7676045338599</v>
      </c>
      <c r="H9" s="1">
        <f t="shared" ref="H9:H10" si="0">((F9-D9)/D9)*100</f>
        <v>4.3005428197363145</v>
      </c>
      <c r="I9" s="2">
        <f>((G9-E9)/E9)*100</f>
        <v>9125.8821427943967</v>
      </c>
      <c r="K9" s="1">
        <f>((F9-F$8)/F$8)*100</f>
        <v>63.013111522696299</v>
      </c>
      <c r="L9" s="1">
        <f>((G9-G$8)/G$8)*100</f>
        <v>90.056801613616571</v>
      </c>
    </row>
    <row r="10" spans="3:14" x14ac:dyDescent="0.25">
      <c r="C10" s="22" t="s">
        <v>10</v>
      </c>
      <c r="D10" s="2">
        <v>54.589700000000001</v>
      </c>
      <c r="E10" s="2">
        <v>103.60434961427499</v>
      </c>
      <c r="F10" s="2">
        <v>47.598500000000001</v>
      </c>
      <c r="G10" s="2">
        <v>5608.2858642327901</v>
      </c>
      <c r="H10" s="1">
        <f t="shared" si="0"/>
        <v>-12.806811541371358</v>
      </c>
      <c r="I10" s="2">
        <f>((G10-E10)/E10)*100</f>
        <v>5313.176073314261</v>
      </c>
      <c r="K10" s="1">
        <f>((F10-F$8)/F$8)*100</f>
        <v>151.16484003567078</v>
      </c>
      <c r="L10" s="1">
        <f>((G10-G$8)/G$8)*100</f>
        <v>189.50574516934827</v>
      </c>
    </row>
    <row r="18" spans="3:5" x14ac:dyDescent="0.25">
      <c r="D18" s="30" t="s">
        <v>9</v>
      </c>
      <c r="E18" s="30"/>
    </row>
    <row r="19" spans="3:5" x14ac:dyDescent="0.25">
      <c r="D19" s="14" t="s">
        <v>2</v>
      </c>
      <c r="E19" s="14" t="s">
        <v>1</v>
      </c>
    </row>
    <row r="20" spans="3:5" x14ac:dyDescent="0.25">
      <c r="C20" t="s">
        <v>33</v>
      </c>
      <c r="D20" s="2">
        <v>18.9511</v>
      </c>
      <c r="E20" s="2">
        <v>1937.19328815122</v>
      </c>
    </row>
    <row r="21" spans="3:5" x14ac:dyDescent="0.25">
      <c r="C21" t="s">
        <v>34</v>
      </c>
      <c r="D21" s="2">
        <v>30.892777777777699</v>
      </c>
      <c r="E21" s="2">
        <v>3681.7676045338599</v>
      </c>
    </row>
    <row r="22" spans="3:5" x14ac:dyDescent="0.25">
      <c r="C22" t="s">
        <v>35</v>
      </c>
      <c r="D22" s="2">
        <v>47.598500000000001</v>
      </c>
      <c r="E22" s="2">
        <v>5608.2858642327901</v>
      </c>
    </row>
  </sheetData>
  <mergeCells count="3">
    <mergeCell ref="D5:E5"/>
    <mergeCell ref="F5:G5"/>
    <mergeCell ref="D18:E18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Tablet comparison</vt:lpstr>
      <vt:lpstr>Tablet vs.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Ballesteros Morallon</dc:creator>
  <cp:lastModifiedBy>Elisa Jiménez Riaza</cp:lastModifiedBy>
  <dcterms:created xsi:type="dcterms:W3CDTF">2022-09-01T11:09:03Z</dcterms:created>
  <dcterms:modified xsi:type="dcterms:W3CDTF">2024-04-19T09:53:20Z</dcterms:modified>
</cp:coreProperties>
</file>