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\GitFolders\CGE-Julia-EL\"/>
    </mc:Choice>
  </mc:AlternateContent>
  <xr:revisionPtr revIDLastSave="0" documentId="13_ncr:1_{ACB5037F-73D8-4DBA-AAB3-09D6F87FC58A}" xr6:coauthVersionLast="45" xr6:coauthVersionMax="45" xr10:uidLastSave="{00000000-0000-0000-0000-000000000000}"/>
  <bookViews>
    <workbookView xWindow="1370" yWindow="1370" windowWidth="19180" windowHeight="10320" xr2:uid="{00000000-000D-0000-FFFF-FFFF00000000}"/>
  </bookViews>
  <sheets>
    <sheet name="SAMdataPlus" sheetId="1" r:id="rId1"/>
  </sheets>
  <calcPr calcId="181029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1" i="1"/>
  <c r="AB22" i="1"/>
  <c r="AB23" i="1"/>
  <c r="AB24" i="1"/>
  <c r="AB25" i="1"/>
  <c r="AB27" i="1"/>
  <c r="AB2" i="1"/>
  <c r="B28" i="1" l="1"/>
  <c r="AA28" i="1"/>
  <c r="Z28" i="1"/>
  <c r="S28" i="1"/>
  <c r="P28" i="1"/>
  <c r="O28" i="1"/>
  <c r="N28" i="1"/>
  <c r="G28" i="1"/>
  <c r="F28" i="1"/>
  <c r="E28" i="1"/>
  <c r="D28" i="1"/>
  <c r="C28" i="1"/>
  <c r="M28" i="1"/>
  <c r="L28" i="1"/>
  <c r="K28" i="1"/>
  <c r="J28" i="1"/>
  <c r="I28" i="1"/>
  <c r="H28" i="1"/>
  <c r="G29" i="1" l="1"/>
  <c r="W19" i="1"/>
  <c r="W28" i="1" s="1"/>
  <c r="AK2" i="1" l="1"/>
  <c r="R20" i="1" l="1"/>
  <c r="R28" i="1" s="1"/>
  <c r="Q20" i="1"/>
  <c r="T26" i="1"/>
  <c r="AB26" i="1" s="1"/>
  <c r="U19" i="1"/>
  <c r="V19" i="1"/>
  <c r="V28" i="1" s="1"/>
  <c r="X19" i="1"/>
  <c r="X28" i="1" s="1"/>
  <c r="Y19" i="1"/>
  <c r="Y28" i="1" s="1"/>
  <c r="AB20" i="1" l="1"/>
  <c r="AB19" i="1"/>
  <c r="T28" i="1"/>
  <c r="Q28" i="1"/>
  <c r="Q29" i="1" s="1"/>
  <c r="U28" i="1"/>
  <c r="U29" i="1" s="1"/>
  <c r="S29" i="1"/>
  <c r="Z29" i="1"/>
  <c r="P29" i="1"/>
  <c r="X29" i="1"/>
  <c r="AA29" i="1"/>
  <c r="W29" i="1"/>
  <c r="Y29" i="1"/>
  <c r="R29" i="1"/>
  <c r="V29" i="1"/>
  <c r="AB28" i="1" l="1"/>
  <c r="T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</author>
  </authors>
  <commentList>
    <comment ref="A1" authorId="0" shapeId="0" xr:uid="{D8E61849-F3BB-42EA-B807-61839FAC0AFA}">
      <text>
        <r>
          <rPr>
            <b/>
            <sz val="9"/>
            <color indexed="81"/>
            <rFont val="Tahoma"/>
            <family val="2"/>
          </rPr>
          <t>Eli:"Converged to Infeasibility"</t>
        </r>
        <r>
          <rPr>
            <sz val="9"/>
            <color indexed="81"/>
            <rFont val="Tahoma"/>
            <family val="2"/>
          </rPr>
          <t xml:space="preserve">
Converged</t>
        </r>
      </text>
    </comment>
  </commentList>
</comments>
</file>

<file path=xl/sharedStrings.xml><?xml version="1.0" encoding="utf-8"?>
<sst xmlns="http://schemas.openxmlformats.org/spreadsheetml/2006/main" count="70" uniqueCount="44">
  <si>
    <t xml:space="preserve">    </t>
  </si>
  <si>
    <t>Ag-Sec1</t>
  </si>
  <si>
    <t>For-Sec2</t>
  </si>
  <si>
    <t>Manf-Sec3</t>
  </si>
  <si>
    <t>Gov</t>
  </si>
  <si>
    <t>HH</t>
  </si>
  <si>
    <t>Kdi</t>
  </si>
  <si>
    <t>Ldi</t>
  </si>
  <si>
    <t>Cdi</t>
  </si>
  <si>
    <t>Expi</t>
  </si>
  <si>
    <t>Impi</t>
  </si>
  <si>
    <t>TaxK</t>
  </si>
  <si>
    <t>TaxL</t>
  </si>
  <si>
    <t>TaxC</t>
  </si>
  <si>
    <t>TaxIn</t>
  </si>
  <si>
    <t>TaxImp</t>
  </si>
  <si>
    <t>InvSav</t>
  </si>
  <si>
    <t>RoW</t>
  </si>
  <si>
    <t>Total</t>
  </si>
  <si>
    <t>Pr_W_Im_foreignCurri</t>
  </si>
  <si>
    <t>Pr_W_Exp_foreignCurri</t>
  </si>
  <si>
    <t>Pr_Commods_toHomei</t>
  </si>
  <si>
    <t>Pr_CombCommods_toHomei</t>
  </si>
  <si>
    <t>KLsubselasi</t>
  </si>
  <si>
    <t>YinelasCommodsi</t>
  </si>
  <si>
    <t>ArmSubElasi</t>
  </si>
  <si>
    <t>TransformElasi</t>
  </si>
  <si>
    <t>numcommonds</t>
  </si>
  <si>
    <t>UnemplBenRate</t>
  </si>
  <si>
    <t>Frisch</t>
  </si>
  <si>
    <t>Philli</t>
  </si>
  <si>
    <t>Unempli</t>
  </si>
  <si>
    <t>Xchangei</t>
  </si>
  <si>
    <t>SavInv</t>
  </si>
  <si>
    <t>Balancingchecks</t>
  </si>
  <si>
    <t>Manf2-Sec4</t>
  </si>
  <si>
    <t>Serv-Sec5</t>
  </si>
  <si>
    <t>Serv2-Sec6</t>
  </si>
  <si>
    <t>Ag-Commod-1</t>
  </si>
  <si>
    <t>For-Commod-2</t>
  </si>
  <si>
    <t>Manf-Commod-3</t>
  </si>
  <si>
    <t>Manf2-Commod-4</t>
  </si>
  <si>
    <t>Serv-Commod-5</t>
  </si>
  <si>
    <t>Serv2-Commod-6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</si>
</sst>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9"/>
  <sheetViews>
    <sheetView tabSelected="1" zoomScale="80" zoomScaleNormal="80" workbookViewId="0">
      <pane xSplit="1" ySplit="1" topLeftCell="B5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15.90625" bestFit="1" customWidth="1"/>
    <col min="8" max="13" width="8.7265625" customWidth="1"/>
  </cols>
  <sheetData>
    <row r="1" spans="1:42" x14ac:dyDescent="0.35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1</v>
      </c>
      <c r="I1" t="s">
        <v>2</v>
      </c>
      <c r="J1" t="s">
        <v>3</v>
      </c>
      <c r="K1" t="s">
        <v>35</v>
      </c>
      <c r="L1" t="s">
        <v>36</v>
      </c>
      <c r="M1" t="s">
        <v>37</v>
      </c>
      <c r="N1" t="s">
        <v>8</v>
      </c>
      <c r="O1" t="s">
        <v>9</v>
      </c>
      <c r="P1" t="s">
        <v>10</v>
      </c>
      <c r="Q1" t="s">
        <v>6</v>
      </c>
      <c r="R1" t="s">
        <v>7</v>
      </c>
      <c r="S1" t="s">
        <v>4</v>
      </c>
      <c r="T1" t="s">
        <v>5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</row>
    <row r="2" spans="1:42" x14ac:dyDescent="0.35">
      <c r="A2" t="s">
        <v>38</v>
      </c>
      <c r="H2" s="2">
        <v>2</v>
      </c>
      <c r="I2" s="2">
        <v>3</v>
      </c>
      <c r="J2" s="2">
        <v>10</v>
      </c>
      <c r="K2" s="2">
        <v>10</v>
      </c>
      <c r="L2" s="2">
        <v>2</v>
      </c>
      <c r="M2" s="2">
        <v>3</v>
      </c>
      <c r="S2">
        <v>10</v>
      </c>
      <c r="T2">
        <v>29</v>
      </c>
      <c r="Z2">
        <v>3</v>
      </c>
      <c r="AA2">
        <v>5</v>
      </c>
      <c r="AB2">
        <f>SUM(B2:AA2)</f>
        <v>77</v>
      </c>
      <c r="AC2">
        <v>1</v>
      </c>
      <c r="AD2">
        <v>1</v>
      </c>
      <c r="AE2">
        <v>1</v>
      </c>
      <c r="AF2">
        <v>1</v>
      </c>
      <c r="AG2">
        <v>0.8</v>
      </c>
      <c r="AH2">
        <v>0.9</v>
      </c>
      <c r="AI2">
        <v>2</v>
      </c>
      <c r="AJ2">
        <v>-2</v>
      </c>
      <c r="AK2">
        <f>COUNTIF(A8:A29,"*commod*")</f>
        <v>0</v>
      </c>
      <c r="AL2">
        <v>0.5</v>
      </c>
      <c r="AM2">
        <v>-1.1000000000000001</v>
      </c>
      <c r="AN2">
        <v>-0.1</v>
      </c>
      <c r="AO2">
        <v>10</v>
      </c>
      <c r="AP2">
        <v>1</v>
      </c>
    </row>
    <row r="3" spans="1:42" x14ac:dyDescent="0.35">
      <c r="A3" t="s">
        <v>39</v>
      </c>
      <c r="H3" s="2">
        <v>3</v>
      </c>
      <c r="I3" s="2">
        <v>2</v>
      </c>
      <c r="J3" s="2">
        <v>12</v>
      </c>
      <c r="K3" s="2">
        <v>8</v>
      </c>
      <c r="L3" s="2">
        <v>5</v>
      </c>
      <c r="M3" s="2">
        <v>5</v>
      </c>
      <c r="S3">
        <v>10</v>
      </c>
      <c r="T3">
        <v>40</v>
      </c>
      <c r="Z3">
        <v>2</v>
      </c>
      <c r="AA3">
        <v>5</v>
      </c>
      <c r="AB3">
        <f>SUM(B3:AA3)</f>
        <v>92</v>
      </c>
      <c r="AC3">
        <v>1</v>
      </c>
      <c r="AD3">
        <v>1</v>
      </c>
      <c r="AE3">
        <v>1</v>
      </c>
      <c r="AF3">
        <v>1</v>
      </c>
      <c r="AG3">
        <v>1.1000000000000001</v>
      </c>
      <c r="AH3">
        <v>1</v>
      </c>
      <c r="AI3">
        <v>4</v>
      </c>
      <c r="AJ3">
        <v>-2</v>
      </c>
    </row>
    <row r="4" spans="1:42" x14ac:dyDescent="0.35">
      <c r="A4" t="s">
        <v>40</v>
      </c>
      <c r="H4" s="2">
        <v>4</v>
      </c>
      <c r="I4" s="2">
        <v>4</v>
      </c>
      <c r="J4" s="2">
        <v>5</v>
      </c>
      <c r="K4" s="2">
        <v>5</v>
      </c>
      <c r="L4" s="2">
        <v>3</v>
      </c>
      <c r="M4" s="2">
        <v>2</v>
      </c>
      <c r="S4">
        <v>30</v>
      </c>
      <c r="T4">
        <v>140</v>
      </c>
      <c r="Z4">
        <v>10</v>
      </c>
      <c r="AA4">
        <v>16</v>
      </c>
      <c r="AB4">
        <f>SUM(B4:AA4)</f>
        <v>219</v>
      </c>
      <c r="AC4">
        <v>1</v>
      </c>
      <c r="AD4">
        <v>1</v>
      </c>
      <c r="AE4">
        <v>1</v>
      </c>
      <c r="AF4">
        <v>1</v>
      </c>
      <c r="AG4">
        <v>1.2</v>
      </c>
      <c r="AH4">
        <v>1.1000000000000001</v>
      </c>
      <c r="AI4">
        <v>2</v>
      </c>
      <c r="AJ4">
        <v>-4</v>
      </c>
    </row>
    <row r="5" spans="1:42" x14ac:dyDescent="0.35">
      <c r="A5" t="s">
        <v>41</v>
      </c>
      <c r="H5" s="2">
        <v>3</v>
      </c>
      <c r="I5" s="2">
        <v>4</v>
      </c>
      <c r="J5" s="2">
        <v>6</v>
      </c>
      <c r="K5" s="2">
        <v>4</v>
      </c>
      <c r="L5" s="2">
        <v>2</v>
      </c>
      <c r="M5" s="2">
        <v>3</v>
      </c>
      <c r="S5">
        <v>20</v>
      </c>
      <c r="T5">
        <v>47</v>
      </c>
      <c r="Z5">
        <v>5</v>
      </c>
      <c r="AA5">
        <v>20</v>
      </c>
      <c r="AB5">
        <f>SUM(B5:AA5)</f>
        <v>114</v>
      </c>
      <c r="AC5">
        <v>1</v>
      </c>
      <c r="AD5">
        <v>1</v>
      </c>
      <c r="AE5">
        <v>1</v>
      </c>
      <c r="AF5">
        <v>1</v>
      </c>
      <c r="AG5">
        <v>0.9</v>
      </c>
      <c r="AH5">
        <v>1</v>
      </c>
      <c r="AI5">
        <v>5</v>
      </c>
      <c r="AJ5">
        <v>-3</v>
      </c>
    </row>
    <row r="6" spans="1:42" x14ac:dyDescent="0.35">
      <c r="A6" t="s">
        <v>42</v>
      </c>
      <c r="H6" s="2">
        <v>2</v>
      </c>
      <c r="I6" s="2">
        <v>3</v>
      </c>
      <c r="J6" s="2">
        <v>10</v>
      </c>
      <c r="K6" s="2">
        <v>5</v>
      </c>
      <c r="L6" s="2">
        <v>3</v>
      </c>
      <c r="M6" s="2">
        <v>2</v>
      </c>
      <c r="S6">
        <v>10</v>
      </c>
      <c r="T6">
        <v>48</v>
      </c>
      <c r="Z6">
        <v>0</v>
      </c>
      <c r="AA6">
        <v>15</v>
      </c>
      <c r="AB6">
        <f>SUM(B6:AA6)</f>
        <v>98</v>
      </c>
      <c r="AC6">
        <v>1</v>
      </c>
      <c r="AD6">
        <v>1</v>
      </c>
      <c r="AE6">
        <v>1</v>
      </c>
      <c r="AF6">
        <v>1</v>
      </c>
      <c r="AG6">
        <v>0.8</v>
      </c>
      <c r="AH6">
        <v>0.9</v>
      </c>
      <c r="AI6">
        <v>3</v>
      </c>
      <c r="AJ6">
        <v>-1</v>
      </c>
    </row>
    <row r="7" spans="1:42" x14ac:dyDescent="0.35">
      <c r="A7" t="s">
        <v>43</v>
      </c>
      <c r="H7" s="2">
        <v>3</v>
      </c>
      <c r="I7" s="2">
        <v>2</v>
      </c>
      <c r="J7" s="2">
        <v>5</v>
      </c>
      <c r="K7" s="2">
        <v>5</v>
      </c>
      <c r="L7" s="2">
        <v>2</v>
      </c>
      <c r="M7" s="2">
        <v>3</v>
      </c>
      <c r="S7">
        <v>5</v>
      </c>
      <c r="T7">
        <v>40</v>
      </c>
      <c r="Z7">
        <v>0</v>
      </c>
      <c r="AA7">
        <v>10</v>
      </c>
      <c r="AB7">
        <f>SUM(B7:AA7)</f>
        <v>75</v>
      </c>
      <c r="AC7">
        <v>1</v>
      </c>
      <c r="AD7">
        <v>1</v>
      </c>
      <c r="AE7">
        <v>1</v>
      </c>
      <c r="AF7">
        <v>1</v>
      </c>
      <c r="AG7">
        <v>0.7</v>
      </c>
      <c r="AH7">
        <v>0.8</v>
      </c>
      <c r="AI7">
        <v>1.1000000000000001</v>
      </c>
      <c r="AJ7">
        <v>-1.5</v>
      </c>
    </row>
    <row r="8" spans="1:42" x14ac:dyDescent="0.35">
      <c r="A8" t="s">
        <v>1</v>
      </c>
      <c r="B8">
        <v>40</v>
      </c>
      <c r="C8">
        <v>20</v>
      </c>
      <c r="AB8">
        <f t="shared" ref="AB3:AB27" si="0">SUM(B8:AA8)</f>
        <v>60</v>
      </c>
    </row>
    <row r="9" spans="1:42" x14ac:dyDescent="0.35">
      <c r="A9" t="s">
        <v>2</v>
      </c>
      <c r="B9">
        <v>20</v>
      </c>
      <c r="C9">
        <v>40</v>
      </c>
      <c r="AB9">
        <f t="shared" si="0"/>
        <v>60</v>
      </c>
    </row>
    <row r="10" spans="1:42" x14ac:dyDescent="0.35">
      <c r="A10" t="s">
        <v>3</v>
      </c>
      <c r="D10">
        <v>37</v>
      </c>
      <c r="E10">
        <v>80</v>
      </c>
      <c r="P10" s="1"/>
      <c r="AB10">
        <f t="shared" si="0"/>
        <v>117</v>
      </c>
    </row>
    <row r="11" spans="1:42" x14ac:dyDescent="0.35">
      <c r="A11" t="s">
        <v>35</v>
      </c>
      <c r="D11">
        <v>80</v>
      </c>
      <c r="E11">
        <v>38</v>
      </c>
      <c r="P11" s="1"/>
      <c r="AB11">
        <f t="shared" si="0"/>
        <v>118</v>
      </c>
    </row>
    <row r="12" spans="1:42" x14ac:dyDescent="0.35">
      <c r="A12" t="s">
        <v>36</v>
      </c>
      <c r="F12">
        <v>40</v>
      </c>
      <c r="G12">
        <v>10</v>
      </c>
      <c r="AB12">
        <f t="shared" si="0"/>
        <v>50</v>
      </c>
    </row>
    <row r="13" spans="1:42" x14ac:dyDescent="0.35">
      <c r="A13" t="s">
        <v>37</v>
      </c>
      <c r="F13">
        <v>13</v>
      </c>
      <c r="G13">
        <v>40</v>
      </c>
      <c r="AB13">
        <f t="shared" si="0"/>
        <v>53</v>
      </c>
    </row>
    <row r="14" spans="1:42" x14ac:dyDescent="0.35">
      <c r="A14" t="s">
        <v>8</v>
      </c>
      <c r="H14" s="2">
        <v>29</v>
      </c>
      <c r="I14" s="2">
        <v>30</v>
      </c>
      <c r="J14" s="2">
        <v>120</v>
      </c>
      <c r="K14" s="2">
        <v>50</v>
      </c>
      <c r="L14" s="2">
        <v>40</v>
      </c>
      <c r="M14" s="2">
        <v>33</v>
      </c>
      <c r="AB14">
        <f t="shared" si="0"/>
        <v>302</v>
      </c>
    </row>
    <row r="15" spans="1:42" x14ac:dyDescent="0.35">
      <c r="A15" t="s">
        <v>9</v>
      </c>
      <c r="H15" s="2">
        <v>5</v>
      </c>
      <c r="I15" s="2">
        <v>5</v>
      </c>
      <c r="J15" s="2">
        <v>16</v>
      </c>
      <c r="K15" s="2">
        <v>20</v>
      </c>
      <c r="L15" s="2">
        <v>15</v>
      </c>
      <c r="M15" s="2">
        <v>10</v>
      </c>
      <c r="AB15">
        <f t="shared" si="0"/>
        <v>71</v>
      </c>
    </row>
    <row r="16" spans="1:42" x14ac:dyDescent="0.35">
      <c r="A16" t="s">
        <v>10</v>
      </c>
      <c r="H16" s="2">
        <v>8</v>
      </c>
      <c r="I16" s="2">
        <v>8</v>
      </c>
      <c r="J16" s="2">
        <v>15</v>
      </c>
      <c r="K16" s="2">
        <v>20</v>
      </c>
      <c r="L16" s="2">
        <v>12</v>
      </c>
      <c r="M16" s="2">
        <v>8</v>
      </c>
      <c r="AB16">
        <f t="shared" si="0"/>
        <v>71</v>
      </c>
    </row>
    <row r="17" spans="1:28" x14ac:dyDescent="0.35">
      <c r="A17" t="s">
        <v>6</v>
      </c>
      <c r="H17">
        <v>30</v>
      </c>
      <c r="I17">
        <v>30</v>
      </c>
      <c r="J17">
        <v>20</v>
      </c>
      <c r="K17">
        <v>30</v>
      </c>
      <c r="L17">
        <v>18</v>
      </c>
      <c r="M17">
        <v>22</v>
      </c>
      <c r="R17" s="1"/>
      <c r="S17">
        <v>60</v>
      </c>
      <c r="AB17">
        <f t="shared" si="0"/>
        <v>210</v>
      </c>
    </row>
    <row r="18" spans="1:28" x14ac:dyDescent="0.35">
      <c r="A18" t="s">
        <v>7</v>
      </c>
      <c r="H18">
        <v>10</v>
      </c>
      <c r="I18">
        <v>10</v>
      </c>
      <c r="J18">
        <v>50</v>
      </c>
      <c r="K18">
        <v>40</v>
      </c>
      <c r="L18">
        <v>16</v>
      </c>
      <c r="M18">
        <v>14</v>
      </c>
      <c r="S18">
        <v>120</v>
      </c>
      <c r="AB18">
        <f t="shared" si="0"/>
        <v>260</v>
      </c>
    </row>
    <row r="19" spans="1:28" x14ac:dyDescent="0.35">
      <c r="A19" t="s">
        <v>4</v>
      </c>
      <c r="U19">
        <f>SUM(H21:T21)</f>
        <v>38</v>
      </c>
      <c r="V19">
        <f>SUM(H22:T22)</f>
        <v>56</v>
      </c>
      <c r="W19">
        <f>SUM(B23:T23)</f>
        <v>42</v>
      </c>
      <c r="X19">
        <f>SUM(H24:T24)</f>
        <v>144</v>
      </c>
      <c r="Y19">
        <f>SUM(B25:T25)</f>
        <v>23</v>
      </c>
      <c r="AB19">
        <f t="shared" si="0"/>
        <v>303</v>
      </c>
    </row>
    <row r="20" spans="1:28" x14ac:dyDescent="0.35">
      <c r="A20" t="s">
        <v>5</v>
      </c>
      <c r="Q20">
        <f>SUM(H17:S17)</f>
        <v>210</v>
      </c>
      <c r="R20">
        <f>SUM(H18:S18)</f>
        <v>260</v>
      </c>
      <c r="S20">
        <v>38</v>
      </c>
      <c r="AB20">
        <f t="shared" si="0"/>
        <v>508</v>
      </c>
    </row>
    <row r="21" spans="1:28" x14ac:dyDescent="0.35">
      <c r="A21" t="s">
        <v>11</v>
      </c>
      <c r="H21">
        <v>6</v>
      </c>
      <c r="I21">
        <v>6</v>
      </c>
      <c r="J21">
        <v>4</v>
      </c>
      <c r="K21">
        <v>6</v>
      </c>
      <c r="L21">
        <v>8</v>
      </c>
      <c r="M21">
        <v>8</v>
      </c>
      <c r="S21">
        <v>0</v>
      </c>
      <c r="AB21">
        <f t="shared" si="0"/>
        <v>38</v>
      </c>
    </row>
    <row r="22" spans="1:28" x14ac:dyDescent="0.35">
      <c r="A22" t="s">
        <v>12</v>
      </c>
      <c r="H22">
        <v>4</v>
      </c>
      <c r="I22">
        <v>4</v>
      </c>
      <c r="J22">
        <v>16</v>
      </c>
      <c r="K22">
        <v>20</v>
      </c>
      <c r="L22">
        <v>6</v>
      </c>
      <c r="M22">
        <v>6</v>
      </c>
      <c r="S22">
        <v>0</v>
      </c>
      <c r="AB22">
        <f t="shared" si="0"/>
        <v>56</v>
      </c>
    </row>
    <row r="23" spans="1:28" x14ac:dyDescent="0.35">
      <c r="A23" t="s">
        <v>13</v>
      </c>
      <c r="B23">
        <v>4</v>
      </c>
      <c r="C23">
        <v>6</v>
      </c>
      <c r="D23">
        <v>12</v>
      </c>
      <c r="E23">
        <v>5</v>
      </c>
      <c r="F23">
        <v>8</v>
      </c>
      <c r="G23">
        <v>7</v>
      </c>
      <c r="S23">
        <v>0</v>
      </c>
      <c r="AB23">
        <f t="shared" si="0"/>
        <v>42</v>
      </c>
    </row>
    <row r="24" spans="1:28" x14ac:dyDescent="0.35">
      <c r="A24" t="s">
        <v>14</v>
      </c>
      <c r="T24">
        <v>144</v>
      </c>
      <c r="AB24">
        <f t="shared" si="0"/>
        <v>144</v>
      </c>
    </row>
    <row r="25" spans="1:28" x14ac:dyDescent="0.35">
      <c r="A25" t="s">
        <v>15</v>
      </c>
      <c r="B25">
        <v>4</v>
      </c>
      <c r="C25">
        <v>4</v>
      </c>
      <c r="D25">
        <v>6</v>
      </c>
      <c r="E25">
        <v>4</v>
      </c>
      <c r="F25">
        <v>3</v>
      </c>
      <c r="G25">
        <v>2</v>
      </c>
      <c r="AB25">
        <f t="shared" si="0"/>
        <v>23</v>
      </c>
    </row>
    <row r="26" spans="1:28" x14ac:dyDescent="0.35">
      <c r="A26" t="s">
        <v>33</v>
      </c>
      <c r="S26">
        <v>0</v>
      </c>
      <c r="T26">
        <f>SUM(Z2:Z7)</f>
        <v>20</v>
      </c>
      <c r="AA26">
        <v>0</v>
      </c>
      <c r="AB26">
        <f t="shared" si="0"/>
        <v>20</v>
      </c>
    </row>
    <row r="27" spans="1:28" x14ac:dyDescent="0.35">
      <c r="A27" t="s">
        <v>17</v>
      </c>
      <c r="B27">
        <v>8</v>
      </c>
      <c r="C27">
        <v>8</v>
      </c>
      <c r="D27">
        <v>12</v>
      </c>
      <c r="E27">
        <v>23</v>
      </c>
      <c r="F27">
        <v>10</v>
      </c>
      <c r="G27">
        <v>10</v>
      </c>
      <c r="AB27">
        <f t="shared" si="0"/>
        <v>71</v>
      </c>
    </row>
    <row r="28" spans="1:28" x14ac:dyDescent="0.35">
      <c r="A28" t="s">
        <v>18</v>
      </c>
      <c r="B28">
        <f t="shared" ref="B28:AA28" si="1">SUM(B2:B27)</f>
        <v>76</v>
      </c>
      <c r="C28">
        <f t="shared" si="1"/>
        <v>78</v>
      </c>
      <c r="D28">
        <f t="shared" si="1"/>
        <v>147</v>
      </c>
      <c r="E28">
        <f t="shared" si="1"/>
        <v>150</v>
      </c>
      <c r="F28">
        <f t="shared" si="1"/>
        <v>74</v>
      </c>
      <c r="G28">
        <f t="shared" si="1"/>
        <v>69</v>
      </c>
      <c r="H28">
        <f t="shared" si="1"/>
        <v>109</v>
      </c>
      <c r="I28">
        <f t="shared" si="1"/>
        <v>111</v>
      </c>
      <c r="J28">
        <f t="shared" si="1"/>
        <v>289</v>
      </c>
      <c r="K28">
        <f t="shared" si="1"/>
        <v>223</v>
      </c>
      <c r="L28">
        <f t="shared" si="1"/>
        <v>132</v>
      </c>
      <c r="M28">
        <f t="shared" si="1"/>
        <v>119</v>
      </c>
      <c r="N28">
        <f t="shared" si="1"/>
        <v>0</v>
      </c>
      <c r="O28">
        <f t="shared" si="1"/>
        <v>0</v>
      </c>
      <c r="P28">
        <f t="shared" si="1"/>
        <v>0</v>
      </c>
      <c r="Q28">
        <f t="shared" si="1"/>
        <v>210</v>
      </c>
      <c r="R28">
        <f t="shared" si="1"/>
        <v>260</v>
      </c>
      <c r="S28">
        <f t="shared" si="1"/>
        <v>303</v>
      </c>
      <c r="T28">
        <f t="shared" si="1"/>
        <v>508</v>
      </c>
      <c r="U28">
        <f t="shared" si="1"/>
        <v>38</v>
      </c>
      <c r="V28">
        <f t="shared" si="1"/>
        <v>56</v>
      </c>
      <c r="W28">
        <f t="shared" si="1"/>
        <v>42</v>
      </c>
      <c r="X28">
        <f t="shared" si="1"/>
        <v>144</v>
      </c>
      <c r="Y28">
        <f t="shared" si="1"/>
        <v>23</v>
      </c>
      <c r="Z28">
        <f t="shared" si="1"/>
        <v>20</v>
      </c>
      <c r="AA28">
        <f>SUM(AA2:AA27)</f>
        <v>71</v>
      </c>
      <c r="AB28">
        <f>SUM(AB2:AB27)-SUM(B28:AA28)</f>
        <v>0</v>
      </c>
    </row>
    <row r="29" spans="1:28" x14ac:dyDescent="0.35">
      <c r="A29" t="s">
        <v>34</v>
      </c>
      <c r="G29">
        <f>SUM(B28:G28)-SUM(AB2:AB7)</f>
        <v>-81</v>
      </c>
      <c r="P29">
        <f>SUM(N28:P28)-SUM(AB14:AB16)</f>
        <v>-444</v>
      </c>
      <c r="Q29">
        <f>Q28-AB17</f>
        <v>0</v>
      </c>
      <c r="R29">
        <f>R28-AB18</f>
        <v>0</v>
      </c>
      <c r="S29">
        <f>S28-AB19</f>
        <v>0</v>
      </c>
      <c r="T29">
        <f>T28-AB20</f>
        <v>0</v>
      </c>
      <c r="U29">
        <f>U28-AB21</f>
        <v>0</v>
      </c>
      <c r="V29">
        <f>V28-AB22</f>
        <v>0</v>
      </c>
      <c r="W29">
        <f>W28-AB23</f>
        <v>0</v>
      </c>
      <c r="X29">
        <f>X28-AB24</f>
        <v>0</v>
      </c>
      <c r="Y29">
        <f>Y28-AB25</f>
        <v>0</v>
      </c>
      <c r="Z29">
        <f>Z28-AB26</f>
        <v>0</v>
      </c>
      <c r="AA29">
        <f>AA28-AB27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SAMdataPlus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Eli</cp:lastModifiedBy>
  <dcterms:created xsi:type="dcterms:W3CDTF">2020-05-27T23:00:08Z</dcterms:created>
  <dcterms:modified xsi:type="dcterms:W3CDTF">2020-09-16T00:08:34Z</dcterms:modified>
</cp:coreProperties>
</file>