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1799890-D479-4046-B586-05D718804B80}" xr6:coauthVersionLast="45" xr6:coauthVersionMax="45" xr10:uidLastSave="{00000000-0000-0000-0000-000000000000}"/>
  <bookViews>
    <workbookView minimized="1" xWindow="3960" yWindow="3855" windowWidth="21600" windowHeight="11385" xr2:uid="{00000000-000D-0000-FFFF-FFFF00000000}"/>
  </bookViews>
  <sheets>
    <sheet name="Contagiados" sheetId="5" r:id="rId1"/>
    <sheet name="Ingresados UCI" sheetId="6" r:id="rId2"/>
    <sheet name="Fallecimientos" sheetId="7" r:id="rId3"/>
    <sheet name="Lista CCAA" sheetId="9" r:id="rId4"/>
    <sheet name="Camas UCI" sheetId="8" r:id="rId5"/>
    <sheet name="Glosario y fuentes" sheetId="12" r:id="rId6"/>
  </sheets>
  <definedNames>
    <definedName name="CamasUCI_2019">'Camas UCI'!$I$7:$I$26</definedName>
    <definedName name="CamasUCI_Comunidad">'Camas UCI'!$I$7:$I$26</definedName>
    <definedName name="Comunidad_autonoma_lista">'Lista CCAA'!$B$6:$B$25</definedName>
    <definedName name="Comunidad_autonoma_poblacion">'Lista CCAA'!$B$6:$B$25</definedName>
    <definedName name="Fallecimientos">Fallecimientos!$B$6:$V$93</definedName>
    <definedName name="Fallecimientos_Fecha">Fallecimientos!$B$6:$B$93</definedName>
    <definedName name="Fallecimientos_Header">Fallecimientos!$B$6:$V$6</definedName>
    <definedName name="Infectados_reportados">Contagiados!$B$7:$V$100</definedName>
    <definedName name="Infectados_reportados_Fecha">Contagiados!$B$7:$B$100</definedName>
    <definedName name="Infectados_reportados_Headers">Contagiados!$B$6:$V$6</definedName>
    <definedName name="IngresadosUCI">'Ingresados UCI'!$B$7:$V$100</definedName>
    <definedName name="IngresadosUCI_Fecha">'Ingresados UCI'!$B$7:$B$100</definedName>
    <definedName name="IngresadosUCI_Headers">'Ingresados UCI'!$B$6:$V$6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2" l="1"/>
  <c r="B31" i="12"/>
  <c r="B30" i="12"/>
  <c r="B29" i="12"/>
  <c r="B28" i="12"/>
  <c r="B25" i="12"/>
  <c r="B23" i="12"/>
  <c r="B22" i="12"/>
  <c r="B21" i="12"/>
  <c r="B20" i="12"/>
  <c r="B19" i="12"/>
  <c r="B18" i="12"/>
  <c r="B17" i="12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</calcChain>
</file>

<file path=xl/sharedStrings.xml><?xml version="1.0" encoding="utf-8"?>
<sst xmlns="http://schemas.openxmlformats.org/spreadsheetml/2006/main" count="1508" uniqueCount="67">
  <si>
    <t>Contagiados reportados (acumulado)</t>
  </si>
  <si>
    <t>Contagiados</t>
  </si>
  <si>
    <t>Fecha</t>
  </si>
  <si>
    <t>Andalucía</t>
  </si>
  <si>
    <t>Aragón</t>
  </si>
  <si>
    <t>Asturias</t>
  </si>
  <si>
    <t>Baleares</t>
  </si>
  <si>
    <t>Canarias</t>
  </si>
  <si>
    <t>Cantabria</t>
  </si>
  <si>
    <t>C. La Mancha</t>
  </si>
  <si>
    <t>C. y León</t>
  </si>
  <si>
    <t>Cataluña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</si>
  <si>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</si>
  <si>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</si>
  <si>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</si>
  <si>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</si>
  <si>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</si>
  <si>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</si>
  <si>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</si>
  <si>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</si>
  <si>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</si>
  <si>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La Rioja</t>
  </si>
  <si>
    <t>España</t>
  </si>
  <si>
    <t>a</t>
  </si>
  <si>
    <t>-</t>
  </si>
  <si>
    <t>Ingresados UCI</t>
  </si>
  <si>
    <t>Ingresados UCI (acumulado)</t>
  </si>
  <si>
    <t>Fallecimientos</t>
  </si>
  <si>
    <t>Fallecimientos reportados (acumulado)</t>
  </si>
  <si>
    <t>Camas UCIs</t>
  </si>
  <si>
    <t>Camas UCIs iniciales</t>
  </si>
  <si>
    <t>Comunidad Autonoma</t>
  </si>
  <si>
    <t>Total camas 2011</t>
  </si>
  <si>
    <t>UCIs SMI 2011</t>
  </si>
  <si>
    <t>UCIs no SMI 2011</t>
  </si>
  <si>
    <t>Total UCIs 2011</t>
  </si>
  <si>
    <t>% UCIS 2011</t>
  </si>
  <si>
    <t>Total camas 2019</t>
  </si>
  <si>
    <t>UCIs 2019</t>
  </si>
  <si>
    <t>n.a.</t>
  </si>
  <si>
    <t>Camas UCIs adicionales</t>
  </si>
  <si>
    <t>Lista CCAA</t>
  </si>
  <si>
    <t>Lista Comunidades Autonomas</t>
  </si>
  <si>
    <t>Población</t>
  </si>
  <si>
    <t>Glosario y fuentes</t>
  </si>
  <si>
    <t>Glosario</t>
  </si>
  <si>
    <t>Término</t>
  </si>
  <si>
    <t>Definición</t>
  </si>
  <si>
    <t>Periodo de infección a muerte</t>
  </si>
  <si>
    <t>Rotación de camas UCI</t>
  </si>
  <si>
    <t>Factor de contención o de aplanamiento de la curva</t>
  </si>
  <si>
    <t>Tasa de mortalidad sobre casos reportados</t>
  </si>
  <si>
    <t>Tasa de mortalidad real estimada</t>
  </si>
  <si>
    <t>Fuentes de información y otros recursos relevantes</t>
  </si>
  <si>
    <t>Fuentes</t>
  </si>
  <si>
    <t>Área cubierta</t>
  </si>
  <si>
    <t>Datos históricos de contagiados, fallecidos, plazas UCI ocupadas por pacientes Coronavirus, periodo medio de incubación</t>
  </si>
  <si>
    <t>Número de camas por hopsital</t>
  </si>
  <si>
    <t>Proporción de camas UCI sobre camas disponibles por hospital</t>
  </si>
  <si>
    <t>Número de contagios y fallecidos en Italia, Korea, Irán, China</t>
  </si>
  <si>
    <t>Tasa de ingreso UCI sobre contagiado reportado</t>
  </si>
  <si>
    <t xml:space="preserve">Modelo de proyección basado en modelo SIR simplificado y Rotación de camas de UCI </t>
  </si>
  <si>
    <t>Modelo de proyección basado en modelo SIR modelo SIR simplificado</t>
  </si>
  <si>
    <t>Entrevistas con expertos</t>
  </si>
  <si>
    <t>Tasas de rotación, utilizaciones de la capacidad</t>
  </si>
  <si>
    <t>Otros recrusos de información relevante</t>
  </si>
  <si>
    <t>Centralizamos toda la información de contagios, ingresados en la UCI y fallecimientos en España y por Comunidad Autónoma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</si>
</sst>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3">
    <font>
      <sz val="10"/>
      <color rgb="FF000000"/>
      <name val="Arial"/>
    </font>
    <font>
      <sz val="10"/>
      <color theme="1"/>
      <name val="Muli"/>
    </font>
    <font>
      <b/>
      <sz val="22"/>
      <color theme="1"/>
      <name val="Muli"/>
    </font>
    <font>
      <b/>
      <sz val="10"/>
      <color rgb="FF434343"/>
      <name val="Muli"/>
    </font>
    <font>
      <sz val="10"/>
      <color rgb="FF0B5394"/>
      <name val="Muli"/>
    </font>
    <font>
      <sz val="10"/>
      <color rgb="FF000000"/>
      <name val="Muli"/>
    </font>
    <font>
      <b/>
      <sz val="24"/>
      <color theme="1"/>
      <name val="Muli"/>
    </font>
    <font>
      <sz val="10"/>
      <color theme="1"/>
      <name val="Arial"/>
    </font>
    <font>
      <b/>
      <sz val="22"/>
      <color theme="1"/>
      <name val="Arial"/>
    </font>
    <font>
      <sz val="10"/>
      <color rgb="FF0000FF"/>
      <name val="Muli"/>
    </font>
    <font>
      <b/>
      <sz val="10"/>
      <color rgb="FFFFFFFF"/>
      <name val="Muli"/>
    </font>
    <font>
      <u/>
      <sz val="10"/>
      <color theme="1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8DF8D2"/>
        <bgColor rgb="FF8DF8D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10" fillId="3" borderId="0" xfId="0" applyFont="1" applyFill="1" applyAlignment="1"/>
    <xf numFmtId="0" fontId="4" fillId="0" borderId="0" xfId="0" applyFont="1" applyAlignment="1"/>
    <xf numFmtId="3" fontId="1" fillId="0" borderId="0" xfId="0" applyNumberFormat="1" applyFont="1" applyAlignment="1">
      <alignment horizontal="right"/>
    </xf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6666"/>
    <outlinePr summaryBelow="0" summaryRight="0"/>
  </sheetPr>
  <dimension ref="A1:Z1000"/>
  <sheetViews>
    <sheetView showGridLines="0" tabSelected="1" workbookViewId="0">
      <pane xSplit="2" topLeftCell="C1" activePane="topRight" state="frozen"/>
      <selection pane="topRight" activeCell="C3" sqref="C3"/>
    </sheetView>
  </sheetViews>
  <sheetFormatPr baseColWidth="10" defaultColWidth="14.42578125" defaultRowHeight="15.75" customHeight="1"/>
  <cols>
    <col min="1" max="1" width="2.85546875" customWidth="1"/>
    <col min="2" max="2" width="26.7109375" customWidth="1"/>
    <col min="3" max="22" width="10.42578125" customWidth="1"/>
    <col min="23" max="26" width="11.28515625" customWidth="1"/>
  </cols>
  <sheetData>
    <row r="1" spans="1:26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3"/>
      <c r="Y4" s="3"/>
      <c r="Z4" s="3"/>
    </row>
    <row r="5" spans="1:26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/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7" t="s">
        <v>19</v>
      </c>
      <c r="T6" s="7" t="s">
        <v>20</v>
      </c>
      <c r="U6" s="7" t="s">
        <v>21</v>
      </c>
      <c r="V6" s="7" t="s">
        <v>22</v>
      </c>
      <c r="W6" s="3"/>
      <c r="X6" s="3"/>
      <c r="Y6" s="3"/>
      <c r="Z6" s="3"/>
    </row>
    <row r="7" spans="1:26">
      <c r="A7" s="5" t="s">
        <v>23</v>
      </c>
      <c r="B7" s="8">
        <v>43886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f t="shared" ref="V7:V32" si="0">SUM(C7:U7)</f>
        <v>0</v>
      </c>
      <c r="W7" s="3"/>
      <c r="X7" s="3"/>
      <c r="Y7" s="3"/>
      <c r="Z7" s="3"/>
    </row>
    <row r="8" spans="1:26">
      <c r="A8" s="5" t="s">
        <v>23</v>
      </c>
      <c r="B8" s="8">
        <v>43887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f t="shared" si="0"/>
        <v>0</v>
      </c>
      <c r="W8" s="3"/>
      <c r="X8" s="3"/>
      <c r="Y8" s="3"/>
      <c r="Z8" s="3"/>
    </row>
    <row r="9" spans="1:26">
      <c r="A9" s="5"/>
      <c r="B9" s="8">
        <v>43888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f t="shared" si="0"/>
        <v>4</v>
      </c>
      <c r="W9" s="3"/>
      <c r="X9" s="3"/>
      <c r="Y9" s="3"/>
      <c r="Z9" s="3"/>
    </row>
    <row r="10" spans="1:26">
      <c r="A10" s="5"/>
      <c r="B10" s="8">
        <v>43889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5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f t="shared" si="0"/>
        <v>5</v>
      </c>
      <c r="W10" s="3"/>
      <c r="X10" s="3"/>
      <c r="Y10" s="3"/>
      <c r="Z10" s="3"/>
    </row>
    <row r="11" spans="1:26">
      <c r="A11" s="5"/>
      <c r="B11" s="8">
        <v>43890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f t="shared" si="0"/>
        <v>10</v>
      </c>
      <c r="W11" s="3"/>
      <c r="X11" s="3"/>
      <c r="Y11" s="3"/>
      <c r="Z11" s="3"/>
    </row>
    <row r="12" spans="1:26">
      <c r="A12" s="5"/>
      <c r="B12" s="10">
        <v>43891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15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f t="shared" si="0"/>
        <v>15</v>
      </c>
      <c r="W12" s="3"/>
      <c r="X12" s="3"/>
      <c r="Y12" s="3"/>
      <c r="Z12" s="3"/>
    </row>
    <row r="13" spans="1:26">
      <c r="A13" s="5"/>
      <c r="B13" s="10">
        <v>43892</v>
      </c>
      <c r="C13" s="9">
        <v>12</v>
      </c>
      <c r="D13" s="9">
        <v>0</v>
      </c>
      <c r="E13" s="9">
        <v>1</v>
      </c>
      <c r="F13" s="9">
        <v>2</v>
      </c>
      <c r="G13" s="9">
        <v>7</v>
      </c>
      <c r="H13" s="9">
        <v>10</v>
      </c>
      <c r="I13" s="9">
        <v>3</v>
      </c>
      <c r="J13" s="9" t="s">
        <v>24</v>
      </c>
      <c r="K13" s="9">
        <v>15</v>
      </c>
      <c r="L13" s="9">
        <v>0</v>
      </c>
      <c r="M13" s="9">
        <v>15</v>
      </c>
      <c r="N13" s="9">
        <v>6</v>
      </c>
      <c r="O13" s="9">
        <v>0</v>
      </c>
      <c r="P13" s="9">
        <v>29</v>
      </c>
      <c r="Q13" s="9">
        <v>0</v>
      </c>
      <c r="R13" s="9">
        <v>0</v>
      </c>
      <c r="S13" s="9">
        <v>1</v>
      </c>
      <c r="T13" s="9">
        <v>9</v>
      </c>
      <c r="U13" s="9">
        <v>1</v>
      </c>
      <c r="V13" s="9">
        <f t="shared" si="0"/>
        <v>111</v>
      </c>
      <c r="W13" s="3"/>
      <c r="X13" s="3"/>
      <c r="Y13" s="3"/>
      <c r="Z13" s="3"/>
    </row>
    <row r="14" spans="1:26">
      <c r="A14" s="1"/>
      <c r="B14" s="10">
        <v>43893</v>
      </c>
      <c r="C14" s="9">
        <v>13</v>
      </c>
      <c r="D14" s="9">
        <v>0</v>
      </c>
      <c r="E14" s="9">
        <v>1</v>
      </c>
      <c r="F14" s="9">
        <v>2</v>
      </c>
      <c r="G14" s="9">
        <v>7</v>
      </c>
      <c r="H14" s="9">
        <v>10</v>
      </c>
      <c r="I14" s="9">
        <v>7</v>
      </c>
      <c r="J14" s="9">
        <v>8</v>
      </c>
      <c r="K14" s="9">
        <v>15</v>
      </c>
      <c r="L14" s="9">
        <v>0</v>
      </c>
      <c r="M14" s="9">
        <v>15</v>
      </c>
      <c r="N14" s="9">
        <v>6</v>
      </c>
      <c r="O14" s="9">
        <v>0</v>
      </c>
      <c r="P14" s="9">
        <v>49</v>
      </c>
      <c r="Q14" s="9">
        <v>0</v>
      </c>
      <c r="R14" s="9">
        <v>0</v>
      </c>
      <c r="S14" s="9">
        <v>1</v>
      </c>
      <c r="T14" s="9">
        <v>13</v>
      </c>
      <c r="U14" s="9">
        <v>3</v>
      </c>
      <c r="V14" s="9">
        <f t="shared" si="0"/>
        <v>150</v>
      </c>
      <c r="W14" s="3"/>
      <c r="X14" s="3"/>
      <c r="Y14" s="3"/>
      <c r="Z14" s="3"/>
    </row>
    <row r="15" spans="1:26">
      <c r="A15" s="1"/>
      <c r="B15" s="10">
        <v>43894</v>
      </c>
      <c r="C15" s="9">
        <v>13</v>
      </c>
      <c r="D15" s="9">
        <v>0</v>
      </c>
      <c r="E15" s="9">
        <v>2</v>
      </c>
      <c r="F15" s="9">
        <v>5</v>
      </c>
      <c r="G15" s="9">
        <v>7</v>
      </c>
      <c r="H15" s="9">
        <v>10</v>
      </c>
      <c r="I15" s="9">
        <v>12</v>
      </c>
      <c r="J15" s="9">
        <v>11</v>
      </c>
      <c r="K15" s="9">
        <v>15</v>
      </c>
      <c r="L15" s="9">
        <v>0</v>
      </c>
      <c r="M15" s="9">
        <v>19</v>
      </c>
      <c r="N15" s="9">
        <v>6</v>
      </c>
      <c r="O15" s="9">
        <v>1</v>
      </c>
      <c r="P15" s="9">
        <v>70</v>
      </c>
      <c r="Q15" s="9">
        <v>0</v>
      </c>
      <c r="R15" s="9">
        <v>0</v>
      </c>
      <c r="S15" s="9">
        <v>3</v>
      </c>
      <c r="T15" s="9">
        <v>17</v>
      </c>
      <c r="U15" s="9">
        <v>7</v>
      </c>
      <c r="V15" s="9">
        <f t="shared" si="0"/>
        <v>198</v>
      </c>
      <c r="W15" s="3"/>
      <c r="X15" s="3"/>
      <c r="Y15" s="3"/>
      <c r="Z15" s="3"/>
    </row>
    <row r="16" spans="1:26">
      <c r="A16" s="1"/>
      <c r="B16" s="10">
        <v>43895</v>
      </c>
      <c r="C16" s="9">
        <v>12</v>
      </c>
      <c r="D16" s="9">
        <v>1</v>
      </c>
      <c r="E16" s="9">
        <v>5</v>
      </c>
      <c r="F16" s="9">
        <v>6</v>
      </c>
      <c r="G16" s="9">
        <v>8</v>
      </c>
      <c r="H16" s="9">
        <v>10</v>
      </c>
      <c r="I16" s="9">
        <v>13</v>
      </c>
      <c r="J16" s="9">
        <v>11</v>
      </c>
      <c r="K16" s="9">
        <v>24</v>
      </c>
      <c r="L16" s="9">
        <v>0</v>
      </c>
      <c r="M16" s="9">
        <v>19</v>
      </c>
      <c r="N16" s="9">
        <v>6</v>
      </c>
      <c r="O16" s="9">
        <v>1</v>
      </c>
      <c r="P16" s="9">
        <v>90</v>
      </c>
      <c r="Q16" s="9">
        <v>0</v>
      </c>
      <c r="R16" s="9">
        <v>0</v>
      </c>
      <c r="S16" s="9">
        <v>3</v>
      </c>
      <c r="T16" s="9">
        <v>17</v>
      </c>
      <c r="U16" s="9">
        <v>11</v>
      </c>
      <c r="V16" s="9">
        <f t="shared" si="0"/>
        <v>237</v>
      </c>
      <c r="W16" s="3"/>
      <c r="X16" s="3"/>
      <c r="Y16" s="3"/>
      <c r="Z16" s="3"/>
    </row>
    <row r="17" spans="1:26">
      <c r="A17" s="1"/>
      <c r="B17" s="10">
        <v>43896</v>
      </c>
      <c r="C17" s="9">
        <v>21</v>
      </c>
      <c r="D17" s="9">
        <v>6</v>
      </c>
      <c r="E17" s="9">
        <v>5</v>
      </c>
      <c r="F17" s="9">
        <v>6</v>
      </c>
      <c r="G17" s="9">
        <v>11</v>
      </c>
      <c r="H17" s="9">
        <v>10</v>
      </c>
      <c r="I17" s="9">
        <v>15</v>
      </c>
      <c r="J17" s="9">
        <v>14</v>
      </c>
      <c r="K17" s="9">
        <v>24</v>
      </c>
      <c r="L17" s="9">
        <v>0</v>
      </c>
      <c r="M17" s="9">
        <v>30</v>
      </c>
      <c r="N17" s="9">
        <v>6</v>
      </c>
      <c r="O17" s="9">
        <v>3</v>
      </c>
      <c r="P17" s="9">
        <v>137</v>
      </c>
      <c r="Q17" s="9">
        <v>0</v>
      </c>
      <c r="R17" s="9">
        <v>0</v>
      </c>
      <c r="S17" s="9">
        <v>3</v>
      </c>
      <c r="T17" s="9">
        <v>45</v>
      </c>
      <c r="U17" s="9">
        <v>29</v>
      </c>
      <c r="V17" s="9">
        <f t="shared" si="0"/>
        <v>365</v>
      </c>
      <c r="W17" s="3"/>
      <c r="X17" s="3"/>
      <c r="Y17" s="3"/>
      <c r="Z17" s="3"/>
    </row>
    <row r="18" spans="1:26">
      <c r="A18" s="1"/>
      <c r="B18" s="10">
        <v>43897</v>
      </c>
      <c r="C18" s="9">
        <v>32</v>
      </c>
      <c r="D18" s="9">
        <v>9</v>
      </c>
      <c r="E18" s="9">
        <v>6</v>
      </c>
      <c r="F18" s="9">
        <v>8</v>
      </c>
      <c r="G18" s="9">
        <v>15</v>
      </c>
      <c r="H18" s="9">
        <v>11</v>
      </c>
      <c r="I18" s="9">
        <v>19</v>
      </c>
      <c r="J18" s="9">
        <v>18</v>
      </c>
      <c r="K18" s="9">
        <v>41</v>
      </c>
      <c r="L18" s="9">
        <v>1</v>
      </c>
      <c r="M18" s="9">
        <v>33</v>
      </c>
      <c r="N18" s="9">
        <v>7</v>
      </c>
      <c r="O18" s="9">
        <v>5</v>
      </c>
      <c r="P18" s="9">
        <v>248</v>
      </c>
      <c r="Q18" s="9">
        <v>1</v>
      </c>
      <c r="R18" s="9">
        <v>2</v>
      </c>
      <c r="S18" s="9">
        <v>4</v>
      </c>
      <c r="T18" s="9">
        <v>80</v>
      </c>
      <c r="U18" s="9">
        <v>47</v>
      </c>
      <c r="V18" s="9">
        <f t="shared" si="0"/>
        <v>587</v>
      </c>
      <c r="W18" s="3"/>
      <c r="X18" s="3"/>
      <c r="Y18" s="3"/>
      <c r="Z18" s="3"/>
    </row>
    <row r="19" spans="1:26">
      <c r="A19" s="1"/>
      <c r="B19" s="10">
        <v>43898</v>
      </c>
      <c r="C19" s="9">
        <v>43</v>
      </c>
      <c r="D19" s="9">
        <v>11</v>
      </c>
      <c r="E19" s="9">
        <v>7</v>
      </c>
      <c r="F19" s="9">
        <v>10</v>
      </c>
      <c r="G19" s="9">
        <v>19</v>
      </c>
      <c r="H19" s="9">
        <v>12</v>
      </c>
      <c r="I19" s="9">
        <v>23</v>
      </c>
      <c r="J19" s="9">
        <v>21</v>
      </c>
      <c r="K19" s="9">
        <v>58</v>
      </c>
      <c r="L19" s="9">
        <v>1</v>
      </c>
      <c r="M19" s="9">
        <v>35</v>
      </c>
      <c r="N19" s="9">
        <v>7</v>
      </c>
      <c r="O19" s="9">
        <v>6</v>
      </c>
      <c r="P19" s="9">
        <v>359</v>
      </c>
      <c r="Q19" s="9">
        <v>1</v>
      </c>
      <c r="R19" s="9">
        <v>3</v>
      </c>
      <c r="S19" s="9">
        <v>4</v>
      </c>
      <c r="T19" s="9">
        <v>115</v>
      </c>
      <c r="U19" s="9">
        <v>64</v>
      </c>
      <c r="V19" s="9">
        <f t="shared" si="0"/>
        <v>799</v>
      </c>
      <c r="W19" s="3"/>
      <c r="X19" s="3"/>
      <c r="Y19" s="3"/>
      <c r="Z19" s="3"/>
    </row>
    <row r="20" spans="1:26">
      <c r="A20" s="1"/>
      <c r="B20" s="10">
        <v>43899</v>
      </c>
      <c r="C20" s="9">
        <v>54</v>
      </c>
      <c r="D20" s="9">
        <v>13</v>
      </c>
      <c r="E20" s="9">
        <v>7</v>
      </c>
      <c r="F20" s="9">
        <v>11</v>
      </c>
      <c r="G20" s="9">
        <v>22</v>
      </c>
      <c r="H20" s="9">
        <v>12</v>
      </c>
      <c r="I20" s="9">
        <v>26</v>
      </c>
      <c r="J20" s="9">
        <v>23</v>
      </c>
      <c r="K20" s="9">
        <v>75</v>
      </c>
      <c r="L20" s="9">
        <v>0</v>
      </c>
      <c r="M20" s="9">
        <v>37</v>
      </c>
      <c r="N20" s="9">
        <v>7</v>
      </c>
      <c r="O20" s="9">
        <v>6</v>
      </c>
      <c r="P20" s="9">
        <v>469</v>
      </c>
      <c r="Q20" s="9">
        <v>0</v>
      </c>
      <c r="R20" s="9">
        <v>4</v>
      </c>
      <c r="S20" s="9">
        <v>3</v>
      </c>
      <c r="T20" s="9">
        <v>149</v>
      </c>
      <c r="U20" s="9">
        <v>81</v>
      </c>
      <c r="V20" s="9">
        <f t="shared" si="0"/>
        <v>999</v>
      </c>
      <c r="W20" s="3"/>
      <c r="X20" s="3"/>
      <c r="Y20" s="3"/>
      <c r="Z20" s="3"/>
    </row>
    <row r="21" spans="1:26">
      <c r="A21" s="1"/>
      <c r="B21" s="8">
        <v>43900</v>
      </c>
      <c r="C21" s="9">
        <v>71</v>
      </c>
      <c r="D21" s="9">
        <v>38</v>
      </c>
      <c r="E21" s="9">
        <v>22</v>
      </c>
      <c r="F21" s="9">
        <v>13</v>
      </c>
      <c r="G21" s="9">
        <v>25</v>
      </c>
      <c r="H21" s="9">
        <v>12</v>
      </c>
      <c r="I21" s="9">
        <v>39</v>
      </c>
      <c r="J21" s="9">
        <v>56</v>
      </c>
      <c r="K21" s="9">
        <v>124</v>
      </c>
      <c r="L21" s="9">
        <v>0</v>
      </c>
      <c r="M21" s="9">
        <v>50</v>
      </c>
      <c r="N21" s="9">
        <v>8</v>
      </c>
      <c r="O21" s="9">
        <v>22</v>
      </c>
      <c r="P21" s="9">
        <v>782</v>
      </c>
      <c r="Q21" s="9">
        <v>0</v>
      </c>
      <c r="R21" s="9">
        <v>9</v>
      </c>
      <c r="S21" s="9">
        <v>12</v>
      </c>
      <c r="T21" s="9">
        <v>195</v>
      </c>
      <c r="U21" s="9">
        <v>144</v>
      </c>
      <c r="V21" s="9">
        <f t="shared" si="0"/>
        <v>1622</v>
      </c>
      <c r="W21" s="3"/>
      <c r="X21" s="3"/>
      <c r="Y21" s="3"/>
      <c r="Z21" s="3"/>
    </row>
    <row r="22" spans="1:26">
      <c r="A22" s="1"/>
      <c r="B22" s="8">
        <v>43901</v>
      </c>
      <c r="C22" s="9">
        <v>90</v>
      </c>
      <c r="D22" s="9">
        <v>45</v>
      </c>
      <c r="E22" s="9">
        <v>32</v>
      </c>
      <c r="F22" s="9">
        <v>16</v>
      </c>
      <c r="G22" s="9">
        <v>37</v>
      </c>
      <c r="H22" s="9">
        <v>12</v>
      </c>
      <c r="I22" s="9">
        <v>71</v>
      </c>
      <c r="J22" s="9">
        <v>71</v>
      </c>
      <c r="K22" s="9">
        <v>156</v>
      </c>
      <c r="L22" s="9">
        <v>0</v>
      </c>
      <c r="M22" s="9">
        <v>65</v>
      </c>
      <c r="N22" s="9">
        <v>9</v>
      </c>
      <c r="O22" s="9">
        <v>39</v>
      </c>
      <c r="P22" s="9">
        <v>1024</v>
      </c>
      <c r="Q22" s="9">
        <v>0</v>
      </c>
      <c r="R22" s="9">
        <v>11</v>
      </c>
      <c r="S22" s="9">
        <v>46</v>
      </c>
      <c r="T22" s="9">
        <v>225</v>
      </c>
      <c r="U22" s="9">
        <v>179</v>
      </c>
      <c r="V22" s="9">
        <f t="shared" si="0"/>
        <v>2128</v>
      </c>
      <c r="W22" s="3"/>
      <c r="X22" s="3"/>
      <c r="Y22" s="3"/>
      <c r="Z22" s="3"/>
    </row>
    <row r="23" spans="1:26">
      <c r="A23" s="1"/>
      <c r="B23" s="8">
        <v>43902</v>
      </c>
      <c r="C23" s="9">
        <v>115</v>
      </c>
      <c r="D23" s="9">
        <v>64</v>
      </c>
      <c r="E23" s="9">
        <v>47</v>
      </c>
      <c r="F23" s="9">
        <v>22</v>
      </c>
      <c r="G23" s="9">
        <v>51</v>
      </c>
      <c r="H23" s="9">
        <v>16</v>
      </c>
      <c r="I23" s="9">
        <v>115</v>
      </c>
      <c r="J23" s="9">
        <v>92</v>
      </c>
      <c r="K23" s="9">
        <v>260</v>
      </c>
      <c r="L23" s="9">
        <v>0</v>
      </c>
      <c r="M23" s="9">
        <v>76</v>
      </c>
      <c r="N23" s="9">
        <v>19</v>
      </c>
      <c r="O23" s="9">
        <v>35</v>
      </c>
      <c r="P23" s="9">
        <v>1388</v>
      </c>
      <c r="Q23" s="9">
        <v>0</v>
      </c>
      <c r="R23" s="9">
        <v>26</v>
      </c>
      <c r="S23" s="9">
        <v>73</v>
      </c>
      <c r="T23" s="9">
        <v>346</v>
      </c>
      <c r="U23" s="9">
        <v>205</v>
      </c>
      <c r="V23" s="9">
        <f t="shared" si="0"/>
        <v>2950</v>
      </c>
      <c r="W23" s="3"/>
      <c r="X23" s="3"/>
      <c r="Y23" s="3"/>
      <c r="Z23" s="3"/>
    </row>
    <row r="24" spans="1:26">
      <c r="A24" s="1"/>
      <c r="B24" s="8">
        <v>43903</v>
      </c>
      <c r="C24" s="9">
        <v>219</v>
      </c>
      <c r="D24" s="9">
        <v>80</v>
      </c>
      <c r="E24" s="9">
        <v>67</v>
      </c>
      <c r="F24" s="9">
        <v>30</v>
      </c>
      <c r="G24" s="9">
        <v>70</v>
      </c>
      <c r="H24" s="9">
        <v>29</v>
      </c>
      <c r="I24" s="9">
        <v>194</v>
      </c>
      <c r="J24" s="9">
        <v>169</v>
      </c>
      <c r="K24" s="9">
        <v>316</v>
      </c>
      <c r="L24" s="9">
        <v>0</v>
      </c>
      <c r="M24" s="9">
        <v>94</v>
      </c>
      <c r="N24" s="9">
        <v>39</v>
      </c>
      <c r="O24" s="9">
        <v>85</v>
      </c>
      <c r="P24" s="9">
        <v>1990</v>
      </c>
      <c r="Q24" s="9">
        <v>2</v>
      </c>
      <c r="R24" s="9">
        <v>35</v>
      </c>
      <c r="S24" s="9">
        <v>130</v>
      </c>
      <c r="T24" s="9">
        <v>417</v>
      </c>
      <c r="U24" s="9">
        <v>243</v>
      </c>
      <c r="V24" s="9">
        <f t="shared" si="0"/>
        <v>4209</v>
      </c>
      <c r="W24" s="3"/>
      <c r="X24" s="3"/>
      <c r="Y24" s="3"/>
      <c r="Z24" s="3"/>
    </row>
    <row r="25" spans="1:26">
      <c r="A25" s="1"/>
      <c r="B25" s="8">
        <v>43904</v>
      </c>
      <c r="C25" s="9">
        <v>269</v>
      </c>
      <c r="D25" s="9">
        <v>80</v>
      </c>
      <c r="E25" s="9">
        <v>92</v>
      </c>
      <c r="F25" s="9">
        <v>28</v>
      </c>
      <c r="G25" s="9">
        <v>90</v>
      </c>
      <c r="H25" s="9">
        <v>31</v>
      </c>
      <c r="I25" s="9">
        <v>289</v>
      </c>
      <c r="J25" s="9">
        <v>223</v>
      </c>
      <c r="K25" s="9">
        <v>509</v>
      </c>
      <c r="L25" s="9">
        <v>0</v>
      </c>
      <c r="M25" s="9">
        <v>130</v>
      </c>
      <c r="N25" s="9">
        <v>66</v>
      </c>
      <c r="O25" s="9">
        <v>115</v>
      </c>
      <c r="P25" s="9">
        <v>2940</v>
      </c>
      <c r="Q25" s="9">
        <v>3</v>
      </c>
      <c r="R25" s="9">
        <v>47</v>
      </c>
      <c r="S25" s="9">
        <v>146</v>
      </c>
      <c r="T25" s="9">
        <v>417</v>
      </c>
      <c r="U25" s="9">
        <v>278</v>
      </c>
      <c r="V25" s="9">
        <f t="shared" si="0"/>
        <v>5753</v>
      </c>
      <c r="W25" s="3"/>
      <c r="X25" s="3"/>
      <c r="Y25" s="3"/>
      <c r="Z25" s="3"/>
    </row>
    <row r="26" spans="1:26">
      <c r="A26" s="1"/>
      <c r="B26" s="8">
        <v>43905</v>
      </c>
      <c r="C26" s="9">
        <v>437</v>
      </c>
      <c r="D26" s="9">
        <v>147</v>
      </c>
      <c r="E26" s="9">
        <v>137</v>
      </c>
      <c r="F26" s="9">
        <v>28</v>
      </c>
      <c r="G26" s="9">
        <v>109</v>
      </c>
      <c r="H26" s="9">
        <v>51</v>
      </c>
      <c r="I26" s="9">
        <v>401</v>
      </c>
      <c r="J26" s="9">
        <v>292</v>
      </c>
      <c r="K26" s="9">
        <v>715</v>
      </c>
      <c r="L26" s="9">
        <v>1</v>
      </c>
      <c r="M26" s="9">
        <v>409</v>
      </c>
      <c r="N26" s="9">
        <v>95</v>
      </c>
      <c r="O26" s="9">
        <v>195</v>
      </c>
      <c r="P26" s="9">
        <v>3544</v>
      </c>
      <c r="Q26" s="9">
        <v>8</v>
      </c>
      <c r="R26" s="9">
        <v>71</v>
      </c>
      <c r="S26" s="9">
        <v>183</v>
      </c>
      <c r="T26" s="9">
        <v>630</v>
      </c>
      <c r="U26" s="9">
        <v>300</v>
      </c>
      <c r="V26" s="9">
        <f t="shared" si="0"/>
        <v>7753</v>
      </c>
      <c r="W26" s="3"/>
      <c r="X26" s="3"/>
      <c r="Y26" s="3"/>
      <c r="Z26" s="3"/>
    </row>
    <row r="27" spans="1:26">
      <c r="A27" s="1"/>
      <c r="B27" s="8">
        <v>43906</v>
      </c>
      <c r="C27" s="9">
        <v>554</v>
      </c>
      <c r="D27" s="9">
        <v>174</v>
      </c>
      <c r="E27" s="9">
        <v>177</v>
      </c>
      <c r="F27" s="9">
        <v>73</v>
      </c>
      <c r="G27" s="9">
        <v>119</v>
      </c>
      <c r="H27" s="9">
        <v>58</v>
      </c>
      <c r="I27" s="9">
        <v>567</v>
      </c>
      <c r="J27" s="9">
        <v>334</v>
      </c>
      <c r="K27" s="9">
        <v>903</v>
      </c>
      <c r="L27" s="9">
        <v>1</v>
      </c>
      <c r="M27" s="9">
        <v>409</v>
      </c>
      <c r="N27" s="9">
        <v>111</v>
      </c>
      <c r="O27" s="9">
        <v>245</v>
      </c>
      <c r="P27" s="9">
        <v>4165</v>
      </c>
      <c r="Q27" s="9">
        <v>8</v>
      </c>
      <c r="R27" s="9">
        <v>77</v>
      </c>
      <c r="S27" s="9">
        <v>274</v>
      </c>
      <c r="T27" s="9">
        <v>630</v>
      </c>
      <c r="U27" s="9">
        <v>312</v>
      </c>
      <c r="V27" s="9">
        <f t="shared" si="0"/>
        <v>9191</v>
      </c>
      <c r="W27" s="3"/>
      <c r="X27" s="3"/>
      <c r="Y27" s="3"/>
      <c r="Z27" s="3"/>
    </row>
    <row r="28" spans="1:26">
      <c r="A28" s="1"/>
      <c r="B28" s="8">
        <v>43907</v>
      </c>
      <c r="C28" s="9">
        <v>683</v>
      </c>
      <c r="D28" s="9">
        <v>207</v>
      </c>
      <c r="E28" s="9">
        <v>193</v>
      </c>
      <c r="F28" s="9">
        <v>92</v>
      </c>
      <c r="G28" s="9">
        <v>148</v>
      </c>
      <c r="H28" s="9">
        <v>58</v>
      </c>
      <c r="I28" s="9">
        <v>567</v>
      </c>
      <c r="J28" s="9">
        <v>431</v>
      </c>
      <c r="K28" s="9">
        <v>1394</v>
      </c>
      <c r="L28" s="9">
        <v>1</v>
      </c>
      <c r="M28" s="9">
        <v>541</v>
      </c>
      <c r="N28" s="9">
        <v>153</v>
      </c>
      <c r="O28" s="9">
        <v>292</v>
      </c>
      <c r="P28" s="9">
        <v>4871</v>
      </c>
      <c r="Q28" s="9">
        <v>17</v>
      </c>
      <c r="R28" s="9">
        <v>97</v>
      </c>
      <c r="S28" s="9">
        <v>313</v>
      </c>
      <c r="T28" s="9">
        <v>764</v>
      </c>
      <c r="U28" s="9">
        <v>355</v>
      </c>
      <c r="V28" s="9">
        <f t="shared" si="0"/>
        <v>11177</v>
      </c>
      <c r="W28" s="3"/>
      <c r="X28" s="3"/>
      <c r="Y28" s="3"/>
      <c r="Z28" s="3"/>
    </row>
    <row r="29" spans="1:26">
      <c r="A29" s="1"/>
      <c r="B29" s="8">
        <v>43908</v>
      </c>
      <c r="C29" s="9">
        <v>859</v>
      </c>
      <c r="D29" s="9">
        <v>226</v>
      </c>
      <c r="E29" s="9">
        <v>242</v>
      </c>
      <c r="F29" s="9">
        <v>112</v>
      </c>
      <c r="G29" s="9">
        <v>181</v>
      </c>
      <c r="H29" s="9">
        <v>68</v>
      </c>
      <c r="I29" s="9">
        <v>675</v>
      </c>
      <c r="J29" s="9">
        <v>668</v>
      </c>
      <c r="K29" s="9">
        <v>1866</v>
      </c>
      <c r="L29" s="9">
        <v>1</v>
      </c>
      <c r="M29" s="9">
        <v>726</v>
      </c>
      <c r="N29" s="9">
        <v>194</v>
      </c>
      <c r="O29" s="9">
        <v>341</v>
      </c>
      <c r="P29" s="9">
        <v>5637</v>
      </c>
      <c r="Q29" s="9">
        <v>20</v>
      </c>
      <c r="R29" s="9">
        <v>122</v>
      </c>
      <c r="S29" s="9">
        <v>386</v>
      </c>
      <c r="T29" s="9">
        <v>973</v>
      </c>
      <c r="U29" s="9">
        <v>419</v>
      </c>
      <c r="V29" s="9">
        <f t="shared" si="0"/>
        <v>13716</v>
      </c>
      <c r="W29" s="3"/>
      <c r="X29" s="3"/>
      <c r="Y29" s="3"/>
      <c r="Z29" s="3"/>
    </row>
    <row r="30" spans="1:26">
      <c r="A30" s="1"/>
      <c r="B30" s="8">
        <v>43909</v>
      </c>
      <c r="C30" s="9">
        <v>1008</v>
      </c>
      <c r="D30" s="9">
        <v>281</v>
      </c>
      <c r="E30" s="9">
        <v>292</v>
      </c>
      <c r="F30" s="9">
        <v>169</v>
      </c>
      <c r="G30" s="9">
        <v>220</v>
      </c>
      <c r="H30" s="9">
        <v>83</v>
      </c>
      <c r="I30" s="9">
        <v>801</v>
      </c>
      <c r="J30" s="9">
        <v>868</v>
      </c>
      <c r="K30" s="9">
        <v>2702</v>
      </c>
      <c r="L30" s="9">
        <v>1</v>
      </c>
      <c r="M30" s="9">
        <v>921</v>
      </c>
      <c r="N30" s="9">
        <v>241</v>
      </c>
      <c r="O30" s="9">
        <v>453</v>
      </c>
      <c r="P30" s="9">
        <v>6777</v>
      </c>
      <c r="Q30" s="9">
        <v>23</v>
      </c>
      <c r="R30" s="9">
        <v>167</v>
      </c>
      <c r="S30" s="9">
        <v>482</v>
      </c>
      <c r="T30" s="9">
        <v>1190</v>
      </c>
      <c r="U30" s="9">
        <v>468</v>
      </c>
      <c r="V30" s="9">
        <f t="shared" si="0"/>
        <v>17147</v>
      </c>
      <c r="W30" s="3"/>
      <c r="X30" s="3"/>
      <c r="Y30" s="3"/>
      <c r="Z30" s="3"/>
    </row>
    <row r="31" spans="1:26">
      <c r="A31" s="1"/>
      <c r="B31" s="8">
        <v>43910</v>
      </c>
      <c r="C31" s="9">
        <v>1287</v>
      </c>
      <c r="D31" s="9">
        <v>360</v>
      </c>
      <c r="E31" s="9">
        <v>344</v>
      </c>
      <c r="F31" s="9">
        <v>203</v>
      </c>
      <c r="G31" s="9">
        <v>287</v>
      </c>
      <c r="H31" s="9">
        <v>144</v>
      </c>
      <c r="I31" s="9">
        <v>1044</v>
      </c>
      <c r="J31" s="9">
        <v>1147</v>
      </c>
      <c r="K31" s="9">
        <v>3270</v>
      </c>
      <c r="L31" s="9">
        <v>5</v>
      </c>
      <c r="M31" s="9">
        <v>1105</v>
      </c>
      <c r="N31" s="9">
        <v>297</v>
      </c>
      <c r="O31" s="9">
        <v>578</v>
      </c>
      <c r="P31" s="9">
        <v>7165</v>
      </c>
      <c r="Q31" s="9">
        <v>24</v>
      </c>
      <c r="R31" s="9">
        <v>204</v>
      </c>
      <c r="S31" s="9">
        <v>554</v>
      </c>
      <c r="T31" s="9">
        <v>1465</v>
      </c>
      <c r="U31" s="9">
        <v>497</v>
      </c>
      <c r="V31" s="9">
        <f t="shared" si="0"/>
        <v>19980</v>
      </c>
      <c r="W31" s="3"/>
      <c r="X31" s="3"/>
      <c r="Y31" s="3"/>
      <c r="Z31" s="3"/>
    </row>
    <row r="32" spans="1:26">
      <c r="A32" s="1"/>
      <c r="B32" s="8">
        <v>43911</v>
      </c>
      <c r="C32" s="9">
        <v>1515</v>
      </c>
      <c r="D32" s="9">
        <v>424</v>
      </c>
      <c r="E32" s="9">
        <v>486</v>
      </c>
      <c r="F32" s="9">
        <v>246</v>
      </c>
      <c r="G32" s="9">
        <v>348</v>
      </c>
      <c r="H32" s="9">
        <v>215</v>
      </c>
      <c r="I32" s="9">
        <v>1423</v>
      </c>
      <c r="J32" s="9">
        <v>1466</v>
      </c>
      <c r="K32" s="9">
        <v>4203</v>
      </c>
      <c r="L32" s="9">
        <v>5</v>
      </c>
      <c r="M32" s="9">
        <v>1363</v>
      </c>
      <c r="N32" s="9">
        <v>354</v>
      </c>
      <c r="O32" s="9">
        <v>739</v>
      </c>
      <c r="P32" s="9">
        <v>8921</v>
      </c>
      <c r="Q32" s="9">
        <v>25</v>
      </c>
      <c r="R32" s="9">
        <v>240</v>
      </c>
      <c r="S32" s="9">
        <v>664</v>
      </c>
      <c r="T32" s="9">
        <v>1725</v>
      </c>
      <c r="U32" s="9">
        <v>564</v>
      </c>
      <c r="V32" s="9">
        <f t="shared" si="0"/>
        <v>24926</v>
      </c>
      <c r="W32" s="3"/>
      <c r="X32" s="3"/>
      <c r="Y32" s="3"/>
      <c r="Z32" s="3"/>
    </row>
    <row r="33" spans="1:26">
      <c r="A33" s="1"/>
      <c r="B33" s="11"/>
      <c r="C33" s="3"/>
      <c r="D33" s="3"/>
      <c r="E33" s="3"/>
      <c r="F33" s="3"/>
      <c r="G33" s="3"/>
      <c r="H33" s="3"/>
      <c r="I33" s="3"/>
      <c r="J33" s="3"/>
      <c r="K33" s="12"/>
      <c r="L33" s="3"/>
      <c r="M33" s="3"/>
      <c r="N33" s="3"/>
      <c r="O33" s="3"/>
      <c r="P33" s="3"/>
      <c r="Q33" s="3"/>
      <c r="R33" s="3"/>
      <c r="S33" s="3"/>
      <c r="T33" s="13"/>
      <c r="U33" s="3"/>
      <c r="V33" s="3"/>
      <c r="W33" s="3"/>
      <c r="X33" s="3"/>
      <c r="Y33" s="3"/>
      <c r="Z33" s="3"/>
    </row>
    <row r="34" spans="1:26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3"/>
      <c r="U34" s="3"/>
      <c r="V34" s="3"/>
      <c r="W34" s="3"/>
      <c r="X34" s="3"/>
      <c r="Y34" s="3"/>
      <c r="Z34" s="3"/>
    </row>
    <row r="35" spans="1:26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3"/>
      <c r="U35" s="3"/>
      <c r="V35" s="3"/>
      <c r="W35" s="3"/>
      <c r="X35" s="3"/>
      <c r="Y35" s="3"/>
      <c r="Z35" s="3"/>
    </row>
    <row r="36" spans="1:26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3"/>
      <c r="U36" s="3"/>
      <c r="V36" s="3"/>
      <c r="W36" s="3"/>
      <c r="X36" s="3"/>
      <c r="Y36" s="3"/>
      <c r="Z36" s="3"/>
    </row>
    <row r="37" spans="1:2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3"/>
      <c r="U37" s="3"/>
      <c r="V37" s="3"/>
      <c r="W37" s="3"/>
      <c r="X37" s="3"/>
      <c r="Y37" s="3"/>
      <c r="Z37" s="3"/>
    </row>
    <row r="38" spans="1:26" ht="12.7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6666"/>
    <outlinePr summaryBelow="0" summaryRight="0"/>
  </sheetPr>
  <dimension ref="A1:Z1000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42578125" defaultRowHeight="15.75" customHeight="1"/>
  <cols>
    <col min="1" max="1" width="3.7109375" customWidth="1"/>
    <col min="2" max="2" width="31.7109375" customWidth="1"/>
    <col min="3" max="26" width="11.140625" customWidth="1"/>
  </cols>
  <sheetData>
    <row r="1" spans="1:26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/>
      <c r="B2" s="2" t="s">
        <v>25</v>
      </c>
      <c r="C2" s="1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/>
      <c r="B4" s="4" t="s">
        <v>26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3"/>
      <c r="Y4" s="3"/>
      <c r="Z4" s="3"/>
    </row>
    <row r="5" spans="1:26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/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7" t="s">
        <v>19</v>
      </c>
      <c r="T6" s="7" t="s">
        <v>20</v>
      </c>
      <c r="U6" s="7" t="s">
        <v>21</v>
      </c>
      <c r="V6" s="7" t="s">
        <v>22</v>
      </c>
      <c r="W6" s="3"/>
      <c r="X6" s="3"/>
      <c r="Y6" s="3"/>
      <c r="Z6" s="3"/>
    </row>
    <row r="7" spans="1:26">
      <c r="A7" s="1"/>
      <c r="B7" s="8">
        <v>43886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f t="shared" ref="V7:V14" si="0">SUM(C7:U7)</f>
        <v>0</v>
      </c>
      <c r="W7" s="3"/>
      <c r="X7" s="3"/>
      <c r="Y7" s="3"/>
      <c r="Z7" s="3"/>
    </row>
    <row r="8" spans="1:26">
      <c r="A8" s="1"/>
      <c r="B8" s="8">
        <v>43887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f t="shared" si="0"/>
        <v>0</v>
      </c>
      <c r="W8" s="3"/>
      <c r="X8" s="3"/>
      <c r="Y8" s="3"/>
      <c r="Z8" s="3"/>
    </row>
    <row r="9" spans="1:26">
      <c r="A9" s="1"/>
      <c r="B9" s="8">
        <v>43888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f t="shared" si="0"/>
        <v>0</v>
      </c>
      <c r="W9" s="3"/>
      <c r="X9" s="3"/>
      <c r="Y9" s="3"/>
      <c r="Z9" s="3"/>
    </row>
    <row r="10" spans="1:26">
      <c r="A10" s="1"/>
      <c r="B10" s="8">
        <v>43889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f t="shared" si="0"/>
        <v>0</v>
      </c>
      <c r="W10" s="3"/>
      <c r="X10" s="3"/>
      <c r="Y10" s="3"/>
      <c r="Z10" s="3"/>
    </row>
    <row r="11" spans="1:26">
      <c r="A11" s="1"/>
      <c r="B11" s="8">
        <v>43890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f t="shared" si="0"/>
        <v>0</v>
      </c>
      <c r="W11" s="3"/>
      <c r="X11" s="3"/>
      <c r="Y11" s="3"/>
      <c r="Z11" s="3"/>
    </row>
    <row r="12" spans="1:26">
      <c r="A12" s="1"/>
      <c r="B12" s="10">
        <v>43891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f t="shared" si="0"/>
        <v>0</v>
      </c>
      <c r="W12" s="3"/>
      <c r="X12" s="3"/>
      <c r="Y12" s="3"/>
      <c r="Z12" s="3"/>
    </row>
    <row r="13" spans="1:26">
      <c r="A13" s="1"/>
      <c r="B13" s="10">
        <v>43892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f t="shared" si="0"/>
        <v>0</v>
      </c>
      <c r="W13" s="3"/>
      <c r="X13" s="3"/>
      <c r="Y13" s="3"/>
      <c r="Z13" s="3"/>
    </row>
    <row r="14" spans="1:26">
      <c r="A14" s="1"/>
      <c r="B14" s="10">
        <v>43893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f t="shared" si="0"/>
        <v>0</v>
      </c>
      <c r="W14" s="3"/>
      <c r="X14" s="3"/>
      <c r="Y14" s="3"/>
      <c r="Z14" s="3"/>
    </row>
    <row r="15" spans="1:26">
      <c r="A15" s="1"/>
      <c r="B15" s="10">
        <v>43894</v>
      </c>
      <c r="C15" s="18">
        <v>1</v>
      </c>
      <c r="D15" s="18">
        <v>0</v>
      </c>
      <c r="E15" s="18">
        <v>1</v>
      </c>
      <c r="F15" s="18">
        <v>0</v>
      </c>
      <c r="G15" s="18">
        <v>0</v>
      </c>
      <c r="H15" s="18">
        <v>0</v>
      </c>
      <c r="I15" s="18">
        <v>1</v>
      </c>
      <c r="J15" s="18">
        <v>1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2</v>
      </c>
      <c r="Q15" s="18">
        <v>0</v>
      </c>
      <c r="R15" s="18">
        <v>0</v>
      </c>
      <c r="S15" s="18">
        <v>1</v>
      </c>
      <c r="T15" s="18">
        <v>0</v>
      </c>
      <c r="U15" s="18">
        <v>0</v>
      </c>
      <c r="V15" s="18">
        <f t="shared" ref="V15:V32" si="1">IF(SUM(C15:U15)=0,"-",SUM(C15:U15))</f>
        <v>7</v>
      </c>
      <c r="W15" s="3"/>
      <c r="X15" s="3"/>
      <c r="Y15" s="3"/>
      <c r="Z15" s="3"/>
    </row>
    <row r="16" spans="1:26">
      <c r="A16" s="1"/>
      <c r="B16" s="10">
        <v>43895</v>
      </c>
      <c r="C16" s="18">
        <v>1</v>
      </c>
      <c r="D16" s="18">
        <v>1</v>
      </c>
      <c r="E16" s="18">
        <v>2</v>
      </c>
      <c r="F16" s="18">
        <v>0</v>
      </c>
      <c r="G16" s="18">
        <v>0</v>
      </c>
      <c r="H16" s="18">
        <v>0</v>
      </c>
      <c r="I16" s="18">
        <v>1</v>
      </c>
      <c r="J16" s="18">
        <v>1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2</v>
      </c>
      <c r="Q16" s="18">
        <v>0</v>
      </c>
      <c r="R16" s="18">
        <v>0</v>
      </c>
      <c r="S16" s="18">
        <v>1</v>
      </c>
      <c r="T16" s="18">
        <v>0</v>
      </c>
      <c r="U16" s="18">
        <v>0</v>
      </c>
      <c r="V16" s="18">
        <f t="shared" si="1"/>
        <v>9</v>
      </c>
      <c r="W16" s="3"/>
      <c r="X16" s="3"/>
      <c r="Y16" s="3"/>
      <c r="Z16" s="3"/>
    </row>
    <row r="17" spans="1:26">
      <c r="A17" s="1"/>
      <c r="B17" s="10">
        <v>43896</v>
      </c>
      <c r="C17" s="18">
        <v>1</v>
      </c>
      <c r="D17" s="18">
        <v>1</v>
      </c>
      <c r="E17" s="18">
        <v>2</v>
      </c>
      <c r="F17" s="18">
        <v>0</v>
      </c>
      <c r="G17" s="18">
        <v>0</v>
      </c>
      <c r="H17" s="18">
        <v>0</v>
      </c>
      <c r="I17" s="18">
        <v>1</v>
      </c>
      <c r="J17" s="18">
        <v>1</v>
      </c>
      <c r="K17" s="18">
        <v>0</v>
      </c>
      <c r="L17" s="18">
        <v>0</v>
      </c>
      <c r="M17" s="18">
        <v>1</v>
      </c>
      <c r="N17" s="18">
        <v>0</v>
      </c>
      <c r="O17" s="18">
        <v>0</v>
      </c>
      <c r="P17" s="18">
        <v>2</v>
      </c>
      <c r="Q17" s="18">
        <v>0</v>
      </c>
      <c r="R17" s="18">
        <v>0</v>
      </c>
      <c r="S17" s="18">
        <v>1</v>
      </c>
      <c r="T17" s="18">
        <v>1</v>
      </c>
      <c r="U17" s="18">
        <v>0</v>
      </c>
      <c r="V17" s="18">
        <f t="shared" si="1"/>
        <v>11</v>
      </c>
      <c r="W17" s="3"/>
      <c r="X17" s="3"/>
      <c r="Y17" s="3"/>
      <c r="Z17" s="3"/>
    </row>
    <row r="18" spans="1:26">
      <c r="A18" s="1"/>
      <c r="B18" s="10">
        <v>43897</v>
      </c>
      <c r="C18" s="18">
        <v>1</v>
      </c>
      <c r="D18" s="18">
        <v>1</v>
      </c>
      <c r="E18" s="18">
        <v>2</v>
      </c>
      <c r="F18" s="18">
        <v>1</v>
      </c>
      <c r="G18" s="18">
        <v>1</v>
      </c>
      <c r="H18" s="18">
        <v>1</v>
      </c>
      <c r="I18" s="18">
        <v>2</v>
      </c>
      <c r="J18" s="18">
        <v>1</v>
      </c>
      <c r="K18" s="18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19</v>
      </c>
      <c r="Q18" s="18">
        <v>1</v>
      </c>
      <c r="R18" s="18">
        <v>1</v>
      </c>
      <c r="S18" s="18">
        <v>1</v>
      </c>
      <c r="T18" s="18">
        <v>3</v>
      </c>
      <c r="U18" s="18">
        <v>1</v>
      </c>
      <c r="V18" s="18">
        <f t="shared" si="1"/>
        <v>41</v>
      </c>
      <c r="W18" s="3"/>
      <c r="X18" s="3"/>
      <c r="Y18" s="3"/>
      <c r="Z18" s="3"/>
    </row>
    <row r="19" spans="1:26">
      <c r="A19" s="1"/>
      <c r="B19" s="10">
        <v>43898</v>
      </c>
      <c r="C19" s="18">
        <v>1</v>
      </c>
      <c r="D19" s="18">
        <v>1</v>
      </c>
      <c r="E19" s="18">
        <v>2</v>
      </c>
      <c r="F19" s="18">
        <v>1</v>
      </c>
      <c r="G19" s="18">
        <v>1</v>
      </c>
      <c r="H19" s="18">
        <v>1</v>
      </c>
      <c r="I19" s="18">
        <v>2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36</v>
      </c>
      <c r="Q19" s="18">
        <v>1</v>
      </c>
      <c r="R19" s="18">
        <v>1</v>
      </c>
      <c r="S19" s="18">
        <v>1</v>
      </c>
      <c r="T19" s="18">
        <v>4</v>
      </c>
      <c r="U19" s="18">
        <v>1</v>
      </c>
      <c r="V19" s="18">
        <f t="shared" si="1"/>
        <v>59</v>
      </c>
      <c r="W19" s="3"/>
      <c r="X19" s="3"/>
      <c r="Y19" s="3"/>
      <c r="Z19" s="3"/>
    </row>
    <row r="20" spans="1:26">
      <c r="A20" s="1"/>
      <c r="B20" s="10">
        <v>43899</v>
      </c>
      <c r="C20" s="18">
        <v>1</v>
      </c>
      <c r="D20" s="18">
        <v>1</v>
      </c>
      <c r="E20" s="18">
        <v>2</v>
      </c>
      <c r="F20" s="18">
        <v>0</v>
      </c>
      <c r="G20" s="18">
        <v>0</v>
      </c>
      <c r="H20" s="18">
        <v>0</v>
      </c>
      <c r="I20" s="18">
        <v>2</v>
      </c>
      <c r="J20" s="18">
        <v>1</v>
      </c>
      <c r="K20" s="18">
        <v>0</v>
      </c>
      <c r="L20" s="18">
        <v>0</v>
      </c>
      <c r="M20" s="18">
        <v>1</v>
      </c>
      <c r="N20" s="18">
        <v>0</v>
      </c>
      <c r="O20" s="18">
        <v>0</v>
      </c>
      <c r="P20" s="18">
        <v>53</v>
      </c>
      <c r="Q20" s="18">
        <v>0</v>
      </c>
      <c r="R20" s="18">
        <v>0</v>
      </c>
      <c r="S20" s="18">
        <v>1</v>
      </c>
      <c r="T20" s="18">
        <v>5</v>
      </c>
      <c r="U20" s="18">
        <v>1</v>
      </c>
      <c r="V20" s="18">
        <f t="shared" si="1"/>
        <v>68</v>
      </c>
      <c r="W20" s="3"/>
      <c r="X20" s="3"/>
      <c r="Y20" s="3"/>
      <c r="Z20" s="3"/>
    </row>
    <row r="21" spans="1:26">
      <c r="A21" s="1"/>
      <c r="B21" s="8">
        <v>43900</v>
      </c>
      <c r="C21" s="18">
        <v>1</v>
      </c>
      <c r="D21" s="18">
        <v>3</v>
      </c>
      <c r="E21" s="18">
        <v>2</v>
      </c>
      <c r="F21" s="18">
        <v>1</v>
      </c>
      <c r="G21" s="18">
        <v>1</v>
      </c>
      <c r="H21" s="18">
        <v>0</v>
      </c>
      <c r="I21" s="18">
        <v>2</v>
      </c>
      <c r="J21" s="18">
        <v>2</v>
      </c>
      <c r="K21" s="18">
        <v>0</v>
      </c>
      <c r="L21" s="18">
        <v>0</v>
      </c>
      <c r="M21" s="18">
        <v>1</v>
      </c>
      <c r="N21" s="18">
        <v>0</v>
      </c>
      <c r="O21" s="18">
        <v>2</v>
      </c>
      <c r="P21" s="18">
        <v>77</v>
      </c>
      <c r="Q21" s="18">
        <v>0</v>
      </c>
      <c r="R21" s="18">
        <v>0</v>
      </c>
      <c r="S21" s="18">
        <v>2</v>
      </c>
      <c r="T21" s="18">
        <v>5</v>
      </c>
      <c r="U21" s="18">
        <v>1</v>
      </c>
      <c r="V21" s="18">
        <f t="shared" si="1"/>
        <v>100</v>
      </c>
      <c r="W21" s="3"/>
      <c r="X21" s="3"/>
      <c r="Y21" s="3"/>
      <c r="Z21" s="3"/>
    </row>
    <row r="22" spans="1:26">
      <c r="A22" s="1"/>
      <c r="B22" s="8">
        <v>43901</v>
      </c>
      <c r="C22" s="18">
        <v>3</v>
      </c>
      <c r="D22" s="18">
        <v>3</v>
      </c>
      <c r="E22" s="18">
        <v>2</v>
      </c>
      <c r="F22" s="18">
        <v>1</v>
      </c>
      <c r="G22" s="18">
        <v>1</v>
      </c>
      <c r="H22" s="18">
        <v>0</v>
      </c>
      <c r="I22" s="18">
        <v>5</v>
      </c>
      <c r="J22" s="18">
        <v>2</v>
      </c>
      <c r="K22" s="18">
        <v>0</v>
      </c>
      <c r="L22" s="18">
        <v>0</v>
      </c>
      <c r="M22" s="18">
        <v>1</v>
      </c>
      <c r="N22" s="18">
        <v>1</v>
      </c>
      <c r="O22" s="18">
        <v>2</v>
      </c>
      <c r="P22" s="18">
        <v>102</v>
      </c>
      <c r="Q22" s="18">
        <v>0</v>
      </c>
      <c r="R22" s="18">
        <v>0</v>
      </c>
      <c r="S22" s="18">
        <v>3</v>
      </c>
      <c r="T22" s="18">
        <v>15</v>
      </c>
      <c r="U22" s="18">
        <v>1</v>
      </c>
      <c r="V22" s="18">
        <f t="shared" si="1"/>
        <v>142</v>
      </c>
      <c r="W22" s="3"/>
      <c r="X22" s="3"/>
      <c r="Y22" s="3"/>
      <c r="Z22" s="3"/>
    </row>
    <row r="23" spans="1:26">
      <c r="A23" s="1"/>
      <c r="B23" s="8">
        <v>43902</v>
      </c>
      <c r="C23" s="18">
        <v>4</v>
      </c>
      <c r="D23" s="18">
        <v>3</v>
      </c>
      <c r="E23" s="18">
        <v>2</v>
      </c>
      <c r="F23" s="18">
        <v>2</v>
      </c>
      <c r="G23" s="18">
        <v>3</v>
      </c>
      <c r="H23" s="18">
        <v>0</v>
      </c>
      <c r="I23" s="18">
        <v>9</v>
      </c>
      <c r="J23" s="18">
        <v>4</v>
      </c>
      <c r="K23" s="18">
        <v>0</v>
      </c>
      <c r="L23" s="18">
        <v>0</v>
      </c>
      <c r="M23" s="18">
        <v>2</v>
      </c>
      <c r="N23" s="18">
        <v>1</v>
      </c>
      <c r="O23" s="18">
        <v>2</v>
      </c>
      <c r="P23" s="18">
        <v>135</v>
      </c>
      <c r="Q23" s="18">
        <v>0</v>
      </c>
      <c r="R23" s="18">
        <v>1</v>
      </c>
      <c r="S23" s="18">
        <v>3</v>
      </c>
      <c r="T23" s="18">
        <v>18</v>
      </c>
      <c r="U23" s="18">
        <v>1</v>
      </c>
      <c r="V23" s="18">
        <f t="shared" si="1"/>
        <v>190</v>
      </c>
      <c r="W23" s="3"/>
      <c r="X23" s="3"/>
      <c r="Y23" s="3"/>
      <c r="Z23" s="3"/>
    </row>
    <row r="24" spans="1:26">
      <c r="A24" s="1"/>
      <c r="B24" s="8">
        <v>43903</v>
      </c>
      <c r="C24" s="18">
        <v>8</v>
      </c>
      <c r="D24" s="18">
        <v>3</v>
      </c>
      <c r="E24" s="18">
        <v>2</v>
      </c>
      <c r="F24" s="18">
        <v>2</v>
      </c>
      <c r="G24" s="18">
        <v>2</v>
      </c>
      <c r="H24" s="18">
        <v>0</v>
      </c>
      <c r="I24" s="18">
        <v>10</v>
      </c>
      <c r="J24" s="18">
        <v>8</v>
      </c>
      <c r="K24" s="18">
        <v>25</v>
      </c>
      <c r="L24" s="18">
        <v>0</v>
      </c>
      <c r="M24" s="18">
        <v>2</v>
      </c>
      <c r="N24" s="18">
        <v>1</v>
      </c>
      <c r="O24" s="18">
        <v>2</v>
      </c>
      <c r="P24" s="18">
        <v>180</v>
      </c>
      <c r="Q24" s="18">
        <v>0</v>
      </c>
      <c r="R24" s="18">
        <v>1</v>
      </c>
      <c r="S24" s="18">
        <v>4</v>
      </c>
      <c r="T24" s="18">
        <v>20</v>
      </c>
      <c r="U24" s="18">
        <v>2</v>
      </c>
      <c r="V24" s="18">
        <f t="shared" si="1"/>
        <v>272</v>
      </c>
      <c r="W24" s="3"/>
      <c r="X24" s="3"/>
      <c r="Y24" s="3"/>
      <c r="Z24" s="3"/>
    </row>
    <row r="25" spans="1:26">
      <c r="A25" s="1"/>
      <c r="B25" s="8">
        <v>43904</v>
      </c>
      <c r="C25" s="18">
        <v>9</v>
      </c>
      <c r="D25" s="18">
        <v>3</v>
      </c>
      <c r="E25" s="18">
        <v>2</v>
      </c>
      <c r="F25" s="18">
        <v>2</v>
      </c>
      <c r="G25" s="18">
        <v>2</v>
      </c>
      <c r="H25" s="18">
        <v>0</v>
      </c>
      <c r="I25" s="18">
        <v>11</v>
      </c>
      <c r="J25" s="18">
        <v>9</v>
      </c>
      <c r="K25" s="18">
        <v>27</v>
      </c>
      <c r="L25" s="18">
        <v>0</v>
      </c>
      <c r="M25" s="18">
        <v>2</v>
      </c>
      <c r="N25" s="18">
        <v>1</v>
      </c>
      <c r="O25" s="18">
        <v>2</v>
      </c>
      <c r="P25" s="18">
        <v>194</v>
      </c>
      <c r="Q25" s="18">
        <v>0</v>
      </c>
      <c r="R25" s="18">
        <v>1</v>
      </c>
      <c r="S25" s="18">
        <v>4</v>
      </c>
      <c r="T25" s="18">
        <v>22</v>
      </c>
      <c r="U25" s="18">
        <v>2</v>
      </c>
      <c r="V25" s="18">
        <f t="shared" si="1"/>
        <v>293</v>
      </c>
      <c r="W25" s="3"/>
      <c r="X25" s="3"/>
      <c r="Y25" s="3"/>
      <c r="Z25" s="3"/>
    </row>
    <row r="26" spans="1:26">
      <c r="A26" s="1"/>
      <c r="B26" s="8">
        <v>43905</v>
      </c>
      <c r="C26" s="18">
        <v>11</v>
      </c>
      <c r="D26" s="18">
        <v>4</v>
      </c>
      <c r="E26" s="18">
        <v>3</v>
      </c>
      <c r="F26" s="18">
        <v>3</v>
      </c>
      <c r="G26" s="18">
        <v>3</v>
      </c>
      <c r="H26" s="18">
        <v>0</v>
      </c>
      <c r="I26" s="18">
        <v>14</v>
      </c>
      <c r="J26" s="18">
        <v>11</v>
      </c>
      <c r="K26" s="18">
        <v>35</v>
      </c>
      <c r="L26" s="18">
        <v>0</v>
      </c>
      <c r="M26" s="18">
        <v>3</v>
      </c>
      <c r="N26" s="18">
        <v>1</v>
      </c>
      <c r="O26" s="18">
        <v>3</v>
      </c>
      <c r="P26" s="18">
        <v>253</v>
      </c>
      <c r="Q26" s="18">
        <v>0</v>
      </c>
      <c r="R26" s="18">
        <v>1</v>
      </c>
      <c r="S26" s="18">
        <v>6</v>
      </c>
      <c r="T26" s="18">
        <v>28</v>
      </c>
      <c r="U26" s="18">
        <v>3</v>
      </c>
      <c r="V26" s="18">
        <f t="shared" si="1"/>
        <v>382</v>
      </c>
      <c r="W26" s="3"/>
      <c r="X26" s="3"/>
      <c r="Y26" s="3"/>
      <c r="Z26" s="3"/>
    </row>
    <row r="27" spans="1:26">
      <c r="A27" s="1"/>
      <c r="B27" s="8">
        <v>43906</v>
      </c>
      <c r="C27" s="18">
        <v>11</v>
      </c>
      <c r="D27" s="18">
        <v>7</v>
      </c>
      <c r="E27" s="18">
        <v>3</v>
      </c>
      <c r="F27" s="18">
        <v>4</v>
      </c>
      <c r="G27" s="18">
        <v>9</v>
      </c>
      <c r="H27" s="18">
        <v>2</v>
      </c>
      <c r="I27" s="18">
        <v>23</v>
      </c>
      <c r="J27" s="18">
        <v>24</v>
      </c>
      <c r="K27" s="18">
        <v>33</v>
      </c>
      <c r="L27" s="18">
        <v>0</v>
      </c>
      <c r="M27" s="18">
        <v>4</v>
      </c>
      <c r="N27" s="18">
        <v>1</v>
      </c>
      <c r="O27" s="18">
        <v>9</v>
      </c>
      <c r="P27" s="18">
        <v>253</v>
      </c>
      <c r="Q27" s="18">
        <v>0</v>
      </c>
      <c r="R27" s="18">
        <v>2</v>
      </c>
      <c r="S27" s="18">
        <v>5</v>
      </c>
      <c r="T27" s="18">
        <v>29</v>
      </c>
      <c r="U27" s="18">
        <v>13</v>
      </c>
      <c r="V27" s="18">
        <f t="shared" si="1"/>
        <v>432</v>
      </c>
      <c r="W27" s="3"/>
      <c r="X27" s="3"/>
      <c r="Y27" s="3"/>
      <c r="Z27" s="3"/>
    </row>
    <row r="28" spans="1:26">
      <c r="A28" s="1"/>
      <c r="B28" s="8">
        <v>43907</v>
      </c>
      <c r="C28" s="19">
        <v>13</v>
      </c>
      <c r="D28" s="19">
        <v>9</v>
      </c>
      <c r="E28" s="19">
        <v>5</v>
      </c>
      <c r="F28" s="19">
        <v>4</v>
      </c>
      <c r="G28" s="19">
        <v>13</v>
      </c>
      <c r="H28" s="19">
        <v>2</v>
      </c>
      <c r="I28" s="19">
        <v>23</v>
      </c>
      <c r="J28" s="19">
        <v>24</v>
      </c>
      <c r="K28" s="19">
        <v>33</v>
      </c>
      <c r="L28" s="18">
        <v>0</v>
      </c>
      <c r="M28" s="19">
        <v>27</v>
      </c>
      <c r="N28" s="19">
        <v>2</v>
      </c>
      <c r="O28" s="19">
        <v>9</v>
      </c>
      <c r="P28" s="19">
        <v>340</v>
      </c>
      <c r="Q28" s="19">
        <v>0</v>
      </c>
      <c r="R28" s="19">
        <v>3</v>
      </c>
      <c r="S28" s="19">
        <v>10</v>
      </c>
      <c r="T28" s="19">
        <v>33</v>
      </c>
      <c r="U28" s="19">
        <v>13</v>
      </c>
      <c r="V28" s="18">
        <f t="shared" si="1"/>
        <v>563</v>
      </c>
      <c r="W28" s="3"/>
      <c r="X28" s="3"/>
      <c r="Y28" s="3"/>
      <c r="Z28" s="3"/>
    </row>
    <row r="29" spans="1:26">
      <c r="A29" s="1"/>
      <c r="B29" s="8">
        <v>43908</v>
      </c>
      <c r="C29" s="19">
        <v>21</v>
      </c>
      <c r="D29" s="19">
        <v>9</v>
      </c>
      <c r="E29" s="19">
        <v>5</v>
      </c>
      <c r="F29" s="19">
        <v>4</v>
      </c>
      <c r="G29" s="19">
        <v>17</v>
      </c>
      <c r="H29" s="19">
        <v>3</v>
      </c>
      <c r="I29" s="19">
        <v>29</v>
      </c>
      <c r="J29" s="19">
        <v>43</v>
      </c>
      <c r="K29" s="19">
        <v>33</v>
      </c>
      <c r="L29" s="19">
        <v>0</v>
      </c>
      <c r="M29" s="19">
        <v>40</v>
      </c>
      <c r="N29" s="19">
        <v>3</v>
      </c>
      <c r="O29" s="19">
        <v>12</v>
      </c>
      <c r="P29" s="19">
        <v>491</v>
      </c>
      <c r="Q29" s="19">
        <v>0</v>
      </c>
      <c r="R29" s="19">
        <v>4</v>
      </c>
      <c r="S29" s="19">
        <v>10</v>
      </c>
      <c r="T29" s="19">
        <v>37</v>
      </c>
      <c r="U29" s="19">
        <v>13</v>
      </c>
      <c r="V29" s="18">
        <f t="shared" si="1"/>
        <v>774</v>
      </c>
      <c r="W29" s="3"/>
      <c r="X29" s="3"/>
      <c r="Y29" s="3"/>
      <c r="Z29" s="3"/>
    </row>
    <row r="30" spans="1:26">
      <c r="A30" s="1"/>
      <c r="B30" s="8">
        <v>43909</v>
      </c>
      <c r="C30" s="19">
        <v>25</v>
      </c>
      <c r="D30" s="19">
        <v>14</v>
      </c>
      <c r="E30" s="19">
        <v>6</v>
      </c>
      <c r="F30" s="19">
        <v>7</v>
      </c>
      <c r="G30" s="19">
        <v>23</v>
      </c>
      <c r="H30" s="19">
        <v>4</v>
      </c>
      <c r="I30" s="19">
        <v>37</v>
      </c>
      <c r="J30" s="19">
        <v>54</v>
      </c>
      <c r="K30" s="19">
        <v>33</v>
      </c>
      <c r="L30" s="19">
        <v>0</v>
      </c>
      <c r="M30" s="19">
        <v>52</v>
      </c>
      <c r="N30" s="19">
        <v>3</v>
      </c>
      <c r="O30" s="19">
        <v>15</v>
      </c>
      <c r="P30" s="19">
        <v>590</v>
      </c>
      <c r="Q30" s="19">
        <v>0</v>
      </c>
      <c r="R30" s="19">
        <v>6</v>
      </c>
      <c r="S30" s="19">
        <v>11</v>
      </c>
      <c r="T30" s="19">
        <v>44</v>
      </c>
      <c r="U30" s="19">
        <v>15</v>
      </c>
      <c r="V30" s="18">
        <f t="shared" si="1"/>
        <v>939</v>
      </c>
      <c r="W30" s="3"/>
      <c r="X30" s="3"/>
      <c r="Y30" s="3"/>
      <c r="Z30" s="3"/>
    </row>
    <row r="31" spans="1:26">
      <c r="A31" s="1"/>
      <c r="B31" s="8">
        <v>43910</v>
      </c>
      <c r="C31" s="19">
        <v>38</v>
      </c>
      <c r="D31" s="19">
        <v>28</v>
      </c>
      <c r="E31" s="19">
        <v>7</v>
      </c>
      <c r="F31" s="19">
        <v>10</v>
      </c>
      <c r="G31" s="19">
        <v>25</v>
      </c>
      <c r="H31" s="19">
        <v>7</v>
      </c>
      <c r="I31" s="19">
        <v>37</v>
      </c>
      <c r="J31" s="19">
        <v>69</v>
      </c>
      <c r="K31" s="19">
        <v>33</v>
      </c>
      <c r="L31" s="19">
        <v>0</v>
      </c>
      <c r="M31" s="19">
        <v>71</v>
      </c>
      <c r="N31" s="19">
        <v>4</v>
      </c>
      <c r="O31" s="19">
        <v>19</v>
      </c>
      <c r="P31" s="19">
        <v>678</v>
      </c>
      <c r="Q31" s="19">
        <v>1</v>
      </c>
      <c r="R31" s="19">
        <v>11</v>
      </c>
      <c r="S31" s="19">
        <v>19</v>
      </c>
      <c r="T31" s="19">
        <v>53</v>
      </c>
      <c r="U31" s="19">
        <v>15</v>
      </c>
      <c r="V31" s="18">
        <f t="shared" si="1"/>
        <v>1125</v>
      </c>
      <c r="W31" s="3"/>
      <c r="X31" s="3"/>
      <c r="Y31" s="3"/>
      <c r="Z31" s="3"/>
    </row>
    <row r="32" spans="1:26">
      <c r="A32" s="1"/>
      <c r="B32" s="8">
        <v>43911</v>
      </c>
      <c r="C32" s="19">
        <v>53</v>
      </c>
      <c r="D32" s="19">
        <v>33</v>
      </c>
      <c r="E32" s="19">
        <v>12</v>
      </c>
      <c r="F32" s="19">
        <v>14</v>
      </c>
      <c r="G32" s="19">
        <v>29</v>
      </c>
      <c r="H32" s="19">
        <v>9</v>
      </c>
      <c r="I32" s="19">
        <v>65</v>
      </c>
      <c r="J32" s="19">
        <v>85</v>
      </c>
      <c r="K32" s="19">
        <v>298</v>
      </c>
      <c r="L32" s="19">
        <v>0</v>
      </c>
      <c r="M32" s="19">
        <v>84</v>
      </c>
      <c r="N32" s="19">
        <v>6</v>
      </c>
      <c r="O32" s="19">
        <v>29</v>
      </c>
      <c r="P32" s="19">
        <v>767</v>
      </c>
      <c r="Q32" s="19">
        <v>1</v>
      </c>
      <c r="R32" s="19">
        <v>14</v>
      </c>
      <c r="S32" s="19">
        <v>25</v>
      </c>
      <c r="T32" s="19">
        <v>71</v>
      </c>
      <c r="U32" s="19">
        <v>17</v>
      </c>
      <c r="V32" s="18">
        <f t="shared" si="1"/>
        <v>1612</v>
      </c>
      <c r="W32" s="3"/>
      <c r="X32" s="3"/>
      <c r="Y32" s="3"/>
      <c r="Z32" s="3"/>
    </row>
    <row r="33" spans="1:26">
      <c r="A33" s="1"/>
      <c r="B33" s="1"/>
      <c r="C33" s="13"/>
      <c r="D33" s="13"/>
      <c r="E33" s="3"/>
      <c r="F33" s="3"/>
      <c r="G33" s="3"/>
      <c r="H33" s="3"/>
      <c r="I33" s="3"/>
      <c r="J33" s="3"/>
      <c r="K33" s="3"/>
      <c r="L33" s="3"/>
      <c r="M33" s="3"/>
      <c r="N33" s="3"/>
      <c r="O33" s="1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/>
      <c r="B34" s="1"/>
      <c r="C34" s="13"/>
      <c r="D34" s="13"/>
      <c r="E34" s="3"/>
      <c r="F34" s="3"/>
      <c r="G34" s="3"/>
      <c r="H34" s="3"/>
      <c r="I34" s="3"/>
      <c r="J34" s="3"/>
      <c r="K34" s="3"/>
      <c r="L34" s="3"/>
      <c r="M34" s="3"/>
      <c r="N34" s="3"/>
      <c r="O34" s="1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"/>
      <c r="B35" s="1"/>
      <c r="C35" s="13"/>
      <c r="D35" s="13"/>
      <c r="E35" s="3"/>
      <c r="F35" s="3"/>
      <c r="G35" s="3"/>
      <c r="H35" s="3"/>
      <c r="I35" s="3"/>
      <c r="J35" s="3"/>
      <c r="K35" s="3"/>
      <c r="L35" s="3"/>
      <c r="M35" s="3"/>
      <c r="N35" s="3"/>
      <c r="O35" s="1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"/>
      <c r="B36" s="1"/>
      <c r="C36" s="13"/>
      <c r="D36" s="13"/>
      <c r="E36" s="3"/>
      <c r="F36" s="3"/>
      <c r="G36" s="3"/>
      <c r="H36" s="3"/>
      <c r="I36" s="3"/>
      <c r="J36" s="3"/>
      <c r="K36" s="3"/>
      <c r="L36" s="3"/>
      <c r="M36" s="3"/>
      <c r="N36" s="3"/>
      <c r="O36" s="1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"/>
      <c r="B37" s="1"/>
      <c r="C37" s="13"/>
      <c r="D37" s="13"/>
      <c r="E37" s="3"/>
      <c r="F37" s="3"/>
      <c r="G37" s="3"/>
      <c r="H37" s="3"/>
      <c r="I37" s="3"/>
      <c r="J37" s="3"/>
      <c r="K37" s="3"/>
      <c r="L37" s="3"/>
      <c r="M37" s="3"/>
      <c r="N37" s="3"/>
      <c r="O37" s="1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"/>
      <c r="B38" s="1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1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/>
      <c r="B39" s="1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1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"/>
      <c r="B40" s="1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1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"/>
      <c r="B41" s="1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1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"/>
      <c r="B42" s="1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"/>
      <c r="B43" s="1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"/>
      <c r="B44" s="1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1"/>
      <c r="B45" s="1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1"/>
      <c r="B46" s="1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1"/>
      <c r="B47" s="1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1"/>
      <c r="B48" s="1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1"/>
      <c r="B49" s="1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1"/>
      <c r="B50" s="1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6666"/>
    <outlinePr summaryBelow="0" summaryRight="0"/>
  </sheetPr>
  <dimension ref="A1:Z99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42578125" defaultRowHeight="15.75" customHeight="1"/>
  <cols>
    <col min="1" max="1" width="3.140625" customWidth="1"/>
    <col min="2" max="2" width="27.85546875" customWidth="1"/>
    <col min="3" max="26" width="11.140625" customWidth="1"/>
  </cols>
  <sheetData>
    <row r="1" spans="1:26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>
      <c r="B2" s="21" t="s">
        <v>27</v>
      </c>
      <c r="C2" s="22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1"/>
      <c r="B4" s="4" t="s">
        <v>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3"/>
      <c r="Y4" s="3"/>
      <c r="Z4" s="3"/>
    </row>
    <row r="5" spans="1:26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/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7" t="s">
        <v>19</v>
      </c>
      <c r="T6" s="7" t="s">
        <v>20</v>
      </c>
      <c r="U6" s="7" t="s">
        <v>21</v>
      </c>
      <c r="V6" s="7" t="s">
        <v>22</v>
      </c>
      <c r="W6" s="3"/>
      <c r="X6" s="3"/>
      <c r="Y6" s="3"/>
      <c r="Z6" s="3"/>
    </row>
    <row r="7" spans="1:26">
      <c r="A7" s="1"/>
      <c r="B7" s="8">
        <v>43886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f t="shared" ref="V7:V32" si="0">SUM(C7:U7)</f>
        <v>0</v>
      </c>
      <c r="W7" s="3"/>
      <c r="X7" s="3"/>
      <c r="Y7" s="3"/>
      <c r="Z7" s="3"/>
    </row>
    <row r="8" spans="1:26">
      <c r="A8" s="1"/>
      <c r="B8" s="8">
        <v>43887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f t="shared" si="0"/>
        <v>0</v>
      </c>
      <c r="W8" s="3"/>
      <c r="X8" s="3"/>
      <c r="Y8" s="3"/>
      <c r="Z8" s="3"/>
    </row>
    <row r="9" spans="1:26">
      <c r="A9" s="1"/>
      <c r="B9" s="8">
        <v>43888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f t="shared" si="0"/>
        <v>0</v>
      </c>
      <c r="W9" s="3"/>
      <c r="X9" s="3"/>
      <c r="Y9" s="3"/>
      <c r="Z9" s="3"/>
    </row>
    <row r="10" spans="1:26">
      <c r="A10" s="1"/>
      <c r="B10" s="8">
        <v>43889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f t="shared" si="0"/>
        <v>0</v>
      </c>
      <c r="W10" s="3"/>
      <c r="X10" s="3"/>
      <c r="Y10" s="3"/>
      <c r="Z10" s="3"/>
    </row>
    <row r="11" spans="1:26">
      <c r="A11" s="1"/>
      <c r="B11" s="8">
        <v>43890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f t="shared" si="0"/>
        <v>0</v>
      </c>
      <c r="W11" s="3"/>
      <c r="X11" s="3"/>
      <c r="Y11" s="3"/>
      <c r="Z11" s="3"/>
    </row>
    <row r="12" spans="1:26">
      <c r="A12" s="1"/>
      <c r="B12" s="10">
        <v>43891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f t="shared" si="0"/>
        <v>0</v>
      </c>
      <c r="W12" s="3"/>
      <c r="X12" s="3"/>
      <c r="Y12" s="3"/>
      <c r="Z12" s="3"/>
    </row>
    <row r="13" spans="1:26">
      <c r="A13" s="1"/>
      <c r="B13" s="10">
        <v>43892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f t="shared" si="0"/>
        <v>0</v>
      </c>
      <c r="W13" s="3"/>
      <c r="X13" s="3"/>
      <c r="Y13" s="3"/>
      <c r="Z13" s="3"/>
    </row>
    <row r="14" spans="1:26">
      <c r="A14" s="1"/>
      <c r="B14" s="10">
        <v>43893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f t="shared" si="0"/>
        <v>0</v>
      </c>
      <c r="W14" s="3"/>
      <c r="X14" s="3"/>
      <c r="Y14" s="3"/>
      <c r="Z14" s="3"/>
    </row>
    <row r="15" spans="1:26">
      <c r="A15" s="1"/>
      <c r="B15" s="10">
        <v>43894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1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f t="shared" si="0"/>
        <v>1</v>
      </c>
      <c r="W15" s="3"/>
      <c r="X15" s="3"/>
      <c r="Y15" s="3"/>
      <c r="Z15" s="3"/>
    </row>
    <row r="16" spans="1:26">
      <c r="A16" s="1"/>
      <c r="B16" s="10">
        <v>43895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1</v>
      </c>
      <c r="N16" s="18">
        <v>0</v>
      </c>
      <c r="O16" s="18">
        <v>0</v>
      </c>
      <c r="P16" s="18">
        <v>1</v>
      </c>
      <c r="Q16" s="18">
        <v>0</v>
      </c>
      <c r="R16" s="18">
        <v>0</v>
      </c>
      <c r="S16" s="18">
        <v>0</v>
      </c>
      <c r="T16" s="18">
        <v>1</v>
      </c>
      <c r="U16" s="18">
        <v>0</v>
      </c>
      <c r="V16" s="18">
        <f t="shared" si="0"/>
        <v>3</v>
      </c>
      <c r="W16" s="3"/>
      <c r="X16" s="3"/>
      <c r="Y16" s="3"/>
      <c r="Z16" s="3"/>
    </row>
    <row r="17" spans="1:26">
      <c r="A17" s="1"/>
      <c r="B17" s="10">
        <v>43896</v>
      </c>
      <c r="C17" s="18">
        <v>0</v>
      </c>
      <c r="D17" s="18">
        <v>1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0</v>
      </c>
      <c r="P17" s="18">
        <v>2</v>
      </c>
      <c r="Q17" s="18">
        <v>0</v>
      </c>
      <c r="R17" s="18">
        <v>0</v>
      </c>
      <c r="S17" s="18">
        <v>0</v>
      </c>
      <c r="T17" s="18">
        <v>1</v>
      </c>
      <c r="U17" s="18">
        <v>0</v>
      </c>
      <c r="V17" s="18">
        <f t="shared" si="0"/>
        <v>5</v>
      </c>
      <c r="W17" s="3"/>
      <c r="X17" s="3"/>
      <c r="Y17" s="3"/>
      <c r="Z17" s="3"/>
    </row>
    <row r="18" spans="1:26">
      <c r="A18" s="1"/>
      <c r="B18" s="10">
        <v>43897</v>
      </c>
      <c r="C18" s="18">
        <v>0</v>
      </c>
      <c r="D18" s="18">
        <v>1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2</v>
      </c>
      <c r="Q18" s="18">
        <v>0</v>
      </c>
      <c r="R18" s="18">
        <v>0</v>
      </c>
      <c r="S18" s="18">
        <v>0</v>
      </c>
      <c r="T18" s="18">
        <v>1</v>
      </c>
      <c r="U18" s="18">
        <v>0</v>
      </c>
      <c r="V18" s="18">
        <f t="shared" si="0"/>
        <v>5</v>
      </c>
      <c r="W18" s="3"/>
      <c r="X18" s="3"/>
      <c r="Y18" s="3"/>
      <c r="Z18" s="3"/>
    </row>
    <row r="19" spans="1:26">
      <c r="A19" s="1"/>
      <c r="B19" s="10">
        <v>43898</v>
      </c>
      <c r="C19" s="18">
        <v>0</v>
      </c>
      <c r="D19" s="18">
        <v>1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0</v>
      </c>
      <c r="P19" s="18">
        <v>2</v>
      </c>
      <c r="Q19" s="18">
        <v>0</v>
      </c>
      <c r="R19" s="18">
        <v>0</v>
      </c>
      <c r="S19" s="18">
        <v>0</v>
      </c>
      <c r="T19" s="18">
        <v>1</v>
      </c>
      <c r="U19" s="18">
        <v>0</v>
      </c>
      <c r="V19" s="18">
        <f t="shared" si="0"/>
        <v>5</v>
      </c>
      <c r="W19" s="3"/>
      <c r="X19" s="3"/>
      <c r="Y19" s="3"/>
      <c r="Z19" s="3"/>
    </row>
    <row r="20" spans="1:26">
      <c r="A20" s="1"/>
      <c r="B20" s="10">
        <v>43899</v>
      </c>
      <c r="C20" s="18">
        <v>0</v>
      </c>
      <c r="D20" s="18">
        <v>1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1</v>
      </c>
      <c r="L20" s="18">
        <v>0</v>
      </c>
      <c r="M20" s="18">
        <v>1</v>
      </c>
      <c r="N20" s="18">
        <v>0</v>
      </c>
      <c r="O20" s="18">
        <v>0</v>
      </c>
      <c r="P20" s="18">
        <v>8</v>
      </c>
      <c r="Q20" s="18">
        <v>0</v>
      </c>
      <c r="R20" s="18">
        <v>0</v>
      </c>
      <c r="S20" s="18">
        <v>0</v>
      </c>
      <c r="T20" s="18">
        <v>5</v>
      </c>
      <c r="U20" s="18">
        <v>0</v>
      </c>
      <c r="V20" s="18">
        <f t="shared" si="0"/>
        <v>16</v>
      </c>
      <c r="W20" s="3"/>
      <c r="X20" s="3"/>
      <c r="Y20" s="3"/>
      <c r="Z20" s="3"/>
    </row>
    <row r="21" spans="1:26">
      <c r="A21" s="1"/>
      <c r="B21" s="8">
        <v>43900</v>
      </c>
      <c r="C21" s="18">
        <v>0</v>
      </c>
      <c r="D21" s="18">
        <v>3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3</v>
      </c>
      <c r="L21" s="18">
        <v>0</v>
      </c>
      <c r="M21" s="18">
        <v>1</v>
      </c>
      <c r="N21" s="18">
        <v>0</v>
      </c>
      <c r="O21" s="18">
        <v>0</v>
      </c>
      <c r="P21" s="18">
        <v>21</v>
      </c>
      <c r="Q21" s="18">
        <v>0</v>
      </c>
      <c r="R21" s="18">
        <v>0</v>
      </c>
      <c r="S21" s="18">
        <v>0</v>
      </c>
      <c r="T21" s="18">
        <v>6</v>
      </c>
      <c r="U21" s="18">
        <v>1</v>
      </c>
      <c r="V21" s="18">
        <f t="shared" si="0"/>
        <v>35</v>
      </c>
      <c r="W21" s="3"/>
      <c r="X21" s="3"/>
      <c r="Y21" s="3"/>
      <c r="Z21" s="3"/>
    </row>
    <row r="22" spans="1:26">
      <c r="A22" s="1"/>
      <c r="B22" s="8">
        <v>43901</v>
      </c>
      <c r="C22" s="18">
        <v>0</v>
      </c>
      <c r="D22" s="18">
        <v>4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3</v>
      </c>
      <c r="L22" s="18">
        <v>0</v>
      </c>
      <c r="M22" s="18">
        <v>1</v>
      </c>
      <c r="N22" s="18">
        <v>0</v>
      </c>
      <c r="O22" s="18">
        <v>0</v>
      </c>
      <c r="P22" s="18">
        <v>31</v>
      </c>
      <c r="Q22" s="18">
        <v>0</v>
      </c>
      <c r="R22" s="18">
        <v>0</v>
      </c>
      <c r="S22" s="18">
        <v>0</v>
      </c>
      <c r="T22" s="18">
        <v>6</v>
      </c>
      <c r="U22" s="18">
        <v>2</v>
      </c>
      <c r="V22" s="18">
        <f t="shared" si="0"/>
        <v>47</v>
      </c>
      <c r="W22" s="3"/>
      <c r="X22" s="3"/>
      <c r="Y22" s="3"/>
      <c r="Z22" s="3"/>
    </row>
    <row r="23" spans="1:26">
      <c r="A23" s="1"/>
      <c r="B23" s="8">
        <v>43902</v>
      </c>
      <c r="C23" s="18">
        <v>0</v>
      </c>
      <c r="D23" s="18">
        <v>6</v>
      </c>
      <c r="E23" s="18">
        <v>1</v>
      </c>
      <c r="F23" s="18">
        <v>1</v>
      </c>
      <c r="G23" s="18">
        <v>0</v>
      </c>
      <c r="H23" s="18">
        <v>0</v>
      </c>
      <c r="I23" s="18">
        <v>1</v>
      </c>
      <c r="J23" s="18">
        <v>0</v>
      </c>
      <c r="K23" s="18">
        <v>4</v>
      </c>
      <c r="L23" s="18">
        <v>0</v>
      </c>
      <c r="M23" s="18">
        <v>1</v>
      </c>
      <c r="N23" s="18">
        <v>1</v>
      </c>
      <c r="O23" s="18">
        <v>0</v>
      </c>
      <c r="P23" s="18">
        <v>56</v>
      </c>
      <c r="Q23" s="18">
        <v>0</v>
      </c>
      <c r="R23" s="18">
        <v>0</v>
      </c>
      <c r="S23" s="18">
        <v>0</v>
      </c>
      <c r="T23" s="18">
        <v>11</v>
      </c>
      <c r="U23" s="18">
        <v>2</v>
      </c>
      <c r="V23" s="18">
        <f t="shared" si="0"/>
        <v>84</v>
      </c>
      <c r="W23" s="3"/>
      <c r="X23" s="3"/>
      <c r="Y23" s="3"/>
      <c r="Z23" s="3"/>
    </row>
    <row r="24" spans="1:26">
      <c r="A24" s="1"/>
      <c r="B24" s="8">
        <v>43903</v>
      </c>
      <c r="C24" s="18">
        <v>0</v>
      </c>
      <c r="D24" s="18">
        <v>7</v>
      </c>
      <c r="E24" s="18">
        <v>1</v>
      </c>
      <c r="F24" s="18">
        <v>1</v>
      </c>
      <c r="G24" s="18">
        <v>0</v>
      </c>
      <c r="H24" s="18">
        <v>0</v>
      </c>
      <c r="I24" s="18">
        <v>5</v>
      </c>
      <c r="J24" s="18">
        <v>1</v>
      </c>
      <c r="K24" s="18">
        <v>4</v>
      </c>
      <c r="L24" s="18">
        <v>0</v>
      </c>
      <c r="M24" s="18">
        <v>1</v>
      </c>
      <c r="N24" s="18">
        <v>1</v>
      </c>
      <c r="O24" s="18">
        <v>0</v>
      </c>
      <c r="P24" s="18">
        <v>81</v>
      </c>
      <c r="Q24" s="18">
        <v>0</v>
      </c>
      <c r="R24" s="18">
        <v>0</v>
      </c>
      <c r="S24" s="18">
        <v>0</v>
      </c>
      <c r="T24" s="18">
        <v>14</v>
      </c>
      <c r="U24" s="18">
        <v>2</v>
      </c>
      <c r="V24" s="18">
        <f t="shared" si="0"/>
        <v>118</v>
      </c>
      <c r="W24" s="3"/>
      <c r="X24" s="3"/>
      <c r="Y24" s="3"/>
      <c r="Z24" s="3"/>
    </row>
    <row r="25" spans="1:26">
      <c r="A25" s="1"/>
      <c r="B25" s="8">
        <v>43904</v>
      </c>
      <c r="C25" s="18">
        <v>2</v>
      </c>
      <c r="D25" s="18">
        <v>7</v>
      </c>
      <c r="E25" s="18">
        <v>1</v>
      </c>
      <c r="F25" s="18">
        <v>1</v>
      </c>
      <c r="G25" s="18">
        <v>1</v>
      </c>
      <c r="H25" s="18">
        <v>0</v>
      </c>
      <c r="I25" s="18">
        <v>6</v>
      </c>
      <c r="J25" s="18">
        <v>3</v>
      </c>
      <c r="K25" s="18">
        <v>6</v>
      </c>
      <c r="L25" s="18">
        <v>0</v>
      </c>
      <c r="M25" s="18">
        <v>4</v>
      </c>
      <c r="N25" s="18">
        <v>2</v>
      </c>
      <c r="O25" s="18">
        <v>0</v>
      </c>
      <c r="P25" s="18">
        <v>86</v>
      </c>
      <c r="Q25" s="18">
        <v>0</v>
      </c>
      <c r="R25" s="18">
        <v>0</v>
      </c>
      <c r="S25" s="18">
        <v>0</v>
      </c>
      <c r="T25" s="18">
        <v>14</v>
      </c>
      <c r="U25" s="18">
        <v>3</v>
      </c>
      <c r="V25" s="18">
        <f t="shared" si="0"/>
        <v>136</v>
      </c>
      <c r="W25" s="3"/>
      <c r="X25" s="3"/>
      <c r="Y25" s="3"/>
      <c r="Z25" s="3"/>
    </row>
    <row r="26" spans="1:26">
      <c r="A26" s="1"/>
      <c r="B26" s="8">
        <v>43905</v>
      </c>
      <c r="C26" s="18">
        <v>6</v>
      </c>
      <c r="D26" s="18">
        <v>7</v>
      </c>
      <c r="E26" s="18">
        <v>1</v>
      </c>
      <c r="F26" s="18">
        <v>1</v>
      </c>
      <c r="G26" s="18">
        <v>1</v>
      </c>
      <c r="H26" s="18">
        <v>0</v>
      </c>
      <c r="I26" s="18">
        <v>10</v>
      </c>
      <c r="J26" s="18">
        <v>6</v>
      </c>
      <c r="K26" s="18">
        <v>8</v>
      </c>
      <c r="L26" s="18">
        <v>0</v>
      </c>
      <c r="M26" s="18">
        <v>5</v>
      </c>
      <c r="N26" s="18">
        <v>2</v>
      </c>
      <c r="O26" s="18">
        <v>2</v>
      </c>
      <c r="P26" s="18">
        <v>213</v>
      </c>
      <c r="Q26" s="18">
        <v>0</v>
      </c>
      <c r="R26" s="18">
        <v>0</v>
      </c>
      <c r="S26" s="18">
        <v>0</v>
      </c>
      <c r="T26" s="18">
        <v>23</v>
      </c>
      <c r="U26" s="18">
        <v>3</v>
      </c>
      <c r="V26" s="18">
        <f t="shared" si="0"/>
        <v>288</v>
      </c>
      <c r="W26" s="3"/>
      <c r="X26" s="3"/>
      <c r="Y26" s="3"/>
      <c r="Z26" s="3"/>
    </row>
    <row r="27" spans="1:26">
      <c r="A27" s="1"/>
      <c r="B27" s="8">
        <v>43906</v>
      </c>
      <c r="C27" s="18">
        <v>7</v>
      </c>
      <c r="D27" s="18">
        <v>11</v>
      </c>
      <c r="E27" s="18">
        <v>1</v>
      </c>
      <c r="F27" s="18">
        <v>1</v>
      </c>
      <c r="G27" s="18">
        <v>1</v>
      </c>
      <c r="H27" s="18">
        <v>0</v>
      </c>
      <c r="I27" s="18">
        <v>17</v>
      </c>
      <c r="J27" s="18">
        <v>9</v>
      </c>
      <c r="K27" s="18">
        <v>12</v>
      </c>
      <c r="L27" s="18">
        <v>0</v>
      </c>
      <c r="M27" s="18">
        <v>5</v>
      </c>
      <c r="N27" s="18">
        <v>2</v>
      </c>
      <c r="O27" s="18">
        <v>2</v>
      </c>
      <c r="P27" s="18">
        <v>213</v>
      </c>
      <c r="Q27" s="18">
        <v>0</v>
      </c>
      <c r="R27" s="18">
        <v>0</v>
      </c>
      <c r="S27" s="18">
        <v>1</v>
      </c>
      <c r="T27" s="18">
        <v>23</v>
      </c>
      <c r="U27" s="18">
        <v>4</v>
      </c>
      <c r="V27" s="18">
        <f t="shared" si="0"/>
        <v>309</v>
      </c>
      <c r="W27" s="3"/>
      <c r="X27" s="3"/>
      <c r="Y27" s="3"/>
      <c r="Z27" s="3"/>
    </row>
    <row r="28" spans="1:26">
      <c r="A28" s="1"/>
      <c r="B28" s="8">
        <v>43907</v>
      </c>
      <c r="C28" s="19">
        <v>11</v>
      </c>
      <c r="D28" s="19">
        <v>12</v>
      </c>
      <c r="E28" s="19">
        <v>1</v>
      </c>
      <c r="F28" s="19">
        <v>1</v>
      </c>
      <c r="G28" s="19">
        <v>2</v>
      </c>
      <c r="H28" s="19">
        <v>0</v>
      </c>
      <c r="I28" s="19">
        <v>17</v>
      </c>
      <c r="J28" s="19">
        <v>12</v>
      </c>
      <c r="K28" s="19">
        <v>18</v>
      </c>
      <c r="L28" s="19">
        <v>0</v>
      </c>
      <c r="M28" s="19">
        <v>13</v>
      </c>
      <c r="N28" s="19">
        <v>3</v>
      </c>
      <c r="O28" s="19">
        <v>3</v>
      </c>
      <c r="P28" s="19">
        <v>355</v>
      </c>
      <c r="Q28" s="19">
        <v>0</v>
      </c>
      <c r="R28" s="19">
        <v>0</v>
      </c>
      <c r="S28" s="19">
        <v>2</v>
      </c>
      <c r="T28" s="19">
        <v>36</v>
      </c>
      <c r="U28" s="19">
        <v>5</v>
      </c>
      <c r="V28" s="18">
        <f t="shared" si="0"/>
        <v>491</v>
      </c>
      <c r="W28" s="3"/>
      <c r="X28" s="3"/>
      <c r="Y28" s="3"/>
      <c r="Z28" s="3"/>
    </row>
    <row r="29" spans="1:26">
      <c r="A29" s="1"/>
      <c r="B29" s="8">
        <v>43908</v>
      </c>
      <c r="C29" s="19">
        <v>19</v>
      </c>
      <c r="D29" s="19">
        <v>13</v>
      </c>
      <c r="E29" s="19">
        <v>1</v>
      </c>
      <c r="F29" s="19">
        <v>1</v>
      </c>
      <c r="G29" s="19">
        <v>3</v>
      </c>
      <c r="H29" s="19">
        <v>1</v>
      </c>
      <c r="I29" s="19">
        <v>28</v>
      </c>
      <c r="J29" s="19">
        <v>22</v>
      </c>
      <c r="K29" s="19">
        <v>41</v>
      </c>
      <c r="L29" s="19">
        <v>0</v>
      </c>
      <c r="M29" s="19">
        <v>22</v>
      </c>
      <c r="N29" s="19">
        <v>6</v>
      </c>
      <c r="O29" s="19">
        <v>3</v>
      </c>
      <c r="P29" s="19">
        <v>390</v>
      </c>
      <c r="Q29" s="19">
        <v>0</v>
      </c>
      <c r="R29" s="19">
        <v>0</v>
      </c>
      <c r="S29" s="19">
        <v>3</v>
      </c>
      <c r="T29" s="19">
        <v>40</v>
      </c>
      <c r="U29" s="19">
        <v>5</v>
      </c>
      <c r="V29" s="18">
        <f t="shared" si="0"/>
        <v>598</v>
      </c>
      <c r="W29" s="3"/>
      <c r="X29" s="3"/>
      <c r="Y29" s="3"/>
      <c r="Z29" s="3"/>
    </row>
    <row r="30" spans="1:26">
      <c r="A30" s="1"/>
      <c r="B30" s="8">
        <v>43909</v>
      </c>
      <c r="C30" s="19">
        <v>23</v>
      </c>
      <c r="D30" s="19">
        <v>15</v>
      </c>
      <c r="E30" s="19">
        <v>1</v>
      </c>
      <c r="F30" s="19">
        <v>2</v>
      </c>
      <c r="G30" s="19">
        <v>3</v>
      </c>
      <c r="H30" s="19">
        <v>1</v>
      </c>
      <c r="I30" s="19">
        <v>42</v>
      </c>
      <c r="J30" s="19">
        <v>29</v>
      </c>
      <c r="K30" s="19">
        <v>55</v>
      </c>
      <c r="L30" s="19">
        <v>0</v>
      </c>
      <c r="M30" s="19">
        <v>24</v>
      </c>
      <c r="N30" s="19">
        <v>8</v>
      </c>
      <c r="O30" s="19">
        <v>4</v>
      </c>
      <c r="P30" s="19">
        <v>498</v>
      </c>
      <c r="Q30" s="19">
        <v>0</v>
      </c>
      <c r="R30" s="19">
        <v>0</v>
      </c>
      <c r="S30" s="19">
        <v>4</v>
      </c>
      <c r="T30" s="19">
        <v>53</v>
      </c>
      <c r="U30" s="19">
        <v>5</v>
      </c>
      <c r="V30" s="18">
        <f t="shared" si="0"/>
        <v>767</v>
      </c>
      <c r="W30" s="3"/>
      <c r="X30" s="3"/>
      <c r="Y30" s="3"/>
      <c r="Z30" s="3"/>
    </row>
    <row r="31" spans="1:26">
      <c r="A31" s="1"/>
      <c r="B31" s="8">
        <v>43910</v>
      </c>
      <c r="C31" s="19">
        <v>30</v>
      </c>
      <c r="D31" s="19">
        <v>17</v>
      </c>
      <c r="E31" s="19">
        <v>2</v>
      </c>
      <c r="F31" s="19">
        <v>2</v>
      </c>
      <c r="G31" s="19">
        <v>4</v>
      </c>
      <c r="H31" s="19">
        <v>1</v>
      </c>
      <c r="I31" s="19">
        <v>62</v>
      </c>
      <c r="J31" s="19">
        <v>43</v>
      </c>
      <c r="K31" s="19">
        <v>82</v>
      </c>
      <c r="L31" s="19">
        <v>0</v>
      </c>
      <c r="M31" s="19">
        <v>33</v>
      </c>
      <c r="N31" s="19">
        <v>10</v>
      </c>
      <c r="O31" s="19">
        <v>5</v>
      </c>
      <c r="P31" s="19">
        <v>628</v>
      </c>
      <c r="Q31" s="19">
        <v>0</v>
      </c>
      <c r="R31" s="19">
        <v>0</v>
      </c>
      <c r="S31" s="19">
        <v>5</v>
      </c>
      <c r="T31" s="19">
        <v>71</v>
      </c>
      <c r="U31" s="19">
        <v>7</v>
      </c>
      <c r="V31" s="18">
        <f t="shared" si="0"/>
        <v>1002</v>
      </c>
      <c r="W31" s="3"/>
      <c r="X31" s="3"/>
      <c r="Y31" s="3"/>
      <c r="Z31" s="3"/>
    </row>
    <row r="32" spans="1:26">
      <c r="A32" s="1"/>
      <c r="B32" s="8">
        <v>43911</v>
      </c>
      <c r="C32" s="19">
        <v>40</v>
      </c>
      <c r="D32" s="19">
        <v>22</v>
      </c>
      <c r="E32" s="19">
        <v>5</v>
      </c>
      <c r="F32" s="19">
        <v>4</v>
      </c>
      <c r="G32" s="19">
        <v>7</v>
      </c>
      <c r="H32" s="19">
        <v>2</v>
      </c>
      <c r="I32" s="19">
        <v>84</v>
      </c>
      <c r="J32" s="19">
        <v>55</v>
      </c>
      <c r="K32" s="19">
        <v>122</v>
      </c>
      <c r="L32" s="19">
        <v>0</v>
      </c>
      <c r="M32" s="19">
        <v>50</v>
      </c>
      <c r="N32" s="19">
        <v>12</v>
      </c>
      <c r="O32" s="19">
        <v>9</v>
      </c>
      <c r="P32" s="19">
        <v>804</v>
      </c>
      <c r="Q32" s="19">
        <v>0</v>
      </c>
      <c r="R32" s="19">
        <v>1</v>
      </c>
      <c r="S32" s="19">
        <v>9</v>
      </c>
      <c r="T32" s="19">
        <v>85</v>
      </c>
      <c r="U32" s="19">
        <v>15</v>
      </c>
      <c r="V32" s="18">
        <f t="shared" si="0"/>
        <v>1326</v>
      </c>
      <c r="W32" s="3"/>
      <c r="X32" s="3"/>
      <c r="Y32" s="3"/>
      <c r="Z32" s="3"/>
    </row>
    <row r="33" spans="1:26">
      <c r="A33" s="1"/>
      <c r="B33" s="1"/>
      <c r="C33" s="3"/>
      <c r="D33" s="3"/>
      <c r="E33" s="1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/>
      <c r="M34" s="10"/>
      <c r="N34" s="10"/>
      <c r="O34" s="10"/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</row>
    <row r="42" spans="1:26">
      <c r="M42" s="20"/>
    </row>
    <row r="43" spans="1:26">
      <c r="M43" s="20"/>
    </row>
    <row r="45" spans="1:26" ht="12.75"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3:26" ht="12.7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3:26" ht="12.7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3:26" ht="12.7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3:26" ht="12.75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3:26" ht="12.75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3:26" ht="12.7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3:26" ht="12.7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3:26" ht="12.75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3:26" ht="12.75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3:26" ht="12.75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3:26" ht="12.75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3:26" ht="12.75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3:26" ht="12.75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3:26" ht="12.75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3:26" ht="12.75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3:26" ht="12.75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3:26" ht="12.7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3:26" ht="12.75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3:26" ht="12.75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3:26" ht="12.75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3:26" ht="12.7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3:26" ht="12.75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3:26" ht="12.75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3:26" ht="12.75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3:26" ht="12.75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3:26" ht="12.75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3:26" ht="12.7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3:26" ht="12.75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3:26" ht="12.75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3:26" ht="12.75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3:26" ht="12.75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3:26" ht="12.75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3:26" ht="12.75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3:26" ht="12.7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3:26" ht="12.75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3:26" ht="12.75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3:26" ht="12.7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3:26" ht="12.7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3:26" ht="12.7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3:26" ht="12.7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3:26" ht="12.7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3:26" ht="12.7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3:26" ht="12.7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3:26" ht="12.7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3:26" ht="12.7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3:26" ht="12.7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3:26" ht="12.7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3:26" ht="12.7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3:26" ht="12.7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3:26" ht="12.7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3:26" ht="12.7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3:26" ht="12.7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3:26" ht="12.7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3:26" ht="12.7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3:26" ht="12.7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3:26" ht="12.7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3:26" ht="12.7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3:26" ht="12.7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3:26" ht="12.7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3:26" ht="12.7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3:26" ht="12.7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3:26" ht="12.7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3:26" ht="12.7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3:26" ht="12.7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3:26" ht="12.7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3:26" ht="12.7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3:26" ht="12.7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3:26" ht="12.7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3:26" ht="12.7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3:26" ht="12.7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3:26" ht="12.7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3:26" ht="12.7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3:26" ht="12.7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3:26" ht="12.7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3:26" ht="12.7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3:26" ht="12.7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3:26" ht="12.7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3:26" ht="12.7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3:26" ht="12.7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3:26" ht="12.7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3:26" ht="12.7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3:26" ht="12.7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3:26" ht="12.7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3:26" ht="12.7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3:26" ht="12.7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3:26" ht="12.7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3:26" ht="12.7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3:26" ht="12.7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3:26" ht="12.7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3:26" ht="12.7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3:26" ht="12.7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3:26" ht="12.7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3:26" ht="12.7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3:26" ht="12.7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3:26" ht="12.7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3:26" ht="12.7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3:26" ht="12.7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3:26" ht="12.7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3:26" ht="12.7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3:26" ht="12.7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3:26" ht="12.7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3:26" ht="12.7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3:26" ht="12.7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3:26" ht="12.7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3:26" ht="12.7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3:26" ht="12.7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3:26" ht="12.7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3:26" ht="12.7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3:26" ht="12.7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3:26" ht="12.7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3:26" ht="12.7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3:26" ht="12.7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3:26" ht="12.7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3:26" ht="12.7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3:26" ht="12.7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3:26" ht="12.7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3:26" ht="12.7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3:26" ht="12.7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3:26" ht="12.7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3:26" ht="12.7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3:26" ht="12.7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3:26" ht="12.7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3:26" ht="12.7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3:26" ht="12.7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3:26" ht="12.7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3:26" ht="12.7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3:26" ht="12.7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3:26" ht="12.7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3:26" ht="12.7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3:26" ht="12.7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3:26" ht="12.7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3:26" ht="12.7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3:26" ht="12.7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3:26" ht="12.7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3:26" ht="12.7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3:26" ht="12.7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3:26" ht="12.7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3:26" ht="12.7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3:26" ht="12.7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3:26" ht="12.7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3:26" ht="12.7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3:26" ht="12.7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3:26" ht="12.7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3:26" ht="12.7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3:26" ht="12.7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3:26" ht="12.7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3:26" ht="12.7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3:26" ht="12.7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3:26" ht="12.7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3:26" ht="12.7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3:26" ht="12.7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3:26" ht="12.7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3:26" ht="12.7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3:26" ht="12.7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3:26" ht="12.7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3:26" ht="12.7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3:26" ht="12.7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3:26" ht="12.7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3:26" ht="12.7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3:26" ht="12.7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3:26" ht="12.7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3:26" ht="12.7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3:26" ht="12.7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3:26" ht="12.7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3:26" ht="12.7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3:26" ht="12.7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3:26" ht="12.7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3:26" ht="12.7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3:26" ht="12.7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3:26" ht="12.7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3:26" ht="12.7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3:26" ht="12.7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3:26" ht="12.7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3:26" ht="12.7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3:26" ht="12.7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3:26" ht="12.7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3:26" ht="12.7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3:26" ht="12.7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3:26" ht="12.7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3:26" ht="12.7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3:26" ht="12.7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3:26" ht="12.7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3:26" ht="12.7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3:26" ht="12.7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3:26" ht="12.7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3:26" ht="12.7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3:26" ht="12.7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3:26" ht="12.7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3:26" ht="12.7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3:26" ht="12.7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3:26" ht="12.7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3:26" ht="12.7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3:26" ht="12.7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3:26" ht="12.7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3:26" ht="12.7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3:26" ht="12.7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3:26" ht="12.7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3:26" ht="12.7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3:26" ht="12.7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3:26" ht="12.7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3:26" ht="12.7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3:26" ht="12.7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3:26" ht="12.7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3:26" ht="12.7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3:26" ht="12.7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3:26" ht="12.7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3:26" ht="12.7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3:26" ht="12.7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3:26" ht="12.7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3:26" ht="12.7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3:26" ht="12.7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3:26" ht="12.7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3:26" ht="12.7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3:26" ht="12.7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3:26" ht="12.7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3:26" ht="12.7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3:26" ht="12.7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3:26" ht="12.7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3:26" ht="12.7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3:26" ht="12.7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3:26" ht="12.7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3:26" ht="12.7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3:26" ht="12.7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3:26" ht="12.7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3:26" ht="12.7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3:26" ht="12.7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3:26" ht="12.7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3:26" ht="12.7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3:26" ht="12.7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3:26" ht="12.7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3:26" ht="12.7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3:26" ht="12.7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3:26" ht="12.7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3:26" ht="12.7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3:26" ht="12.7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3:26" ht="12.7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3:26" ht="12.7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3:26" ht="12.7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3:26" ht="12.7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3:26" ht="12.7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3:26" ht="12.7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3:26" ht="12.7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3:26" ht="12.7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3:26" ht="12.7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3:26" ht="12.7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3:26" ht="12.7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3:26" ht="12.7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3:26" ht="12.7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3:26" ht="12.7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3:26" ht="12.7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3:26" ht="12.7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3:26" ht="12.7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3:26" ht="12.7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3:26" ht="12.7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3:26" ht="12.7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3:26" ht="12.7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3:26" ht="12.7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3:26" ht="12.7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3:26" ht="12.7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3:26" ht="12.7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3:26" ht="12.7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3:26" ht="12.7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3:26" ht="12.7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3:26" ht="12.7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3:26" ht="12.7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3:26" ht="12.7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3:26" ht="12.7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3:26" ht="12.7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3:26" ht="12.7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3:26" ht="12.7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3:26" ht="12.7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3:26" ht="12.7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3:26" ht="12.7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3:26" ht="12.7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3:26" ht="12.7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3:26" ht="12.7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3:26" ht="12.7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3:26" ht="12.7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3:26" ht="12.7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3:26" ht="12.7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3:26" ht="12.7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3:26" ht="12.7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3:26" ht="12.7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3:26" ht="12.7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3:26" ht="12.7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3:26" ht="12.7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3:26" ht="12.7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3:26" ht="12.7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3:26" ht="12.7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3:26" ht="12.7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3:26" ht="12.7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3:26" ht="12.7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3:26" ht="12.7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3:26" ht="12.7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3:26" ht="12.7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3:26" ht="12.7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3:26" ht="12.7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3:26" ht="12.7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3:26" ht="12.7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3:26" ht="12.7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3:26" ht="12.7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3:26" ht="12.7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3:26" ht="12.7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3:26" ht="12.75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3:26" ht="12.75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3:26" ht="12.75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3:26" ht="12.75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3:26" ht="12.75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3:26" ht="12.75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3:26" ht="12.75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3:26" ht="12.75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3:26" ht="12.75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3:26" ht="12.75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3:26" ht="12.75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3:26" ht="12.75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3:26" ht="12.75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3:26" ht="12.75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3:26" ht="12.75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3:26" ht="12.75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3:26" ht="12.75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3:26" ht="12.75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3:26" ht="12.75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3:26" ht="12.75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3:26" ht="12.75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3:26" ht="12.75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3:26" ht="12.75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3:26" ht="12.75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3:26" ht="12.75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3:26" ht="12.75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3:26" ht="12.75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3:26" ht="12.75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3:26" ht="12.75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3:26" ht="12.75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3:26" ht="12.75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3:26" ht="12.75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3:26" ht="12.75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3:26" ht="12.75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3:26" ht="12.75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3:26" ht="12.75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3:26" ht="12.75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3:26" ht="12.75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3:26" ht="12.75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3:26" ht="12.75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3:26" ht="12.75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3:26" ht="12.75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3:26" ht="12.75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3:26" ht="12.75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3:26" ht="12.75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3:26" ht="12.75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3:26" ht="12.75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3:26" ht="12.75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3:26" ht="12.75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3:26" ht="12.75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3:26" ht="12.75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3:26" ht="12.75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3:26" ht="12.75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3:26" ht="12.75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3:26" ht="12.75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3:26" ht="12.75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3:26" ht="12.75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3:26" ht="12.75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3:26" ht="12.75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3:26" ht="12.75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3:26" ht="12.75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3:26" ht="12.75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3:26" ht="12.75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3:26" ht="12.75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3:26" ht="12.75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3:26" ht="12.75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3:26" ht="12.75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3:26" ht="12.75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3:26" ht="12.75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3:26" ht="12.75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3:26" ht="12.75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3:26" ht="12.75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3:26" ht="12.75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3:26" ht="12.75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3:26" ht="12.75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3:26" ht="12.75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3:26" ht="12.75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3:26" ht="12.75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3:26" ht="12.75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3:26" ht="12.75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3:26" ht="12.75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3:26" ht="12.75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3:26" ht="12.75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3:26" ht="12.75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3:26" ht="12.75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3:26" ht="12.75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3:26" ht="12.75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3:26" ht="12.75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3:26" ht="12.75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3:26" ht="12.75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3:26" ht="12.75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3:26" ht="12.75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3:26" ht="12.75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3:26" ht="12.75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3:26" ht="12.75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3:26" ht="12.75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3:26" ht="12.75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3:26" ht="12.75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3:26" ht="12.75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3:26" ht="12.75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3:26" ht="12.75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3:26" ht="12.75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3:26" ht="12.75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3:26" ht="12.75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3:26" ht="12.75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3:26" ht="12.75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3:26" ht="12.75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3:26" ht="12.75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3:26" ht="12.75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3:26" ht="12.75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3:26" ht="12.75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3:26" ht="12.75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3:26" ht="12.75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3:26" ht="12.75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3:26" ht="12.75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3:26" ht="12.75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3:26" ht="12.75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3:26" ht="12.75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3:26" ht="12.75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3:26" ht="12.75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3:26" ht="12.75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3:26" ht="12.75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3:26" ht="12.75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3:26" ht="12.75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3:26" ht="12.75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3:26" ht="12.75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3:26" ht="12.75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3:26" ht="12.75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3:26" ht="12.75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3:26" ht="12.75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3:26" ht="12.75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3:26" ht="12.75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3:26" ht="12.75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3:26" ht="12.75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3:26" ht="12.75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3:26" ht="12.75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3:26" ht="12.75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3:26" ht="12.75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3:26" ht="12.75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3:26" ht="12.75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3:26" ht="12.75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3:26" ht="12.75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3:26" ht="12.75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3:26" ht="12.75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3:26" ht="12.75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3:26" ht="12.75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3:26" ht="12.75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3:26" ht="12.75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3:26" ht="12.75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3:26" ht="12.75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3:26" ht="12.75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3:26" ht="12.75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3:26" ht="12.75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3:26" ht="12.75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3:26" ht="12.75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3:26" ht="12.75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3:26" ht="12.75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3:26" ht="12.75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3:26" ht="12.75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3:26" ht="12.75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3:26" ht="12.75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3:26" ht="12.75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3:26" ht="12.75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3:26" ht="12.75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3:26" ht="12.75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3:26" ht="12.75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3:26" ht="12.75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3:26" ht="12.75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3:26" ht="12.75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3:26" ht="12.75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3:26" ht="12.75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3:26" ht="12.75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3:26" ht="12.75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3:26" ht="12.75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3:26" ht="12.75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3:26" ht="12.75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3:26" ht="12.75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3:26" ht="12.75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3:26" ht="12.75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3:26" ht="12.75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3:26" ht="12.75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3:26" ht="12.75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3:26" ht="12.75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3:26" ht="12.75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3:26" ht="12.75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3:26" ht="12.75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3:26" ht="12.75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3:26" ht="12.75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3:26" ht="12.75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3:26" ht="12.75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3:26" ht="12.75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3:26" ht="12.75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3:26" ht="12.75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3:26" ht="12.75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3:26" ht="12.75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3:26" ht="12.75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3:26" ht="12.75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3:26" ht="12.75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3:26" ht="12.75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3:26" ht="12.75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3:26" ht="12.75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3:26" ht="12.75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3:26" ht="12.75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3:26" ht="12.75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3:26" ht="12.75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3:26" ht="12.75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3:26" ht="12.75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3:26" ht="12.75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3:26" ht="12.75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3:26" ht="12.75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3:26" ht="12.75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3:26" ht="12.75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3:26" ht="12.75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3:26" ht="12.75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3:26" ht="12.75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3:26" ht="12.75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3:26" ht="12.75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3:26" ht="12.75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3:26" ht="12.75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3:26" ht="12.75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3:26" ht="12.75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3:26" ht="12.75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3:26" ht="12.75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3:26" ht="12.75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3:26" ht="12.75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3:26" ht="12.75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3:26" ht="12.75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3:26" ht="12.75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3:26" ht="12.75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3:26" ht="12.75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3:26" ht="12.75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3:26" ht="12.75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3:26" ht="12.75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3:26" ht="12.75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3:26" ht="12.75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3:26" ht="12.75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3:26" ht="12.75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3:26" ht="12.75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3:26" ht="12.75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3:26" ht="12.75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3:26" ht="12.75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3:26" ht="12.75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3:26" ht="12.75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3:26" ht="12.75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3:26" ht="12.75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3:26" ht="12.75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3:26" ht="12.75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3:26" ht="12.75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3:26" ht="12.75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3:26" ht="12.75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3:26" ht="12.75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3:26" ht="12.75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3:26" ht="12.75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3:26" ht="12.75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3:26" ht="12.75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3:26" ht="12.75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3:26" ht="12.75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3:26" ht="12.75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3:26" ht="12.75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3:26" ht="12.75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3:26" ht="12.75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3:26" ht="12.75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3:26" ht="12.75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3:26" ht="12.75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3:26" ht="12.75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3:26" ht="12.75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3:26" ht="12.75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3:26" ht="12.75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3:26" ht="12.75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3:26" ht="12.75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3:26" ht="12.75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3:26" ht="12.75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3:26" ht="12.75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3:26" ht="12.75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3:26" ht="12.75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3:26" ht="12.75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3:26" ht="12.75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3:26" ht="12.75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3:26" ht="12.75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3:26" ht="12.75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3:26" ht="12.75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3:26" ht="12.75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3:26" ht="12.75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3:26" ht="12.75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3:26" ht="12.75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3:26" ht="12.75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3:26" ht="12.75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3:26" ht="12.75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3:26" ht="12.75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3:26" ht="12.75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3:26" ht="12.75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3:26" ht="12.75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3:26" ht="12.75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3:26" ht="12.75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3:26" ht="12.75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3:26" ht="12.75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3:26" ht="12.75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3:26" ht="12.75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3:26" ht="12.75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3:26" ht="12.75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3:26" ht="12.75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3:26" ht="12.75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3:26" ht="12.75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3:26" ht="12.75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3:26" ht="12.75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3:26" ht="12.75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3:26" ht="12.75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3:26" ht="12.75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3:26" ht="12.75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3:26" ht="12.75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3:26" ht="12.75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3:26" ht="12.75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3:26" ht="12.75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3:26" ht="12.75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3:26" ht="12.75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3:26" ht="12.75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3:26" ht="12.75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3:26" ht="12.75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3:26" ht="12.75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3:26" ht="12.75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3:26" ht="12.75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3:26" ht="12.75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3:26" ht="12.75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3:26" ht="12.75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3:26" ht="12.75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3:26" ht="12.75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3:26" ht="12.75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3:26" ht="12.75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3:26" ht="12.75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3:26" ht="12.75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3:26" ht="12.75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3:26" ht="12.75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3:26" ht="12.75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3:26" ht="12.75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3:26" ht="12.75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3:26" ht="12.75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3:26" ht="12.75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3:26" ht="12.75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3:26" ht="12.75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3:26" ht="12.75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3:26" ht="12.75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3:26" ht="12.75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3:26" ht="12.75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3:26" ht="12.75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3:26" ht="12.75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3:26" ht="12.75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3:26" ht="12.75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3:26" ht="12.75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3:26" ht="12.75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3:26" ht="12.75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3:26" ht="12.75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3:26" ht="12.75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3:26" ht="12.75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3:26" ht="12.75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3:26" ht="12.75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3:26" ht="12.75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3:26" ht="12.75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3:26" ht="12.75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3:26" ht="12.75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3:26" ht="12.75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3:26" ht="12.75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3:26" ht="12.75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3:26" ht="12.75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3:26" ht="12.75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3:26" ht="12.75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3:26" ht="12.75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3:26" ht="12.75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3:26" ht="12.75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3:26" ht="12.75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3:26" ht="12.75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3:26" ht="12.75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3:26" ht="12.75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3:26" ht="12.75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3:26" ht="12.75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3:26" ht="12.75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3:26" ht="12.75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3:26" ht="12.75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3:26" ht="12.75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3:26" ht="12.75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3:26" ht="12.75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3:26" ht="12.75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3:26" ht="12.75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3:26" ht="12.75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3:26" ht="12.75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3:26" ht="12.75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3:26" ht="12.75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3:26" ht="12.75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3:26" ht="12.75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3:26" ht="12.75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3:26" ht="12.75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3:26" ht="12.75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3:26" ht="12.75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3:26" ht="12.75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3:26" ht="12.75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3:26" ht="12.75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3:26" ht="12.75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3:26" ht="12.75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3:26" ht="12.75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3:26" ht="12.75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3:26" ht="12.75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3:26" ht="12.75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3:26" ht="12.75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3:26" ht="12.75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3:26" ht="12.75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3:26" ht="12.75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3:26" ht="12.75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3:26" ht="12.75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3:26" ht="12.75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3:26" ht="12.75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3:26" ht="12.75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3:26" ht="12.75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3:26" ht="12.75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3:26" ht="12.75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3:26" ht="12.75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3:26" ht="12.75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3:26" ht="12.75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3:26" ht="12.75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3:26" ht="12.75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3:26" ht="12.75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3:26" ht="12.75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3:26" ht="12.75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3:26" ht="12.75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3:26" ht="12.75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3:26" ht="12.75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3:26" ht="12.75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3:26" ht="12.75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3:26" ht="12.75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3:26" ht="12.75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3:26" ht="12.75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3:26" ht="12.75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3:26" ht="12.75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3:26" ht="12.75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3:26" ht="12.75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3:26" ht="12.75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3:26" ht="12.75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3:26" ht="12.75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3:26" ht="12.75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3:26" ht="12.75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3:26" ht="12.75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3:26" ht="12.75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3:26" ht="12.75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3:26" ht="12.75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3:26" ht="12.75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3:26" ht="12.75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3:26" ht="12.75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3:26" ht="12.75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3:26" ht="12.75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3:26" ht="12.75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3:26" ht="12.75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3:26" ht="12.75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3:26" ht="12.75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3:26" ht="12.75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3:26" ht="12.75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3:26" ht="12.75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3:26" ht="12.75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3:26" ht="12.75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3:26" ht="12.75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3:26" ht="12.75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3:26" ht="12.75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3:26" ht="12.75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3:26" ht="12.75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3:26" ht="12.75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3:26" ht="12.75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3:26" ht="12.75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3:26" ht="12.75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3:26" ht="12.75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3:26" ht="12.75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3:26" ht="12.75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3:26" ht="12.75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3:26" ht="12.75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3:26" ht="12.75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3:26" ht="12.75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3:26" ht="12.75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3:26" ht="12.75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3:26" ht="12.75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3:26" ht="12.75"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3:26" ht="12.75"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3:26" ht="12.75"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3:26" ht="12.75"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3:26" ht="12.75"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3:26" ht="12.75"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3:26" ht="12.75"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3:26" ht="12.75"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3:26" ht="12.75"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3:26" ht="12.75"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3:26" ht="12.75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3:26" ht="12.75"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3:26" ht="12.75"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3:26" ht="12.75"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3:26" ht="12.75"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3:26" ht="12.75"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3:26" ht="12.75"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3:26" ht="12.75"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3:26" ht="12.75"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3:26" ht="12.75"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3:26" ht="12.75"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3:26" ht="12.75"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3:26" ht="12.75"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3:26" ht="12.75"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3:26" ht="12.75"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3:26" ht="12.75"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3:26" ht="12.75"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3:26" ht="12.75"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3:26" ht="12.75"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3:26" ht="12.75"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3:26" ht="12.75"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3:26" ht="12.75"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3:26" ht="12.75"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3:26" ht="12.75"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3:26" ht="12.75"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3:26" ht="12.75"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3:26" ht="12.75"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3:26" ht="12.75"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3:26" ht="12.75"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3:26" ht="12.75"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3:26" ht="12.75"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3:26" ht="12.75"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3:26" ht="12.75"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3:26" ht="12.75"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3:26" ht="12.75"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3:26" ht="12.75"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3:26" ht="12.75"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3:26" ht="12.75"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3:26" ht="12.75"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3:26" ht="12.75"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3:26" ht="12.75"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3:26" ht="12.75"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3:26" ht="12.75"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3:26" ht="12.75"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3:26" ht="12.75"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3:26" ht="12.75"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3:26" ht="12.75"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3:26" ht="12.75"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3:26" ht="12.75"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3:26" ht="12.75"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3:26" ht="12.75"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3:26" ht="12.75"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3:26" ht="12.75"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3:26" ht="12.75"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3:26" ht="12.75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3:26" ht="12.75"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3:26" ht="12.75"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3:26" ht="12.75"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3:26" ht="12.75"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3:26" ht="12.75"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3:26" ht="12.75"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3:26" ht="12.75"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3:26" ht="12.75"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3:26" ht="12.75"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3:26" ht="12.75"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3:26" ht="12.75"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3:26" ht="12.75"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3:26" ht="12.75"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3:26" ht="12.75"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3:26" ht="12.75"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3:26" ht="12.75"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3:26" ht="12.75"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3:26" ht="12.75"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3:26" ht="12.75"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3:26" ht="12.75"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3:26" ht="12.75"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3:26" ht="12.75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3:26" ht="12.75"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3:26" ht="12.75"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3:26" ht="12.75"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3:26" ht="12.75"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3:26" ht="12.75"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3:26" ht="12.75"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3:26" ht="12.75"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3:26" ht="12.75"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3:26" ht="12.75"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3:26" ht="12.75"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3:26" ht="12.75"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3:26" ht="12.75"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3:26" ht="12.75"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3:26" ht="12.75"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3:26" ht="12.75"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3:26" ht="12.75"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3:26" ht="12.75"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3:26" ht="12.75"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3:26" ht="12.75"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3:26" ht="12.75"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3:26" ht="12.75"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3:26" ht="12.75"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3:26" ht="12.75"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3:26" ht="12.75"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3:26" ht="12.75"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3:26" ht="12.75"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3:26" ht="12.75"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3:26" ht="12.75"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3:26" ht="12.75"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3:26" ht="12.75"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3:26" ht="12.75"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3:26" ht="12.75"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3:26" ht="12.75"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3:26" ht="12.75"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3:26" ht="12.75"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3:26" ht="12.75"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3:26" ht="12.75"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3:26" ht="12.75"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3:26" ht="12.75"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3:26" ht="12.75"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3:26" ht="12.75"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3:26" ht="12.75"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3:26" ht="12.75"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3:26" ht="12.75"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3:26" ht="12.75"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3:26" ht="12.75"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3:26" ht="12.75"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3:26" ht="12.75"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3:26" ht="12.75"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3:26" ht="12.75"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3:26" ht="12.75"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3:26" ht="12.75"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3:26" ht="12.75"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3:26" ht="12.75"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3:26" ht="12.75"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3:26" ht="12.75"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3:26" ht="12.75"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3:26" ht="12.75"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3:26" ht="12.75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3:26" ht="12.75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3:26" ht="12.75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3:26" ht="12.75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3:26" ht="12.75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3:26" ht="12.75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3:26" ht="12.75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3:26" ht="12.75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3:26" ht="12.75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3:26" ht="12.75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3:26" ht="12.75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3:26" ht="12.75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3:26" ht="12.75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3:26" ht="12.75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3:26" ht="12.75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3:26" ht="12.75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3:26" ht="12.75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3:26" ht="12.75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3:26" ht="12.75"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3:26" ht="12.75"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3:26" ht="12.75"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3:26" ht="12.75"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6666"/>
    <outlinePr summaryBelow="0" summaryRight="0"/>
  </sheetPr>
  <dimension ref="A2:Z26"/>
  <sheetViews>
    <sheetView showGridLines="0" workbookViewId="0"/>
  </sheetViews>
  <sheetFormatPr baseColWidth="10" defaultColWidth="14.42578125" defaultRowHeight="15.75" customHeight="1"/>
  <cols>
    <col min="1" max="1" width="3" customWidth="1"/>
    <col min="2" max="2" width="27" customWidth="1"/>
  </cols>
  <sheetData>
    <row r="2" spans="1:26" ht="15.75" customHeight="1">
      <c r="B2" s="21" t="s">
        <v>41</v>
      </c>
    </row>
    <row r="4" spans="1:26">
      <c r="A4" s="1"/>
      <c r="B4" s="4" t="s">
        <v>42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6" t="s">
        <v>31</v>
      </c>
      <c r="C5" s="16" t="s">
        <v>43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 t="s">
        <v>22</v>
      </c>
      <c r="C6" s="32">
        <v>46934988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5" t="s">
        <v>3</v>
      </c>
      <c r="C7" s="32">
        <v>8426405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5" t="s">
        <v>4</v>
      </c>
      <c r="C8" s="32">
        <v>1320794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 t="s">
        <v>5</v>
      </c>
      <c r="C9" s="32">
        <v>1022293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 t="s">
        <v>6</v>
      </c>
      <c r="C10" s="32">
        <v>1187808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7</v>
      </c>
      <c r="C11" s="32">
        <v>2207225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8</v>
      </c>
      <c r="C12" s="32">
        <v>581684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9</v>
      </c>
      <c r="C13" s="32">
        <v>2035505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10</v>
      </c>
      <c r="C14" s="32">
        <v>2408083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11</v>
      </c>
      <c r="C15" s="32">
        <v>7565099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12</v>
      </c>
      <c r="C16" s="32">
        <v>85209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13</v>
      </c>
      <c r="C17" s="32">
        <v>4974475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14</v>
      </c>
      <c r="C18" s="32">
        <v>1065371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 t="s">
        <v>15</v>
      </c>
      <c r="C19" s="32">
        <v>2700330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16</v>
      </c>
      <c r="C20" s="32">
        <v>6640705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5" t="s">
        <v>17</v>
      </c>
      <c r="C21" s="32">
        <v>84708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18</v>
      </c>
      <c r="C22" s="32">
        <v>1487698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" t="s">
        <v>19</v>
      </c>
      <c r="C23" s="32">
        <v>649966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" t="s">
        <v>20</v>
      </c>
      <c r="C24" s="32">
        <v>2178048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" t="s">
        <v>21</v>
      </c>
      <c r="C25" s="32">
        <v>313582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6666"/>
    <outlinePr summaryBelow="0" summaryRight="0"/>
  </sheetPr>
  <dimension ref="A2:Z141"/>
  <sheetViews>
    <sheetView showGridLines="0" workbookViewId="0">
      <pane xSplit="2" topLeftCell="C1" activePane="topRight" state="frozen"/>
      <selection pane="topRight" activeCell="D2" sqref="D2"/>
    </sheetView>
  </sheetViews>
  <sheetFormatPr baseColWidth="10" defaultColWidth="14.42578125" defaultRowHeight="15.75" customHeight="1"/>
  <cols>
    <col min="1" max="1" width="2.7109375" customWidth="1"/>
    <col min="2" max="2" width="22.85546875" customWidth="1"/>
    <col min="3" max="4" width="17" customWidth="1"/>
    <col min="5" max="5" width="18.5703125" customWidth="1"/>
    <col min="6" max="6" width="18.42578125" customWidth="1"/>
    <col min="7" max="7" width="18" customWidth="1"/>
    <col min="8" max="8" width="15.5703125" customWidth="1"/>
    <col min="9" max="9" width="17" customWidth="1"/>
  </cols>
  <sheetData>
    <row r="2" spans="1:26" ht="27.75">
      <c r="B2" s="21" t="s">
        <v>29</v>
      </c>
    </row>
    <row r="4" spans="1:26" ht="12.75">
      <c r="A4" s="1"/>
      <c r="B4" s="4" t="s">
        <v>30</v>
      </c>
      <c r="C4" s="4"/>
      <c r="D4" s="4"/>
      <c r="E4" s="4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" customHeight="1">
      <c r="A5" s="14"/>
      <c r="B5" s="24"/>
      <c r="C5" s="25"/>
      <c r="D5" s="25"/>
      <c r="E5" s="25"/>
      <c r="F5" s="25"/>
      <c r="G5" s="25"/>
      <c r="H5" s="25"/>
      <c r="I5" s="25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>
      <c r="A6" s="1"/>
      <c r="B6" s="6" t="s">
        <v>31</v>
      </c>
      <c r="C6" s="7" t="s">
        <v>32</v>
      </c>
      <c r="D6" s="7" t="s">
        <v>33</v>
      </c>
      <c r="E6" s="7" t="s">
        <v>34</v>
      </c>
      <c r="F6" s="7" t="s">
        <v>35</v>
      </c>
      <c r="G6" s="7" t="s">
        <v>36</v>
      </c>
      <c r="H6" s="7" t="s">
        <v>37</v>
      </c>
      <c r="I6" s="7" t="s">
        <v>38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>
      <c r="A7" s="1"/>
      <c r="B7" s="5" t="s">
        <v>3</v>
      </c>
      <c r="C7" s="9">
        <v>13056</v>
      </c>
      <c r="D7" s="18">
        <v>491</v>
      </c>
      <c r="E7" s="18">
        <v>187</v>
      </c>
      <c r="F7" s="12">
        <v>678</v>
      </c>
      <c r="G7" s="26">
        <v>5.1999999999999998E-2</v>
      </c>
      <c r="H7" s="27">
        <v>21349</v>
      </c>
      <c r="I7" s="27">
        <v>1109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1"/>
      <c r="B8" s="5" t="s">
        <v>4</v>
      </c>
      <c r="C8" s="9">
        <v>3178</v>
      </c>
      <c r="D8" s="18">
        <v>114</v>
      </c>
      <c r="E8" s="18">
        <v>58</v>
      </c>
      <c r="F8" s="12">
        <v>172</v>
      </c>
      <c r="G8" s="26">
        <v>5.3999999999999999E-2</v>
      </c>
      <c r="H8" s="27">
        <v>5254</v>
      </c>
      <c r="I8" s="12">
        <v>284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"/>
      <c r="B9" s="5" t="s">
        <v>5</v>
      </c>
      <c r="C9" s="9">
        <v>5116</v>
      </c>
      <c r="D9" s="18">
        <v>72</v>
      </c>
      <c r="E9" s="18">
        <v>147</v>
      </c>
      <c r="F9" s="12">
        <v>219</v>
      </c>
      <c r="G9" s="26">
        <v>4.2999999999999997E-2</v>
      </c>
      <c r="H9" s="27">
        <v>3785</v>
      </c>
      <c r="I9" s="12">
        <v>162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1"/>
      <c r="B10" s="5" t="s">
        <v>6</v>
      </c>
      <c r="C10" s="9">
        <v>3007</v>
      </c>
      <c r="D10" s="18">
        <v>65</v>
      </c>
      <c r="E10" s="18">
        <v>31</v>
      </c>
      <c r="F10" s="12">
        <v>96</v>
      </c>
      <c r="G10" s="26">
        <v>3.2000000000000001E-2</v>
      </c>
      <c r="H10" s="27">
        <v>3851</v>
      </c>
      <c r="I10" s="12">
        <v>123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1"/>
      <c r="B11" s="5" t="s">
        <v>7</v>
      </c>
      <c r="C11" s="9">
        <v>3132</v>
      </c>
      <c r="D11" s="18">
        <v>170</v>
      </c>
      <c r="E11" s="18">
        <v>50</v>
      </c>
      <c r="F11" s="12">
        <v>220</v>
      </c>
      <c r="G11" s="26">
        <v>7.0000000000000007E-2</v>
      </c>
      <c r="H11" s="27">
        <v>7551</v>
      </c>
      <c r="I11" s="12">
        <v>530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1"/>
      <c r="B12" s="5" t="s">
        <v>8</v>
      </c>
      <c r="C12" s="18">
        <v>847</v>
      </c>
      <c r="D12" s="18">
        <v>50</v>
      </c>
      <c r="E12" s="18">
        <v>18</v>
      </c>
      <c r="F12" s="12">
        <v>68</v>
      </c>
      <c r="G12" s="26">
        <v>0.08</v>
      </c>
      <c r="H12" s="27">
        <v>2020</v>
      </c>
      <c r="I12" s="12">
        <v>162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5" t="s">
        <v>9</v>
      </c>
      <c r="C13" s="9">
        <v>3736</v>
      </c>
      <c r="D13" s="18">
        <v>119</v>
      </c>
      <c r="E13" s="18">
        <v>66</v>
      </c>
      <c r="F13" s="12">
        <v>185</v>
      </c>
      <c r="G13" s="26">
        <v>0.05</v>
      </c>
      <c r="H13" s="27">
        <v>5589</v>
      </c>
      <c r="I13" s="12">
        <v>277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5" t="s">
        <v>10</v>
      </c>
      <c r="C14" s="9">
        <v>6684</v>
      </c>
      <c r="D14" s="18">
        <v>128</v>
      </c>
      <c r="E14" s="18">
        <v>139</v>
      </c>
      <c r="F14" s="12">
        <v>267</v>
      </c>
      <c r="G14" s="26">
        <v>0.04</v>
      </c>
      <c r="H14" s="27">
        <v>9414</v>
      </c>
      <c r="I14" s="12">
        <v>376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5" t="s">
        <v>11</v>
      </c>
      <c r="C15" s="9">
        <v>14363</v>
      </c>
      <c r="D15" s="18">
        <v>521</v>
      </c>
      <c r="E15" s="18">
        <v>369</v>
      </c>
      <c r="F15" s="12">
        <v>890</v>
      </c>
      <c r="G15" s="26">
        <v>6.2E-2</v>
      </c>
      <c r="H15" s="27">
        <v>34612</v>
      </c>
      <c r="I15" s="27">
        <v>2145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5" t="s">
        <v>12</v>
      </c>
      <c r="C16" s="18" t="s">
        <v>39</v>
      </c>
      <c r="D16" s="18" t="s">
        <v>39</v>
      </c>
      <c r="E16" s="18" t="s">
        <v>39</v>
      </c>
      <c r="F16" s="12" t="s">
        <v>39</v>
      </c>
      <c r="G16" s="12" t="s">
        <v>39</v>
      </c>
      <c r="H16" s="12" t="s">
        <v>39</v>
      </c>
      <c r="I16" s="12" t="s">
        <v>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5" t="s">
        <v>13</v>
      </c>
      <c r="C17" s="9">
        <v>10278</v>
      </c>
      <c r="D17" s="18">
        <v>339</v>
      </c>
      <c r="E17" s="18">
        <v>190</v>
      </c>
      <c r="F17" s="12">
        <v>529</v>
      </c>
      <c r="G17" s="26">
        <v>5.0999999999999997E-2</v>
      </c>
      <c r="H17" s="27">
        <v>13992</v>
      </c>
      <c r="I17" s="12">
        <v>720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5" t="s">
        <v>14</v>
      </c>
      <c r="C18" s="9">
        <v>2358</v>
      </c>
      <c r="D18" s="18">
        <v>66</v>
      </c>
      <c r="E18" s="18">
        <v>77</v>
      </c>
      <c r="F18" s="12">
        <v>143</v>
      </c>
      <c r="G18" s="26">
        <v>6.0999999999999999E-2</v>
      </c>
      <c r="H18" s="27">
        <v>3862</v>
      </c>
      <c r="I18" s="12">
        <v>234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5" t="s">
        <v>15</v>
      </c>
      <c r="C19" s="9">
        <v>8952</v>
      </c>
      <c r="D19" s="18">
        <v>216</v>
      </c>
      <c r="E19" s="18">
        <v>366</v>
      </c>
      <c r="F19" s="12">
        <v>582</v>
      </c>
      <c r="G19" s="26">
        <v>6.5000000000000002E-2</v>
      </c>
      <c r="H19" s="27">
        <v>9089</v>
      </c>
      <c r="I19" s="12">
        <v>591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5" t="s">
        <v>16</v>
      </c>
      <c r="C20" s="9">
        <v>18277</v>
      </c>
      <c r="D20" s="18">
        <v>653</v>
      </c>
      <c r="E20" s="18">
        <v>391</v>
      </c>
      <c r="F20" s="27">
        <v>1044</v>
      </c>
      <c r="G20" s="26">
        <v>5.7000000000000002E-2</v>
      </c>
      <c r="H20" s="27">
        <v>20516</v>
      </c>
      <c r="I20" s="27">
        <v>1172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5" t="s">
        <v>17</v>
      </c>
      <c r="C21" s="18" t="s">
        <v>39</v>
      </c>
      <c r="D21" s="18" t="s">
        <v>39</v>
      </c>
      <c r="E21" s="18" t="s">
        <v>39</v>
      </c>
      <c r="F21" s="12" t="s">
        <v>39</v>
      </c>
      <c r="G21" s="12" t="s">
        <v>39</v>
      </c>
      <c r="H21" s="12" t="s">
        <v>39</v>
      </c>
      <c r="I21" s="12" t="s">
        <v>39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5" t="s">
        <v>18</v>
      </c>
      <c r="C22" s="9">
        <v>2499</v>
      </c>
      <c r="D22" s="18">
        <v>98</v>
      </c>
      <c r="E22" s="18">
        <v>25</v>
      </c>
      <c r="F22" s="12">
        <v>123</v>
      </c>
      <c r="G22" s="26">
        <v>4.9000000000000002E-2</v>
      </c>
      <c r="H22" s="27">
        <v>4909</v>
      </c>
      <c r="I22" s="12">
        <v>242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5" t="s">
        <v>19</v>
      </c>
      <c r="C23" s="18">
        <v>610</v>
      </c>
      <c r="D23" s="18">
        <v>52</v>
      </c>
      <c r="E23" s="18">
        <v>3</v>
      </c>
      <c r="F23" s="12">
        <v>55</v>
      </c>
      <c r="G23" s="26">
        <v>0.09</v>
      </c>
      <c r="H23" s="27">
        <v>2300</v>
      </c>
      <c r="I23" s="12">
        <v>207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5" t="s">
        <v>20</v>
      </c>
      <c r="C24" s="9">
        <v>3475</v>
      </c>
      <c r="D24" s="18">
        <v>192</v>
      </c>
      <c r="E24" s="18">
        <v>116</v>
      </c>
      <c r="F24" s="12">
        <v>308</v>
      </c>
      <c r="G24" s="26">
        <v>8.8999999999999996E-2</v>
      </c>
      <c r="H24" s="27">
        <v>8009</v>
      </c>
      <c r="I24" s="12">
        <v>710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5" t="s">
        <v>21</v>
      </c>
      <c r="C25" s="18">
        <v>630</v>
      </c>
      <c r="D25" s="18">
        <v>17</v>
      </c>
      <c r="E25" s="18" t="s">
        <v>24</v>
      </c>
      <c r="F25" s="12">
        <v>17</v>
      </c>
      <c r="G25" s="26">
        <v>2.7E-2</v>
      </c>
      <c r="H25" s="27">
        <v>1050</v>
      </c>
      <c r="I25" s="12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6" t="s">
        <v>22</v>
      </c>
      <c r="C26" s="28">
        <v>100198</v>
      </c>
      <c r="D26" s="28">
        <v>3363</v>
      </c>
      <c r="E26" s="28">
        <v>2233</v>
      </c>
      <c r="F26" s="28">
        <v>5596</v>
      </c>
      <c r="G26" s="29">
        <v>5.6000000000000001E-2</v>
      </c>
      <c r="H26" s="28">
        <v>157152</v>
      </c>
      <c r="I26" s="28">
        <v>9072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4" t="s">
        <v>40</v>
      </c>
      <c r="C29" s="4"/>
      <c r="D29" s="4"/>
      <c r="E29" s="4"/>
      <c r="F29" s="4"/>
      <c r="G29" s="4"/>
      <c r="H29" s="4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" customHeight="1">
      <c r="A30" s="14"/>
      <c r="B30" s="14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"/>
      <c r="X30" s="1"/>
      <c r="Y30" s="1"/>
      <c r="Z30" s="1"/>
    </row>
    <row r="31" spans="1:26" ht="12.75">
      <c r="A31" s="1"/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13</v>
      </c>
      <c r="N31" s="6" t="s">
        <v>14</v>
      </c>
      <c r="O31" s="6" t="s">
        <v>15</v>
      </c>
      <c r="P31" s="6" t="s">
        <v>16</v>
      </c>
      <c r="Q31" s="6" t="s">
        <v>17</v>
      </c>
      <c r="R31" s="6" t="s">
        <v>18</v>
      </c>
      <c r="S31" s="6" t="s">
        <v>19</v>
      </c>
      <c r="T31" s="6" t="s">
        <v>20</v>
      </c>
      <c r="U31" s="6" t="s">
        <v>21</v>
      </c>
      <c r="V31" s="6" t="s">
        <v>22</v>
      </c>
      <c r="W31" s="1"/>
      <c r="X31" s="1"/>
      <c r="Y31" s="1"/>
      <c r="Z31" s="1"/>
    </row>
    <row r="32" spans="1:26" ht="12.75">
      <c r="A32" s="1"/>
      <c r="B32" s="8">
        <v>43886</v>
      </c>
      <c r="C32" s="31" t="s">
        <v>24</v>
      </c>
      <c r="D32" s="31" t="s">
        <v>24</v>
      </c>
      <c r="E32" s="31" t="s">
        <v>24</v>
      </c>
      <c r="F32" s="31" t="s">
        <v>24</v>
      </c>
      <c r="G32" s="31" t="s">
        <v>24</v>
      </c>
      <c r="H32" s="31" t="s">
        <v>24</v>
      </c>
      <c r="I32" s="31" t="s">
        <v>24</v>
      </c>
      <c r="J32" s="31" t="s">
        <v>24</v>
      </c>
      <c r="K32" s="31" t="s">
        <v>24</v>
      </c>
      <c r="L32" s="31" t="s">
        <v>24</v>
      </c>
      <c r="M32" s="31" t="s">
        <v>24</v>
      </c>
      <c r="N32" s="31" t="s">
        <v>24</v>
      </c>
      <c r="O32" s="31" t="s">
        <v>24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1"/>
      <c r="X32" s="1"/>
      <c r="Y32" s="1"/>
      <c r="Z32" s="1"/>
    </row>
    <row r="33" spans="1:26" ht="12.75">
      <c r="A33" s="1"/>
      <c r="B33" s="8">
        <v>43887</v>
      </c>
      <c r="C33" s="31" t="s">
        <v>24</v>
      </c>
      <c r="D33" s="31" t="s">
        <v>24</v>
      </c>
      <c r="E33" s="31" t="s">
        <v>24</v>
      </c>
      <c r="F33" s="31" t="s">
        <v>24</v>
      </c>
      <c r="G33" s="31" t="s">
        <v>24</v>
      </c>
      <c r="H33" s="31" t="s">
        <v>24</v>
      </c>
      <c r="I33" s="31" t="s">
        <v>24</v>
      </c>
      <c r="J33" s="31" t="s">
        <v>24</v>
      </c>
      <c r="K33" s="31" t="s">
        <v>24</v>
      </c>
      <c r="L33" s="31" t="s">
        <v>24</v>
      </c>
      <c r="M33" s="31" t="s">
        <v>24</v>
      </c>
      <c r="N33" s="31" t="s">
        <v>24</v>
      </c>
      <c r="O33" s="31" t="s">
        <v>24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1"/>
      <c r="X33" s="1"/>
      <c r="Y33" s="1"/>
      <c r="Z33" s="1"/>
    </row>
    <row r="34" spans="1:26" ht="12.75">
      <c r="A34" s="1"/>
      <c r="B34" s="8">
        <v>43888</v>
      </c>
      <c r="C34" s="31" t="s">
        <v>24</v>
      </c>
      <c r="D34" s="31" t="s">
        <v>24</v>
      </c>
      <c r="E34" s="31" t="s">
        <v>24</v>
      </c>
      <c r="F34" s="31" t="s">
        <v>24</v>
      </c>
      <c r="G34" s="31" t="s">
        <v>24</v>
      </c>
      <c r="H34" s="31" t="s">
        <v>24</v>
      </c>
      <c r="I34" s="31" t="s">
        <v>24</v>
      </c>
      <c r="J34" s="31" t="s">
        <v>24</v>
      </c>
      <c r="K34" s="31" t="s">
        <v>24</v>
      </c>
      <c r="L34" s="31" t="s">
        <v>24</v>
      </c>
      <c r="M34" s="31" t="s">
        <v>24</v>
      </c>
      <c r="N34" s="31" t="s">
        <v>24</v>
      </c>
      <c r="O34" s="31" t="s">
        <v>24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1"/>
      <c r="X34" s="1"/>
      <c r="Y34" s="1"/>
      <c r="Z34" s="1"/>
    </row>
    <row r="35" spans="1:26" ht="12.75">
      <c r="A35" s="1"/>
      <c r="B35" s="8">
        <v>43889</v>
      </c>
      <c r="C35" s="31" t="s">
        <v>24</v>
      </c>
      <c r="D35" s="31" t="s">
        <v>24</v>
      </c>
      <c r="E35" s="31" t="s">
        <v>24</v>
      </c>
      <c r="F35" s="31" t="s">
        <v>24</v>
      </c>
      <c r="G35" s="31" t="s">
        <v>24</v>
      </c>
      <c r="H35" s="31" t="s">
        <v>24</v>
      </c>
      <c r="I35" s="31" t="s">
        <v>24</v>
      </c>
      <c r="J35" s="31" t="s">
        <v>24</v>
      </c>
      <c r="K35" s="31" t="s">
        <v>24</v>
      </c>
      <c r="L35" s="31" t="s">
        <v>24</v>
      </c>
      <c r="M35" s="31" t="s">
        <v>24</v>
      </c>
      <c r="N35" s="31" t="s">
        <v>24</v>
      </c>
      <c r="O35" s="31" t="s">
        <v>24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1"/>
      <c r="X35" s="1"/>
      <c r="Y35" s="1"/>
      <c r="Z35" s="1"/>
    </row>
    <row r="36" spans="1:26" ht="12.75">
      <c r="A36" s="1"/>
      <c r="B36" s="8">
        <v>43890</v>
      </c>
      <c r="C36" s="31" t="s">
        <v>24</v>
      </c>
      <c r="D36" s="31" t="s">
        <v>24</v>
      </c>
      <c r="E36" s="31" t="s">
        <v>24</v>
      </c>
      <c r="F36" s="31" t="s">
        <v>24</v>
      </c>
      <c r="G36" s="31" t="s">
        <v>24</v>
      </c>
      <c r="H36" s="31" t="s">
        <v>24</v>
      </c>
      <c r="I36" s="31" t="s">
        <v>24</v>
      </c>
      <c r="J36" s="31" t="s">
        <v>24</v>
      </c>
      <c r="K36" s="31" t="s">
        <v>24</v>
      </c>
      <c r="L36" s="31" t="s">
        <v>24</v>
      </c>
      <c r="M36" s="31" t="s">
        <v>24</v>
      </c>
      <c r="N36" s="31" t="s">
        <v>24</v>
      </c>
      <c r="O36" s="31" t="s">
        <v>24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1"/>
      <c r="X36" s="1"/>
      <c r="Y36" s="1"/>
      <c r="Z36" s="1"/>
    </row>
    <row r="37" spans="1:26" ht="12.75">
      <c r="A37" s="1"/>
      <c r="B37" s="10">
        <v>43891</v>
      </c>
      <c r="C37" s="31" t="s">
        <v>24</v>
      </c>
      <c r="D37" s="31" t="s">
        <v>24</v>
      </c>
      <c r="E37" s="31" t="s">
        <v>24</v>
      </c>
      <c r="F37" s="31" t="s">
        <v>24</v>
      </c>
      <c r="G37" s="31" t="s">
        <v>24</v>
      </c>
      <c r="H37" s="31" t="s">
        <v>24</v>
      </c>
      <c r="I37" s="31" t="s">
        <v>24</v>
      </c>
      <c r="J37" s="31" t="s">
        <v>24</v>
      </c>
      <c r="K37" s="31" t="s">
        <v>24</v>
      </c>
      <c r="L37" s="31" t="s">
        <v>24</v>
      </c>
      <c r="M37" s="31" t="s">
        <v>24</v>
      </c>
      <c r="N37" s="31" t="s">
        <v>24</v>
      </c>
      <c r="O37" s="31" t="s">
        <v>24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1"/>
      <c r="X37" s="1"/>
      <c r="Y37" s="1"/>
      <c r="Z37" s="1"/>
    </row>
    <row r="38" spans="1:26" ht="12.75">
      <c r="A38" s="1"/>
      <c r="B38" s="10">
        <v>43892</v>
      </c>
      <c r="C38" s="31" t="s">
        <v>24</v>
      </c>
      <c r="D38" s="31" t="s">
        <v>24</v>
      </c>
      <c r="E38" s="31" t="s">
        <v>24</v>
      </c>
      <c r="F38" s="31" t="s">
        <v>24</v>
      </c>
      <c r="G38" s="31" t="s">
        <v>24</v>
      </c>
      <c r="H38" s="31" t="s">
        <v>24</v>
      </c>
      <c r="I38" s="31" t="s">
        <v>24</v>
      </c>
      <c r="J38" s="31" t="s">
        <v>24</v>
      </c>
      <c r="K38" s="31" t="s">
        <v>24</v>
      </c>
      <c r="L38" s="31" t="s">
        <v>24</v>
      </c>
      <c r="M38" s="31" t="s">
        <v>24</v>
      </c>
      <c r="N38" s="31" t="s">
        <v>24</v>
      </c>
      <c r="O38" s="31" t="s">
        <v>24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1"/>
      <c r="X38" s="1"/>
      <c r="Y38" s="1"/>
      <c r="Z38" s="1"/>
    </row>
    <row r="39" spans="1:26" ht="12.75">
      <c r="A39" s="1"/>
      <c r="B39" s="10">
        <v>43893</v>
      </c>
      <c r="C39" s="31" t="s">
        <v>24</v>
      </c>
      <c r="D39" s="31" t="s">
        <v>24</v>
      </c>
      <c r="E39" s="31" t="s">
        <v>24</v>
      </c>
      <c r="F39" s="31" t="s">
        <v>24</v>
      </c>
      <c r="G39" s="31" t="s">
        <v>24</v>
      </c>
      <c r="H39" s="31" t="s">
        <v>24</v>
      </c>
      <c r="I39" s="31" t="s">
        <v>24</v>
      </c>
      <c r="J39" s="31" t="s">
        <v>24</v>
      </c>
      <c r="K39" s="31" t="s">
        <v>24</v>
      </c>
      <c r="L39" s="31" t="s">
        <v>24</v>
      </c>
      <c r="M39" s="31" t="s">
        <v>24</v>
      </c>
      <c r="N39" s="31" t="s">
        <v>24</v>
      </c>
      <c r="O39" s="31" t="s">
        <v>24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1"/>
      <c r="X39" s="1"/>
      <c r="Y39" s="1"/>
      <c r="Z39" s="1"/>
    </row>
    <row r="40" spans="1:26" ht="12.75">
      <c r="A40" s="1"/>
      <c r="B40" s="10">
        <v>43894</v>
      </c>
      <c r="C40" s="31" t="s">
        <v>24</v>
      </c>
      <c r="D40" s="31" t="s">
        <v>24</v>
      </c>
      <c r="E40" s="31" t="s">
        <v>24</v>
      </c>
      <c r="F40" s="31" t="s">
        <v>24</v>
      </c>
      <c r="G40" s="31" t="s">
        <v>24</v>
      </c>
      <c r="H40" s="31" t="s">
        <v>24</v>
      </c>
      <c r="I40" s="31" t="s">
        <v>24</v>
      </c>
      <c r="J40" s="31" t="s">
        <v>24</v>
      </c>
      <c r="K40" s="31" t="s">
        <v>24</v>
      </c>
      <c r="L40" s="31" t="s">
        <v>24</v>
      </c>
      <c r="M40" s="31" t="s">
        <v>24</v>
      </c>
      <c r="N40" s="31" t="s">
        <v>24</v>
      </c>
      <c r="O40" s="31" t="s">
        <v>24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1"/>
      <c r="X40" s="1"/>
      <c r="Y40" s="1"/>
      <c r="Z40" s="1"/>
    </row>
    <row r="41" spans="1:26" ht="12.75">
      <c r="A41" s="1"/>
      <c r="B41" s="10">
        <v>43895</v>
      </c>
      <c r="C41" s="31" t="s">
        <v>24</v>
      </c>
      <c r="D41" s="31" t="s">
        <v>24</v>
      </c>
      <c r="E41" s="31" t="s">
        <v>24</v>
      </c>
      <c r="F41" s="31" t="s">
        <v>24</v>
      </c>
      <c r="G41" s="31" t="s">
        <v>24</v>
      </c>
      <c r="H41" s="31" t="s">
        <v>24</v>
      </c>
      <c r="I41" s="31" t="s">
        <v>24</v>
      </c>
      <c r="J41" s="31" t="s">
        <v>24</v>
      </c>
      <c r="K41" s="31" t="s">
        <v>24</v>
      </c>
      <c r="L41" s="31" t="s">
        <v>24</v>
      </c>
      <c r="M41" s="31" t="s">
        <v>24</v>
      </c>
      <c r="N41" s="31" t="s">
        <v>24</v>
      </c>
      <c r="O41" s="31" t="s">
        <v>24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1"/>
      <c r="X41" s="1"/>
      <c r="Y41" s="1"/>
      <c r="Z41" s="1"/>
    </row>
    <row r="42" spans="1:26" ht="12.75">
      <c r="A42" s="1"/>
      <c r="B42" s="10">
        <v>43896</v>
      </c>
      <c r="C42" s="31" t="s">
        <v>24</v>
      </c>
      <c r="D42" s="31" t="s">
        <v>24</v>
      </c>
      <c r="E42" s="31" t="s">
        <v>24</v>
      </c>
      <c r="F42" s="31" t="s">
        <v>24</v>
      </c>
      <c r="G42" s="31" t="s">
        <v>24</v>
      </c>
      <c r="H42" s="31" t="s">
        <v>24</v>
      </c>
      <c r="I42" s="31" t="s">
        <v>24</v>
      </c>
      <c r="J42" s="31" t="s">
        <v>24</v>
      </c>
      <c r="K42" s="31" t="s">
        <v>24</v>
      </c>
      <c r="L42" s="31" t="s">
        <v>24</v>
      </c>
      <c r="M42" s="31" t="s">
        <v>24</v>
      </c>
      <c r="N42" s="31" t="s">
        <v>24</v>
      </c>
      <c r="O42" s="31" t="s">
        <v>24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1"/>
      <c r="X42" s="1"/>
      <c r="Y42" s="1"/>
      <c r="Z42" s="1"/>
    </row>
    <row r="43" spans="1:26" ht="12.75">
      <c r="A43" s="1"/>
      <c r="B43" s="10">
        <v>43897</v>
      </c>
      <c r="C43" s="31" t="s">
        <v>24</v>
      </c>
      <c r="D43" s="31" t="s">
        <v>24</v>
      </c>
      <c r="E43" s="31" t="s">
        <v>24</v>
      </c>
      <c r="F43" s="31" t="s">
        <v>24</v>
      </c>
      <c r="G43" s="31" t="s">
        <v>24</v>
      </c>
      <c r="H43" s="31" t="s">
        <v>24</v>
      </c>
      <c r="I43" s="31" t="s">
        <v>24</v>
      </c>
      <c r="J43" s="31" t="s">
        <v>24</v>
      </c>
      <c r="K43" s="31" t="s">
        <v>24</v>
      </c>
      <c r="L43" s="31" t="s">
        <v>24</v>
      </c>
      <c r="M43" s="31" t="s">
        <v>24</v>
      </c>
      <c r="N43" s="31" t="s">
        <v>24</v>
      </c>
      <c r="O43" s="31" t="s">
        <v>24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1"/>
      <c r="X43" s="1"/>
      <c r="Y43" s="1"/>
      <c r="Z43" s="1"/>
    </row>
    <row r="44" spans="1:26" ht="12.75">
      <c r="A44" s="1"/>
      <c r="B44" s="10">
        <v>43898</v>
      </c>
      <c r="C44" s="31" t="s">
        <v>24</v>
      </c>
      <c r="D44" s="31" t="s">
        <v>24</v>
      </c>
      <c r="E44" s="31" t="s">
        <v>24</v>
      </c>
      <c r="F44" s="31" t="s">
        <v>24</v>
      </c>
      <c r="G44" s="31" t="s">
        <v>24</v>
      </c>
      <c r="H44" s="31" t="s">
        <v>24</v>
      </c>
      <c r="I44" s="31" t="s">
        <v>24</v>
      </c>
      <c r="J44" s="31" t="s">
        <v>24</v>
      </c>
      <c r="K44" s="31" t="s">
        <v>24</v>
      </c>
      <c r="L44" s="31" t="s">
        <v>24</v>
      </c>
      <c r="M44" s="31" t="s">
        <v>24</v>
      </c>
      <c r="N44" s="31" t="s">
        <v>24</v>
      </c>
      <c r="O44" s="31" t="s">
        <v>24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1"/>
      <c r="X44" s="1"/>
      <c r="Y44" s="1"/>
      <c r="Z44" s="1"/>
    </row>
    <row r="45" spans="1:26" ht="12.75">
      <c r="A45" s="1"/>
      <c r="B45" s="10">
        <v>43899</v>
      </c>
      <c r="C45" s="31" t="s">
        <v>24</v>
      </c>
      <c r="D45" s="31" t="s">
        <v>24</v>
      </c>
      <c r="E45" s="31" t="s">
        <v>24</v>
      </c>
      <c r="F45" s="31" t="s">
        <v>24</v>
      </c>
      <c r="G45" s="31" t="s">
        <v>24</v>
      </c>
      <c r="H45" s="31" t="s">
        <v>24</v>
      </c>
      <c r="I45" s="31" t="s">
        <v>24</v>
      </c>
      <c r="J45" s="31" t="s">
        <v>24</v>
      </c>
      <c r="K45" s="31" t="s">
        <v>24</v>
      </c>
      <c r="L45" s="31" t="s">
        <v>24</v>
      </c>
      <c r="M45" s="31" t="s">
        <v>24</v>
      </c>
      <c r="N45" s="31" t="s">
        <v>24</v>
      </c>
      <c r="O45" s="31" t="s">
        <v>24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1"/>
      <c r="X45" s="1"/>
      <c r="Y45" s="1"/>
      <c r="Z45" s="1"/>
    </row>
    <row r="46" spans="1:26" ht="12.75">
      <c r="A46" s="1"/>
      <c r="B46" s="8">
        <v>43900</v>
      </c>
      <c r="C46" s="31" t="s">
        <v>24</v>
      </c>
      <c r="D46" s="31" t="s">
        <v>24</v>
      </c>
      <c r="E46" s="31" t="s">
        <v>24</v>
      </c>
      <c r="F46" s="31" t="s">
        <v>24</v>
      </c>
      <c r="G46" s="31" t="s">
        <v>24</v>
      </c>
      <c r="H46" s="31" t="s">
        <v>24</v>
      </c>
      <c r="I46" s="31" t="s">
        <v>24</v>
      </c>
      <c r="J46" s="31" t="s">
        <v>24</v>
      </c>
      <c r="K46" s="31" t="s">
        <v>24</v>
      </c>
      <c r="L46" s="31" t="s">
        <v>24</v>
      </c>
      <c r="M46" s="31" t="s">
        <v>24</v>
      </c>
      <c r="N46" s="31" t="s">
        <v>24</v>
      </c>
      <c r="O46" s="31" t="s">
        <v>24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1"/>
      <c r="X46" s="1"/>
      <c r="Y46" s="1"/>
      <c r="Z46" s="1"/>
    </row>
    <row r="47" spans="1:26" ht="12.75">
      <c r="A47" s="1"/>
      <c r="B47" s="8">
        <v>43901</v>
      </c>
      <c r="C47" s="31" t="s">
        <v>24</v>
      </c>
      <c r="D47" s="31" t="s">
        <v>24</v>
      </c>
      <c r="E47" s="31" t="s">
        <v>24</v>
      </c>
      <c r="F47" s="31" t="s">
        <v>24</v>
      </c>
      <c r="G47" s="31" t="s">
        <v>24</v>
      </c>
      <c r="H47" s="31" t="s">
        <v>24</v>
      </c>
      <c r="I47" s="31" t="s">
        <v>24</v>
      </c>
      <c r="J47" s="31" t="s">
        <v>24</v>
      </c>
      <c r="K47" s="31" t="s">
        <v>24</v>
      </c>
      <c r="L47" s="31" t="s">
        <v>24</v>
      </c>
      <c r="M47" s="31" t="s">
        <v>24</v>
      </c>
      <c r="N47" s="31" t="s">
        <v>24</v>
      </c>
      <c r="O47" s="31" t="s">
        <v>24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1"/>
      <c r="X47" s="1"/>
      <c r="Y47" s="1"/>
      <c r="Z47" s="1"/>
    </row>
    <row r="48" spans="1:26" ht="12.75">
      <c r="A48" s="1"/>
      <c r="B48" s="8">
        <v>43902</v>
      </c>
      <c r="C48" s="31" t="s">
        <v>24</v>
      </c>
      <c r="D48" s="31" t="s">
        <v>24</v>
      </c>
      <c r="E48" s="31" t="s">
        <v>24</v>
      </c>
      <c r="F48" s="31" t="s">
        <v>24</v>
      </c>
      <c r="G48" s="31" t="s">
        <v>24</v>
      </c>
      <c r="H48" s="31" t="s">
        <v>24</v>
      </c>
      <c r="I48" s="31" t="s">
        <v>24</v>
      </c>
      <c r="J48" s="31" t="s">
        <v>24</v>
      </c>
      <c r="K48" s="31" t="s">
        <v>24</v>
      </c>
      <c r="L48" s="31" t="s">
        <v>24</v>
      </c>
      <c r="M48" s="31" t="s">
        <v>24</v>
      </c>
      <c r="N48" s="31" t="s">
        <v>24</v>
      </c>
      <c r="O48" s="31" t="s">
        <v>24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1"/>
      <c r="X48" s="1"/>
      <c r="Y48" s="1"/>
      <c r="Z48" s="1"/>
    </row>
    <row r="49" spans="1:26" ht="12.75">
      <c r="A49" s="1"/>
      <c r="B49" s="8">
        <v>43903</v>
      </c>
      <c r="C49" s="31" t="s">
        <v>24</v>
      </c>
      <c r="D49" s="31" t="s">
        <v>24</v>
      </c>
      <c r="E49" s="31" t="s">
        <v>24</v>
      </c>
      <c r="F49" s="31" t="s">
        <v>24</v>
      </c>
      <c r="G49" s="31" t="s">
        <v>24</v>
      </c>
      <c r="H49" s="31" t="s">
        <v>24</v>
      </c>
      <c r="I49" s="31" t="s">
        <v>24</v>
      </c>
      <c r="J49" s="31" t="s">
        <v>24</v>
      </c>
      <c r="K49" s="31" t="s">
        <v>24</v>
      </c>
      <c r="L49" s="31" t="s">
        <v>24</v>
      </c>
      <c r="M49" s="31" t="s">
        <v>24</v>
      </c>
      <c r="N49" s="31" t="s">
        <v>24</v>
      </c>
      <c r="O49" s="31" t="s">
        <v>24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1"/>
      <c r="X49" s="1"/>
      <c r="Y49" s="1"/>
      <c r="Z49" s="1"/>
    </row>
    <row r="50" spans="1:26" ht="12.75">
      <c r="A50" s="1"/>
      <c r="B50" s="8">
        <v>43904</v>
      </c>
      <c r="C50" s="31" t="s">
        <v>24</v>
      </c>
      <c r="D50" s="31" t="s">
        <v>24</v>
      </c>
      <c r="E50" s="31" t="s">
        <v>24</v>
      </c>
      <c r="F50" s="31" t="s">
        <v>24</v>
      </c>
      <c r="G50" s="31" t="s">
        <v>24</v>
      </c>
      <c r="H50" s="31" t="s">
        <v>24</v>
      </c>
      <c r="I50" s="31" t="s">
        <v>24</v>
      </c>
      <c r="J50" s="31" t="s">
        <v>24</v>
      </c>
      <c r="K50" s="31" t="s">
        <v>24</v>
      </c>
      <c r="L50" s="31" t="s">
        <v>24</v>
      </c>
      <c r="M50" s="31" t="s">
        <v>24</v>
      </c>
      <c r="N50" s="31" t="s">
        <v>24</v>
      </c>
      <c r="O50" s="31" t="s">
        <v>24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1"/>
      <c r="X50" s="1"/>
      <c r="Y50" s="1"/>
      <c r="Z50" s="1"/>
    </row>
    <row r="51" spans="1:26" ht="12.75">
      <c r="A51" s="1"/>
      <c r="B51" s="8">
        <v>43905</v>
      </c>
      <c r="C51" s="31" t="s">
        <v>24</v>
      </c>
      <c r="D51" s="31" t="s">
        <v>24</v>
      </c>
      <c r="E51" s="31" t="s">
        <v>24</v>
      </c>
      <c r="F51" s="31" t="s">
        <v>24</v>
      </c>
      <c r="G51" s="31" t="s">
        <v>24</v>
      </c>
      <c r="H51" s="31" t="s">
        <v>24</v>
      </c>
      <c r="I51" s="31" t="s">
        <v>24</v>
      </c>
      <c r="J51" s="31" t="s">
        <v>24</v>
      </c>
      <c r="K51" s="31" t="s">
        <v>24</v>
      </c>
      <c r="L51" s="31" t="s">
        <v>24</v>
      </c>
      <c r="M51" s="31" t="s">
        <v>24</v>
      </c>
      <c r="N51" s="31" t="s">
        <v>24</v>
      </c>
      <c r="O51" s="31" t="s">
        <v>24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1"/>
      <c r="X51" s="1"/>
      <c r="Y51" s="1"/>
      <c r="Z51" s="1"/>
    </row>
    <row r="52" spans="1:26" ht="12.75">
      <c r="A52" s="1"/>
      <c r="B52" s="8">
        <v>43906</v>
      </c>
      <c r="C52" s="31" t="s">
        <v>24</v>
      </c>
      <c r="D52" s="31" t="s">
        <v>24</v>
      </c>
      <c r="E52" s="31" t="s">
        <v>24</v>
      </c>
      <c r="F52" s="31" t="s">
        <v>24</v>
      </c>
      <c r="G52" s="31" t="s">
        <v>24</v>
      </c>
      <c r="H52" s="31" t="s">
        <v>24</v>
      </c>
      <c r="I52" s="31" t="s">
        <v>24</v>
      </c>
      <c r="J52" s="31" t="s">
        <v>24</v>
      </c>
      <c r="K52" s="31" t="s">
        <v>24</v>
      </c>
      <c r="L52" s="31" t="s">
        <v>24</v>
      </c>
      <c r="M52" s="31" t="s">
        <v>24</v>
      </c>
      <c r="N52" s="31" t="s">
        <v>24</v>
      </c>
      <c r="O52" s="31" t="s">
        <v>24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1"/>
      <c r="X52" s="1"/>
      <c r="Y52" s="1"/>
      <c r="Z52" s="1"/>
    </row>
    <row r="53" spans="1:26" ht="12.75">
      <c r="A53" s="1"/>
      <c r="B53" s="8">
        <v>43907</v>
      </c>
      <c r="C53" s="31" t="s">
        <v>24</v>
      </c>
      <c r="D53" s="31" t="s">
        <v>24</v>
      </c>
      <c r="E53" s="31" t="s">
        <v>24</v>
      </c>
      <c r="F53" s="31" t="s">
        <v>24</v>
      </c>
      <c r="G53" s="31" t="s">
        <v>24</v>
      </c>
      <c r="H53" s="31" t="s">
        <v>24</v>
      </c>
      <c r="I53" s="31" t="s">
        <v>24</v>
      </c>
      <c r="J53" s="31" t="s">
        <v>24</v>
      </c>
      <c r="K53" s="31" t="s">
        <v>24</v>
      </c>
      <c r="L53" s="31" t="s">
        <v>24</v>
      </c>
      <c r="M53" s="31" t="s">
        <v>24</v>
      </c>
      <c r="N53" s="31" t="s">
        <v>24</v>
      </c>
      <c r="O53" s="31" t="s">
        <v>24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1"/>
      <c r="X53" s="1"/>
      <c r="Y53" s="1"/>
      <c r="Z53" s="1"/>
    </row>
    <row r="54" spans="1:26" ht="12.75">
      <c r="A54" s="1"/>
      <c r="B54" s="8">
        <v>43908</v>
      </c>
      <c r="C54" s="31" t="s">
        <v>24</v>
      </c>
      <c r="D54" s="31" t="s">
        <v>24</v>
      </c>
      <c r="E54" s="31" t="s">
        <v>24</v>
      </c>
      <c r="F54" s="31" t="s">
        <v>24</v>
      </c>
      <c r="G54" s="31" t="s">
        <v>24</v>
      </c>
      <c r="H54" s="31" t="s">
        <v>24</v>
      </c>
      <c r="I54" s="31" t="s">
        <v>24</v>
      </c>
      <c r="J54" s="31" t="s">
        <v>24</v>
      </c>
      <c r="K54" s="31" t="s">
        <v>24</v>
      </c>
      <c r="L54" s="31" t="s">
        <v>24</v>
      </c>
      <c r="M54" s="31" t="s">
        <v>24</v>
      </c>
      <c r="N54" s="31" t="s">
        <v>24</v>
      </c>
      <c r="O54" s="31" t="s">
        <v>24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1"/>
      <c r="X54" s="1"/>
      <c r="Y54" s="1"/>
      <c r="Z54" s="1"/>
    </row>
    <row r="55" spans="1:26" ht="12.75">
      <c r="A55" s="1"/>
      <c r="B55" s="8">
        <v>43909</v>
      </c>
      <c r="C55" s="31" t="s">
        <v>24</v>
      </c>
      <c r="D55" s="31" t="s">
        <v>24</v>
      </c>
      <c r="E55" s="31" t="s">
        <v>24</v>
      </c>
      <c r="F55" s="31" t="s">
        <v>24</v>
      </c>
      <c r="G55" s="31" t="s">
        <v>24</v>
      </c>
      <c r="H55" s="31" t="s">
        <v>24</v>
      </c>
      <c r="I55" s="31" t="s">
        <v>24</v>
      </c>
      <c r="J55" s="31" t="s">
        <v>24</v>
      </c>
      <c r="K55" s="31" t="s">
        <v>24</v>
      </c>
      <c r="L55" s="31" t="s">
        <v>24</v>
      </c>
      <c r="M55" s="31" t="s">
        <v>24</v>
      </c>
      <c r="N55" s="31" t="s">
        <v>24</v>
      </c>
      <c r="O55" s="31" t="s">
        <v>24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1"/>
      <c r="X55" s="1"/>
      <c r="Y55" s="1"/>
      <c r="Z55" s="1"/>
    </row>
    <row r="56" spans="1:26" ht="12.75">
      <c r="A56" s="1"/>
      <c r="B56" s="8">
        <v>43910</v>
      </c>
      <c r="C56" s="31" t="s">
        <v>24</v>
      </c>
      <c r="D56" s="31" t="s">
        <v>24</v>
      </c>
      <c r="E56" s="31" t="s">
        <v>24</v>
      </c>
      <c r="F56" s="31" t="s">
        <v>24</v>
      </c>
      <c r="G56" s="31" t="s">
        <v>24</v>
      </c>
      <c r="H56" s="31" t="s">
        <v>24</v>
      </c>
      <c r="I56" s="31" t="s">
        <v>24</v>
      </c>
      <c r="J56" s="31" t="s">
        <v>24</v>
      </c>
      <c r="K56" s="31" t="s">
        <v>24</v>
      </c>
      <c r="L56" s="31" t="s">
        <v>24</v>
      </c>
      <c r="M56" s="31" t="s">
        <v>24</v>
      </c>
      <c r="N56" s="31" t="s">
        <v>24</v>
      </c>
      <c r="O56" s="31" t="s">
        <v>24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1"/>
      <c r="X56" s="1"/>
      <c r="Y56" s="1"/>
      <c r="Z56" s="1"/>
    </row>
    <row r="57" spans="1:26" ht="12.75">
      <c r="A57" s="1"/>
      <c r="B57" s="8">
        <v>43911</v>
      </c>
      <c r="C57" s="31" t="s">
        <v>24</v>
      </c>
      <c r="D57" s="31" t="s">
        <v>24</v>
      </c>
      <c r="E57" s="31" t="s">
        <v>24</v>
      </c>
      <c r="F57" s="31" t="s">
        <v>24</v>
      </c>
      <c r="G57" s="31" t="s">
        <v>24</v>
      </c>
      <c r="H57" s="31" t="s">
        <v>24</v>
      </c>
      <c r="I57" s="31" t="s">
        <v>24</v>
      </c>
      <c r="J57" s="31" t="s">
        <v>24</v>
      </c>
      <c r="K57" s="31" t="s">
        <v>24</v>
      </c>
      <c r="L57" s="31" t="s">
        <v>24</v>
      </c>
      <c r="M57" s="31" t="s">
        <v>24</v>
      </c>
      <c r="N57" s="31" t="s">
        <v>24</v>
      </c>
      <c r="O57" s="31" t="s">
        <v>24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1"/>
      <c r="X57" s="1"/>
      <c r="Y57" s="1"/>
      <c r="Z57" s="1"/>
    </row>
    <row r="58" spans="1:26" ht="12.75">
      <c r="A58" s="1"/>
      <c r="B58" s="8">
        <v>43912</v>
      </c>
      <c r="C58" s="31" t="s">
        <v>24</v>
      </c>
      <c r="D58" s="31" t="s">
        <v>24</v>
      </c>
      <c r="E58" s="31" t="s">
        <v>24</v>
      </c>
      <c r="F58" s="31" t="s">
        <v>24</v>
      </c>
      <c r="G58" s="31" t="s">
        <v>24</v>
      </c>
      <c r="H58" s="31" t="s">
        <v>24</v>
      </c>
      <c r="I58" s="31" t="s">
        <v>24</v>
      </c>
      <c r="J58" s="31" t="s">
        <v>24</v>
      </c>
      <c r="K58" s="31" t="s">
        <v>24</v>
      </c>
      <c r="L58" s="31" t="s">
        <v>24</v>
      </c>
      <c r="M58" s="31" t="s">
        <v>24</v>
      </c>
      <c r="N58" s="31" t="s">
        <v>24</v>
      </c>
      <c r="O58" s="31" t="s">
        <v>24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1"/>
      <c r="X58" s="1"/>
      <c r="Y58" s="1"/>
      <c r="Z58" s="1"/>
    </row>
    <row r="59" spans="1:26" ht="12.75">
      <c r="A59" s="1"/>
      <c r="B59" s="8">
        <v>43913</v>
      </c>
      <c r="C59" s="31" t="s">
        <v>24</v>
      </c>
      <c r="D59" s="31" t="s">
        <v>24</v>
      </c>
      <c r="E59" s="31" t="s">
        <v>24</v>
      </c>
      <c r="F59" s="31" t="s">
        <v>24</v>
      </c>
      <c r="G59" s="31" t="s">
        <v>24</v>
      </c>
      <c r="H59" s="31" t="s">
        <v>24</v>
      </c>
      <c r="I59" s="31" t="s">
        <v>24</v>
      </c>
      <c r="J59" s="31" t="s">
        <v>24</v>
      </c>
      <c r="K59" s="31" t="s">
        <v>24</v>
      </c>
      <c r="L59" s="31" t="s">
        <v>24</v>
      </c>
      <c r="M59" s="31" t="s">
        <v>24</v>
      </c>
      <c r="N59" s="31" t="s">
        <v>24</v>
      </c>
      <c r="O59" s="31" t="s">
        <v>24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1"/>
      <c r="X59" s="1"/>
      <c r="Y59" s="1"/>
      <c r="Z59" s="1"/>
    </row>
    <row r="60" spans="1:26" ht="12.75">
      <c r="A60" s="1"/>
      <c r="B60" s="8">
        <v>43914</v>
      </c>
      <c r="C60" s="31" t="s">
        <v>24</v>
      </c>
      <c r="D60" s="31" t="s">
        <v>24</v>
      </c>
      <c r="E60" s="31" t="s">
        <v>24</v>
      </c>
      <c r="F60" s="31" t="s">
        <v>24</v>
      </c>
      <c r="G60" s="31" t="s">
        <v>24</v>
      </c>
      <c r="H60" s="31" t="s">
        <v>24</v>
      </c>
      <c r="I60" s="31" t="s">
        <v>24</v>
      </c>
      <c r="J60" s="31" t="s">
        <v>24</v>
      </c>
      <c r="K60" s="31" t="s">
        <v>24</v>
      </c>
      <c r="L60" s="31" t="s">
        <v>24</v>
      </c>
      <c r="M60" s="31" t="s">
        <v>24</v>
      </c>
      <c r="N60" s="31" t="s">
        <v>24</v>
      </c>
      <c r="O60" s="31" t="s">
        <v>24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1"/>
      <c r="X60" s="1"/>
      <c r="Y60" s="1"/>
      <c r="Z60" s="1"/>
    </row>
    <row r="61" spans="1:26" ht="12.75">
      <c r="A61" s="1"/>
      <c r="B61" s="8">
        <v>43915</v>
      </c>
      <c r="C61" s="31" t="s">
        <v>24</v>
      </c>
      <c r="D61" s="31" t="s">
        <v>24</v>
      </c>
      <c r="E61" s="31" t="s">
        <v>24</v>
      </c>
      <c r="F61" s="31" t="s">
        <v>24</v>
      </c>
      <c r="G61" s="31" t="s">
        <v>24</v>
      </c>
      <c r="H61" s="31" t="s">
        <v>24</v>
      </c>
      <c r="I61" s="31" t="s">
        <v>24</v>
      </c>
      <c r="J61" s="31" t="s">
        <v>24</v>
      </c>
      <c r="K61" s="31" t="s">
        <v>24</v>
      </c>
      <c r="L61" s="31" t="s">
        <v>24</v>
      </c>
      <c r="M61" s="31" t="s">
        <v>24</v>
      </c>
      <c r="N61" s="31" t="s">
        <v>24</v>
      </c>
      <c r="O61" s="31" t="s">
        <v>24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1"/>
      <c r="X61" s="1"/>
      <c r="Y61" s="1"/>
      <c r="Z61" s="1"/>
    </row>
    <row r="62" spans="1:26" ht="12.75">
      <c r="A62" s="1"/>
      <c r="B62" s="8">
        <v>43916</v>
      </c>
      <c r="C62" s="31" t="s">
        <v>24</v>
      </c>
      <c r="D62" s="31" t="s">
        <v>24</v>
      </c>
      <c r="E62" s="31" t="s">
        <v>24</v>
      </c>
      <c r="F62" s="31" t="s">
        <v>24</v>
      </c>
      <c r="G62" s="31" t="s">
        <v>24</v>
      </c>
      <c r="H62" s="31" t="s">
        <v>24</v>
      </c>
      <c r="I62" s="31" t="s">
        <v>24</v>
      </c>
      <c r="J62" s="31" t="s">
        <v>24</v>
      </c>
      <c r="K62" s="31" t="s">
        <v>24</v>
      </c>
      <c r="L62" s="31" t="s">
        <v>24</v>
      </c>
      <c r="M62" s="31" t="s">
        <v>24</v>
      </c>
      <c r="N62" s="31" t="s">
        <v>24</v>
      </c>
      <c r="O62" s="31" t="s">
        <v>24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1"/>
      <c r="X62" s="1"/>
      <c r="Y62" s="1"/>
      <c r="Z62" s="1"/>
    </row>
    <row r="63" spans="1:26" ht="12.75">
      <c r="A63" s="1"/>
      <c r="B63" s="8">
        <v>43917</v>
      </c>
      <c r="C63" s="31" t="s">
        <v>24</v>
      </c>
      <c r="D63" s="31" t="s">
        <v>24</v>
      </c>
      <c r="E63" s="31" t="s">
        <v>24</v>
      </c>
      <c r="F63" s="31" t="s">
        <v>24</v>
      </c>
      <c r="G63" s="31" t="s">
        <v>24</v>
      </c>
      <c r="H63" s="31" t="s">
        <v>24</v>
      </c>
      <c r="I63" s="31" t="s">
        <v>24</v>
      </c>
      <c r="J63" s="31" t="s">
        <v>24</v>
      </c>
      <c r="K63" s="31" t="s">
        <v>24</v>
      </c>
      <c r="L63" s="31" t="s">
        <v>24</v>
      </c>
      <c r="M63" s="31" t="s">
        <v>24</v>
      </c>
      <c r="N63" s="31" t="s">
        <v>24</v>
      </c>
      <c r="O63" s="31" t="s">
        <v>24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1"/>
      <c r="X63" s="1"/>
      <c r="Y63" s="1"/>
      <c r="Z63" s="1"/>
    </row>
    <row r="64" spans="1:26" ht="12.75">
      <c r="A64" s="1"/>
      <c r="B64" s="8">
        <v>43918</v>
      </c>
      <c r="C64" s="31" t="s">
        <v>24</v>
      </c>
      <c r="D64" s="31" t="s">
        <v>24</v>
      </c>
      <c r="E64" s="31" t="s">
        <v>24</v>
      </c>
      <c r="F64" s="31" t="s">
        <v>24</v>
      </c>
      <c r="G64" s="31" t="s">
        <v>24</v>
      </c>
      <c r="H64" s="31" t="s">
        <v>24</v>
      </c>
      <c r="I64" s="31" t="s">
        <v>24</v>
      </c>
      <c r="J64" s="31" t="s">
        <v>24</v>
      </c>
      <c r="K64" s="31" t="s">
        <v>24</v>
      </c>
      <c r="L64" s="31" t="s">
        <v>24</v>
      </c>
      <c r="M64" s="31" t="s">
        <v>24</v>
      </c>
      <c r="N64" s="31" t="s">
        <v>24</v>
      </c>
      <c r="O64" s="31" t="s">
        <v>24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1"/>
      <c r="X64" s="1"/>
      <c r="Y64" s="1"/>
      <c r="Z64" s="1"/>
    </row>
    <row r="65" spans="1:26" ht="12.75">
      <c r="A65" s="1"/>
      <c r="B65" s="8">
        <v>43919</v>
      </c>
      <c r="C65" s="31" t="s">
        <v>24</v>
      </c>
      <c r="D65" s="31" t="s">
        <v>24</v>
      </c>
      <c r="E65" s="31" t="s">
        <v>24</v>
      </c>
      <c r="F65" s="31" t="s">
        <v>24</v>
      </c>
      <c r="G65" s="31" t="s">
        <v>24</v>
      </c>
      <c r="H65" s="31" t="s">
        <v>24</v>
      </c>
      <c r="I65" s="31" t="s">
        <v>24</v>
      </c>
      <c r="J65" s="31" t="s">
        <v>24</v>
      </c>
      <c r="K65" s="31" t="s">
        <v>24</v>
      </c>
      <c r="L65" s="31" t="s">
        <v>24</v>
      </c>
      <c r="M65" s="31" t="s">
        <v>24</v>
      </c>
      <c r="N65" s="31" t="s">
        <v>24</v>
      </c>
      <c r="O65" s="31" t="s">
        <v>24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1"/>
      <c r="X65" s="1"/>
      <c r="Y65" s="1"/>
      <c r="Z65" s="1"/>
    </row>
    <row r="66" spans="1:26" ht="12.75">
      <c r="A66" s="1"/>
      <c r="B66" s="8">
        <v>43920</v>
      </c>
      <c r="C66" s="31" t="s">
        <v>24</v>
      </c>
      <c r="D66" s="31" t="s">
        <v>24</v>
      </c>
      <c r="E66" s="31" t="s">
        <v>24</v>
      </c>
      <c r="F66" s="31" t="s">
        <v>24</v>
      </c>
      <c r="G66" s="31" t="s">
        <v>24</v>
      </c>
      <c r="H66" s="31" t="s">
        <v>24</v>
      </c>
      <c r="I66" s="31" t="s">
        <v>24</v>
      </c>
      <c r="J66" s="31" t="s">
        <v>24</v>
      </c>
      <c r="K66" s="31" t="s">
        <v>24</v>
      </c>
      <c r="L66" s="31" t="s">
        <v>24</v>
      </c>
      <c r="M66" s="31" t="s">
        <v>24</v>
      </c>
      <c r="N66" s="31" t="s">
        <v>24</v>
      </c>
      <c r="O66" s="31" t="s">
        <v>24</v>
      </c>
      <c r="P66" s="31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1"/>
      <c r="X66" s="1"/>
      <c r="Y66" s="1"/>
      <c r="Z66" s="1"/>
    </row>
    <row r="67" spans="1:26" ht="12.75">
      <c r="A67" s="1"/>
      <c r="B67" s="8">
        <v>43921</v>
      </c>
      <c r="C67" s="31" t="s">
        <v>24</v>
      </c>
      <c r="D67" s="31" t="s">
        <v>24</v>
      </c>
      <c r="E67" s="31" t="s">
        <v>24</v>
      </c>
      <c r="F67" s="31" t="s">
        <v>24</v>
      </c>
      <c r="G67" s="31" t="s">
        <v>24</v>
      </c>
      <c r="H67" s="31" t="s">
        <v>24</v>
      </c>
      <c r="I67" s="31" t="s">
        <v>24</v>
      </c>
      <c r="J67" s="31" t="s">
        <v>24</v>
      </c>
      <c r="K67" s="31" t="s">
        <v>24</v>
      </c>
      <c r="L67" s="31" t="s">
        <v>24</v>
      </c>
      <c r="M67" s="31" t="s">
        <v>24</v>
      </c>
      <c r="N67" s="31" t="s">
        <v>24</v>
      </c>
      <c r="O67" s="31" t="s">
        <v>24</v>
      </c>
      <c r="P67" s="31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1"/>
      <c r="X67" s="1"/>
      <c r="Y67" s="1"/>
      <c r="Z67" s="1"/>
    </row>
    <row r="68" spans="1:26" ht="12.75">
      <c r="A68" s="1"/>
      <c r="B68" s="10">
        <v>43922</v>
      </c>
      <c r="C68" s="31" t="s">
        <v>24</v>
      </c>
      <c r="D68" s="31" t="s">
        <v>24</v>
      </c>
      <c r="E68" s="31" t="s">
        <v>24</v>
      </c>
      <c r="F68" s="31" t="s">
        <v>24</v>
      </c>
      <c r="G68" s="31" t="s">
        <v>24</v>
      </c>
      <c r="H68" s="31" t="s">
        <v>24</v>
      </c>
      <c r="I68" s="31" t="s">
        <v>24</v>
      </c>
      <c r="J68" s="31" t="s">
        <v>24</v>
      </c>
      <c r="K68" s="31" t="s">
        <v>24</v>
      </c>
      <c r="L68" s="31" t="s">
        <v>24</v>
      </c>
      <c r="M68" s="31" t="s">
        <v>24</v>
      </c>
      <c r="N68" s="31" t="s">
        <v>24</v>
      </c>
      <c r="O68" s="31" t="s">
        <v>24</v>
      </c>
      <c r="P68" s="31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1"/>
      <c r="X68" s="1"/>
      <c r="Y68" s="1"/>
      <c r="Z68" s="1"/>
    </row>
    <row r="69" spans="1:26" ht="12.75">
      <c r="A69" s="1"/>
      <c r="B69" s="10">
        <v>43923</v>
      </c>
      <c r="C69" s="31" t="s">
        <v>24</v>
      </c>
      <c r="D69" s="31" t="s">
        <v>24</v>
      </c>
      <c r="E69" s="31" t="s">
        <v>24</v>
      </c>
      <c r="F69" s="31" t="s">
        <v>24</v>
      </c>
      <c r="G69" s="31" t="s">
        <v>24</v>
      </c>
      <c r="H69" s="31" t="s">
        <v>24</v>
      </c>
      <c r="I69" s="31" t="s">
        <v>24</v>
      </c>
      <c r="J69" s="31" t="s">
        <v>24</v>
      </c>
      <c r="K69" s="31" t="s">
        <v>24</v>
      </c>
      <c r="L69" s="31" t="s">
        <v>24</v>
      </c>
      <c r="M69" s="31" t="s">
        <v>24</v>
      </c>
      <c r="N69" s="31" t="s">
        <v>24</v>
      </c>
      <c r="O69" s="31" t="s">
        <v>24</v>
      </c>
      <c r="P69" s="31" t="s">
        <v>24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1"/>
      <c r="X69" s="1"/>
      <c r="Y69" s="1"/>
      <c r="Z69" s="1"/>
    </row>
    <row r="70" spans="1:26" ht="12.75">
      <c r="A70" s="1"/>
      <c r="B70" s="10">
        <v>43924</v>
      </c>
      <c r="C70" s="31" t="s">
        <v>24</v>
      </c>
      <c r="D70" s="31" t="s">
        <v>24</v>
      </c>
      <c r="E70" s="31" t="s">
        <v>24</v>
      </c>
      <c r="F70" s="31" t="s">
        <v>24</v>
      </c>
      <c r="G70" s="31" t="s">
        <v>24</v>
      </c>
      <c r="H70" s="31" t="s">
        <v>24</v>
      </c>
      <c r="I70" s="31" t="s">
        <v>24</v>
      </c>
      <c r="J70" s="31" t="s">
        <v>24</v>
      </c>
      <c r="K70" s="31" t="s">
        <v>24</v>
      </c>
      <c r="L70" s="31" t="s">
        <v>24</v>
      </c>
      <c r="M70" s="31" t="s">
        <v>24</v>
      </c>
      <c r="N70" s="31" t="s">
        <v>24</v>
      </c>
      <c r="O70" s="31" t="s">
        <v>24</v>
      </c>
      <c r="P70" s="31" t="s">
        <v>24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1"/>
      <c r="X70" s="1"/>
      <c r="Y70" s="1"/>
      <c r="Z70" s="1"/>
    </row>
    <row r="71" spans="1:26" ht="12.75">
      <c r="A71" s="1"/>
      <c r="B71" s="10">
        <v>43925</v>
      </c>
      <c r="C71" s="31" t="s">
        <v>24</v>
      </c>
      <c r="D71" s="31" t="s">
        <v>24</v>
      </c>
      <c r="E71" s="31" t="s">
        <v>24</v>
      </c>
      <c r="F71" s="31" t="s">
        <v>24</v>
      </c>
      <c r="G71" s="31" t="s">
        <v>24</v>
      </c>
      <c r="H71" s="31" t="s">
        <v>24</v>
      </c>
      <c r="I71" s="31" t="s">
        <v>24</v>
      </c>
      <c r="J71" s="31" t="s">
        <v>24</v>
      </c>
      <c r="K71" s="31" t="s">
        <v>24</v>
      </c>
      <c r="L71" s="31" t="s">
        <v>24</v>
      </c>
      <c r="M71" s="31" t="s">
        <v>24</v>
      </c>
      <c r="N71" s="31" t="s">
        <v>24</v>
      </c>
      <c r="O71" s="31" t="s">
        <v>24</v>
      </c>
      <c r="P71" s="31" t="s">
        <v>24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1"/>
      <c r="X71" s="1"/>
      <c r="Y71" s="1"/>
      <c r="Z71" s="1"/>
    </row>
    <row r="72" spans="1:26" ht="12.75">
      <c r="A72" s="1"/>
      <c r="B72" s="10">
        <v>43926</v>
      </c>
      <c r="C72" s="31" t="s">
        <v>24</v>
      </c>
      <c r="D72" s="31" t="s">
        <v>24</v>
      </c>
      <c r="E72" s="31" t="s">
        <v>24</v>
      </c>
      <c r="F72" s="31" t="s">
        <v>24</v>
      </c>
      <c r="G72" s="31" t="s">
        <v>24</v>
      </c>
      <c r="H72" s="31" t="s">
        <v>24</v>
      </c>
      <c r="I72" s="31" t="s">
        <v>24</v>
      </c>
      <c r="J72" s="31" t="s">
        <v>24</v>
      </c>
      <c r="K72" s="31" t="s">
        <v>24</v>
      </c>
      <c r="L72" s="31" t="s">
        <v>24</v>
      </c>
      <c r="M72" s="31" t="s">
        <v>24</v>
      </c>
      <c r="N72" s="31" t="s">
        <v>24</v>
      </c>
      <c r="O72" s="31" t="s">
        <v>24</v>
      </c>
      <c r="P72" s="31" t="s">
        <v>24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1"/>
      <c r="X72" s="1"/>
      <c r="Y72" s="1"/>
      <c r="Z72" s="1"/>
    </row>
    <row r="73" spans="1:26" ht="12.75">
      <c r="A73" s="1"/>
      <c r="B73" s="10">
        <v>43927</v>
      </c>
      <c r="C73" s="31" t="s">
        <v>24</v>
      </c>
      <c r="D73" s="31" t="s">
        <v>24</v>
      </c>
      <c r="E73" s="31" t="s">
        <v>24</v>
      </c>
      <c r="F73" s="31" t="s">
        <v>24</v>
      </c>
      <c r="G73" s="31" t="s">
        <v>24</v>
      </c>
      <c r="H73" s="31" t="s">
        <v>24</v>
      </c>
      <c r="I73" s="31" t="s">
        <v>24</v>
      </c>
      <c r="J73" s="31" t="s">
        <v>24</v>
      </c>
      <c r="K73" s="31" t="s">
        <v>24</v>
      </c>
      <c r="L73" s="31" t="s">
        <v>24</v>
      </c>
      <c r="M73" s="31" t="s">
        <v>24</v>
      </c>
      <c r="N73" s="31" t="s">
        <v>24</v>
      </c>
      <c r="O73" s="31" t="s">
        <v>24</v>
      </c>
      <c r="P73" s="31" t="s">
        <v>24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1"/>
      <c r="X73" s="1"/>
      <c r="Y73" s="1"/>
      <c r="Z73" s="1"/>
    </row>
    <row r="74" spans="1:26" ht="12.75">
      <c r="A74" s="1"/>
      <c r="B74" s="10">
        <v>43928</v>
      </c>
      <c r="C74" s="31" t="s">
        <v>24</v>
      </c>
      <c r="D74" s="31" t="s">
        <v>24</v>
      </c>
      <c r="E74" s="31" t="s">
        <v>24</v>
      </c>
      <c r="F74" s="31" t="s">
        <v>24</v>
      </c>
      <c r="G74" s="31" t="s">
        <v>24</v>
      </c>
      <c r="H74" s="31" t="s">
        <v>24</v>
      </c>
      <c r="I74" s="31" t="s">
        <v>24</v>
      </c>
      <c r="J74" s="31" t="s">
        <v>24</v>
      </c>
      <c r="K74" s="31" t="s">
        <v>24</v>
      </c>
      <c r="L74" s="31" t="s">
        <v>24</v>
      </c>
      <c r="M74" s="31" t="s">
        <v>24</v>
      </c>
      <c r="N74" s="31" t="s">
        <v>24</v>
      </c>
      <c r="O74" s="31" t="s">
        <v>24</v>
      </c>
      <c r="P74" s="31" t="s">
        <v>24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1"/>
      <c r="X74" s="1"/>
      <c r="Y74" s="1"/>
      <c r="Z74" s="1"/>
    </row>
    <row r="75" spans="1:26" ht="12.75">
      <c r="A75" s="1"/>
      <c r="B75" s="10">
        <v>43929</v>
      </c>
      <c r="C75" s="31" t="s">
        <v>24</v>
      </c>
      <c r="D75" s="31" t="s">
        <v>24</v>
      </c>
      <c r="E75" s="31" t="s">
        <v>24</v>
      </c>
      <c r="F75" s="31" t="s">
        <v>24</v>
      </c>
      <c r="G75" s="31" t="s">
        <v>24</v>
      </c>
      <c r="H75" s="31" t="s">
        <v>24</v>
      </c>
      <c r="I75" s="31" t="s">
        <v>24</v>
      </c>
      <c r="J75" s="31" t="s">
        <v>24</v>
      </c>
      <c r="K75" s="31" t="s">
        <v>24</v>
      </c>
      <c r="L75" s="31" t="s">
        <v>24</v>
      </c>
      <c r="M75" s="31" t="s">
        <v>24</v>
      </c>
      <c r="N75" s="31" t="s">
        <v>24</v>
      </c>
      <c r="O75" s="31" t="s">
        <v>24</v>
      </c>
      <c r="P75" s="31" t="s">
        <v>24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1"/>
      <c r="X75" s="1"/>
      <c r="Y75" s="1"/>
      <c r="Z75" s="1"/>
    </row>
    <row r="76" spans="1:26" ht="12.75">
      <c r="A76" s="1"/>
      <c r="B76" s="10">
        <v>43930</v>
      </c>
      <c r="C76" s="31" t="s">
        <v>24</v>
      </c>
      <c r="D76" s="31" t="s">
        <v>24</v>
      </c>
      <c r="E76" s="31" t="s">
        <v>24</v>
      </c>
      <c r="F76" s="31" t="s">
        <v>24</v>
      </c>
      <c r="G76" s="31" t="s">
        <v>24</v>
      </c>
      <c r="H76" s="31" t="s">
        <v>24</v>
      </c>
      <c r="I76" s="31" t="s">
        <v>24</v>
      </c>
      <c r="J76" s="31" t="s">
        <v>24</v>
      </c>
      <c r="K76" s="31" t="s">
        <v>24</v>
      </c>
      <c r="L76" s="31" t="s">
        <v>24</v>
      </c>
      <c r="M76" s="31" t="s">
        <v>24</v>
      </c>
      <c r="N76" s="31" t="s">
        <v>24</v>
      </c>
      <c r="O76" s="31" t="s">
        <v>24</v>
      </c>
      <c r="P76" s="31" t="s">
        <v>24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1"/>
      <c r="X76" s="1"/>
      <c r="Y76" s="1"/>
      <c r="Z76" s="1"/>
    </row>
    <row r="77" spans="1:26" ht="12.75">
      <c r="A77" s="1"/>
      <c r="B77" s="8">
        <v>43931</v>
      </c>
      <c r="C77" s="31" t="s">
        <v>24</v>
      </c>
      <c r="D77" s="31" t="s">
        <v>24</v>
      </c>
      <c r="E77" s="31" t="s">
        <v>24</v>
      </c>
      <c r="F77" s="31" t="s">
        <v>24</v>
      </c>
      <c r="G77" s="31" t="s">
        <v>24</v>
      </c>
      <c r="H77" s="31" t="s">
        <v>24</v>
      </c>
      <c r="I77" s="31" t="s">
        <v>24</v>
      </c>
      <c r="J77" s="31" t="s">
        <v>24</v>
      </c>
      <c r="K77" s="31" t="s">
        <v>24</v>
      </c>
      <c r="L77" s="31" t="s">
        <v>24</v>
      </c>
      <c r="M77" s="31" t="s">
        <v>24</v>
      </c>
      <c r="N77" s="31" t="s">
        <v>24</v>
      </c>
      <c r="O77" s="31" t="s">
        <v>24</v>
      </c>
      <c r="P77" s="31" t="s">
        <v>24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1"/>
      <c r="X77" s="1"/>
      <c r="Y77" s="1"/>
      <c r="Z77" s="1"/>
    </row>
    <row r="78" spans="1:26" ht="12.75">
      <c r="A78" s="1"/>
      <c r="B78" s="8">
        <v>43932</v>
      </c>
      <c r="C78" s="31" t="s">
        <v>24</v>
      </c>
      <c r="D78" s="31" t="s">
        <v>24</v>
      </c>
      <c r="E78" s="31" t="s">
        <v>24</v>
      </c>
      <c r="F78" s="31" t="s">
        <v>24</v>
      </c>
      <c r="G78" s="31" t="s">
        <v>24</v>
      </c>
      <c r="H78" s="31" t="s">
        <v>24</v>
      </c>
      <c r="I78" s="31" t="s">
        <v>24</v>
      </c>
      <c r="J78" s="31" t="s">
        <v>24</v>
      </c>
      <c r="K78" s="31" t="s">
        <v>24</v>
      </c>
      <c r="L78" s="31" t="s">
        <v>24</v>
      </c>
      <c r="M78" s="31" t="s">
        <v>24</v>
      </c>
      <c r="N78" s="31" t="s">
        <v>24</v>
      </c>
      <c r="O78" s="31" t="s">
        <v>24</v>
      </c>
      <c r="P78" s="31" t="s">
        <v>24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1"/>
      <c r="X78" s="1"/>
      <c r="Y78" s="1"/>
      <c r="Z78" s="1"/>
    </row>
    <row r="79" spans="1:26" ht="12.75">
      <c r="A79" s="1"/>
      <c r="B79" s="8">
        <v>43933</v>
      </c>
      <c r="C79" s="31" t="s">
        <v>24</v>
      </c>
      <c r="D79" s="31" t="s">
        <v>24</v>
      </c>
      <c r="E79" s="31" t="s">
        <v>24</v>
      </c>
      <c r="F79" s="31" t="s">
        <v>24</v>
      </c>
      <c r="G79" s="31" t="s">
        <v>24</v>
      </c>
      <c r="H79" s="31" t="s">
        <v>24</v>
      </c>
      <c r="I79" s="31" t="s">
        <v>24</v>
      </c>
      <c r="J79" s="31" t="s">
        <v>24</v>
      </c>
      <c r="K79" s="31" t="s">
        <v>24</v>
      </c>
      <c r="L79" s="31" t="s">
        <v>24</v>
      </c>
      <c r="M79" s="31" t="s">
        <v>24</v>
      </c>
      <c r="N79" s="31" t="s">
        <v>24</v>
      </c>
      <c r="O79" s="31" t="s">
        <v>24</v>
      </c>
      <c r="P79" s="31" t="s">
        <v>24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1"/>
      <c r="X79" s="1"/>
      <c r="Y79" s="1"/>
      <c r="Z79" s="1"/>
    </row>
    <row r="80" spans="1:26" ht="12.75">
      <c r="A80" s="1"/>
      <c r="B80" s="8">
        <v>43934</v>
      </c>
      <c r="C80" s="31" t="s">
        <v>24</v>
      </c>
      <c r="D80" s="31" t="s">
        <v>24</v>
      </c>
      <c r="E80" s="31" t="s">
        <v>24</v>
      </c>
      <c r="F80" s="31" t="s">
        <v>24</v>
      </c>
      <c r="G80" s="31" t="s">
        <v>24</v>
      </c>
      <c r="H80" s="31" t="s">
        <v>24</v>
      </c>
      <c r="I80" s="31" t="s">
        <v>24</v>
      </c>
      <c r="J80" s="31" t="s">
        <v>24</v>
      </c>
      <c r="K80" s="31" t="s">
        <v>24</v>
      </c>
      <c r="L80" s="31" t="s">
        <v>24</v>
      </c>
      <c r="M80" s="31" t="s">
        <v>24</v>
      </c>
      <c r="N80" s="31" t="s">
        <v>24</v>
      </c>
      <c r="O80" s="31" t="s">
        <v>24</v>
      </c>
      <c r="P80" s="31" t="s">
        <v>24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1"/>
      <c r="X80" s="1"/>
      <c r="Y80" s="1"/>
      <c r="Z80" s="1"/>
    </row>
    <row r="81" spans="1:26" ht="12.75">
      <c r="A81" s="1"/>
      <c r="B81" s="8">
        <v>43935</v>
      </c>
      <c r="C81" s="31" t="s">
        <v>24</v>
      </c>
      <c r="D81" s="31" t="s">
        <v>24</v>
      </c>
      <c r="E81" s="31" t="s">
        <v>24</v>
      </c>
      <c r="F81" s="31" t="s">
        <v>24</v>
      </c>
      <c r="G81" s="31" t="s">
        <v>24</v>
      </c>
      <c r="H81" s="31" t="s">
        <v>24</v>
      </c>
      <c r="I81" s="31" t="s">
        <v>24</v>
      </c>
      <c r="J81" s="31" t="s">
        <v>24</v>
      </c>
      <c r="K81" s="31" t="s">
        <v>24</v>
      </c>
      <c r="L81" s="31" t="s">
        <v>24</v>
      </c>
      <c r="M81" s="31" t="s">
        <v>24</v>
      </c>
      <c r="N81" s="31" t="s">
        <v>24</v>
      </c>
      <c r="O81" s="31" t="s">
        <v>24</v>
      </c>
      <c r="P81" s="31" t="s">
        <v>24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1"/>
      <c r="X81" s="1"/>
      <c r="Y81" s="1"/>
      <c r="Z81" s="1"/>
    </row>
    <row r="82" spans="1:26" ht="12.75">
      <c r="A82" s="1"/>
      <c r="B82" s="8">
        <v>43936</v>
      </c>
      <c r="C82" s="31" t="s">
        <v>24</v>
      </c>
      <c r="D82" s="31" t="s">
        <v>24</v>
      </c>
      <c r="E82" s="31" t="s">
        <v>24</v>
      </c>
      <c r="F82" s="31" t="s">
        <v>24</v>
      </c>
      <c r="G82" s="31" t="s">
        <v>24</v>
      </c>
      <c r="H82" s="31" t="s">
        <v>24</v>
      </c>
      <c r="I82" s="31" t="s">
        <v>24</v>
      </c>
      <c r="J82" s="31" t="s">
        <v>24</v>
      </c>
      <c r="K82" s="31" t="s">
        <v>24</v>
      </c>
      <c r="L82" s="31" t="s">
        <v>24</v>
      </c>
      <c r="M82" s="31" t="s">
        <v>24</v>
      </c>
      <c r="N82" s="31" t="s">
        <v>24</v>
      </c>
      <c r="O82" s="31" t="s">
        <v>24</v>
      </c>
      <c r="P82" s="31" t="s">
        <v>24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1"/>
      <c r="X82" s="1"/>
      <c r="Y82" s="1"/>
      <c r="Z82" s="1"/>
    </row>
    <row r="83" spans="1:26" ht="12.75">
      <c r="A83" s="1"/>
      <c r="B83" s="8">
        <v>43937</v>
      </c>
      <c r="C83" s="31" t="s">
        <v>24</v>
      </c>
      <c r="D83" s="31" t="s">
        <v>24</v>
      </c>
      <c r="E83" s="31" t="s">
        <v>24</v>
      </c>
      <c r="F83" s="31" t="s">
        <v>24</v>
      </c>
      <c r="G83" s="31" t="s">
        <v>24</v>
      </c>
      <c r="H83" s="31" t="s">
        <v>24</v>
      </c>
      <c r="I83" s="31" t="s">
        <v>24</v>
      </c>
      <c r="J83" s="31" t="s">
        <v>24</v>
      </c>
      <c r="K83" s="31" t="s">
        <v>24</v>
      </c>
      <c r="L83" s="31" t="s">
        <v>24</v>
      </c>
      <c r="M83" s="31" t="s">
        <v>24</v>
      </c>
      <c r="N83" s="31" t="s">
        <v>24</v>
      </c>
      <c r="O83" s="31" t="s">
        <v>24</v>
      </c>
      <c r="P83" s="31" t="s">
        <v>24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1"/>
      <c r="X83" s="1"/>
      <c r="Y83" s="1"/>
      <c r="Z83" s="1"/>
    </row>
    <row r="84" spans="1:26" ht="12.75">
      <c r="A84" s="1"/>
      <c r="B84" s="8">
        <v>43938</v>
      </c>
      <c r="C84" s="31" t="s">
        <v>24</v>
      </c>
      <c r="D84" s="31" t="s">
        <v>24</v>
      </c>
      <c r="E84" s="31" t="s">
        <v>24</v>
      </c>
      <c r="F84" s="31" t="s">
        <v>24</v>
      </c>
      <c r="G84" s="31" t="s">
        <v>24</v>
      </c>
      <c r="H84" s="31" t="s">
        <v>24</v>
      </c>
      <c r="I84" s="31" t="s">
        <v>24</v>
      </c>
      <c r="J84" s="31" t="s">
        <v>24</v>
      </c>
      <c r="K84" s="31" t="s">
        <v>24</v>
      </c>
      <c r="L84" s="31" t="s">
        <v>24</v>
      </c>
      <c r="M84" s="31" t="s">
        <v>24</v>
      </c>
      <c r="N84" s="31" t="s">
        <v>24</v>
      </c>
      <c r="O84" s="31" t="s">
        <v>24</v>
      </c>
      <c r="P84" s="31" t="s">
        <v>24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1"/>
      <c r="X84" s="1"/>
      <c r="Y84" s="1"/>
      <c r="Z84" s="1"/>
    </row>
    <row r="85" spans="1:26" ht="12.75">
      <c r="A85" s="1"/>
      <c r="B85" s="8">
        <v>43939</v>
      </c>
      <c r="C85" s="31" t="s">
        <v>24</v>
      </c>
      <c r="D85" s="31" t="s">
        <v>24</v>
      </c>
      <c r="E85" s="31" t="s">
        <v>24</v>
      </c>
      <c r="F85" s="31" t="s">
        <v>24</v>
      </c>
      <c r="G85" s="31" t="s">
        <v>24</v>
      </c>
      <c r="H85" s="31" t="s">
        <v>24</v>
      </c>
      <c r="I85" s="31" t="s">
        <v>24</v>
      </c>
      <c r="J85" s="31" t="s">
        <v>24</v>
      </c>
      <c r="K85" s="31" t="s">
        <v>24</v>
      </c>
      <c r="L85" s="31" t="s">
        <v>24</v>
      </c>
      <c r="M85" s="31" t="s">
        <v>24</v>
      </c>
      <c r="N85" s="31" t="s">
        <v>24</v>
      </c>
      <c r="O85" s="31" t="s">
        <v>24</v>
      </c>
      <c r="P85" s="31" t="s">
        <v>24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1"/>
      <c r="X85" s="1"/>
      <c r="Y85" s="1"/>
      <c r="Z85" s="1"/>
    </row>
    <row r="86" spans="1:26" ht="12.75">
      <c r="A86" s="1"/>
      <c r="B86" s="8">
        <v>43940</v>
      </c>
      <c r="C86" s="31" t="s">
        <v>24</v>
      </c>
      <c r="D86" s="31" t="s">
        <v>24</v>
      </c>
      <c r="E86" s="31" t="s">
        <v>24</v>
      </c>
      <c r="F86" s="31" t="s">
        <v>24</v>
      </c>
      <c r="G86" s="31" t="s">
        <v>24</v>
      </c>
      <c r="H86" s="31" t="s">
        <v>24</v>
      </c>
      <c r="I86" s="31" t="s">
        <v>24</v>
      </c>
      <c r="J86" s="31" t="s">
        <v>24</v>
      </c>
      <c r="K86" s="31" t="s">
        <v>24</v>
      </c>
      <c r="L86" s="31" t="s">
        <v>24</v>
      </c>
      <c r="M86" s="31" t="s">
        <v>24</v>
      </c>
      <c r="N86" s="31" t="s">
        <v>24</v>
      </c>
      <c r="O86" s="31" t="s">
        <v>24</v>
      </c>
      <c r="P86" s="31" t="s">
        <v>24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1"/>
      <c r="X86" s="1"/>
      <c r="Y86" s="1"/>
      <c r="Z86" s="1"/>
    </row>
    <row r="87" spans="1:26" ht="12.75">
      <c r="A87" s="1"/>
      <c r="B87" s="8">
        <v>43941</v>
      </c>
      <c r="C87" s="31" t="s">
        <v>24</v>
      </c>
      <c r="D87" s="31" t="s">
        <v>24</v>
      </c>
      <c r="E87" s="31" t="s">
        <v>24</v>
      </c>
      <c r="F87" s="31" t="s">
        <v>24</v>
      </c>
      <c r="G87" s="31" t="s">
        <v>24</v>
      </c>
      <c r="H87" s="31" t="s">
        <v>24</v>
      </c>
      <c r="I87" s="31" t="s">
        <v>24</v>
      </c>
      <c r="J87" s="31" t="s">
        <v>24</v>
      </c>
      <c r="K87" s="31" t="s">
        <v>24</v>
      </c>
      <c r="L87" s="31" t="s">
        <v>24</v>
      </c>
      <c r="M87" s="31" t="s">
        <v>24</v>
      </c>
      <c r="N87" s="31" t="s">
        <v>24</v>
      </c>
      <c r="O87" s="31" t="s">
        <v>24</v>
      </c>
      <c r="P87" s="31" t="s">
        <v>24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1"/>
      <c r="X87" s="1"/>
      <c r="Y87" s="1"/>
      <c r="Z87" s="1"/>
    </row>
    <row r="88" spans="1:26" ht="12.75">
      <c r="A88" s="1"/>
      <c r="B88" s="8">
        <v>43942</v>
      </c>
      <c r="C88" s="31" t="s">
        <v>24</v>
      </c>
      <c r="D88" s="31" t="s">
        <v>24</v>
      </c>
      <c r="E88" s="31" t="s">
        <v>24</v>
      </c>
      <c r="F88" s="31" t="s">
        <v>24</v>
      </c>
      <c r="G88" s="31" t="s">
        <v>24</v>
      </c>
      <c r="H88" s="31" t="s">
        <v>24</v>
      </c>
      <c r="I88" s="31" t="s">
        <v>24</v>
      </c>
      <c r="J88" s="31" t="s">
        <v>24</v>
      </c>
      <c r="K88" s="31" t="s">
        <v>24</v>
      </c>
      <c r="L88" s="31" t="s">
        <v>24</v>
      </c>
      <c r="M88" s="31" t="s">
        <v>24</v>
      </c>
      <c r="N88" s="31" t="s">
        <v>24</v>
      </c>
      <c r="O88" s="31" t="s">
        <v>24</v>
      </c>
      <c r="P88" s="31" t="s">
        <v>24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1"/>
      <c r="X88" s="1"/>
      <c r="Y88" s="1"/>
      <c r="Z88" s="1"/>
    </row>
    <row r="89" spans="1:26" ht="12.75">
      <c r="A89" s="1"/>
      <c r="B89" s="8">
        <v>43943</v>
      </c>
      <c r="C89" s="31" t="s">
        <v>24</v>
      </c>
      <c r="D89" s="31" t="s">
        <v>24</v>
      </c>
      <c r="E89" s="31" t="s">
        <v>24</v>
      </c>
      <c r="F89" s="31" t="s">
        <v>24</v>
      </c>
      <c r="G89" s="31" t="s">
        <v>24</v>
      </c>
      <c r="H89" s="31" t="s">
        <v>24</v>
      </c>
      <c r="I89" s="31" t="s">
        <v>24</v>
      </c>
      <c r="J89" s="31" t="s">
        <v>24</v>
      </c>
      <c r="K89" s="31" t="s">
        <v>24</v>
      </c>
      <c r="L89" s="31" t="s">
        <v>24</v>
      </c>
      <c r="M89" s="31" t="s">
        <v>24</v>
      </c>
      <c r="N89" s="31" t="s">
        <v>24</v>
      </c>
      <c r="O89" s="31" t="s">
        <v>24</v>
      </c>
      <c r="P89" s="31" t="s">
        <v>24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1"/>
      <c r="X89" s="1"/>
      <c r="Y89" s="1"/>
      <c r="Z89" s="1"/>
    </row>
    <row r="90" spans="1:26" ht="12.75">
      <c r="A90" s="1"/>
      <c r="B90" s="8">
        <v>43944</v>
      </c>
      <c r="C90" s="31" t="s">
        <v>24</v>
      </c>
      <c r="D90" s="31" t="s">
        <v>24</v>
      </c>
      <c r="E90" s="31" t="s">
        <v>24</v>
      </c>
      <c r="F90" s="31" t="s">
        <v>24</v>
      </c>
      <c r="G90" s="31" t="s">
        <v>24</v>
      </c>
      <c r="H90" s="31" t="s">
        <v>24</v>
      </c>
      <c r="I90" s="31" t="s">
        <v>24</v>
      </c>
      <c r="J90" s="31" t="s">
        <v>24</v>
      </c>
      <c r="K90" s="31" t="s">
        <v>24</v>
      </c>
      <c r="L90" s="31" t="s">
        <v>24</v>
      </c>
      <c r="M90" s="31" t="s">
        <v>24</v>
      </c>
      <c r="N90" s="31" t="s">
        <v>24</v>
      </c>
      <c r="O90" s="31" t="s">
        <v>24</v>
      </c>
      <c r="P90" s="31" t="s">
        <v>24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1"/>
      <c r="X90" s="1"/>
      <c r="Y90" s="1"/>
      <c r="Z90" s="1"/>
    </row>
    <row r="91" spans="1:26" ht="12.75">
      <c r="A91" s="1"/>
      <c r="B91" s="8">
        <v>43945</v>
      </c>
      <c r="C91" s="31" t="s">
        <v>24</v>
      </c>
      <c r="D91" s="31" t="s">
        <v>24</v>
      </c>
      <c r="E91" s="31" t="s">
        <v>24</v>
      </c>
      <c r="F91" s="31" t="s">
        <v>24</v>
      </c>
      <c r="G91" s="31" t="s">
        <v>24</v>
      </c>
      <c r="H91" s="31" t="s">
        <v>24</v>
      </c>
      <c r="I91" s="31" t="s">
        <v>24</v>
      </c>
      <c r="J91" s="31" t="s">
        <v>24</v>
      </c>
      <c r="K91" s="31" t="s">
        <v>24</v>
      </c>
      <c r="L91" s="31" t="s">
        <v>24</v>
      </c>
      <c r="M91" s="31" t="s">
        <v>24</v>
      </c>
      <c r="N91" s="31" t="s">
        <v>24</v>
      </c>
      <c r="O91" s="31" t="s">
        <v>24</v>
      </c>
      <c r="P91" s="31" t="s">
        <v>24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1"/>
      <c r="X91" s="1"/>
      <c r="Y91" s="1"/>
      <c r="Z91" s="1"/>
    </row>
    <row r="92" spans="1:26" ht="12.75">
      <c r="A92" s="1"/>
      <c r="B92" s="8">
        <v>43946</v>
      </c>
      <c r="C92" s="31" t="s">
        <v>24</v>
      </c>
      <c r="D92" s="31" t="s">
        <v>24</v>
      </c>
      <c r="E92" s="31" t="s">
        <v>24</v>
      </c>
      <c r="F92" s="31" t="s">
        <v>24</v>
      </c>
      <c r="G92" s="31" t="s">
        <v>24</v>
      </c>
      <c r="H92" s="31" t="s">
        <v>24</v>
      </c>
      <c r="I92" s="31" t="s">
        <v>24</v>
      </c>
      <c r="J92" s="31" t="s">
        <v>24</v>
      </c>
      <c r="K92" s="31" t="s">
        <v>24</v>
      </c>
      <c r="L92" s="31" t="s">
        <v>24</v>
      </c>
      <c r="M92" s="31" t="s">
        <v>24</v>
      </c>
      <c r="N92" s="31" t="s">
        <v>24</v>
      </c>
      <c r="O92" s="31" t="s">
        <v>24</v>
      </c>
      <c r="P92" s="31" t="s">
        <v>24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1"/>
      <c r="X92" s="1"/>
      <c r="Y92" s="1"/>
      <c r="Z92" s="1"/>
    </row>
    <row r="93" spans="1:26" ht="12.75">
      <c r="A93" s="1"/>
      <c r="B93" s="8">
        <v>43947</v>
      </c>
      <c r="C93" s="31" t="s">
        <v>24</v>
      </c>
      <c r="D93" s="31" t="s">
        <v>24</v>
      </c>
      <c r="E93" s="31" t="s">
        <v>24</v>
      </c>
      <c r="F93" s="31" t="s">
        <v>24</v>
      </c>
      <c r="G93" s="31" t="s">
        <v>24</v>
      </c>
      <c r="H93" s="31" t="s">
        <v>24</v>
      </c>
      <c r="I93" s="31" t="s">
        <v>24</v>
      </c>
      <c r="J93" s="31" t="s">
        <v>24</v>
      </c>
      <c r="K93" s="31" t="s">
        <v>24</v>
      </c>
      <c r="L93" s="31" t="s">
        <v>24</v>
      </c>
      <c r="M93" s="31" t="s">
        <v>24</v>
      </c>
      <c r="N93" s="31" t="s">
        <v>24</v>
      </c>
      <c r="O93" s="31" t="s">
        <v>24</v>
      </c>
      <c r="P93" s="31" t="s">
        <v>24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1"/>
      <c r="X93" s="1"/>
      <c r="Y93" s="1"/>
      <c r="Z93" s="1"/>
    </row>
    <row r="94" spans="1:26" ht="12.75">
      <c r="A94" s="1"/>
      <c r="B94" s="8">
        <v>43948</v>
      </c>
      <c r="C94" s="31" t="s">
        <v>24</v>
      </c>
      <c r="D94" s="31" t="s">
        <v>24</v>
      </c>
      <c r="E94" s="31" t="s">
        <v>24</v>
      </c>
      <c r="F94" s="31" t="s">
        <v>24</v>
      </c>
      <c r="G94" s="31" t="s">
        <v>24</v>
      </c>
      <c r="H94" s="31" t="s">
        <v>24</v>
      </c>
      <c r="I94" s="31" t="s">
        <v>24</v>
      </c>
      <c r="J94" s="31" t="s">
        <v>24</v>
      </c>
      <c r="K94" s="31" t="s">
        <v>24</v>
      </c>
      <c r="L94" s="31" t="s">
        <v>24</v>
      </c>
      <c r="M94" s="31" t="s">
        <v>24</v>
      </c>
      <c r="N94" s="31" t="s">
        <v>24</v>
      </c>
      <c r="O94" s="31" t="s">
        <v>24</v>
      </c>
      <c r="P94" s="31" t="s">
        <v>24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1"/>
      <c r="X94" s="1"/>
      <c r="Y94" s="1"/>
      <c r="Z94" s="1"/>
    </row>
    <row r="95" spans="1:26" ht="12.75">
      <c r="A95" s="1"/>
      <c r="B95" s="8">
        <v>43949</v>
      </c>
      <c r="C95" s="31" t="s">
        <v>24</v>
      </c>
      <c r="D95" s="31" t="s">
        <v>24</v>
      </c>
      <c r="E95" s="31" t="s">
        <v>24</v>
      </c>
      <c r="F95" s="31" t="s">
        <v>24</v>
      </c>
      <c r="G95" s="31" t="s">
        <v>24</v>
      </c>
      <c r="H95" s="31" t="s">
        <v>24</v>
      </c>
      <c r="I95" s="31" t="s">
        <v>24</v>
      </c>
      <c r="J95" s="31" t="s">
        <v>24</v>
      </c>
      <c r="K95" s="31" t="s">
        <v>24</v>
      </c>
      <c r="L95" s="31" t="s">
        <v>24</v>
      </c>
      <c r="M95" s="31" t="s">
        <v>24</v>
      </c>
      <c r="N95" s="31" t="s">
        <v>24</v>
      </c>
      <c r="O95" s="31" t="s">
        <v>24</v>
      </c>
      <c r="P95" s="31" t="s">
        <v>24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1"/>
      <c r="X95" s="1"/>
      <c r="Y95" s="1"/>
      <c r="Z95" s="1"/>
    </row>
    <row r="96" spans="1:26" ht="12.75">
      <c r="A96" s="1"/>
      <c r="B96" s="8">
        <v>43950</v>
      </c>
      <c r="C96" s="31" t="s">
        <v>24</v>
      </c>
      <c r="D96" s="31" t="s">
        <v>24</v>
      </c>
      <c r="E96" s="31" t="s">
        <v>24</v>
      </c>
      <c r="F96" s="31" t="s">
        <v>24</v>
      </c>
      <c r="G96" s="31" t="s">
        <v>24</v>
      </c>
      <c r="H96" s="31" t="s">
        <v>24</v>
      </c>
      <c r="I96" s="31" t="s">
        <v>24</v>
      </c>
      <c r="J96" s="31" t="s">
        <v>24</v>
      </c>
      <c r="K96" s="31" t="s">
        <v>24</v>
      </c>
      <c r="L96" s="31" t="s">
        <v>24</v>
      </c>
      <c r="M96" s="31" t="s">
        <v>24</v>
      </c>
      <c r="N96" s="31" t="s">
        <v>24</v>
      </c>
      <c r="O96" s="31" t="s">
        <v>24</v>
      </c>
      <c r="P96" s="31" t="s">
        <v>24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1"/>
      <c r="X96" s="1"/>
      <c r="Y96" s="1"/>
      <c r="Z96" s="1"/>
    </row>
    <row r="97" spans="1:26" ht="12.75">
      <c r="A97" s="1"/>
      <c r="B97" s="8">
        <v>43951</v>
      </c>
      <c r="C97" s="31" t="s">
        <v>24</v>
      </c>
      <c r="D97" s="31" t="s">
        <v>24</v>
      </c>
      <c r="E97" s="31" t="s">
        <v>24</v>
      </c>
      <c r="F97" s="31" t="s">
        <v>24</v>
      </c>
      <c r="G97" s="31" t="s">
        <v>24</v>
      </c>
      <c r="H97" s="31" t="s">
        <v>24</v>
      </c>
      <c r="I97" s="31" t="s">
        <v>24</v>
      </c>
      <c r="J97" s="31" t="s">
        <v>24</v>
      </c>
      <c r="K97" s="31" t="s">
        <v>24</v>
      </c>
      <c r="L97" s="31" t="s">
        <v>24</v>
      </c>
      <c r="M97" s="31" t="s">
        <v>24</v>
      </c>
      <c r="N97" s="31" t="s">
        <v>24</v>
      </c>
      <c r="O97" s="31" t="s">
        <v>24</v>
      </c>
      <c r="P97" s="31" t="s">
        <v>24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6666"/>
    <outlinePr summaryBelow="0" summaryRight="0"/>
  </sheetPr>
  <dimension ref="B2:I32"/>
  <sheetViews>
    <sheetView showGridLines="0" workbookViewId="0">
      <selection activeCell="B17" sqref="B17"/>
    </sheetView>
  </sheetViews>
  <sheetFormatPr baseColWidth="10" defaultColWidth="14.42578125" defaultRowHeight="15.75" customHeight="1"/>
  <cols>
    <col min="1" max="1" width="3.28515625" customWidth="1"/>
    <col min="2" max="2" width="45.42578125" customWidth="1"/>
    <col min="3" max="3" width="32.5703125" customWidth="1"/>
  </cols>
  <sheetData>
    <row r="2" spans="2:9" ht="27.75">
      <c r="B2" s="21" t="s">
        <v>44</v>
      </c>
    </row>
    <row r="4" spans="2:9" ht="12.75">
      <c r="B4" s="4" t="s">
        <v>45</v>
      </c>
      <c r="C4" s="4"/>
      <c r="D4" s="4"/>
      <c r="E4" s="4"/>
      <c r="F4" s="4"/>
      <c r="G4" s="4"/>
      <c r="H4" s="4"/>
      <c r="I4" s="4"/>
    </row>
    <row r="5" spans="2:9" ht="8.25" customHeight="1">
      <c r="B5" s="24"/>
      <c r="C5" s="25"/>
      <c r="D5" s="25"/>
      <c r="E5" s="25"/>
      <c r="F5" s="25"/>
      <c r="G5" s="25"/>
      <c r="H5" s="25"/>
      <c r="I5" s="25"/>
    </row>
    <row r="6" spans="2:9" ht="12.75">
      <c r="B6" s="6" t="s">
        <v>46</v>
      </c>
      <c r="C6" s="15" t="s">
        <v>47</v>
      </c>
      <c r="D6" s="7"/>
      <c r="E6" s="7"/>
      <c r="F6" s="7"/>
      <c r="G6" s="7"/>
      <c r="H6" s="7"/>
      <c r="I6" s="7"/>
    </row>
    <row r="7" spans="2:9" ht="12.75">
      <c r="B7" s="33" t="s">
        <v>48</v>
      </c>
    </row>
    <row r="8" spans="2:9" ht="12.75">
      <c r="B8" s="33" t="s">
        <v>49</v>
      </c>
    </row>
    <row r="9" spans="2:9" ht="12.75">
      <c r="B9" s="33" t="s">
        <v>50</v>
      </c>
    </row>
    <row r="10" spans="2:9" ht="12.75">
      <c r="B10" s="33" t="s">
        <v>51</v>
      </c>
    </row>
    <row r="11" spans="2:9" ht="12.75">
      <c r="B11" s="33" t="s">
        <v>52</v>
      </c>
    </row>
    <row r="13" spans="2:9" ht="12.75">
      <c r="B13" s="4" t="s">
        <v>53</v>
      </c>
      <c r="C13" s="4"/>
      <c r="D13" s="4"/>
      <c r="E13" s="4"/>
      <c r="F13" s="4"/>
      <c r="G13" s="4"/>
      <c r="H13" s="4"/>
      <c r="I13" s="4"/>
    </row>
    <row r="14" spans="2:9" ht="9" customHeight="1">
      <c r="B14" s="24"/>
      <c r="C14" s="25"/>
      <c r="D14" s="25"/>
      <c r="E14" s="25"/>
      <c r="F14" s="25"/>
      <c r="G14" s="25"/>
      <c r="H14" s="25"/>
      <c r="I14" s="25"/>
    </row>
    <row r="15" spans="2:9" ht="12.75">
      <c r="B15" s="6" t="s">
        <v>54</v>
      </c>
      <c r="C15" s="15" t="s">
        <v>55</v>
      </c>
      <c r="D15" s="7"/>
      <c r="E15" s="7"/>
      <c r="F15" s="7"/>
      <c r="G15" s="7"/>
      <c r="H15" s="7"/>
      <c r="I15" s="7"/>
    </row>
    <row r="16" spans="2:9" ht="12.75">
      <c r="B16" s="34" t="s">
        <v>54</v>
      </c>
      <c r="C16" s="33"/>
    </row>
    <row r="17" spans="2:3" ht="12.75">
      <c r="B17" s="35" t="str">
        <f>HYPERLINK("https://www.mscbs.gob.es/profesionales/saludPublica/ccayes/alertasActual/nCov-China/home.htm","Ministerio de sanidad de España")</f>
        <v>Ministerio de sanidad de España</v>
      </c>
      <c r="C17" s="33" t="s">
        <v>56</v>
      </c>
    </row>
    <row r="18" spans="2:3" ht="12.75">
      <c r="B18" s="35" t="str">
        <f>HYPERLINK("https://es.statista.com/estadisticas/578785/numero-total-de-camas-en-hospitales-en-espana-por-comunidad-autonoma/","Statista")</f>
        <v>Statista</v>
      </c>
      <c r="C18" s="33" t="s">
        <v>57</v>
      </c>
    </row>
    <row r="19" spans="2:3" ht="12.75">
      <c r="B19" s="35" t="str">
        <f>HYPERLINK("https://www.medintensiva.org/es-recursos-estructurales-los-servicios-medicina-articulo-S0210569113001356","Medicinaintensiva.org")</f>
        <v>Medicinaintensiva.org</v>
      </c>
      <c r="C19" s="33" t="s">
        <v>58</v>
      </c>
    </row>
    <row r="20" spans="2:3" ht="12.75">
      <c r="B20" s="35" t="str">
        <f>HYPERLINK("https://www.worldometers.info/coronavirus/country/italy/","Wordmeter")</f>
        <v>Wordmeter</v>
      </c>
      <c r="C20" s="33" t="s">
        <v>59</v>
      </c>
    </row>
    <row r="21" spans="2:3" ht="12.75">
      <c r="B21" s="35" t="str">
        <f>HYPERLINK("http://www.salute.gov.it/portale/nuovocoronavirus/dettaglioContenutiNuovoCoronavirus.jsp?lingua=italiano&amp;id=5351&amp;area=nuovoCoronavirus&amp;menu=vuoto","Ministerio della salute ")</f>
        <v xml:space="preserve">Ministerio della salute </v>
      </c>
      <c r="C21" s="33" t="s">
        <v>60</v>
      </c>
    </row>
    <row r="22" spans="2:3" ht="12.75">
      <c r="B22" s="35" t="str">
        <f>HYPERLINK("https://www.imperial.ac.uk/media/imperial-college/medicine/sph/ide/gida-fellowships/Imperial-College-COVID19-NPI-modelling-16-03-2020.pdf","Imperial College")</f>
        <v>Imperial College</v>
      </c>
      <c r="C22" s="33" t="s">
        <v>61</v>
      </c>
    </row>
    <row r="23" spans="2:3" ht="12.75">
      <c r="B23" s="35" t="str">
        <f>HYPERLINK("http://www.mat.ucm.es/~ivorra/papers/Diego-Epidemiologia.pdf","Universidad Complutense de Madrid - TFM")</f>
        <v>Universidad Complutense de Madrid - TFM</v>
      </c>
      <c r="C23" s="33" t="s">
        <v>62</v>
      </c>
    </row>
    <row r="24" spans="2:3" ht="12.75">
      <c r="B24" s="33" t="s">
        <v>63</v>
      </c>
      <c r="C24" s="33" t="s">
        <v>64</v>
      </c>
    </row>
    <row r="25" spans="2:3" ht="12.75">
      <c r="B25" s="35" t="str">
        <f>HYPERLINK("https://es.wikipedia.org/wiki/Modelo_SIR","Wikipedia")</f>
        <v>Wikipedia</v>
      </c>
      <c r="C25" s="33" t="s">
        <v>62</v>
      </c>
    </row>
    <row r="26" spans="2:3" ht="12.75">
      <c r="B26" s="34"/>
    </row>
    <row r="27" spans="2:3" ht="12.75">
      <c r="B27" s="34" t="s">
        <v>65</v>
      </c>
    </row>
    <row r="28" spans="2:3" ht="12.75">
      <c r="B28" s="35" t="str">
        <f>HYPERLINK("https://experience.arcgis.com/experience/685d0ace521648f8a5beeeee1b9125cd","WHO")</f>
        <v>WHO</v>
      </c>
    </row>
    <row r="29" spans="2:3" ht="12.75">
      <c r="B29" s="35" t="str">
        <f>HYPERLINK("https://medium.com/@tomaspueyo/coronavirus-act-today-or-people-will-die-f4d3d9cd99ca","Medium@tomas pueyo")</f>
        <v>Medium@tomas pueyo</v>
      </c>
    </row>
    <row r="30" spans="2:3" ht="12.75">
      <c r="B30" s="35" t="str">
        <f>HYPERLINK("https://coronavirus.jhu.edu/map.html","John Hopkins")</f>
        <v>John Hopkins</v>
      </c>
    </row>
    <row r="31" spans="2:3" ht="12.75">
      <c r="B31" s="35" t="str">
        <f>HYPERLINK("https://github.com/SamaipataVC/COVID-19_Spain","Github Repositorio")</f>
        <v>Github Repositorio</v>
      </c>
      <c r="C31" s="33" t="s">
        <v>66</v>
      </c>
    </row>
    <row r="32" spans="2:3" ht="12.75">
      <c r="B32" s="35" t="str">
        <f>HYPERLINK("https://biocomsc.upc.edu/en/covid-19/informativedocument","Computational biology and Complex systems by UPC")</f>
        <v>Computational biology and Complex systems by UPC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13</vt:i4>
      </vt:variant>
    </vt:vector>
  </HeadingPairs>
  <TitlesOfParts>
    <vt:vector size="19" baseType="lpstr">
      <vt:lpstr>Contagiados</vt:lpstr>
      <vt:lpstr>Ingresados UCI</vt:lpstr>
      <vt:lpstr>Fallecimientos</vt:lpstr>
      <vt:lpstr>Lista CCAA</vt:lpstr>
      <vt:lpstr>Camas UCI</vt:lpstr>
      <vt:lpstr>Glosario y fuentes</vt:lpstr>
      <vt:lpstr>CamasUCI_2019</vt:lpstr>
      <vt:lpstr>CamasUCI_Comunidad</vt:lpstr>
      <vt:lpstr>Comunidad_autonoma_lista</vt:lpstr>
      <vt:lpstr>Comunidad_autonoma_poblacion</vt:lpstr>
      <vt:lpstr>Fallecimientos</vt:lpstr>
      <vt:lpstr>Fallecimientos_Fecha</vt:lpstr>
      <vt:lpstr>Fallecimientos_Header</vt:lpstr>
      <vt:lpstr>Infectados_reportados</vt:lpstr>
      <vt:lpstr>Infectados_reportados_Fecha</vt:lpstr>
      <vt:lpstr>Infectados_reportados_Headers</vt:lpstr>
      <vt:lpstr>IngresadosUCI</vt:lpstr>
      <vt:lpstr>IngresadosUCI_Fecha</vt:lpstr>
      <vt:lpstr>IngresadosUCI_Headers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Vidal Pastor, Eli</cp:lastModifiedBy>
  <dcterms:created xsi:type="dcterms:W3CDTF">2020-03-24T05:29:57Z</dcterms:created>
  <dcterms:modified xsi:type="dcterms:W3CDTF">2020-04-01T03:42:31Z</dcterms:modified>
</cp:coreProperties>
</file>