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wiiw\"/>
    </mc:Choice>
  </mc:AlternateContent>
  <xr:revisionPtr revIDLastSave="0" documentId="13_ncr:1_{1857CB17-FCD1-4B9E-AE69-0C02235220F5}" xr6:coauthVersionLast="47" xr6:coauthVersionMax="47" xr10:uidLastSave="{00000000-0000-0000-0000-000000000000}"/>
  <bookViews>
    <workbookView xWindow="-28920" yWindow="-4710" windowWidth="29040" windowHeight="15720" activeTab="3" xr2:uid="{00000000-000D-0000-FFFF-FFFF00000000}"/>
  </bookViews>
  <sheets>
    <sheet name="Worksheet" sheetId="1" r:id="rId1"/>
    <sheet name="Data_clean" sheetId="2" r:id="rId2"/>
    <sheet name="Data_clean_AL" sheetId="4" r:id="rId3"/>
    <sheet name="Data_clean_extra" sheetId="5" r:id="rId4"/>
    <sheet name="Mapping" sheetId="3" r:id="rId5"/>
  </sheets>
  <definedNames>
    <definedName name="_xlnm._FilterDatabase" localSheetId="1" hidden="1">Data_clean!$A$1:$Y$162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3" i="2" l="1"/>
  <c r="M138" i="2"/>
  <c r="S131" i="2"/>
  <c r="S130" i="2"/>
  <c r="S128" i="2"/>
  <c r="S124" i="2"/>
  <c r="S123" i="2"/>
  <c r="F143" i="2"/>
  <c r="U143" i="2"/>
  <c r="V143" i="2"/>
  <c r="W143" i="2"/>
  <c r="X143" i="2"/>
  <c r="Y143" i="2"/>
  <c r="T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U138" i="2"/>
  <c r="V138" i="2"/>
  <c r="W138" i="2"/>
  <c r="X138" i="2"/>
  <c r="Y138" i="2"/>
  <c r="T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F138" i="2"/>
  <c r="U134" i="2"/>
  <c r="V134" i="2"/>
  <c r="W134" i="2"/>
  <c r="X134" i="2"/>
  <c r="Y134" i="2"/>
  <c r="T134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F131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F130" i="2"/>
  <c r="U128" i="2"/>
  <c r="V128" i="2"/>
  <c r="W128" i="2"/>
  <c r="X128" i="2"/>
  <c r="Y128" i="2"/>
  <c r="T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F128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F124" i="2"/>
  <c r="U123" i="2"/>
  <c r="V123" i="2"/>
  <c r="W123" i="2"/>
  <c r="X123" i="2"/>
  <c r="Y123" i="2"/>
  <c r="T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F123" i="2"/>
  <c r="P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F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7" i="2"/>
  <c r="Q99" i="2"/>
  <c r="K99" i="2"/>
  <c r="L99" i="2"/>
  <c r="M99" i="2"/>
  <c r="N99" i="2"/>
  <c r="O99" i="2"/>
  <c r="J99" i="2"/>
  <c r="S99" i="2"/>
  <c r="T99" i="2"/>
  <c r="U99" i="2"/>
  <c r="V99" i="2"/>
  <c r="W99" i="2"/>
  <c r="X99" i="2"/>
  <c r="Y99" i="2"/>
  <c r="R99" i="2"/>
  <c r="R94" i="2"/>
  <c r="K94" i="2"/>
  <c r="L94" i="2"/>
  <c r="M94" i="2"/>
  <c r="N94" i="2"/>
  <c r="O94" i="2"/>
  <c r="Q94" i="2"/>
  <c r="J94" i="2"/>
  <c r="K87" i="2"/>
  <c r="L87" i="2"/>
  <c r="M87" i="2"/>
  <c r="N87" i="2"/>
  <c r="O87" i="2"/>
  <c r="Q87" i="2"/>
  <c r="J87" i="2"/>
  <c r="K86" i="2"/>
  <c r="L86" i="2"/>
  <c r="M86" i="2"/>
  <c r="N86" i="2"/>
  <c r="O86" i="2"/>
  <c r="Q86" i="2"/>
  <c r="J86" i="2"/>
  <c r="K84" i="2"/>
  <c r="L84" i="2"/>
  <c r="M84" i="2"/>
  <c r="N84" i="2"/>
  <c r="O84" i="2"/>
  <c r="Q84" i="2"/>
  <c r="J84" i="2"/>
  <c r="K80" i="2"/>
  <c r="L80" i="2"/>
  <c r="M80" i="2"/>
  <c r="N80" i="2"/>
  <c r="O80" i="2"/>
  <c r="Q80" i="2"/>
  <c r="K79" i="2"/>
  <c r="L79" i="2"/>
  <c r="M79" i="2"/>
  <c r="N79" i="2"/>
  <c r="O79" i="2"/>
  <c r="Q79" i="2"/>
  <c r="J79" i="2"/>
  <c r="J74" i="2"/>
  <c r="S94" i="2"/>
  <c r="T94" i="2"/>
  <c r="U94" i="2"/>
  <c r="V94" i="2"/>
  <c r="W94" i="2"/>
  <c r="X94" i="2"/>
  <c r="Y94" i="2"/>
  <c r="S90" i="2"/>
  <c r="T90" i="2"/>
  <c r="U90" i="2"/>
  <c r="V90" i="2"/>
  <c r="W90" i="2"/>
  <c r="X90" i="2"/>
  <c r="Y90" i="2"/>
  <c r="R90" i="2"/>
  <c r="R84" i="2"/>
  <c r="S84" i="2"/>
  <c r="T84" i="2"/>
  <c r="U84" i="2"/>
  <c r="V84" i="2"/>
  <c r="W84" i="2"/>
  <c r="X84" i="2"/>
  <c r="Y84" i="2"/>
  <c r="J80" i="2"/>
  <c r="K74" i="2"/>
  <c r="L74" i="2"/>
  <c r="M74" i="2"/>
  <c r="N74" i="2"/>
  <c r="O74" i="2"/>
  <c r="P74" i="2"/>
  <c r="Q74" i="2"/>
  <c r="S79" i="2"/>
  <c r="T79" i="2"/>
  <c r="U79" i="2"/>
  <c r="V79" i="2"/>
  <c r="W79" i="2"/>
  <c r="X79" i="2"/>
  <c r="Y79" i="2"/>
  <c r="R79" i="2"/>
  <c r="K73" i="2"/>
  <c r="L73" i="2"/>
  <c r="M73" i="2"/>
  <c r="N73" i="2"/>
  <c r="O73" i="2"/>
  <c r="P73" i="2"/>
  <c r="Q73" i="2"/>
  <c r="J73" i="2"/>
  <c r="S52" i="2"/>
  <c r="S57" i="2"/>
  <c r="S72" i="2"/>
  <c r="T72" i="2"/>
  <c r="U72" i="2"/>
  <c r="V72" i="2"/>
  <c r="W72" i="2"/>
  <c r="X72" i="2"/>
  <c r="Y72" i="2"/>
  <c r="R72" i="2"/>
  <c r="S67" i="2"/>
  <c r="T67" i="2"/>
  <c r="U67" i="2"/>
  <c r="V67" i="2"/>
  <c r="W67" i="2"/>
  <c r="X67" i="2"/>
  <c r="Y67" i="2"/>
  <c r="R67" i="2"/>
  <c r="S63" i="2"/>
  <c r="T63" i="2"/>
  <c r="U63" i="2"/>
  <c r="V63" i="2"/>
  <c r="W63" i="2"/>
  <c r="X63" i="2"/>
  <c r="Y63" i="2"/>
  <c r="R63" i="2"/>
  <c r="T57" i="2"/>
  <c r="U57" i="2"/>
  <c r="V57" i="2"/>
  <c r="W57" i="2"/>
  <c r="X57" i="2"/>
  <c r="Y57" i="2"/>
  <c r="R57" i="2"/>
  <c r="T52" i="2"/>
  <c r="U52" i="2"/>
  <c r="V52" i="2"/>
  <c r="W52" i="2"/>
  <c r="X52" i="2"/>
  <c r="Y52" i="2"/>
  <c r="R52" i="2"/>
  <c r="O28" i="2"/>
  <c r="N23" i="2"/>
  <c r="M16" i="2"/>
  <c r="M15" i="2"/>
  <c r="T13" i="2"/>
  <c r="M13" i="2"/>
  <c r="M9" i="2"/>
  <c r="T8" i="2"/>
  <c r="M8" i="2"/>
  <c r="M3" i="2"/>
  <c r="N28" i="2"/>
  <c r="P28" i="2"/>
  <c r="M28" i="2"/>
  <c r="U28" i="2"/>
  <c r="V28" i="2"/>
  <c r="W28" i="2"/>
  <c r="X28" i="2"/>
  <c r="Y28" i="2"/>
  <c r="T28" i="2"/>
  <c r="Q28" i="2"/>
  <c r="R28" i="2"/>
  <c r="S28" i="2"/>
  <c r="U23" i="2"/>
  <c r="V23" i="2"/>
  <c r="W23" i="2"/>
  <c r="X23" i="2"/>
  <c r="Y23" i="2"/>
  <c r="T23" i="2"/>
  <c r="O23" i="2"/>
  <c r="P23" i="2"/>
  <c r="Q23" i="2"/>
  <c r="R23" i="2"/>
  <c r="S23" i="2"/>
  <c r="M23" i="2"/>
  <c r="Q16" i="2"/>
  <c r="N16" i="2"/>
  <c r="O16" i="2"/>
  <c r="P16" i="2"/>
  <c r="R16" i="2"/>
  <c r="S16" i="2"/>
  <c r="T16" i="2"/>
  <c r="U19" i="2"/>
  <c r="V19" i="2"/>
  <c r="W19" i="2"/>
  <c r="X19" i="2"/>
  <c r="Y19" i="2"/>
  <c r="T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<sst xmlns="http://schemas.openxmlformats.org/spreadsheetml/2006/main" count="6516" uniqueCount="118">
  <si>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</si>
  <si>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</si>
  <si>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</si>
  <si>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</si>
  <si>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</si>
  <si>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</si>
  <si>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</si>
  <si>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</si>
  <si>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</si>
  <si>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</si>
  <si>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</si>
  <si>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</si>
  <si>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</si>
  <si>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</si>
  <si>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</si>
  <si>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</si>
  <si>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</si>
  <si>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</si>
  <si>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</si>
  <si>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</si>
  <si>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</si>
  <si>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</si>
  <si>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</si>
  <si>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</si>
  <si>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</si>
  <si>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</si>
  <si>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</si>
  <si>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</si>
  <si>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</si>
  <si>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</si>
  <si>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</si>
  <si>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</si>
  <si>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</si>
  <si>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</si>
  <si>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</si>
  <si>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</si>
  <si>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</si>
  <si>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</si>
  <si>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</si>
  <si>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</si>
  <si>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</si>
  <si>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</si>
  <si>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</si>
  <si>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</si>
  <si>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</si>
  <si>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</si>
  <si>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</si>
  <si>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</si>
  <si>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</si>
  <si>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</si>
  <si>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</si>
  <si>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</si>
  <si>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</si>
  <si>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</si>
  <si>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</si>
  <si>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</si>
  <si>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</si>
  <si>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</si>
  <si>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</si>
  <si>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</si>
  <si>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</si>
  <si>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</si>
  <si>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</si>
  <si>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</si>
  <si>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</si>
  <si>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</si>
  <si>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</si>
  <si>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</si>
  <si>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</si>
  <si>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</si>
  <si>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</si>
  <si>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</si>
  <si>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</si>
  <si>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</si>
  <si>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</si>
  <si>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</si>
  <si>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</si>
  <si>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</si>
  <si>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</si>
  <si>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</si>
  <si>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</si>
  <si>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</si>
  <si>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</si>
  <si>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</si>
  <si>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</si>
  <si>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</si>
  <si>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</si>
  <si>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</si>
  <si>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</si>
  <si>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</si>
  <si>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</si>
  <si>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</si>
  <si>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</si>
  <si>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</si>
  <si>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</si>
  <si>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</si>
  <si>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</si>
  <si>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</si>
  <si>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</si>
  <si>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</si>
  <si>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</si>
  <si>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</si>
  <si>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</si>
  <si>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</si>
  <si>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</si>
  <si>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</si>
  <si>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</si>
  <si>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</si>
  <si>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</si>
  <si>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</si>
  <si>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</si>
  <si>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</si>
  <si>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</si>
  <si>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</si>
  <si>
    <t>BA00</t>
  </si>
  <si>
    <t>XK00</t>
  </si>
  <si>
    <t>MD00</t>
  </si>
  <si>
    <t>P-Q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</si>
</sst>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  <xf numFmtId="0" fontId="5" fillId="11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topLeftCell="H1" workbookViewId="0">
      <pane ySplit="8" topLeftCell="A93" activePane="bottomLeft" state="frozen"/>
      <selection pane="bottomLeft" activeCell="A103" sqref="A103:XFD103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sheetPr filterMode="1"/>
  <dimension ref="A1:Y162"/>
  <sheetViews>
    <sheetView zoomScaleNormal="100" workbookViewId="0">
      <pane xSplit="4" topLeftCell="E1" activePane="topRight" state="frozen"/>
      <selection pane="topRight" activeCell="A117" sqref="A117:Y143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6" width="7" customWidth="1"/>
  </cols>
  <sheetData>
    <row r="1" spans="1:25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s="20" customFormat="1" hidden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hidden="1" x14ac:dyDescent="0.2">
      <c r="A3" s="20" t="s">
        <v>99</v>
      </c>
      <c r="B3" s="20" t="s">
        <v>20</v>
      </c>
      <c r="C3" s="20" t="s">
        <v>21</v>
      </c>
      <c r="D3" s="20" t="s">
        <v>28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hidden="1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hidden="1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hidden="1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hidden="1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hidden="1" x14ac:dyDescent="0.2">
      <c r="A8" s="20" t="s">
        <v>99</v>
      </c>
      <c r="B8" s="20" t="s">
        <v>20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hidden="1" x14ac:dyDescent="0.2">
      <c r="A9" s="20" t="s">
        <v>99</v>
      </c>
      <c r="B9" s="20" t="s">
        <v>20</v>
      </c>
      <c r="C9" s="20" t="s">
        <v>21</v>
      </c>
      <c r="D9" s="20" t="s">
        <v>34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hidden="1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hidden="1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hidden="1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hidden="1" x14ac:dyDescent="0.2">
      <c r="A13" s="20" t="s">
        <v>99</v>
      </c>
      <c r="B13" s="20" t="s">
        <v>20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hidden="1" x14ac:dyDescent="0.2">
      <c r="A14" s="20" t="s">
        <v>99</v>
      </c>
      <c r="B14" s="20" t="s">
        <v>20</v>
      </c>
      <c r="C14" s="20" t="s">
        <v>21</v>
      </c>
      <c r="D14" s="20" t="s">
        <v>38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hidden="1" x14ac:dyDescent="0.2">
      <c r="A15" s="20" t="s">
        <v>99</v>
      </c>
      <c r="B15" s="20" t="s">
        <v>20</v>
      </c>
      <c r="C15" s="20" t="s">
        <v>21</v>
      </c>
      <c r="D15" s="20" t="s">
        <v>39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hidden="1" x14ac:dyDescent="0.2">
      <c r="A16" s="20" t="s">
        <v>99</v>
      </c>
      <c r="B16" s="20" t="s">
        <v>20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T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>
        <f t="shared" si="8"/>
        <v>23.98</v>
      </c>
      <c r="U16" s="21"/>
      <c r="V16" s="21"/>
      <c r="W16" s="21"/>
      <c r="X16" s="21"/>
      <c r="Y16" s="21"/>
    </row>
    <row r="17" spans="1:25" hidden="1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hidden="1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hidden="1" x14ac:dyDescent="0.2">
      <c r="A19" s="20" t="s">
        <v>99</v>
      </c>
      <c r="B19" s="20" t="s">
        <v>20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hidden="1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hidden="1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hidden="1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hidden="1" x14ac:dyDescent="0.2">
      <c r="A23" s="20" t="s">
        <v>99</v>
      </c>
      <c r="B23" s="20" t="s">
        <v>20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hidden="1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hidden="1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hidden="1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hidden="1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hidden="1" x14ac:dyDescent="0.2">
      <c r="A28" s="20" t="s">
        <v>99</v>
      </c>
      <c r="B28" s="20" t="s">
        <v>20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 t="shared" si="13"/>
        <v>32.033000000000001</v>
      </c>
      <c r="T28" s="21">
        <f>T24+T25+T26+T27</f>
        <v>51.039000000000001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hidden="1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hidden="1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hidden="1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hidden="1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hidden="1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hidden="1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hidden="1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hidden="1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hidden="1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hidden="1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hidden="1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hidden="1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hidden="1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hidden="1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hidden="1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hidden="1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hidden="1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hidden="1" x14ac:dyDescent="0.2">
      <c r="A46" t="s">
        <v>114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s="20" customFormat="1" hidden="1" x14ac:dyDescent="0.2">
      <c r="A47" s="20" t="s">
        <v>114</v>
      </c>
      <c r="B47" s="20" t="s">
        <v>66</v>
      </c>
      <c r="C47" s="20" t="s">
        <v>21</v>
      </c>
      <c r="D47" s="20" t="s">
        <v>28</v>
      </c>
      <c r="E47" s="20" t="s">
        <v>24</v>
      </c>
      <c r="F47" s="21" t="s">
        <v>27</v>
      </c>
      <c r="G47" s="21" t="s">
        <v>27</v>
      </c>
      <c r="H47" s="21" t="s">
        <v>27</v>
      </c>
      <c r="I47" s="21" t="s">
        <v>27</v>
      </c>
      <c r="J47" s="21" t="s">
        <v>27</v>
      </c>
      <c r="K47" s="21" t="s">
        <v>27</v>
      </c>
      <c r="L47" s="21" t="s">
        <v>27</v>
      </c>
      <c r="M47" s="21" t="s">
        <v>27</v>
      </c>
      <c r="N47" s="21" t="s">
        <v>27</v>
      </c>
      <c r="O47" s="21" t="s">
        <v>27</v>
      </c>
      <c r="P47" s="21" t="s">
        <v>27</v>
      </c>
      <c r="Q47" s="21" t="s">
        <v>27</v>
      </c>
      <c r="R47" s="21">
        <v>167.27799999999999</v>
      </c>
      <c r="S47" s="21">
        <v>154.983</v>
      </c>
      <c r="T47" s="21">
        <v>138.68799999999999</v>
      </c>
      <c r="U47" s="21">
        <v>146.851</v>
      </c>
      <c r="V47" s="21">
        <v>143.85300000000001</v>
      </c>
      <c r="W47" s="21">
        <v>153.92400000000001</v>
      </c>
      <c r="X47" s="21">
        <v>129.32900000000001</v>
      </c>
      <c r="Y47" s="21">
        <v>144.21299999999999</v>
      </c>
    </row>
    <row r="48" spans="1:25" hidden="1" x14ac:dyDescent="0.2">
      <c r="A48" t="s">
        <v>114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hidden="1" x14ac:dyDescent="0.2">
      <c r="A49" t="s">
        <v>114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hidden="1" x14ac:dyDescent="0.2">
      <c r="A50" t="s">
        <v>114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hidden="1" x14ac:dyDescent="0.2">
      <c r="A51" t="s">
        <v>114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s="20" customFormat="1" hidden="1" x14ac:dyDescent="0.2">
      <c r="A52" s="20" t="s">
        <v>114</v>
      </c>
      <c r="B52" s="20" t="s">
        <v>66</v>
      </c>
      <c r="C52" s="20" t="s">
        <v>21</v>
      </c>
      <c r="D52" s="22" t="s">
        <v>100</v>
      </c>
      <c r="E52" s="20" t="s">
        <v>24</v>
      </c>
      <c r="F52" s="21" t="s">
        <v>27</v>
      </c>
      <c r="G52" s="21" t="s">
        <v>27</v>
      </c>
      <c r="H52" s="21" t="s">
        <v>27</v>
      </c>
      <c r="I52" s="21" t="s">
        <v>27</v>
      </c>
      <c r="J52" s="21" t="s">
        <v>27</v>
      </c>
      <c r="K52" s="21" t="s">
        <v>27</v>
      </c>
      <c r="L52" s="21" t="s">
        <v>27</v>
      </c>
      <c r="M52" s="21" t="s">
        <v>27</v>
      </c>
      <c r="N52" s="21" t="s">
        <v>27</v>
      </c>
      <c r="O52" s="21" t="s">
        <v>27</v>
      </c>
      <c r="P52" s="21" t="s">
        <v>27</v>
      </c>
      <c r="Q52" s="21" t="s">
        <v>27</v>
      </c>
      <c r="R52" s="21">
        <f>SUM(R48:R51)</f>
        <v>174.697</v>
      </c>
      <c r="S52" s="21">
        <f>SUM(S48:S51)</f>
        <v>182.06899999999999</v>
      </c>
      <c r="T52" s="21">
        <f t="shared" ref="T52:Y52" si="15">SUM(T48:T51)</f>
        <v>179.09700000000001</v>
      </c>
      <c r="U52" s="21">
        <f t="shared" si="15"/>
        <v>180.95800000000003</v>
      </c>
      <c r="V52" s="21">
        <f t="shared" si="15"/>
        <v>181.58399999999997</v>
      </c>
      <c r="W52" s="21">
        <f t="shared" si="15"/>
        <v>181.19499999999999</v>
      </c>
      <c r="X52" s="21">
        <f t="shared" si="15"/>
        <v>193.07499999999999</v>
      </c>
      <c r="Y52" s="21">
        <f t="shared" si="15"/>
        <v>190.785</v>
      </c>
    </row>
    <row r="53" spans="1:25" s="20" customFormat="1" hidden="1" x14ac:dyDescent="0.2">
      <c r="A53" s="20" t="s">
        <v>114</v>
      </c>
      <c r="B53" s="20" t="s">
        <v>66</v>
      </c>
      <c r="C53" s="20" t="s">
        <v>21</v>
      </c>
      <c r="D53" s="20" t="s">
        <v>34</v>
      </c>
      <c r="E53" s="20" t="s">
        <v>24</v>
      </c>
      <c r="F53" s="21" t="s">
        <v>27</v>
      </c>
      <c r="G53" s="21" t="s">
        <v>27</v>
      </c>
      <c r="H53" s="21" t="s">
        <v>27</v>
      </c>
      <c r="I53" s="21" t="s">
        <v>27</v>
      </c>
      <c r="J53" s="21" t="s">
        <v>27</v>
      </c>
      <c r="K53" s="21" t="s">
        <v>27</v>
      </c>
      <c r="L53" s="21" t="s">
        <v>27</v>
      </c>
      <c r="M53" s="21" t="s">
        <v>27</v>
      </c>
      <c r="N53" s="21" t="s">
        <v>27</v>
      </c>
      <c r="O53" s="21" t="s">
        <v>27</v>
      </c>
      <c r="P53" s="21" t="s">
        <v>27</v>
      </c>
      <c r="Q53" s="21" t="s">
        <v>27</v>
      </c>
      <c r="R53" s="21">
        <v>72.337999999999994</v>
      </c>
      <c r="S53" s="21">
        <v>62.914000000000001</v>
      </c>
      <c r="T53" s="21">
        <v>64.537999999999997</v>
      </c>
      <c r="U53" s="21">
        <v>61.216999999999999</v>
      </c>
      <c r="V53" s="21">
        <v>68.963999999999999</v>
      </c>
      <c r="W53" s="21">
        <v>59.472000000000001</v>
      </c>
      <c r="X53" s="21">
        <v>71.212999999999994</v>
      </c>
      <c r="Y53" s="21">
        <v>63.814999999999998</v>
      </c>
    </row>
    <row r="54" spans="1:25" hidden="1" x14ac:dyDescent="0.2">
      <c r="A54" t="s">
        <v>114</v>
      </c>
      <c r="B54" t="s">
        <v>66</v>
      </c>
      <c r="C54" t="s">
        <v>21</v>
      </c>
      <c r="D54" t="s">
        <v>35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106.271</v>
      </c>
      <c r="S54" s="3">
        <v>107.19199999999999</v>
      </c>
      <c r="T54" s="3">
        <v>118.264</v>
      </c>
      <c r="U54" s="3">
        <v>114.438</v>
      </c>
      <c r="V54" s="3">
        <v>107.371</v>
      </c>
      <c r="W54" s="3">
        <v>110.69199999999999</v>
      </c>
      <c r="X54" s="3">
        <v>110.80200000000001</v>
      </c>
      <c r="Y54" s="3">
        <v>101.67400000000001</v>
      </c>
    </row>
    <row r="55" spans="1:25" hidden="1" x14ac:dyDescent="0.2">
      <c r="A55" t="s">
        <v>114</v>
      </c>
      <c r="B55" t="s">
        <v>66</v>
      </c>
      <c r="C55" t="s">
        <v>21</v>
      </c>
      <c r="D55" t="s">
        <v>36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35.749000000000002</v>
      </c>
      <c r="S55" s="3">
        <v>37.313000000000002</v>
      </c>
      <c r="T55" s="3">
        <v>37.139000000000003</v>
      </c>
      <c r="U55" s="3">
        <v>37.523000000000003</v>
      </c>
      <c r="V55" s="3">
        <v>36.564999999999998</v>
      </c>
      <c r="W55" s="3">
        <v>37.792000000000002</v>
      </c>
      <c r="X55" s="3">
        <v>42.125999999999998</v>
      </c>
      <c r="Y55" s="3">
        <v>38.125999999999998</v>
      </c>
    </row>
    <row r="56" spans="1:25" hidden="1" x14ac:dyDescent="0.2">
      <c r="A56" t="s">
        <v>114</v>
      </c>
      <c r="B56" t="s">
        <v>66</v>
      </c>
      <c r="C56" t="s">
        <v>21</v>
      </c>
      <c r="D56" t="s">
        <v>37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29.509</v>
      </c>
      <c r="S56" s="3">
        <v>30.841000000000001</v>
      </c>
      <c r="T56" s="3">
        <v>35.118000000000002</v>
      </c>
      <c r="U56" s="3">
        <v>35.527999999999999</v>
      </c>
      <c r="V56" s="3">
        <v>30.923999999999999</v>
      </c>
      <c r="W56" s="3">
        <v>37.445</v>
      </c>
      <c r="X56" s="3">
        <v>37.44</v>
      </c>
      <c r="Y56" s="3">
        <v>33.246000000000002</v>
      </c>
    </row>
    <row r="57" spans="1:25" s="20" customFormat="1" hidden="1" x14ac:dyDescent="0.2">
      <c r="A57" s="20" t="s">
        <v>114</v>
      </c>
      <c r="B57" s="20" t="s">
        <v>66</v>
      </c>
      <c r="C57" s="20" t="s">
        <v>21</v>
      </c>
      <c r="D57" s="22" t="s">
        <v>101</v>
      </c>
      <c r="E57" s="20" t="s">
        <v>24</v>
      </c>
      <c r="F57" s="21" t="s">
        <v>27</v>
      </c>
      <c r="G57" s="21" t="s">
        <v>27</v>
      </c>
      <c r="H57" s="21" t="s">
        <v>27</v>
      </c>
      <c r="I57" s="21" t="s">
        <v>27</v>
      </c>
      <c r="J57" s="21" t="s">
        <v>27</v>
      </c>
      <c r="K57" s="21" t="s">
        <v>27</v>
      </c>
      <c r="L57" s="21" t="s">
        <v>27</v>
      </c>
      <c r="M57" s="21" t="s">
        <v>27</v>
      </c>
      <c r="N57" s="21" t="s">
        <v>27</v>
      </c>
      <c r="O57" s="21" t="s">
        <v>27</v>
      </c>
      <c r="P57" s="21" t="s">
        <v>27</v>
      </c>
      <c r="Q57" s="21" t="s">
        <v>27</v>
      </c>
      <c r="R57" s="21">
        <f>SUM(R54:R56)</f>
        <v>171.529</v>
      </c>
      <c r="S57" s="21">
        <f>SUM(S54:S56)</f>
        <v>175.346</v>
      </c>
      <c r="T57" s="21">
        <f t="shared" ref="T57:Y57" si="16">SUM(T54:T56)</f>
        <v>190.52099999999999</v>
      </c>
      <c r="U57" s="21">
        <f t="shared" si="16"/>
        <v>187.489</v>
      </c>
      <c r="V57" s="21">
        <f t="shared" si="16"/>
        <v>174.85999999999999</v>
      </c>
      <c r="W57" s="21">
        <f t="shared" si="16"/>
        <v>185.92899999999997</v>
      </c>
      <c r="X57" s="21">
        <f t="shared" si="16"/>
        <v>190.36799999999999</v>
      </c>
      <c r="Y57" s="21">
        <f t="shared" si="16"/>
        <v>173.04600000000002</v>
      </c>
    </row>
    <row r="58" spans="1:25" s="20" customFormat="1" hidden="1" x14ac:dyDescent="0.2">
      <c r="A58" s="20" t="s">
        <v>114</v>
      </c>
      <c r="B58" s="20" t="s">
        <v>66</v>
      </c>
      <c r="C58" s="20" t="s">
        <v>21</v>
      </c>
      <c r="D58" s="20" t="s">
        <v>38</v>
      </c>
      <c r="E58" s="20" t="s">
        <v>24</v>
      </c>
      <c r="F58" s="21" t="s">
        <v>27</v>
      </c>
      <c r="G58" s="21" t="s">
        <v>27</v>
      </c>
      <c r="H58" s="21" t="s">
        <v>27</v>
      </c>
      <c r="I58" s="21" t="s">
        <v>27</v>
      </c>
      <c r="J58" s="21" t="s">
        <v>27</v>
      </c>
      <c r="K58" s="21" t="s">
        <v>27</v>
      </c>
      <c r="L58" s="21" t="s">
        <v>27</v>
      </c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>
        <v>12.955</v>
      </c>
      <c r="S58" s="21">
        <v>16.14</v>
      </c>
      <c r="T58" s="21">
        <v>15.118</v>
      </c>
      <c r="U58" s="21">
        <v>12.128</v>
      </c>
      <c r="V58" s="21">
        <v>15.884</v>
      </c>
      <c r="W58" s="21">
        <v>13.522</v>
      </c>
      <c r="X58" s="21">
        <v>13.59</v>
      </c>
      <c r="Y58" s="21">
        <v>16.853999999999999</v>
      </c>
    </row>
    <row r="59" spans="1:25" s="20" customFormat="1" hidden="1" x14ac:dyDescent="0.2">
      <c r="A59" s="20" t="s">
        <v>114</v>
      </c>
      <c r="B59" s="20" t="s">
        <v>66</v>
      </c>
      <c r="C59" s="20" t="s">
        <v>21</v>
      </c>
      <c r="D59" s="20" t="s">
        <v>39</v>
      </c>
      <c r="E59" s="20" t="s">
        <v>24</v>
      </c>
      <c r="F59" s="21" t="s">
        <v>27</v>
      </c>
      <c r="G59" s="21" t="s">
        <v>27</v>
      </c>
      <c r="H59" s="21" t="s">
        <v>27</v>
      </c>
      <c r="I59" s="21" t="s">
        <v>27</v>
      </c>
      <c r="J59" s="21" t="s">
        <v>27</v>
      </c>
      <c r="K59" s="21" t="s">
        <v>27</v>
      </c>
      <c r="L59" s="21" t="s">
        <v>27</v>
      </c>
      <c r="M59" s="21" t="s">
        <v>27</v>
      </c>
      <c r="N59" s="21" t="s">
        <v>27</v>
      </c>
      <c r="O59" s="21" t="s">
        <v>27</v>
      </c>
      <c r="P59" s="21" t="s">
        <v>27</v>
      </c>
      <c r="Q59" s="21" t="s">
        <v>27</v>
      </c>
      <c r="R59" s="21">
        <v>14.464</v>
      </c>
      <c r="S59" s="21">
        <v>15.208</v>
      </c>
      <c r="T59" s="21">
        <v>13.054</v>
      </c>
      <c r="U59" s="21">
        <v>13.010999999999999</v>
      </c>
      <c r="V59" s="21">
        <v>13.805</v>
      </c>
      <c r="W59" s="21">
        <v>10.372999999999999</v>
      </c>
      <c r="X59" s="21">
        <v>9.6590000000000007</v>
      </c>
      <c r="Y59" s="21">
        <v>12.516</v>
      </c>
    </row>
    <row r="60" spans="1:25" s="20" customFormat="1" hidden="1" x14ac:dyDescent="0.2">
      <c r="A60" s="20" t="s">
        <v>114</v>
      </c>
      <c r="B60" s="20" t="s">
        <v>66</v>
      </c>
      <c r="C60" s="20" t="s">
        <v>21</v>
      </c>
      <c r="D60" s="20" t="s">
        <v>69</v>
      </c>
      <c r="E60" s="20" t="s">
        <v>24</v>
      </c>
      <c r="F60" s="21" t="s">
        <v>27</v>
      </c>
      <c r="G60" s="21" t="s">
        <v>27</v>
      </c>
      <c r="H60" s="21" t="s">
        <v>27</v>
      </c>
      <c r="I60" s="21" t="s">
        <v>27</v>
      </c>
      <c r="J60" s="21" t="s">
        <v>27</v>
      </c>
      <c r="K60" s="21" t="s">
        <v>27</v>
      </c>
      <c r="L60" s="21" t="s">
        <v>27</v>
      </c>
      <c r="M60" s="21" t="s">
        <v>27</v>
      </c>
      <c r="N60" s="21" t="s">
        <v>27</v>
      </c>
      <c r="O60" s="21" t="s">
        <v>27</v>
      </c>
      <c r="P60" s="21" t="s">
        <v>27</v>
      </c>
      <c r="Q60" s="21" t="s">
        <v>27</v>
      </c>
      <c r="R60" s="21">
        <v>0.91500000000000004</v>
      </c>
      <c r="S60" s="21">
        <v>0.51</v>
      </c>
      <c r="T60" s="21">
        <v>0.67300000000000004</v>
      </c>
      <c r="U60" s="21">
        <v>0.75</v>
      </c>
      <c r="V60" s="21">
        <v>0.90100000000000002</v>
      </c>
      <c r="W60" s="21">
        <v>0.70599999999999996</v>
      </c>
      <c r="X60" s="21">
        <v>1.5760000000000001</v>
      </c>
      <c r="Y60" s="21">
        <v>0.33700000000000002</v>
      </c>
    </row>
    <row r="61" spans="1:25" hidden="1" x14ac:dyDescent="0.2">
      <c r="A61" t="s">
        <v>114</v>
      </c>
      <c r="B61" t="s">
        <v>66</v>
      </c>
      <c r="C61" t="s">
        <v>21</v>
      </c>
      <c r="D61" t="s">
        <v>40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12.269</v>
      </c>
      <c r="S61" s="3">
        <v>13.388999999999999</v>
      </c>
      <c r="T61" s="3">
        <v>13.266999999999999</v>
      </c>
      <c r="U61" s="3">
        <v>12.506</v>
      </c>
      <c r="V61" s="3">
        <v>14.78</v>
      </c>
      <c r="W61" s="3">
        <v>14.478</v>
      </c>
      <c r="X61" s="3">
        <v>13.45</v>
      </c>
      <c r="Y61" s="3">
        <v>14.162000000000001</v>
      </c>
    </row>
    <row r="62" spans="1:25" hidden="1" x14ac:dyDescent="0.2">
      <c r="A62" t="s">
        <v>114</v>
      </c>
      <c r="B62" t="s">
        <v>66</v>
      </c>
      <c r="C62" t="s">
        <v>21</v>
      </c>
      <c r="D62" t="s">
        <v>41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11.228</v>
      </c>
      <c r="S62" s="3">
        <v>10.269</v>
      </c>
      <c r="T62" s="3">
        <v>11.888</v>
      </c>
      <c r="U62" s="3">
        <v>12.747</v>
      </c>
      <c r="V62" s="3">
        <v>12.84</v>
      </c>
      <c r="W62" s="3">
        <v>14.619</v>
      </c>
      <c r="X62" s="3">
        <v>13.467000000000001</v>
      </c>
      <c r="Y62" s="3">
        <v>17.978000000000002</v>
      </c>
    </row>
    <row r="63" spans="1:25" s="20" customFormat="1" hidden="1" x14ac:dyDescent="0.2">
      <c r="A63" s="20" t="s">
        <v>114</v>
      </c>
      <c r="B63" s="20" t="s">
        <v>66</v>
      </c>
      <c r="C63" s="20" t="s">
        <v>21</v>
      </c>
      <c r="D63" s="22" t="s">
        <v>113</v>
      </c>
      <c r="E63" s="20" t="s">
        <v>24</v>
      </c>
      <c r="F63" s="21" t="s">
        <v>27</v>
      </c>
      <c r="G63" s="21" t="s">
        <v>27</v>
      </c>
      <c r="H63" s="21" t="s">
        <v>27</v>
      </c>
      <c r="I63" s="21" t="s">
        <v>27</v>
      </c>
      <c r="J63" s="21" t="s">
        <v>27</v>
      </c>
      <c r="K63" s="21" t="s">
        <v>27</v>
      </c>
      <c r="L63" s="21" t="s">
        <v>27</v>
      </c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>
        <f>SUM(R61:R62)</f>
        <v>23.497</v>
      </c>
      <c r="S63" s="21">
        <f t="shared" ref="S63:Y63" si="17">SUM(S61:S62)</f>
        <v>23.658000000000001</v>
      </c>
      <c r="T63" s="21">
        <f t="shared" si="17"/>
        <v>25.155000000000001</v>
      </c>
      <c r="U63" s="21">
        <f t="shared" si="17"/>
        <v>25.253</v>
      </c>
      <c r="V63" s="21">
        <f t="shared" si="17"/>
        <v>27.619999999999997</v>
      </c>
      <c r="W63" s="21">
        <f t="shared" si="17"/>
        <v>29.097000000000001</v>
      </c>
      <c r="X63" s="21">
        <f t="shared" si="17"/>
        <v>26.917000000000002</v>
      </c>
      <c r="Y63" s="21">
        <f t="shared" si="17"/>
        <v>32.14</v>
      </c>
    </row>
    <row r="64" spans="1:25" hidden="1" x14ac:dyDescent="0.2">
      <c r="A64" t="s">
        <v>114</v>
      </c>
      <c r="B64" t="s">
        <v>66</v>
      </c>
      <c r="C64" t="s">
        <v>21</v>
      </c>
      <c r="D64" t="s">
        <v>42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60.658000000000001</v>
      </c>
      <c r="S64" s="3">
        <v>68.855999999999995</v>
      </c>
      <c r="T64" s="3">
        <v>71.412000000000006</v>
      </c>
      <c r="U64" s="3">
        <v>61.834000000000003</v>
      </c>
      <c r="V64" s="3">
        <v>52.472000000000001</v>
      </c>
      <c r="W64" s="3">
        <v>57.296999999999997</v>
      </c>
      <c r="X64" s="3">
        <v>57.460999999999999</v>
      </c>
      <c r="Y64" s="3">
        <v>48.378999999999998</v>
      </c>
    </row>
    <row r="65" spans="1:25" hidden="1" x14ac:dyDescent="0.2">
      <c r="A65" t="s">
        <v>114</v>
      </c>
      <c r="B65" t="s">
        <v>66</v>
      </c>
      <c r="C65" t="s">
        <v>21</v>
      </c>
      <c r="D65" t="s">
        <v>43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47.198999999999998</v>
      </c>
      <c r="S65" s="3">
        <v>48.899000000000001</v>
      </c>
      <c r="T65" s="3">
        <v>51.540999999999997</v>
      </c>
      <c r="U65" s="3">
        <v>53.235999999999997</v>
      </c>
      <c r="V65" s="3">
        <v>47.591000000000001</v>
      </c>
      <c r="W65" s="3">
        <v>49.968000000000004</v>
      </c>
      <c r="X65" s="3">
        <v>46.381</v>
      </c>
      <c r="Y65" s="3">
        <v>42.273000000000003</v>
      </c>
    </row>
    <row r="66" spans="1:25" hidden="1" x14ac:dyDescent="0.2">
      <c r="A66" t="s">
        <v>114</v>
      </c>
      <c r="B66" t="s">
        <v>66</v>
      </c>
      <c r="C66" t="s">
        <v>21</v>
      </c>
      <c r="D66" t="s">
        <v>44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38.503</v>
      </c>
      <c r="S66" s="3">
        <v>45.037999999999997</v>
      </c>
      <c r="T66" s="3">
        <v>33.874000000000002</v>
      </c>
      <c r="U66" s="3">
        <v>44.457999999999998</v>
      </c>
      <c r="V66" s="3">
        <v>38.963999999999999</v>
      </c>
      <c r="W66" s="3">
        <v>36.622</v>
      </c>
      <c r="X66" s="3">
        <v>41.884</v>
      </c>
      <c r="Y66" s="3">
        <v>40.533000000000001</v>
      </c>
    </row>
    <row r="67" spans="1:25" s="20" customFormat="1" hidden="1" x14ac:dyDescent="0.2">
      <c r="A67" s="20" t="s">
        <v>114</v>
      </c>
      <c r="B67" s="20" t="s">
        <v>66</v>
      </c>
      <c r="C67" s="20" t="s">
        <v>21</v>
      </c>
      <c r="D67" s="22" t="s">
        <v>117</v>
      </c>
      <c r="E67" s="20" t="s">
        <v>24</v>
      </c>
      <c r="F67" s="21" t="s">
        <v>27</v>
      </c>
      <c r="G67" s="21" t="s">
        <v>27</v>
      </c>
      <c r="H67" s="21" t="s">
        <v>27</v>
      </c>
      <c r="I67" s="21" t="s">
        <v>27</v>
      </c>
      <c r="J67" s="21" t="s">
        <v>27</v>
      </c>
      <c r="K67" s="21" t="s">
        <v>27</v>
      </c>
      <c r="L67" s="21" t="s">
        <v>27</v>
      </c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>
        <f>SUM(R64:R66)</f>
        <v>146.36000000000001</v>
      </c>
      <c r="S67" s="21">
        <f t="shared" ref="S67:Y67" si="18">SUM(S64:S66)</f>
        <v>162.79300000000001</v>
      </c>
      <c r="T67" s="21">
        <f t="shared" si="18"/>
        <v>156.827</v>
      </c>
      <c r="U67" s="21">
        <f t="shared" si="18"/>
        <v>159.52799999999999</v>
      </c>
      <c r="V67" s="21">
        <f t="shared" si="18"/>
        <v>139.02699999999999</v>
      </c>
      <c r="W67" s="21">
        <f t="shared" si="18"/>
        <v>143.887</v>
      </c>
      <c r="X67" s="21">
        <f t="shared" si="18"/>
        <v>145.726</v>
      </c>
      <c r="Y67" s="21">
        <f t="shared" si="18"/>
        <v>131.185</v>
      </c>
    </row>
    <row r="68" spans="1:25" hidden="1" x14ac:dyDescent="0.2">
      <c r="A68" t="s">
        <v>114</v>
      </c>
      <c r="B68" t="s">
        <v>66</v>
      </c>
      <c r="C68" t="s">
        <v>21</v>
      </c>
      <c r="D68" t="s">
        <v>45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8.8360000000000003</v>
      </c>
      <c r="S68" s="3">
        <v>9.6460000000000008</v>
      </c>
      <c r="T68" s="3">
        <v>10.364000000000001</v>
      </c>
      <c r="U68" s="3">
        <v>11.342000000000001</v>
      </c>
      <c r="V68" s="3">
        <v>11.88</v>
      </c>
      <c r="W68" s="3">
        <v>11.694000000000001</v>
      </c>
      <c r="X68" s="3">
        <v>12.319000000000001</v>
      </c>
      <c r="Y68" s="3">
        <v>11.144</v>
      </c>
    </row>
    <row r="69" spans="1:25" hidden="1" x14ac:dyDescent="0.2">
      <c r="A69" t="s">
        <v>114</v>
      </c>
      <c r="B69" t="s">
        <v>66</v>
      </c>
      <c r="C69" t="s">
        <v>21</v>
      </c>
      <c r="D69" t="s">
        <v>46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18.167999999999999</v>
      </c>
      <c r="S69" s="3">
        <v>14.211</v>
      </c>
      <c r="T69" s="3">
        <v>15.38</v>
      </c>
      <c r="U69" s="3">
        <v>19.236000000000001</v>
      </c>
      <c r="V69" s="3">
        <v>19.009</v>
      </c>
      <c r="W69" s="3">
        <v>22.573</v>
      </c>
      <c r="X69" s="3">
        <v>25.431000000000001</v>
      </c>
      <c r="Y69" s="3">
        <v>19.303999999999998</v>
      </c>
    </row>
    <row r="70" spans="1:25" hidden="1" x14ac:dyDescent="0.2">
      <c r="A70" t="s">
        <v>114</v>
      </c>
      <c r="B70" t="s">
        <v>66</v>
      </c>
      <c r="C70" t="s">
        <v>21</v>
      </c>
      <c r="D70" t="s">
        <v>47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1.1000000000000001</v>
      </c>
      <c r="S70" s="3">
        <v>1.841</v>
      </c>
      <c r="T70" s="3">
        <v>0.92200000000000004</v>
      </c>
      <c r="U70" s="3">
        <v>1.841</v>
      </c>
      <c r="V70" s="3">
        <v>2.2480000000000002</v>
      </c>
      <c r="W70" s="3">
        <v>2.6869999999999998</v>
      </c>
      <c r="X70" s="3">
        <v>1.72</v>
      </c>
      <c r="Y70" s="3">
        <v>6.4160000000000004</v>
      </c>
    </row>
    <row r="71" spans="1:25" hidden="1" x14ac:dyDescent="0.2">
      <c r="A71" t="s">
        <v>114</v>
      </c>
      <c r="B71" t="s">
        <v>66</v>
      </c>
      <c r="C71" t="s">
        <v>21</v>
      </c>
      <c r="D71" t="s">
        <v>70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1.548</v>
      </c>
      <c r="S71" s="3">
        <v>2.2810000000000001</v>
      </c>
      <c r="T71" s="3">
        <v>1.6950000000000001</v>
      </c>
      <c r="U71" s="3">
        <v>1.909</v>
      </c>
      <c r="V71" s="3">
        <v>1.4490000000000001</v>
      </c>
      <c r="W71" s="3">
        <v>0.60299999999999998</v>
      </c>
      <c r="X71" s="3">
        <v>1.5229999999999999</v>
      </c>
      <c r="Y71" s="3">
        <v>1.101</v>
      </c>
    </row>
    <row r="72" spans="1:25" s="20" customFormat="1" hidden="1" x14ac:dyDescent="0.2">
      <c r="A72" s="20" t="s">
        <v>114</v>
      </c>
      <c r="B72" s="20" t="s">
        <v>66</v>
      </c>
      <c r="C72" s="20" t="s">
        <v>21</v>
      </c>
      <c r="D72" s="22" t="s">
        <v>104</v>
      </c>
      <c r="E72" s="20" t="s">
        <v>24</v>
      </c>
      <c r="F72" s="21" t="s">
        <v>27</v>
      </c>
      <c r="G72" s="21" t="s">
        <v>27</v>
      </c>
      <c r="H72" s="21" t="s">
        <v>27</v>
      </c>
      <c r="I72" s="21" t="s">
        <v>27</v>
      </c>
      <c r="J72" s="21" t="s">
        <v>27</v>
      </c>
      <c r="K72" s="21" t="s">
        <v>27</v>
      </c>
      <c r="L72" s="21" t="s">
        <v>27</v>
      </c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>
        <f>SUM(R68:R71)</f>
        <v>29.652000000000001</v>
      </c>
      <c r="S72" s="21">
        <f>SUM(S68:S71)</f>
        <v>27.978999999999999</v>
      </c>
      <c r="T72" s="21">
        <f t="shared" ref="T72:Y72" si="19">SUM(T68:T71)</f>
        <v>28.361000000000001</v>
      </c>
      <c r="U72" s="21">
        <f t="shared" si="19"/>
        <v>34.328000000000003</v>
      </c>
      <c r="V72" s="21">
        <f t="shared" si="19"/>
        <v>34.585999999999999</v>
      </c>
      <c r="W72" s="21">
        <f t="shared" si="19"/>
        <v>37.557000000000002</v>
      </c>
      <c r="X72" s="21">
        <f t="shared" si="19"/>
        <v>40.993000000000002</v>
      </c>
      <c r="Y72" s="21">
        <f t="shared" si="19"/>
        <v>37.965000000000003</v>
      </c>
    </row>
    <row r="73" spans="1:25" hidden="1" x14ac:dyDescent="0.2">
      <c r="A73" t="s">
        <v>115</v>
      </c>
      <c r="B73" t="s">
        <v>72</v>
      </c>
      <c r="C73" t="s">
        <v>21</v>
      </c>
      <c r="D73" t="s">
        <v>23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>
        <f>J100</f>
        <v>266</v>
      </c>
      <c r="K73" s="3">
        <f t="shared" ref="K73:Q73" si="20">K100</f>
        <v>289</v>
      </c>
      <c r="L73" s="3">
        <f t="shared" si="20"/>
        <v>297</v>
      </c>
      <c r="M73" s="3">
        <f t="shared" si="20"/>
        <v>281</v>
      </c>
      <c r="N73" s="3">
        <f t="shared" si="20"/>
        <v>266</v>
      </c>
      <c r="O73" s="3">
        <f t="shared" si="20"/>
        <v>290</v>
      </c>
      <c r="P73" s="3" t="str">
        <f t="shared" si="20"/>
        <v>.</v>
      </c>
      <c r="Q73" s="3">
        <f t="shared" si="20"/>
        <v>280.45400000000001</v>
      </c>
      <c r="R73" s="3">
        <v>304.70999999999998</v>
      </c>
      <c r="S73" s="3">
        <v>342.09</v>
      </c>
      <c r="T73" s="3">
        <v>325.72000000000003</v>
      </c>
      <c r="U73" s="3">
        <v>298.79599999999999</v>
      </c>
      <c r="V73" s="3">
        <v>334.15699999999998</v>
      </c>
      <c r="W73" s="3">
        <v>360.14400000000001</v>
      </c>
      <c r="X73" s="3">
        <v>348.149</v>
      </c>
      <c r="Y73" s="3">
        <v>366.27</v>
      </c>
    </row>
    <row r="74" spans="1:25" s="20" customFormat="1" hidden="1" x14ac:dyDescent="0.2">
      <c r="A74" s="20" t="s">
        <v>115</v>
      </c>
      <c r="B74" s="20" t="s">
        <v>72</v>
      </c>
      <c r="C74" s="20" t="s">
        <v>21</v>
      </c>
      <c r="D74" s="20" t="s">
        <v>28</v>
      </c>
      <c r="E74" s="20" t="s">
        <v>24</v>
      </c>
      <c r="F74" s="21" t="s">
        <v>27</v>
      </c>
      <c r="G74" s="21" t="s">
        <v>27</v>
      </c>
      <c r="H74" s="21" t="s">
        <v>27</v>
      </c>
      <c r="I74" s="21" t="s">
        <v>27</v>
      </c>
      <c r="J74" s="21">
        <f>J101</f>
        <v>65</v>
      </c>
      <c r="K74" s="21">
        <f t="shared" ref="K74:Q74" si="21">K101</f>
        <v>54</v>
      </c>
      <c r="L74" s="21">
        <f t="shared" si="21"/>
        <v>64</v>
      </c>
      <c r="M74" s="21">
        <f t="shared" si="21"/>
        <v>41</v>
      </c>
      <c r="N74" s="21">
        <f t="shared" si="21"/>
        <v>21</v>
      </c>
      <c r="O74" s="21">
        <f t="shared" si="21"/>
        <v>18</v>
      </c>
      <c r="P74" s="21" t="str">
        <f t="shared" si="21"/>
        <v>.</v>
      </c>
      <c r="Q74" s="21">
        <f t="shared" si="21"/>
        <v>12.382999999999999</v>
      </c>
      <c r="R74" s="21">
        <v>13.875</v>
      </c>
      <c r="S74" s="21">
        <v>20.329999999999998</v>
      </c>
      <c r="T74" s="21">
        <v>8.5869999999999997</v>
      </c>
      <c r="U74" s="21">
        <v>6.7279999999999998</v>
      </c>
      <c r="V74" s="21">
        <v>14.191000000000001</v>
      </c>
      <c r="W74" s="21">
        <v>15.933</v>
      </c>
      <c r="X74" s="21">
        <v>12.316000000000001</v>
      </c>
      <c r="Y74" s="21">
        <v>19.181000000000001</v>
      </c>
    </row>
    <row r="75" spans="1:25" hidden="1" x14ac:dyDescent="0.2">
      <c r="A75" t="s">
        <v>115</v>
      </c>
      <c r="B75" t="s">
        <v>72</v>
      </c>
      <c r="C75" t="s">
        <v>21</v>
      </c>
      <c r="D75" t="s">
        <v>30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3.6179999999999999</v>
      </c>
      <c r="S75" s="3">
        <v>4.3330000000000002</v>
      </c>
      <c r="T75" s="3">
        <v>3.6389999999999998</v>
      </c>
      <c r="U75" s="3">
        <v>2.5259999999999998</v>
      </c>
      <c r="V75" s="3">
        <v>3.5779999999999998</v>
      </c>
      <c r="W75" s="3">
        <v>4.1859999999999999</v>
      </c>
      <c r="X75" s="3">
        <v>3.1960000000000002</v>
      </c>
      <c r="Y75" s="3">
        <v>2.2519999999999998</v>
      </c>
    </row>
    <row r="76" spans="1:25" hidden="1" x14ac:dyDescent="0.2">
      <c r="A76" t="s">
        <v>115</v>
      </c>
      <c r="B76" t="s">
        <v>72</v>
      </c>
      <c r="C76" t="s">
        <v>21</v>
      </c>
      <c r="D76" t="s">
        <v>31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43.415999999999997</v>
      </c>
      <c r="S76" s="3">
        <v>43.058</v>
      </c>
      <c r="T76" s="3">
        <v>44.893000000000001</v>
      </c>
      <c r="U76" s="3">
        <v>43.929000000000002</v>
      </c>
      <c r="V76" s="3">
        <v>44.24</v>
      </c>
      <c r="W76" s="3">
        <v>47.454999999999998</v>
      </c>
      <c r="X76" s="3">
        <v>35.869999999999997</v>
      </c>
      <c r="Y76" s="3">
        <v>43.667999999999999</v>
      </c>
    </row>
    <row r="77" spans="1:25" hidden="1" x14ac:dyDescent="0.2">
      <c r="A77" t="s">
        <v>115</v>
      </c>
      <c r="B77" t="s">
        <v>72</v>
      </c>
      <c r="C77" t="s">
        <v>21</v>
      </c>
      <c r="D77" t="s">
        <v>32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6.9550000000000001</v>
      </c>
      <c r="S77" s="3">
        <v>5.8259999999999996</v>
      </c>
      <c r="T77" s="3">
        <v>5.6779999999999999</v>
      </c>
      <c r="U77" s="3">
        <v>5.2610000000000001</v>
      </c>
      <c r="V77" s="3">
        <v>5.5110000000000001</v>
      </c>
      <c r="W77" s="3">
        <v>6.6159999999999997</v>
      </c>
      <c r="X77" s="3">
        <v>6.3109999999999999</v>
      </c>
      <c r="Y77" s="3">
        <v>5.2969999999999997</v>
      </c>
    </row>
    <row r="78" spans="1:25" hidden="1" x14ac:dyDescent="0.2">
      <c r="A78" t="s">
        <v>115</v>
      </c>
      <c r="B78" t="s">
        <v>72</v>
      </c>
      <c r="C78" t="s">
        <v>21</v>
      </c>
      <c r="D78" t="s">
        <v>33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3.605</v>
      </c>
      <c r="S78" s="3">
        <v>4.101</v>
      </c>
      <c r="T78" s="3">
        <v>3.3860000000000001</v>
      </c>
      <c r="U78" s="3">
        <v>4.4420000000000002</v>
      </c>
      <c r="V78" s="3">
        <v>6.7450000000000001</v>
      </c>
      <c r="W78" s="3">
        <v>4.2729999999999997</v>
      </c>
      <c r="X78" s="3">
        <v>4.3780000000000001</v>
      </c>
      <c r="Y78" s="3">
        <v>4.0419999999999998</v>
      </c>
    </row>
    <row r="79" spans="1:25" s="20" customFormat="1" hidden="1" x14ac:dyDescent="0.2">
      <c r="D79" s="22" t="s">
        <v>100</v>
      </c>
      <c r="F79" s="21"/>
      <c r="G79" s="21"/>
      <c r="H79" s="21"/>
      <c r="I79" s="21"/>
      <c r="J79" s="21">
        <f>J102+J103+J104</f>
        <v>37</v>
      </c>
      <c r="K79" s="21">
        <f t="shared" ref="K79:Q79" si="22">K102+K103+K104</f>
        <v>42</v>
      </c>
      <c r="L79" s="21">
        <f t="shared" si="22"/>
        <v>37</v>
      </c>
      <c r="M79" s="21">
        <f t="shared" si="22"/>
        <v>40</v>
      </c>
      <c r="N79" s="21">
        <f t="shared" si="22"/>
        <v>41</v>
      </c>
      <c r="O79" s="21">
        <f t="shared" si="22"/>
        <v>45</v>
      </c>
      <c r="P79" s="3" t="s">
        <v>27</v>
      </c>
      <c r="Q79" s="21">
        <f t="shared" si="22"/>
        <v>42.943999999999996</v>
      </c>
      <c r="R79" s="21">
        <f>SUM(R75:R78)</f>
        <v>57.593999999999994</v>
      </c>
      <c r="S79" s="21">
        <f t="shared" ref="S79:Y79" si="23">SUM(S75:S78)</f>
        <v>57.317999999999998</v>
      </c>
      <c r="T79" s="21">
        <f t="shared" si="23"/>
        <v>57.596000000000004</v>
      </c>
      <c r="U79" s="21">
        <f t="shared" si="23"/>
        <v>56.158000000000001</v>
      </c>
      <c r="V79" s="21">
        <f t="shared" si="23"/>
        <v>60.074000000000005</v>
      </c>
      <c r="W79" s="21">
        <f t="shared" si="23"/>
        <v>62.53</v>
      </c>
      <c r="X79" s="21">
        <f t="shared" si="23"/>
        <v>49.754999999999995</v>
      </c>
      <c r="Y79" s="21">
        <f t="shared" si="23"/>
        <v>55.259</v>
      </c>
    </row>
    <row r="80" spans="1:25" s="20" customFormat="1" hidden="1" x14ac:dyDescent="0.2">
      <c r="A80" s="20" t="s">
        <v>115</v>
      </c>
      <c r="B80" s="20" t="s">
        <v>72</v>
      </c>
      <c r="C80" s="20" t="s">
        <v>21</v>
      </c>
      <c r="D80" s="20" t="s">
        <v>34</v>
      </c>
      <c r="E80" s="20" t="s">
        <v>24</v>
      </c>
      <c r="F80" s="21" t="s">
        <v>27</v>
      </c>
      <c r="G80" s="21" t="s">
        <v>27</v>
      </c>
      <c r="H80" s="21" t="s">
        <v>27</v>
      </c>
      <c r="I80" s="21" t="s">
        <v>27</v>
      </c>
      <c r="J80" s="21">
        <f>J105</f>
        <v>21</v>
      </c>
      <c r="K80" s="21">
        <f t="shared" ref="K80:Q80" si="24">K105</f>
        <v>23</v>
      </c>
      <c r="L80" s="21">
        <f t="shared" si="24"/>
        <v>24</v>
      </c>
      <c r="M80" s="21">
        <f t="shared" si="24"/>
        <v>18</v>
      </c>
      <c r="N80" s="21">
        <f t="shared" si="24"/>
        <v>23</v>
      </c>
      <c r="O80" s="21">
        <f t="shared" si="24"/>
        <v>23</v>
      </c>
      <c r="P80" s="3" t="s">
        <v>27</v>
      </c>
      <c r="Q80" s="21">
        <f t="shared" si="24"/>
        <v>23.584</v>
      </c>
      <c r="R80" s="21">
        <v>29.024000000000001</v>
      </c>
      <c r="S80" s="21">
        <v>38.997999999999998</v>
      </c>
      <c r="T80" s="21">
        <v>35.585000000000001</v>
      </c>
      <c r="U80" s="21">
        <v>28.244</v>
      </c>
      <c r="V80" s="21">
        <v>38.570999999999998</v>
      </c>
      <c r="W80" s="21">
        <v>46.551000000000002</v>
      </c>
      <c r="X80" s="21">
        <v>41.497</v>
      </c>
      <c r="Y80" s="21">
        <v>45.963000000000001</v>
      </c>
    </row>
    <row r="81" spans="1:25" hidden="1" x14ac:dyDescent="0.2">
      <c r="A81" t="s">
        <v>115</v>
      </c>
      <c r="B81" t="s">
        <v>72</v>
      </c>
      <c r="C81" t="s">
        <v>21</v>
      </c>
      <c r="D81" t="s">
        <v>35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40.762999999999998</v>
      </c>
      <c r="S81" s="3">
        <v>43.627000000000002</v>
      </c>
      <c r="T81" s="3">
        <v>46.837000000000003</v>
      </c>
      <c r="U81" s="3">
        <v>42.935000000000002</v>
      </c>
      <c r="V81" s="3">
        <v>49.536999999999999</v>
      </c>
      <c r="W81" s="3">
        <v>52.779000000000003</v>
      </c>
      <c r="X81" s="3">
        <v>59.031999999999996</v>
      </c>
      <c r="Y81" s="3">
        <v>62.206000000000003</v>
      </c>
    </row>
    <row r="82" spans="1:25" hidden="1" x14ac:dyDescent="0.2">
      <c r="A82" t="s">
        <v>115</v>
      </c>
      <c r="B82" t="s">
        <v>72</v>
      </c>
      <c r="C82" t="s">
        <v>21</v>
      </c>
      <c r="D82" t="s">
        <v>36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14.31</v>
      </c>
      <c r="S82" s="3">
        <v>17.998000000000001</v>
      </c>
      <c r="T82" s="3">
        <v>19.666</v>
      </c>
      <c r="U82" s="3">
        <v>19.763999999999999</v>
      </c>
      <c r="V82" s="3">
        <v>21.277000000000001</v>
      </c>
      <c r="W82" s="3">
        <v>23.753</v>
      </c>
      <c r="X82" s="3">
        <v>23.896999999999998</v>
      </c>
      <c r="Y82" s="3">
        <v>23.562999999999999</v>
      </c>
    </row>
    <row r="83" spans="1:25" hidden="1" x14ac:dyDescent="0.2">
      <c r="A83" t="s">
        <v>115</v>
      </c>
      <c r="B83" t="s">
        <v>72</v>
      </c>
      <c r="C83" t="s">
        <v>21</v>
      </c>
      <c r="D83" t="s">
        <v>37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10.571999999999999</v>
      </c>
      <c r="S83" s="3">
        <v>10.837999999999999</v>
      </c>
      <c r="T83" s="3">
        <v>11.032</v>
      </c>
      <c r="U83" s="3">
        <v>8.4209999999999994</v>
      </c>
      <c r="V83" s="3">
        <v>10.590999999999999</v>
      </c>
      <c r="W83" s="3">
        <v>9.68</v>
      </c>
      <c r="X83" s="3">
        <v>11.481999999999999</v>
      </c>
      <c r="Y83" s="3">
        <v>13.504</v>
      </c>
    </row>
    <row r="84" spans="1:25" s="20" customFormat="1" hidden="1" x14ac:dyDescent="0.2">
      <c r="D84" s="22" t="s">
        <v>101</v>
      </c>
      <c r="F84" s="21"/>
      <c r="G84" s="21"/>
      <c r="H84" s="21"/>
      <c r="I84" s="21"/>
      <c r="J84" s="21">
        <f>SUM(J106:J108)</f>
        <v>59</v>
      </c>
      <c r="K84" s="21">
        <f t="shared" ref="K84:Q84" si="25">SUM(K106:K108)</f>
        <v>62</v>
      </c>
      <c r="L84" s="21">
        <f t="shared" si="25"/>
        <v>68</v>
      </c>
      <c r="M84" s="21">
        <f t="shared" si="25"/>
        <v>71</v>
      </c>
      <c r="N84" s="21">
        <f t="shared" si="25"/>
        <v>72</v>
      </c>
      <c r="O84" s="21">
        <f t="shared" si="25"/>
        <v>81</v>
      </c>
      <c r="P84" s="3" t="s">
        <v>27</v>
      </c>
      <c r="Q84" s="21">
        <f t="shared" si="25"/>
        <v>81.01100000000001</v>
      </c>
      <c r="R84" s="21">
        <f>SUM(R81:R83)</f>
        <v>65.644999999999996</v>
      </c>
      <c r="S84" s="21">
        <f t="shared" ref="S84:Y84" si="26">SUM(S81:S83)</f>
        <v>72.462999999999994</v>
      </c>
      <c r="T84" s="21">
        <f t="shared" si="26"/>
        <v>77.534999999999997</v>
      </c>
      <c r="U84" s="21">
        <f t="shared" si="26"/>
        <v>71.12</v>
      </c>
      <c r="V84" s="21">
        <f t="shared" si="26"/>
        <v>81.404999999999987</v>
      </c>
      <c r="W84" s="21">
        <f t="shared" si="26"/>
        <v>86.212000000000018</v>
      </c>
      <c r="X84" s="21">
        <f t="shared" si="26"/>
        <v>94.411000000000001</v>
      </c>
      <c r="Y84" s="21">
        <f t="shared" si="26"/>
        <v>99.27300000000001</v>
      </c>
    </row>
    <row r="85" spans="1:25" s="20" customFormat="1" hidden="1" x14ac:dyDescent="0.2">
      <c r="A85" s="20" t="s">
        <v>115</v>
      </c>
      <c r="B85" s="20" t="s">
        <v>72</v>
      </c>
      <c r="C85" s="20" t="s">
        <v>21</v>
      </c>
      <c r="D85" s="20" t="s">
        <v>38</v>
      </c>
      <c r="E85" s="20" t="s">
        <v>24</v>
      </c>
      <c r="F85" s="21" t="s">
        <v>27</v>
      </c>
      <c r="G85" s="21" t="s">
        <v>27</v>
      </c>
      <c r="H85" s="21" t="s">
        <v>27</v>
      </c>
      <c r="I85" s="21" t="s">
        <v>27</v>
      </c>
      <c r="J85" s="21" t="s">
        <v>27</v>
      </c>
      <c r="K85" s="21" t="s">
        <v>27</v>
      </c>
      <c r="L85" s="21" t="s">
        <v>27</v>
      </c>
      <c r="M85" s="21" t="s">
        <v>27</v>
      </c>
      <c r="N85" s="21" t="s">
        <v>27</v>
      </c>
      <c r="O85" s="21" t="s">
        <v>27</v>
      </c>
      <c r="P85" s="3" t="s">
        <v>27</v>
      </c>
      <c r="Q85" s="21" t="s">
        <v>27</v>
      </c>
      <c r="R85" s="21">
        <v>6.8929999999999998</v>
      </c>
      <c r="S85" s="21">
        <v>9.9629999999999992</v>
      </c>
      <c r="T85" s="21">
        <v>9.5719999999999992</v>
      </c>
      <c r="U85" s="21">
        <v>9.6359999999999992</v>
      </c>
      <c r="V85" s="21">
        <v>7.3150000000000004</v>
      </c>
      <c r="W85" s="21">
        <v>9.4939999999999998</v>
      </c>
      <c r="X85" s="21">
        <v>11.954000000000001</v>
      </c>
      <c r="Y85" s="21">
        <v>13.977</v>
      </c>
    </row>
    <row r="86" spans="1:25" s="20" customFormat="1" hidden="1" x14ac:dyDescent="0.2">
      <c r="A86" s="20" t="s">
        <v>115</v>
      </c>
      <c r="B86" s="20" t="s">
        <v>72</v>
      </c>
      <c r="C86" s="20" t="s">
        <v>21</v>
      </c>
      <c r="D86" s="20" t="s">
        <v>39</v>
      </c>
      <c r="E86" s="20" t="s">
        <v>24</v>
      </c>
      <c r="F86" s="21" t="s">
        <v>27</v>
      </c>
      <c r="G86" s="21" t="s">
        <v>27</v>
      </c>
      <c r="H86" s="21" t="s">
        <v>27</v>
      </c>
      <c r="I86" s="21" t="s">
        <v>27</v>
      </c>
      <c r="J86" s="21">
        <f>J109</f>
        <v>3</v>
      </c>
      <c r="K86" s="21">
        <f t="shared" ref="K86:Q86" si="27">K109</f>
        <v>3</v>
      </c>
      <c r="L86" s="21">
        <f t="shared" si="27"/>
        <v>4</v>
      </c>
      <c r="M86" s="21">
        <f t="shared" si="27"/>
        <v>3</v>
      </c>
      <c r="N86" s="21">
        <f t="shared" si="27"/>
        <v>5</v>
      </c>
      <c r="O86" s="21">
        <f t="shared" si="27"/>
        <v>6</v>
      </c>
      <c r="P86" s="3" t="s">
        <v>27</v>
      </c>
      <c r="Q86" s="21">
        <f t="shared" si="27"/>
        <v>6.3029999999999999</v>
      </c>
      <c r="R86" s="21">
        <v>6.758</v>
      </c>
      <c r="S86" s="21">
        <v>7.56</v>
      </c>
      <c r="T86" s="21">
        <v>5.9420000000000002</v>
      </c>
      <c r="U86" s="21">
        <v>5.8739999999999997</v>
      </c>
      <c r="V86" s="21">
        <v>6.4969999999999999</v>
      </c>
      <c r="W86" s="21">
        <v>6.2809999999999997</v>
      </c>
      <c r="X86" s="21">
        <v>7.0759999999999996</v>
      </c>
      <c r="Y86" s="21">
        <v>6.2759999999999998</v>
      </c>
    </row>
    <row r="87" spans="1:25" s="20" customFormat="1" hidden="1" x14ac:dyDescent="0.2">
      <c r="A87" s="20" t="s">
        <v>115</v>
      </c>
      <c r="B87" s="20" t="s">
        <v>72</v>
      </c>
      <c r="C87" s="20" t="s">
        <v>21</v>
      </c>
      <c r="D87" s="20" t="s">
        <v>69</v>
      </c>
      <c r="E87" s="20" t="s">
        <v>24</v>
      </c>
      <c r="F87" s="21" t="s">
        <v>27</v>
      </c>
      <c r="G87" s="21" t="s">
        <v>27</v>
      </c>
      <c r="H87" s="21" t="s">
        <v>27</v>
      </c>
      <c r="I87" s="21" t="s">
        <v>27</v>
      </c>
      <c r="J87" s="21">
        <f>J110</f>
        <v>6</v>
      </c>
      <c r="K87" s="21">
        <f t="shared" ref="K87:Q87" si="28">K110</f>
        <v>7</v>
      </c>
      <c r="L87" s="21">
        <f t="shared" si="28"/>
        <v>6</v>
      </c>
      <c r="M87" s="21">
        <f t="shared" si="28"/>
        <v>4</v>
      </c>
      <c r="N87" s="21">
        <f t="shared" si="28"/>
        <v>7</v>
      </c>
      <c r="O87" s="21">
        <f t="shared" si="28"/>
        <v>8</v>
      </c>
      <c r="P87" s="3" t="s">
        <v>27</v>
      </c>
      <c r="Q87" s="21">
        <f t="shared" si="28"/>
        <v>10.737</v>
      </c>
      <c r="R87" s="21">
        <v>0.73899999999999999</v>
      </c>
      <c r="S87" s="21">
        <v>0.622</v>
      </c>
      <c r="T87" s="21">
        <v>0.158</v>
      </c>
      <c r="U87" s="21">
        <v>0.253</v>
      </c>
      <c r="V87" s="21">
        <v>0.32400000000000001</v>
      </c>
      <c r="W87" s="21">
        <v>0.219</v>
      </c>
      <c r="X87" s="21">
        <v>0.35099999999999998</v>
      </c>
      <c r="Y87" s="21">
        <v>0.54400000000000004</v>
      </c>
    </row>
    <row r="88" spans="1:25" hidden="1" x14ac:dyDescent="0.2">
      <c r="A88" t="s">
        <v>115</v>
      </c>
      <c r="B88" t="s">
        <v>72</v>
      </c>
      <c r="C88" t="s">
        <v>21</v>
      </c>
      <c r="D88" t="s">
        <v>40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5.57</v>
      </c>
      <c r="S88" s="3">
        <v>6.9870000000000001</v>
      </c>
      <c r="T88" s="3">
        <v>6.5449999999999999</v>
      </c>
      <c r="U88" s="3">
        <v>5.476</v>
      </c>
      <c r="V88" s="3">
        <v>6.6269999999999998</v>
      </c>
      <c r="W88" s="3">
        <v>7.9080000000000004</v>
      </c>
      <c r="X88" s="3">
        <v>6.1630000000000003</v>
      </c>
      <c r="Y88" s="3">
        <v>10.018000000000001</v>
      </c>
    </row>
    <row r="89" spans="1:25" hidden="1" x14ac:dyDescent="0.2">
      <c r="A89" t="s">
        <v>115</v>
      </c>
      <c r="B89" t="s">
        <v>72</v>
      </c>
      <c r="C89" t="s">
        <v>21</v>
      </c>
      <c r="D89" t="s">
        <v>41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14.353</v>
      </c>
      <c r="S89" s="3">
        <v>13.138999999999999</v>
      </c>
      <c r="T89" s="3">
        <v>10.968999999999999</v>
      </c>
      <c r="U89" s="3">
        <v>10.657</v>
      </c>
      <c r="V89" s="3">
        <v>10.955</v>
      </c>
      <c r="W89" s="3">
        <v>13.856</v>
      </c>
      <c r="X89" s="3">
        <v>10.028</v>
      </c>
      <c r="Y89" s="3">
        <v>14.395</v>
      </c>
    </row>
    <row r="90" spans="1:25" s="20" customFormat="1" hidden="1" x14ac:dyDescent="0.2">
      <c r="D90" s="22" t="s">
        <v>113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" t="s">
        <v>27</v>
      </c>
      <c r="Q90" s="21"/>
      <c r="R90" s="21">
        <f>SUM(R88:R89)</f>
        <v>19.923000000000002</v>
      </c>
      <c r="S90" s="21">
        <f t="shared" ref="S90:Y90" si="29">SUM(S88:S89)</f>
        <v>20.125999999999998</v>
      </c>
      <c r="T90" s="21">
        <f t="shared" si="29"/>
        <v>17.513999999999999</v>
      </c>
      <c r="U90" s="21">
        <f t="shared" si="29"/>
        <v>16.132999999999999</v>
      </c>
      <c r="V90" s="21">
        <f t="shared" si="29"/>
        <v>17.582000000000001</v>
      </c>
      <c r="W90" s="21">
        <f t="shared" si="29"/>
        <v>21.763999999999999</v>
      </c>
      <c r="X90" s="21">
        <f t="shared" si="29"/>
        <v>16.191000000000003</v>
      </c>
      <c r="Y90" s="21">
        <f t="shared" si="29"/>
        <v>24.413</v>
      </c>
    </row>
    <row r="91" spans="1:25" hidden="1" x14ac:dyDescent="0.2">
      <c r="A91" t="s">
        <v>115</v>
      </c>
      <c r="B91" t="s">
        <v>72</v>
      </c>
      <c r="C91" t="s">
        <v>21</v>
      </c>
      <c r="D91" t="s">
        <v>42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15.161</v>
      </c>
      <c r="S91" s="3">
        <v>16.667000000000002</v>
      </c>
      <c r="T91" s="3">
        <v>20.706</v>
      </c>
      <c r="U91" s="3">
        <v>22.085999999999999</v>
      </c>
      <c r="V91" s="3">
        <v>24.785</v>
      </c>
      <c r="W91" s="3">
        <v>21.914000000000001</v>
      </c>
      <c r="X91" s="3">
        <v>24.236999999999998</v>
      </c>
      <c r="Y91" s="3">
        <v>23.986999999999998</v>
      </c>
    </row>
    <row r="92" spans="1:25" hidden="1" x14ac:dyDescent="0.2">
      <c r="A92" t="s">
        <v>115</v>
      </c>
      <c r="B92" t="s">
        <v>72</v>
      </c>
      <c r="C92" t="s">
        <v>21</v>
      </c>
      <c r="D92" t="s">
        <v>43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>
        <v>36.698</v>
      </c>
      <c r="S92" s="3">
        <v>38.118000000000002</v>
      </c>
      <c r="T92" s="3">
        <v>38.784999999999997</v>
      </c>
      <c r="U92" s="3">
        <v>36.420999999999999</v>
      </c>
      <c r="V92" s="3">
        <v>35.384</v>
      </c>
      <c r="W92" s="3">
        <v>34.106999999999999</v>
      </c>
      <c r="X92" s="3">
        <v>39.442</v>
      </c>
      <c r="Y92" s="3">
        <v>36.618000000000002</v>
      </c>
    </row>
    <row r="93" spans="1:25" hidden="1" x14ac:dyDescent="0.2">
      <c r="A93" t="s">
        <v>115</v>
      </c>
      <c r="B93" t="s">
        <v>72</v>
      </c>
      <c r="C93" t="s">
        <v>21</v>
      </c>
      <c r="D93" t="s">
        <v>44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22.786000000000001</v>
      </c>
      <c r="S93" s="3">
        <v>27.78</v>
      </c>
      <c r="T93" s="3">
        <v>23.594000000000001</v>
      </c>
      <c r="U93" s="3">
        <v>18.591999999999999</v>
      </c>
      <c r="V93" s="3">
        <v>18.806000000000001</v>
      </c>
      <c r="W93" s="3">
        <v>23.33</v>
      </c>
      <c r="X93" s="3">
        <v>20.13</v>
      </c>
      <c r="Y93" s="3">
        <v>19.274000000000001</v>
      </c>
    </row>
    <row r="94" spans="1:25" s="20" customFormat="1" hidden="1" x14ac:dyDescent="0.2">
      <c r="D94" s="22" t="s">
        <v>103</v>
      </c>
      <c r="F94" s="21"/>
      <c r="G94" s="21"/>
      <c r="H94" s="21"/>
      <c r="I94" s="21"/>
      <c r="J94" s="21">
        <f>SUM(J111:J113)</f>
        <v>58</v>
      </c>
      <c r="K94" s="21">
        <f t="shared" ref="K94:Q94" si="30">SUM(K111:K113)</f>
        <v>70</v>
      </c>
      <c r="L94" s="21">
        <f t="shared" si="30"/>
        <v>74</v>
      </c>
      <c r="M94" s="21">
        <f t="shared" si="30"/>
        <v>81</v>
      </c>
      <c r="N94" s="21">
        <f t="shared" si="30"/>
        <v>79</v>
      </c>
      <c r="O94" s="21">
        <f t="shared" si="30"/>
        <v>88</v>
      </c>
      <c r="P94" s="3" t="s">
        <v>27</v>
      </c>
      <c r="Q94" s="21">
        <f t="shared" si="30"/>
        <v>81.811000000000007</v>
      </c>
      <c r="R94" s="21">
        <f>SUM(R91:R93)</f>
        <v>74.64500000000001</v>
      </c>
      <c r="S94" s="21">
        <f t="shared" ref="S94:Y94" si="31">SUM(S91:S93)</f>
        <v>82.564999999999998</v>
      </c>
      <c r="T94" s="21">
        <f t="shared" si="31"/>
        <v>83.085000000000008</v>
      </c>
      <c r="U94" s="21">
        <f t="shared" si="31"/>
        <v>77.09899999999999</v>
      </c>
      <c r="V94" s="21">
        <f t="shared" si="31"/>
        <v>78.974999999999994</v>
      </c>
      <c r="W94" s="21">
        <f t="shared" si="31"/>
        <v>79.350999999999999</v>
      </c>
      <c r="X94" s="21">
        <f t="shared" si="31"/>
        <v>83.808999999999997</v>
      </c>
      <c r="Y94" s="21">
        <f t="shared" si="31"/>
        <v>79.879000000000005</v>
      </c>
    </row>
    <row r="95" spans="1:25" hidden="1" x14ac:dyDescent="0.2">
      <c r="A95" t="s">
        <v>115</v>
      </c>
      <c r="B95" t="s">
        <v>72</v>
      </c>
      <c r="C95" t="s">
        <v>21</v>
      </c>
      <c r="D95" t="s">
        <v>45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6.6639999999999997</v>
      </c>
      <c r="S95" s="3">
        <v>5.9509999999999996</v>
      </c>
      <c r="T95" s="3">
        <v>4.7450000000000001</v>
      </c>
      <c r="U95" s="3">
        <v>4.3520000000000003</v>
      </c>
      <c r="V95" s="3">
        <v>5.5739999999999998</v>
      </c>
      <c r="W95" s="3">
        <v>4.9509999999999996</v>
      </c>
      <c r="X95" s="3">
        <v>4.585</v>
      </c>
      <c r="Y95" s="3">
        <v>4.8079999999999998</v>
      </c>
    </row>
    <row r="96" spans="1:25" hidden="1" x14ac:dyDescent="0.2">
      <c r="A96" t="s">
        <v>115</v>
      </c>
      <c r="B96" t="s">
        <v>72</v>
      </c>
      <c r="C96" t="s">
        <v>21</v>
      </c>
      <c r="D96" t="s">
        <v>46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11.917999999999999</v>
      </c>
      <c r="S96" s="3">
        <v>12.47</v>
      </c>
      <c r="T96" s="3">
        <v>11.082000000000001</v>
      </c>
      <c r="U96" s="3">
        <v>12.502000000000001</v>
      </c>
      <c r="V96" s="3">
        <v>12.093</v>
      </c>
      <c r="W96" s="3">
        <v>15.744</v>
      </c>
      <c r="X96" s="3">
        <v>16.789000000000001</v>
      </c>
      <c r="Y96" s="3">
        <v>10.069000000000001</v>
      </c>
    </row>
    <row r="97" spans="1:25" hidden="1" x14ac:dyDescent="0.2">
      <c r="A97" t="s">
        <v>115</v>
      </c>
      <c r="B97" t="s">
        <v>72</v>
      </c>
      <c r="C97" t="s">
        <v>21</v>
      </c>
      <c r="D97" t="s">
        <v>47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5.0170000000000003</v>
      </c>
      <c r="S97" s="3">
        <v>7.3949999999999996</v>
      </c>
      <c r="T97" s="3">
        <v>9.34</v>
      </c>
      <c r="U97" s="3">
        <v>7.1719999999999997</v>
      </c>
      <c r="V97" s="3">
        <v>8.5540000000000003</v>
      </c>
      <c r="W97" s="3">
        <v>7.4390000000000001</v>
      </c>
      <c r="X97" s="3">
        <v>6.0389999999999997</v>
      </c>
      <c r="Y97" s="3">
        <v>4.2240000000000002</v>
      </c>
    </row>
    <row r="98" spans="1:25" hidden="1" x14ac:dyDescent="0.2">
      <c r="A98" t="s">
        <v>115</v>
      </c>
      <c r="B98" t="s">
        <v>72</v>
      </c>
      <c r="C98" t="s">
        <v>21</v>
      </c>
      <c r="D98" t="s">
        <v>70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6.0149999999999997</v>
      </c>
      <c r="S98" s="3">
        <v>6.3289999999999997</v>
      </c>
      <c r="T98" s="3">
        <v>4.9790000000000001</v>
      </c>
      <c r="U98" s="3">
        <v>3.5249999999999999</v>
      </c>
      <c r="V98" s="3">
        <v>3.0019999999999998</v>
      </c>
      <c r="W98" s="3">
        <v>3.6749999999999998</v>
      </c>
      <c r="X98" s="3">
        <v>3.3759999999999999</v>
      </c>
      <c r="Y98" s="3">
        <v>2.4039999999999999</v>
      </c>
    </row>
    <row r="99" spans="1:25" s="20" customFormat="1" hidden="1" x14ac:dyDescent="0.2">
      <c r="D99" s="22" t="s">
        <v>104</v>
      </c>
      <c r="F99" s="21"/>
      <c r="G99" s="21"/>
      <c r="H99" s="21"/>
      <c r="I99" s="21"/>
      <c r="J99" s="21">
        <f>SUM(J113:J114)</f>
        <v>29</v>
      </c>
      <c r="K99" s="21">
        <f t="shared" ref="K99:O99" si="32">SUM(K113:K114)</f>
        <v>43</v>
      </c>
      <c r="L99" s="21">
        <f t="shared" si="32"/>
        <v>36</v>
      </c>
      <c r="M99" s="21">
        <f t="shared" si="32"/>
        <v>43</v>
      </c>
      <c r="N99" s="21">
        <f t="shared" si="32"/>
        <v>35</v>
      </c>
      <c r="O99" s="21">
        <f t="shared" si="32"/>
        <v>41</v>
      </c>
      <c r="P99" s="3" t="s">
        <v>27</v>
      </c>
      <c r="Q99" s="21">
        <f>SUM(Q113:Q116)</f>
        <v>38.18</v>
      </c>
      <c r="R99" s="21">
        <f>SUM(R95:R98)</f>
        <v>29.614000000000001</v>
      </c>
      <c r="S99" s="21">
        <f t="shared" ref="S99:Y99" si="33">SUM(S95:S98)</f>
        <v>32.144999999999996</v>
      </c>
      <c r="T99" s="21">
        <f t="shared" si="33"/>
        <v>30.146000000000001</v>
      </c>
      <c r="U99" s="21">
        <f t="shared" si="33"/>
        <v>27.550999999999998</v>
      </c>
      <c r="V99" s="21">
        <f t="shared" si="33"/>
        <v>29.223000000000003</v>
      </c>
      <c r="W99" s="21">
        <f t="shared" si="33"/>
        <v>31.809000000000001</v>
      </c>
      <c r="X99" s="21">
        <f t="shared" si="33"/>
        <v>30.789000000000005</v>
      </c>
      <c r="Y99" s="21">
        <f t="shared" si="33"/>
        <v>21.504999999999999</v>
      </c>
    </row>
    <row r="100" spans="1:25" hidden="1" x14ac:dyDescent="0.2">
      <c r="A100" t="s">
        <v>115</v>
      </c>
      <c r="B100" t="s">
        <v>72</v>
      </c>
      <c r="C100" t="s">
        <v>49</v>
      </c>
      <c r="D100" t="s">
        <v>23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266</v>
      </c>
      <c r="K100" s="3">
        <v>289</v>
      </c>
      <c r="L100" s="3">
        <v>297</v>
      </c>
      <c r="M100" s="3">
        <v>281</v>
      </c>
      <c r="N100" s="3">
        <v>266</v>
      </c>
      <c r="O100" s="3">
        <v>290</v>
      </c>
      <c r="P100" s="3" t="s">
        <v>27</v>
      </c>
      <c r="Q100" s="3">
        <v>280.45400000000001</v>
      </c>
      <c r="R100" s="3">
        <v>305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hidden="1" x14ac:dyDescent="0.2">
      <c r="A101" t="s">
        <v>115</v>
      </c>
      <c r="B101" t="s">
        <v>72</v>
      </c>
      <c r="C101" t="s">
        <v>49</v>
      </c>
      <c r="D101" t="s">
        <v>51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65</v>
      </c>
      <c r="K101" s="3">
        <v>54</v>
      </c>
      <c r="L101" s="3">
        <v>64</v>
      </c>
      <c r="M101" s="3">
        <v>41</v>
      </c>
      <c r="N101" s="3">
        <v>21</v>
      </c>
      <c r="O101" s="3">
        <v>18</v>
      </c>
      <c r="P101" s="3" t="s">
        <v>27</v>
      </c>
      <c r="Q101" s="3">
        <v>12.382999999999999</v>
      </c>
      <c r="R101" s="3">
        <v>14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hidden="1" x14ac:dyDescent="0.2">
      <c r="A102" t="s">
        <v>115</v>
      </c>
      <c r="B102" t="s">
        <v>72</v>
      </c>
      <c r="C102" t="s">
        <v>49</v>
      </c>
      <c r="D102" t="s">
        <v>52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3</v>
      </c>
      <c r="K102" s="3">
        <v>5</v>
      </c>
      <c r="L102" s="3">
        <v>4</v>
      </c>
      <c r="M102" s="3">
        <v>3</v>
      </c>
      <c r="N102" s="3">
        <v>4</v>
      </c>
      <c r="O102" s="3">
        <v>3</v>
      </c>
      <c r="P102" s="3" t="s">
        <v>27</v>
      </c>
      <c r="Q102" s="3">
        <v>2.657</v>
      </c>
      <c r="R102" s="3">
        <v>4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hidden="1" x14ac:dyDescent="0.2">
      <c r="A103" t="s">
        <v>115</v>
      </c>
      <c r="B103" t="s">
        <v>72</v>
      </c>
      <c r="C103" t="s">
        <v>49</v>
      </c>
      <c r="D103" t="s">
        <v>53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23</v>
      </c>
      <c r="K103" s="3">
        <v>28</v>
      </c>
      <c r="L103" s="3">
        <v>22</v>
      </c>
      <c r="M103" s="3">
        <v>29</v>
      </c>
      <c r="N103" s="3">
        <v>23</v>
      </c>
      <c r="O103" s="3">
        <v>29</v>
      </c>
      <c r="P103" s="3" t="s">
        <v>27</v>
      </c>
      <c r="Q103" s="3">
        <v>30.033000000000001</v>
      </c>
      <c r="R103" s="3">
        <v>43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hidden="1" x14ac:dyDescent="0.2">
      <c r="A104" t="s">
        <v>115</v>
      </c>
      <c r="B104" t="s">
        <v>72</v>
      </c>
      <c r="C104" t="s">
        <v>49</v>
      </c>
      <c r="D104" t="s">
        <v>54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11</v>
      </c>
      <c r="K104" s="3">
        <v>9</v>
      </c>
      <c r="L104" s="3">
        <v>11</v>
      </c>
      <c r="M104" s="3">
        <v>8</v>
      </c>
      <c r="N104" s="3">
        <v>14</v>
      </c>
      <c r="O104" s="3">
        <v>13</v>
      </c>
      <c r="P104" s="3" t="s">
        <v>27</v>
      </c>
      <c r="Q104" s="3">
        <v>10.254</v>
      </c>
      <c r="R104" s="3">
        <v>11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hidden="1" x14ac:dyDescent="0.2">
      <c r="A105" t="s">
        <v>115</v>
      </c>
      <c r="B105" t="s">
        <v>72</v>
      </c>
      <c r="C105" t="s">
        <v>49</v>
      </c>
      <c r="D105" t="s">
        <v>34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21</v>
      </c>
      <c r="K105" s="3">
        <v>23</v>
      </c>
      <c r="L105" s="3">
        <v>24</v>
      </c>
      <c r="M105" s="3">
        <v>18</v>
      </c>
      <c r="N105" s="3">
        <v>23</v>
      </c>
      <c r="O105" s="3">
        <v>23</v>
      </c>
      <c r="P105" s="3" t="s">
        <v>27</v>
      </c>
      <c r="Q105" s="3">
        <v>23.584</v>
      </c>
      <c r="R105" s="3">
        <v>29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hidden="1" x14ac:dyDescent="0.2">
      <c r="A106" t="s">
        <v>115</v>
      </c>
      <c r="B106" t="s">
        <v>72</v>
      </c>
      <c r="C106" t="s">
        <v>49</v>
      </c>
      <c r="D106" t="s">
        <v>35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37</v>
      </c>
      <c r="K106" s="3">
        <v>40</v>
      </c>
      <c r="L106" s="3">
        <v>49</v>
      </c>
      <c r="M106" s="3">
        <v>47</v>
      </c>
      <c r="N106" s="3">
        <v>45</v>
      </c>
      <c r="O106" s="3">
        <v>51</v>
      </c>
      <c r="P106" s="3" t="s">
        <v>27</v>
      </c>
      <c r="Q106" s="3">
        <v>51.573</v>
      </c>
      <c r="R106" s="3">
        <v>41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hidden="1" x14ac:dyDescent="0.2">
      <c r="A107" t="s">
        <v>115</v>
      </c>
      <c r="B107" t="s">
        <v>72</v>
      </c>
      <c r="C107" t="s">
        <v>49</v>
      </c>
      <c r="D107" t="s">
        <v>55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>
        <v>9</v>
      </c>
      <c r="K107" s="3">
        <v>10</v>
      </c>
      <c r="L107" s="3">
        <v>8</v>
      </c>
      <c r="M107" s="3">
        <v>11</v>
      </c>
      <c r="N107" s="3">
        <v>12</v>
      </c>
      <c r="O107" s="3">
        <v>13</v>
      </c>
      <c r="P107" s="3" t="s">
        <v>27</v>
      </c>
      <c r="Q107" s="3">
        <v>14.922000000000001</v>
      </c>
      <c r="R107" s="3">
        <v>15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hidden="1" x14ac:dyDescent="0.2">
      <c r="A108" t="s">
        <v>115</v>
      </c>
      <c r="B108" t="s">
        <v>72</v>
      </c>
      <c r="C108" t="s">
        <v>49</v>
      </c>
      <c r="D108" t="s">
        <v>56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>
        <v>13</v>
      </c>
      <c r="K108" s="3">
        <v>12</v>
      </c>
      <c r="L108" s="3">
        <v>11</v>
      </c>
      <c r="M108" s="3">
        <v>13</v>
      </c>
      <c r="N108" s="3">
        <v>15</v>
      </c>
      <c r="O108" s="3">
        <v>17</v>
      </c>
      <c r="P108" s="3" t="s">
        <v>27</v>
      </c>
      <c r="Q108" s="3">
        <v>14.516</v>
      </c>
      <c r="R108" s="3">
        <v>17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hidden="1" x14ac:dyDescent="0.2">
      <c r="A109" t="s">
        <v>115</v>
      </c>
      <c r="B109" t="s">
        <v>72</v>
      </c>
      <c r="C109" t="s">
        <v>49</v>
      </c>
      <c r="D109" t="s">
        <v>57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>
        <v>3</v>
      </c>
      <c r="K109" s="3">
        <v>3</v>
      </c>
      <c r="L109" s="3">
        <v>4</v>
      </c>
      <c r="M109" s="3">
        <v>3</v>
      </c>
      <c r="N109" s="3">
        <v>5</v>
      </c>
      <c r="O109" s="3">
        <v>6</v>
      </c>
      <c r="P109" s="3" t="s">
        <v>27</v>
      </c>
      <c r="Q109" s="3">
        <v>6.3029999999999999</v>
      </c>
      <c r="R109" s="3">
        <v>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 t="s">
        <v>27</v>
      </c>
    </row>
    <row r="110" spans="1:25" hidden="1" x14ac:dyDescent="0.2">
      <c r="A110" t="s">
        <v>115</v>
      </c>
      <c r="B110" t="s">
        <v>72</v>
      </c>
      <c r="C110" t="s">
        <v>49</v>
      </c>
      <c r="D110" t="s">
        <v>58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>
        <v>6</v>
      </c>
      <c r="K110" s="3">
        <v>7</v>
      </c>
      <c r="L110" s="3">
        <v>6</v>
      </c>
      <c r="M110" s="3">
        <v>4</v>
      </c>
      <c r="N110" s="3">
        <v>7</v>
      </c>
      <c r="O110" s="3">
        <v>8</v>
      </c>
      <c r="P110" s="3" t="s">
        <v>27</v>
      </c>
      <c r="Q110" s="3">
        <v>10.737</v>
      </c>
      <c r="R110" s="3">
        <v>21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</row>
    <row r="111" spans="1:25" hidden="1" x14ac:dyDescent="0.2">
      <c r="A111" t="s">
        <v>115</v>
      </c>
      <c r="B111" t="s">
        <v>72</v>
      </c>
      <c r="C111" t="s">
        <v>49</v>
      </c>
      <c r="D111" t="s">
        <v>59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>
        <v>18</v>
      </c>
      <c r="K111" s="3">
        <v>24</v>
      </c>
      <c r="L111" s="3">
        <v>23</v>
      </c>
      <c r="M111" s="3">
        <v>27</v>
      </c>
      <c r="N111" s="3">
        <v>26</v>
      </c>
      <c r="O111" s="3">
        <v>29</v>
      </c>
      <c r="P111" s="3" t="s">
        <v>27</v>
      </c>
      <c r="Q111" s="3">
        <v>32.151000000000003</v>
      </c>
      <c r="R111" s="3">
        <v>15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</row>
    <row r="112" spans="1:25" hidden="1" x14ac:dyDescent="0.2">
      <c r="A112" t="s">
        <v>115</v>
      </c>
      <c r="B112" t="s">
        <v>72</v>
      </c>
      <c r="C112" t="s">
        <v>49</v>
      </c>
      <c r="D112" t="s">
        <v>60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>
        <v>28</v>
      </c>
      <c r="K112" s="3">
        <v>31</v>
      </c>
      <c r="L112" s="3">
        <v>35</v>
      </c>
      <c r="M112" s="3">
        <v>34</v>
      </c>
      <c r="N112" s="3">
        <v>36</v>
      </c>
      <c r="O112" s="3">
        <v>39</v>
      </c>
      <c r="P112" s="3" t="s">
        <v>27</v>
      </c>
      <c r="Q112" s="3">
        <v>33.161000000000001</v>
      </c>
      <c r="R112" s="3">
        <v>36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</row>
    <row r="113" spans="1:25" hidden="1" x14ac:dyDescent="0.2">
      <c r="A113" t="s">
        <v>115</v>
      </c>
      <c r="B113" t="s">
        <v>72</v>
      </c>
      <c r="C113" t="s">
        <v>49</v>
      </c>
      <c r="D113" t="s">
        <v>61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>
        <v>12</v>
      </c>
      <c r="K113" s="3">
        <v>15</v>
      </c>
      <c r="L113" s="3">
        <v>16</v>
      </c>
      <c r="M113" s="3">
        <v>20</v>
      </c>
      <c r="N113" s="3">
        <v>17</v>
      </c>
      <c r="O113" s="3">
        <v>20</v>
      </c>
      <c r="P113" s="3" t="s">
        <v>27</v>
      </c>
      <c r="Q113" s="3">
        <v>16.498999999999999</v>
      </c>
      <c r="R113" s="3">
        <v>23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</row>
    <row r="114" spans="1:25" hidden="1" x14ac:dyDescent="0.2">
      <c r="A114" t="s">
        <v>115</v>
      </c>
      <c r="B114" t="s">
        <v>72</v>
      </c>
      <c r="C114" t="s">
        <v>49</v>
      </c>
      <c r="D114" t="s">
        <v>62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>
        <v>17</v>
      </c>
      <c r="K114" s="3">
        <v>28</v>
      </c>
      <c r="L114" s="3">
        <v>20</v>
      </c>
      <c r="M114" s="3">
        <v>23</v>
      </c>
      <c r="N114" s="3">
        <v>18</v>
      </c>
      <c r="O114" s="3">
        <v>21</v>
      </c>
      <c r="P114" s="3" t="s">
        <v>27</v>
      </c>
      <c r="Q114" s="3">
        <v>13.263999999999999</v>
      </c>
      <c r="R114" s="3">
        <v>29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</row>
    <row r="115" spans="1:25" hidden="1" x14ac:dyDescent="0.2">
      <c r="A115" t="s">
        <v>115</v>
      </c>
      <c r="B115" t="s">
        <v>72</v>
      </c>
      <c r="C115" t="s">
        <v>49</v>
      </c>
      <c r="D115" t="s">
        <v>63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>
        <v>1.4830000000000001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</row>
    <row r="116" spans="1:25" hidden="1" x14ac:dyDescent="0.2">
      <c r="A116" t="s">
        <v>115</v>
      </c>
      <c r="B116" t="s">
        <v>72</v>
      </c>
      <c r="C116" t="s">
        <v>49</v>
      </c>
      <c r="D116" t="s">
        <v>80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>
        <v>6.9340000000000002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</row>
    <row r="117" spans="1:25" x14ac:dyDescent="0.2">
      <c r="A117" t="s">
        <v>116</v>
      </c>
      <c r="B117" t="s">
        <v>82</v>
      </c>
      <c r="C117" t="s">
        <v>21</v>
      </c>
      <c r="D117" t="s">
        <v>23</v>
      </c>
      <c r="E117" t="s">
        <v>24</v>
      </c>
      <c r="F117" s="3">
        <f>F144</f>
        <v>1514.6</v>
      </c>
      <c r="G117" s="3">
        <f t="shared" ref="G117:S117" si="34">G144</f>
        <v>1498.8</v>
      </c>
      <c r="H117" s="3">
        <f t="shared" si="34"/>
        <v>1505</v>
      </c>
      <c r="I117" s="3">
        <f t="shared" si="34"/>
        <v>1356.4</v>
      </c>
      <c r="J117" s="3">
        <f t="shared" si="34"/>
        <v>1316</v>
      </c>
      <c r="K117" s="3">
        <f t="shared" si="34"/>
        <v>1318.6</v>
      </c>
      <c r="L117" s="3">
        <f t="shared" si="34"/>
        <v>1257.2</v>
      </c>
      <c r="M117" s="3">
        <f t="shared" si="34"/>
        <v>1247.2</v>
      </c>
      <c r="N117" s="3">
        <f t="shared" si="34"/>
        <v>1251</v>
      </c>
      <c r="O117" s="3">
        <f t="shared" si="34"/>
        <v>1184.3</v>
      </c>
      <c r="P117" s="3">
        <f t="shared" si="34"/>
        <v>1143.5</v>
      </c>
      <c r="Q117" s="3">
        <f t="shared" si="34"/>
        <v>1173.5999999999999</v>
      </c>
      <c r="R117" s="3">
        <f t="shared" si="34"/>
        <v>1146.9000000000001</v>
      </c>
      <c r="S117" s="3">
        <f t="shared" si="34"/>
        <v>1172.7</v>
      </c>
      <c r="T117" s="3">
        <v>869.79899999999998</v>
      </c>
      <c r="U117" s="3">
        <v>847.101</v>
      </c>
      <c r="V117" s="3">
        <v>832.17899999999997</v>
      </c>
      <c r="W117" s="3">
        <v>800.17899999999997</v>
      </c>
      <c r="X117" s="3">
        <v>794.07600000000002</v>
      </c>
      <c r="Y117" s="3">
        <v>872.39300000000003</v>
      </c>
    </row>
    <row r="118" spans="1:25" s="20" customFormat="1" x14ac:dyDescent="0.2">
      <c r="A118" s="20" t="s">
        <v>116</v>
      </c>
      <c r="B118" s="20" t="s">
        <v>82</v>
      </c>
      <c r="C118" s="20" t="s">
        <v>21</v>
      </c>
      <c r="D118" s="20" t="s">
        <v>28</v>
      </c>
      <c r="E118" s="20" t="s">
        <v>24</v>
      </c>
      <c r="F118" s="21">
        <f>F145</f>
        <v>769</v>
      </c>
      <c r="G118" s="21">
        <f t="shared" ref="G118:S118" si="35">G145</f>
        <v>763.4</v>
      </c>
      <c r="H118" s="21">
        <f t="shared" si="35"/>
        <v>745.2</v>
      </c>
      <c r="I118" s="21">
        <f t="shared" si="35"/>
        <v>581.6</v>
      </c>
      <c r="J118" s="21">
        <f t="shared" si="35"/>
        <v>531.9</v>
      </c>
      <c r="K118" s="21">
        <f t="shared" si="35"/>
        <v>535</v>
      </c>
      <c r="L118" s="21">
        <f t="shared" si="35"/>
        <v>421.6</v>
      </c>
      <c r="M118" s="21">
        <f t="shared" si="35"/>
        <v>407.8</v>
      </c>
      <c r="N118" s="21">
        <f t="shared" si="35"/>
        <v>387.4</v>
      </c>
      <c r="O118" s="21">
        <f t="shared" si="35"/>
        <v>332.4</v>
      </c>
      <c r="P118" s="21">
        <f>P145</f>
        <v>313.5</v>
      </c>
      <c r="Q118" s="21">
        <f t="shared" si="35"/>
        <v>322</v>
      </c>
      <c r="R118" s="21">
        <f t="shared" si="35"/>
        <v>302.5</v>
      </c>
      <c r="S118" s="21">
        <f t="shared" si="35"/>
        <v>336.8</v>
      </c>
      <c r="T118" s="21">
        <v>206.5</v>
      </c>
      <c r="U118" s="21">
        <v>196.2</v>
      </c>
      <c r="V118" s="21">
        <v>201.85599999999999</v>
      </c>
      <c r="W118" s="21">
        <v>180.80099999999999</v>
      </c>
      <c r="X118" s="21">
        <v>194.191</v>
      </c>
      <c r="Y118" s="21">
        <v>182.845</v>
      </c>
    </row>
    <row r="119" spans="1:25" x14ac:dyDescent="0.2">
      <c r="A119" t="s">
        <v>116</v>
      </c>
      <c r="B119" t="s">
        <v>82</v>
      </c>
      <c r="C119" t="s">
        <v>21</v>
      </c>
      <c r="D119" t="s">
        <v>30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2.8130000000000002</v>
      </c>
      <c r="U119" s="3">
        <v>2.044</v>
      </c>
      <c r="V119" s="3">
        <v>1.857</v>
      </c>
      <c r="W119" s="3">
        <v>2.7189999999999999</v>
      </c>
      <c r="X119" s="3">
        <v>1.861</v>
      </c>
      <c r="Y119" s="3">
        <v>1.008</v>
      </c>
    </row>
    <row r="120" spans="1:25" x14ac:dyDescent="0.2">
      <c r="A120" t="s">
        <v>116</v>
      </c>
      <c r="B120" t="s">
        <v>82</v>
      </c>
      <c r="C120" t="s">
        <v>21</v>
      </c>
      <c r="D120" t="s">
        <v>31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95.093000000000004</v>
      </c>
      <c r="U120" s="3">
        <v>94.427999999999997</v>
      </c>
      <c r="V120" s="3">
        <v>94.111000000000004</v>
      </c>
      <c r="W120" s="3">
        <v>85.908000000000001</v>
      </c>
      <c r="X120" s="3">
        <v>89.111000000000004</v>
      </c>
      <c r="Y120" s="3">
        <v>105.53</v>
      </c>
    </row>
    <row r="121" spans="1:25" x14ac:dyDescent="0.2">
      <c r="A121" t="s">
        <v>116</v>
      </c>
      <c r="B121" t="s">
        <v>82</v>
      </c>
      <c r="C121" t="s">
        <v>21</v>
      </c>
      <c r="D121" t="s">
        <v>32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12.138</v>
      </c>
      <c r="U121" s="3">
        <v>12.973000000000001</v>
      </c>
      <c r="V121" s="3">
        <v>12.305999999999999</v>
      </c>
      <c r="W121" s="3">
        <v>11.571999999999999</v>
      </c>
      <c r="X121" s="3">
        <v>10.331</v>
      </c>
      <c r="Y121" s="3">
        <v>12.443</v>
      </c>
    </row>
    <row r="122" spans="1:25" x14ac:dyDescent="0.2">
      <c r="A122" t="s">
        <v>116</v>
      </c>
      <c r="B122" t="s">
        <v>82</v>
      </c>
      <c r="C122" t="s">
        <v>21</v>
      </c>
      <c r="D122" t="s">
        <v>33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7.556</v>
      </c>
      <c r="U122" s="3">
        <v>7.1550000000000002</v>
      </c>
      <c r="V122" s="3">
        <v>6.3460000000000001</v>
      </c>
      <c r="W122" s="3">
        <v>7.1180000000000003</v>
      </c>
      <c r="X122" s="3">
        <v>7.0650000000000004</v>
      </c>
      <c r="Y122" s="3">
        <v>9.0630000000000006</v>
      </c>
    </row>
    <row r="123" spans="1:25" s="20" customFormat="1" x14ac:dyDescent="0.2">
      <c r="A123" s="20" t="s">
        <v>116</v>
      </c>
      <c r="B123" s="20" t="s">
        <v>82</v>
      </c>
      <c r="C123" s="20" t="s">
        <v>21</v>
      </c>
      <c r="D123" s="22" t="s">
        <v>100</v>
      </c>
      <c r="E123" s="20" t="s">
        <v>24</v>
      </c>
      <c r="F123" s="21">
        <f>SUM(F148)</f>
        <v>166.1</v>
      </c>
      <c r="G123" s="21">
        <f t="shared" ref="G123:S123" si="36">SUM(G148)</f>
        <v>165.2</v>
      </c>
      <c r="H123" s="21">
        <f t="shared" si="36"/>
        <v>171.4</v>
      </c>
      <c r="I123" s="21">
        <f t="shared" si="36"/>
        <v>164.5</v>
      </c>
      <c r="J123" s="21">
        <f t="shared" si="36"/>
        <v>161.80000000000001</v>
      </c>
      <c r="K123" s="21">
        <f t="shared" si="36"/>
        <v>159.4</v>
      </c>
      <c r="L123" s="21">
        <f t="shared" si="36"/>
        <v>161.4</v>
      </c>
      <c r="M123" s="21">
        <f t="shared" si="36"/>
        <v>158.1</v>
      </c>
      <c r="N123" s="21">
        <f t="shared" si="36"/>
        <v>163.30000000000001</v>
      </c>
      <c r="O123" s="21">
        <f t="shared" si="36"/>
        <v>155.4</v>
      </c>
      <c r="P123" s="21">
        <f t="shared" si="36"/>
        <v>145.80000000000001</v>
      </c>
      <c r="Q123" s="21">
        <f t="shared" si="36"/>
        <v>153.19999999999999</v>
      </c>
      <c r="R123" s="21">
        <f t="shared" si="36"/>
        <v>150.9</v>
      </c>
      <c r="S123" s="21">
        <f>SUM(S148)</f>
        <v>142.4</v>
      </c>
      <c r="T123" s="21">
        <f>SUM(T119:T122)</f>
        <v>117.60000000000001</v>
      </c>
      <c r="U123" s="21">
        <f t="shared" ref="U123:Y123" si="37">SUM(U119:U122)</f>
        <v>116.6</v>
      </c>
      <c r="V123" s="21">
        <f t="shared" si="37"/>
        <v>114.62</v>
      </c>
      <c r="W123" s="21">
        <f t="shared" si="37"/>
        <v>107.31699999999999</v>
      </c>
      <c r="X123" s="21">
        <f t="shared" si="37"/>
        <v>108.36800000000001</v>
      </c>
      <c r="Y123" s="21">
        <f t="shared" si="37"/>
        <v>128.04399999999998</v>
      </c>
    </row>
    <row r="124" spans="1:25" s="20" customFormat="1" x14ac:dyDescent="0.2">
      <c r="A124" s="20" t="s">
        <v>116</v>
      </c>
      <c r="B124" s="20" t="s">
        <v>82</v>
      </c>
      <c r="C124" s="20" t="s">
        <v>21</v>
      </c>
      <c r="D124" s="20" t="s">
        <v>34</v>
      </c>
      <c r="E124" s="20" t="s">
        <v>24</v>
      </c>
      <c r="F124" s="21">
        <f>F151</f>
        <v>44.4</v>
      </c>
      <c r="G124" s="21">
        <f t="shared" ref="G124:S124" si="38">G151</f>
        <v>43.2</v>
      </c>
      <c r="H124" s="21">
        <f t="shared" si="38"/>
        <v>46</v>
      </c>
      <c r="I124" s="21">
        <f t="shared" si="38"/>
        <v>53.2</v>
      </c>
      <c r="J124" s="21">
        <f t="shared" si="38"/>
        <v>52</v>
      </c>
      <c r="K124" s="21">
        <f t="shared" si="38"/>
        <v>51.6</v>
      </c>
      <c r="L124" s="21">
        <f t="shared" si="38"/>
        <v>67.3</v>
      </c>
      <c r="M124" s="21">
        <f t="shared" si="38"/>
        <v>75.7</v>
      </c>
      <c r="N124" s="21">
        <f t="shared" si="38"/>
        <v>82.8</v>
      </c>
      <c r="O124" s="21">
        <f t="shared" si="38"/>
        <v>72.900000000000006</v>
      </c>
      <c r="P124" s="21">
        <f t="shared" si="38"/>
        <v>67.5</v>
      </c>
      <c r="Q124" s="21">
        <f t="shared" si="38"/>
        <v>66.8</v>
      </c>
      <c r="R124" s="21">
        <f t="shared" si="38"/>
        <v>70.2</v>
      </c>
      <c r="S124" s="21">
        <f>S151</f>
        <v>65.05</v>
      </c>
      <c r="T124" s="21">
        <v>53.1</v>
      </c>
      <c r="U124" s="21">
        <v>52.7</v>
      </c>
      <c r="V124" s="21">
        <v>48.283999999999999</v>
      </c>
      <c r="W124" s="21">
        <v>43.36</v>
      </c>
      <c r="X124" s="21">
        <v>45.737000000000002</v>
      </c>
      <c r="Y124" s="21">
        <v>61.424999999999997</v>
      </c>
    </row>
    <row r="125" spans="1:25" x14ac:dyDescent="0.2">
      <c r="A125" t="s">
        <v>116</v>
      </c>
      <c r="B125" t="s">
        <v>82</v>
      </c>
      <c r="C125" t="s">
        <v>21</v>
      </c>
      <c r="D125" t="s">
        <v>35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137.95400000000001</v>
      </c>
      <c r="U125" s="3">
        <v>125.22199999999999</v>
      </c>
      <c r="V125" s="3">
        <v>133.04900000000001</v>
      </c>
      <c r="W125" s="3">
        <v>136.12200000000001</v>
      </c>
      <c r="X125" s="3">
        <v>126.32299999999999</v>
      </c>
      <c r="Y125" s="3">
        <v>143.87299999999999</v>
      </c>
    </row>
    <row r="126" spans="1:25" x14ac:dyDescent="0.2">
      <c r="A126" t="s">
        <v>116</v>
      </c>
      <c r="B126" t="s">
        <v>82</v>
      </c>
      <c r="C126" t="s">
        <v>21</v>
      </c>
      <c r="D126" t="s">
        <v>36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45.097999999999999</v>
      </c>
      <c r="U126" s="3">
        <v>42.725999999999999</v>
      </c>
      <c r="V126" s="3">
        <v>43.255000000000003</v>
      </c>
      <c r="W126" s="3">
        <v>40.94</v>
      </c>
      <c r="X126" s="3">
        <v>37.499000000000002</v>
      </c>
      <c r="Y126" s="3">
        <v>42.000999999999998</v>
      </c>
    </row>
    <row r="127" spans="1:25" x14ac:dyDescent="0.2">
      <c r="A127" t="s">
        <v>116</v>
      </c>
      <c r="B127" t="s">
        <v>82</v>
      </c>
      <c r="C127" t="s">
        <v>21</v>
      </c>
      <c r="D127" t="s">
        <v>37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20.646000000000001</v>
      </c>
      <c r="U127" s="3">
        <v>20.077999999999999</v>
      </c>
      <c r="V127" s="3">
        <v>17.242999999999999</v>
      </c>
      <c r="W127" s="3">
        <v>18.164000000000001</v>
      </c>
      <c r="X127" s="3">
        <v>16.937999999999999</v>
      </c>
      <c r="Y127" s="3">
        <v>19.91</v>
      </c>
    </row>
    <row r="128" spans="1:25" s="20" customFormat="1" x14ac:dyDescent="0.2">
      <c r="A128" s="20" t="s">
        <v>116</v>
      </c>
      <c r="B128" s="20" t="s">
        <v>82</v>
      </c>
      <c r="C128" s="20" t="s">
        <v>21</v>
      </c>
      <c r="D128" s="22" t="s">
        <v>101</v>
      </c>
      <c r="E128" s="20" t="s">
        <v>24</v>
      </c>
      <c r="F128" s="21">
        <f>SUM(F152:F154)</f>
        <v>229.20000000000002</v>
      </c>
      <c r="G128" s="21">
        <f t="shared" ref="G128:S128" si="39">SUM(G152:G154)</f>
        <v>228.10000000000002</v>
      </c>
      <c r="H128" s="21">
        <f t="shared" si="39"/>
        <v>236.5</v>
      </c>
      <c r="I128" s="21">
        <f t="shared" si="39"/>
        <v>243.39999999999998</v>
      </c>
      <c r="J128" s="21">
        <f t="shared" si="39"/>
        <v>252.1</v>
      </c>
      <c r="K128" s="21">
        <f t="shared" si="39"/>
        <v>253.9</v>
      </c>
      <c r="L128" s="21">
        <f t="shared" si="39"/>
        <v>261.2</v>
      </c>
      <c r="M128" s="21">
        <f t="shared" si="39"/>
        <v>266.60000000000002</v>
      </c>
      <c r="N128" s="21">
        <f t="shared" si="39"/>
        <v>279.59999999999997</v>
      </c>
      <c r="O128" s="21">
        <f t="shared" si="39"/>
        <v>285.3</v>
      </c>
      <c r="P128" s="21">
        <f t="shared" si="39"/>
        <v>277.10000000000002</v>
      </c>
      <c r="Q128" s="21">
        <f t="shared" si="39"/>
        <v>290</v>
      </c>
      <c r="R128" s="21">
        <f t="shared" si="39"/>
        <v>279.79999999999995</v>
      </c>
      <c r="S128" s="21">
        <f>SUM(S152:S154)</f>
        <v>284.55</v>
      </c>
      <c r="T128" s="21">
        <f>SUM(T125:T127)</f>
        <v>203.69800000000004</v>
      </c>
      <c r="U128" s="21">
        <f t="shared" ref="U128:Y128" si="40">SUM(U125:U127)</f>
        <v>188.02599999999998</v>
      </c>
      <c r="V128" s="21">
        <f t="shared" si="40"/>
        <v>193.547</v>
      </c>
      <c r="W128" s="21">
        <f t="shared" si="40"/>
        <v>195.226</v>
      </c>
      <c r="X128" s="21">
        <f t="shared" si="40"/>
        <v>180.76</v>
      </c>
      <c r="Y128" s="21">
        <f t="shared" si="40"/>
        <v>205.78399999999999</v>
      </c>
    </row>
    <row r="129" spans="1:25" s="20" customFormat="1" x14ac:dyDescent="0.2">
      <c r="A129" s="20" t="s">
        <v>116</v>
      </c>
      <c r="B129" s="20" t="s">
        <v>82</v>
      </c>
      <c r="C129" s="20" t="s">
        <v>21</v>
      </c>
      <c r="D129" s="20" t="s">
        <v>38</v>
      </c>
      <c r="E129" s="20" t="s">
        <v>24</v>
      </c>
      <c r="F129" s="21" t="s">
        <v>27</v>
      </c>
      <c r="G129" s="21" t="s">
        <v>27</v>
      </c>
      <c r="H129" s="21" t="s">
        <v>27</v>
      </c>
      <c r="I129" s="21" t="s">
        <v>27</v>
      </c>
      <c r="J129" s="21" t="s">
        <v>27</v>
      </c>
      <c r="K129" s="21" t="s">
        <v>27</v>
      </c>
      <c r="L129" s="21" t="s">
        <v>27</v>
      </c>
      <c r="M129" s="21" t="s">
        <v>27</v>
      </c>
      <c r="N129" s="21" t="s">
        <v>27</v>
      </c>
      <c r="O129" s="21" t="s">
        <v>27</v>
      </c>
      <c r="P129" s="21" t="s">
        <v>27</v>
      </c>
      <c r="Q129" s="21" t="s">
        <v>27</v>
      </c>
      <c r="R129" s="21" t="s">
        <v>27</v>
      </c>
      <c r="S129" s="21" t="s">
        <v>27</v>
      </c>
      <c r="T129" s="21">
        <v>16.602</v>
      </c>
      <c r="U129" s="21">
        <v>18.173999999999999</v>
      </c>
      <c r="V129" s="21">
        <v>16.486000000000001</v>
      </c>
      <c r="W129" s="21">
        <v>14.35</v>
      </c>
      <c r="X129" s="21">
        <v>16.856000000000002</v>
      </c>
      <c r="Y129" s="21">
        <v>17.856000000000002</v>
      </c>
    </row>
    <row r="130" spans="1:25" s="20" customFormat="1" x14ac:dyDescent="0.2">
      <c r="A130" s="20" t="s">
        <v>116</v>
      </c>
      <c r="B130" s="20" t="s">
        <v>82</v>
      </c>
      <c r="C130" s="20" t="s">
        <v>21</v>
      </c>
      <c r="D130" s="20" t="s">
        <v>39</v>
      </c>
      <c r="E130" s="20" t="s">
        <v>24</v>
      </c>
      <c r="F130" s="21">
        <f>F155</f>
        <v>8.1</v>
      </c>
      <c r="G130" s="21">
        <f t="shared" ref="G130:S130" si="41">G155</f>
        <v>9.1999999999999993</v>
      </c>
      <c r="H130" s="21">
        <f t="shared" si="41"/>
        <v>9.1999999999999993</v>
      </c>
      <c r="I130" s="21">
        <f t="shared" si="41"/>
        <v>10.5</v>
      </c>
      <c r="J130" s="21">
        <f t="shared" si="41"/>
        <v>13.6</v>
      </c>
      <c r="K130" s="21">
        <f t="shared" si="41"/>
        <v>13.4</v>
      </c>
      <c r="L130" s="21">
        <f t="shared" si="41"/>
        <v>15</v>
      </c>
      <c r="M130" s="21">
        <f t="shared" si="41"/>
        <v>15.5</v>
      </c>
      <c r="N130" s="21">
        <f t="shared" si="41"/>
        <v>17</v>
      </c>
      <c r="O130" s="21">
        <f t="shared" si="41"/>
        <v>16.5</v>
      </c>
      <c r="P130" s="21">
        <f t="shared" si="41"/>
        <v>16.899999999999999</v>
      </c>
      <c r="Q130" s="21">
        <f t="shared" si="41"/>
        <v>17.5</v>
      </c>
      <c r="R130" s="21">
        <f t="shared" si="41"/>
        <v>20.100000000000001</v>
      </c>
      <c r="S130" s="21">
        <f>S155</f>
        <v>19.2</v>
      </c>
      <c r="T130" s="21">
        <v>13.362</v>
      </c>
      <c r="U130" s="21">
        <v>13.028</v>
      </c>
      <c r="V130" s="21">
        <v>12.385999999999999</v>
      </c>
      <c r="W130" s="21">
        <v>10.787000000000001</v>
      </c>
      <c r="X130" s="21">
        <v>11.07</v>
      </c>
      <c r="Y130" s="21">
        <v>10.901999999999999</v>
      </c>
    </row>
    <row r="131" spans="1:25" s="20" customFormat="1" x14ac:dyDescent="0.2">
      <c r="A131" s="20" t="s">
        <v>116</v>
      </c>
      <c r="B131" s="20" t="s">
        <v>82</v>
      </c>
      <c r="C131" s="20" t="s">
        <v>21</v>
      </c>
      <c r="D131" s="20" t="s">
        <v>69</v>
      </c>
      <c r="E131" s="20" t="s">
        <v>24</v>
      </c>
      <c r="F131" s="21">
        <f>F156</f>
        <v>19.5</v>
      </c>
      <c r="G131" s="21">
        <f t="shared" ref="G131:S131" si="42">G156</f>
        <v>19.5</v>
      </c>
      <c r="H131" s="21">
        <f t="shared" si="42"/>
        <v>20.2</v>
      </c>
      <c r="I131" s="21">
        <f t="shared" si="42"/>
        <v>25.8</v>
      </c>
      <c r="J131" s="21">
        <f t="shared" si="42"/>
        <v>28.9</v>
      </c>
      <c r="K131" s="21">
        <f t="shared" si="42"/>
        <v>28.7</v>
      </c>
      <c r="L131" s="21">
        <f t="shared" si="42"/>
        <v>31</v>
      </c>
      <c r="M131" s="21">
        <f t="shared" si="42"/>
        <v>28.9</v>
      </c>
      <c r="N131" s="21">
        <f t="shared" si="42"/>
        <v>30.4</v>
      </c>
      <c r="O131" s="21">
        <f t="shared" si="42"/>
        <v>31.5</v>
      </c>
      <c r="P131" s="21">
        <f t="shared" si="42"/>
        <v>31</v>
      </c>
      <c r="Q131" s="21">
        <f t="shared" si="42"/>
        <v>32.1</v>
      </c>
      <c r="R131" s="21">
        <f t="shared" si="42"/>
        <v>37.700000000000003</v>
      </c>
      <c r="S131" s="21">
        <f>S156</f>
        <v>46.9</v>
      </c>
      <c r="T131" s="21">
        <v>6.3979999999999997</v>
      </c>
      <c r="U131" s="21">
        <v>4.5279999999999996</v>
      </c>
      <c r="V131" s="21">
        <v>3.371</v>
      </c>
      <c r="W131" s="21">
        <v>3.5750000000000002</v>
      </c>
      <c r="X131" s="21">
        <v>3.254</v>
      </c>
      <c r="Y131" s="21">
        <v>6.0289999999999999</v>
      </c>
    </row>
    <row r="132" spans="1:25" x14ac:dyDescent="0.2">
      <c r="A132" t="s">
        <v>116</v>
      </c>
      <c r="B132" t="s">
        <v>82</v>
      </c>
      <c r="C132" t="s">
        <v>21</v>
      </c>
      <c r="D132" t="s">
        <v>40</v>
      </c>
      <c r="E132" t="s">
        <v>24</v>
      </c>
      <c r="F132" s="3" t="s">
        <v>27</v>
      </c>
      <c r="G132" s="3" t="s">
        <v>27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>
        <v>19.193000000000001</v>
      </c>
      <c r="U132" s="3">
        <v>19.939</v>
      </c>
      <c r="V132" s="3">
        <v>18.265000000000001</v>
      </c>
      <c r="W132" s="3">
        <v>18.128</v>
      </c>
      <c r="X132" s="3">
        <v>15.95</v>
      </c>
      <c r="Y132" s="3">
        <v>14.29</v>
      </c>
    </row>
    <row r="133" spans="1:25" x14ac:dyDescent="0.2">
      <c r="A133" t="s">
        <v>116</v>
      </c>
      <c r="B133" t="s">
        <v>82</v>
      </c>
      <c r="C133" t="s">
        <v>21</v>
      </c>
      <c r="D133" t="s">
        <v>41</v>
      </c>
      <c r="E133" t="s">
        <v>24</v>
      </c>
      <c r="F133" s="3" t="s">
        <v>27</v>
      </c>
      <c r="G133" s="3" t="s">
        <v>27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>
        <v>10.204000000000001</v>
      </c>
      <c r="U133" s="3">
        <v>9.4529999999999994</v>
      </c>
      <c r="V133" s="3">
        <v>9.7210000000000001</v>
      </c>
      <c r="W133" s="3">
        <v>10.834</v>
      </c>
      <c r="X133" s="3">
        <v>9.8559999999999999</v>
      </c>
      <c r="Y133" s="3">
        <v>12.512</v>
      </c>
    </row>
    <row r="134" spans="1:25" s="20" customFormat="1" x14ac:dyDescent="0.2">
      <c r="A134" s="20" t="s">
        <v>116</v>
      </c>
      <c r="B134" s="20" t="s">
        <v>82</v>
      </c>
      <c r="C134" s="20" t="s">
        <v>21</v>
      </c>
      <c r="D134" s="22" t="s">
        <v>113</v>
      </c>
      <c r="E134" s="20" t="s">
        <v>24</v>
      </c>
      <c r="F134" s="21" t="s">
        <v>27</v>
      </c>
      <c r="G134" s="21" t="s">
        <v>27</v>
      </c>
      <c r="H134" s="21" t="s">
        <v>27</v>
      </c>
      <c r="I134" s="21" t="s">
        <v>27</v>
      </c>
      <c r="J134" s="21" t="s">
        <v>27</v>
      </c>
      <c r="K134" s="21" t="s">
        <v>27</v>
      </c>
      <c r="L134" s="21" t="s">
        <v>27</v>
      </c>
      <c r="M134" s="21" t="s">
        <v>27</v>
      </c>
      <c r="N134" s="21" t="s">
        <v>27</v>
      </c>
      <c r="O134" s="21" t="s">
        <v>27</v>
      </c>
      <c r="P134" s="21" t="s">
        <v>27</v>
      </c>
      <c r="Q134" s="21" t="s">
        <v>27</v>
      </c>
      <c r="R134" s="21" t="s">
        <v>27</v>
      </c>
      <c r="S134" s="21" t="s">
        <v>27</v>
      </c>
      <c r="T134" s="21">
        <f>SUM(T132:T133)</f>
        <v>29.397000000000002</v>
      </c>
      <c r="U134" s="21">
        <f t="shared" ref="U134:Y134" si="43">SUM(U132:U133)</f>
        <v>29.391999999999999</v>
      </c>
      <c r="V134" s="21">
        <f t="shared" si="43"/>
        <v>27.986000000000001</v>
      </c>
      <c r="W134" s="21">
        <f t="shared" si="43"/>
        <v>28.962</v>
      </c>
      <c r="X134" s="21">
        <f t="shared" si="43"/>
        <v>25.805999999999997</v>
      </c>
      <c r="Y134" s="21">
        <f t="shared" si="43"/>
        <v>26.802</v>
      </c>
    </row>
    <row r="135" spans="1:25" x14ac:dyDescent="0.2">
      <c r="A135" t="s">
        <v>116</v>
      </c>
      <c r="B135" t="s">
        <v>82</v>
      </c>
      <c r="C135" t="s">
        <v>21</v>
      </c>
      <c r="D135" t="s">
        <v>42</v>
      </c>
      <c r="E135" t="s">
        <v>24</v>
      </c>
      <c r="F135" s="3" t="s">
        <v>27</v>
      </c>
      <c r="G135" s="3" t="s">
        <v>27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47.305</v>
      </c>
      <c r="U135" s="3">
        <v>48.954000000000001</v>
      </c>
      <c r="V135" s="3">
        <v>48.09</v>
      </c>
      <c r="W135" s="3">
        <v>49.192</v>
      </c>
      <c r="X135" s="3">
        <v>43.460999999999999</v>
      </c>
      <c r="Y135" s="3">
        <v>49.622999999999998</v>
      </c>
    </row>
    <row r="136" spans="1:25" x14ac:dyDescent="0.2">
      <c r="A136" t="s">
        <v>116</v>
      </c>
      <c r="B136" t="s">
        <v>82</v>
      </c>
      <c r="C136" t="s">
        <v>21</v>
      </c>
      <c r="D136" t="s">
        <v>43</v>
      </c>
      <c r="E136" t="s">
        <v>24</v>
      </c>
      <c r="F136" s="3" t="s">
        <v>27</v>
      </c>
      <c r="G136" s="3" t="s">
        <v>27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>
        <v>89.034999999999997</v>
      </c>
      <c r="U136" s="3">
        <v>87.632000000000005</v>
      </c>
      <c r="V136" s="3">
        <v>81.135999999999996</v>
      </c>
      <c r="W136" s="3">
        <v>81.55</v>
      </c>
      <c r="X136" s="3">
        <v>83.048000000000002</v>
      </c>
      <c r="Y136" s="3">
        <v>89.605000000000004</v>
      </c>
    </row>
    <row r="137" spans="1:25" x14ac:dyDescent="0.2">
      <c r="A137" t="s">
        <v>116</v>
      </c>
      <c r="B137" t="s">
        <v>82</v>
      </c>
      <c r="C137" t="s">
        <v>21</v>
      </c>
      <c r="D137" t="s">
        <v>44</v>
      </c>
      <c r="E137" t="s">
        <v>24</v>
      </c>
      <c r="F137" s="3" t="s">
        <v>27</v>
      </c>
      <c r="G137" s="3" t="s">
        <v>27</v>
      </c>
      <c r="H137" s="3" t="s">
        <v>27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 t="s">
        <v>27</v>
      </c>
      <c r="O137" s="3" t="s">
        <v>27</v>
      </c>
      <c r="P137" s="3" t="s">
        <v>27</v>
      </c>
      <c r="Q137" s="3" t="s">
        <v>27</v>
      </c>
      <c r="R137" s="3" t="s">
        <v>27</v>
      </c>
      <c r="S137" s="3" t="s">
        <v>27</v>
      </c>
      <c r="T137" s="3">
        <v>52.06</v>
      </c>
      <c r="U137" s="3">
        <v>54.213999999999999</v>
      </c>
      <c r="V137" s="3">
        <v>49.61</v>
      </c>
      <c r="W137" s="3">
        <v>51.899000000000001</v>
      </c>
      <c r="X137" s="3">
        <v>49.494</v>
      </c>
      <c r="Y137" s="3">
        <v>58.29</v>
      </c>
    </row>
    <row r="138" spans="1:25" s="20" customFormat="1" x14ac:dyDescent="0.2">
      <c r="A138" s="20" t="s">
        <v>116</v>
      </c>
      <c r="B138" s="20" t="s">
        <v>82</v>
      </c>
      <c r="C138" s="20" t="s">
        <v>21</v>
      </c>
      <c r="D138" s="22" t="s">
        <v>103</v>
      </c>
      <c r="E138" s="20" t="s">
        <v>24</v>
      </c>
      <c r="F138" s="21">
        <f>SUM(F157:F159)</f>
        <v>240.2</v>
      </c>
      <c r="G138" s="21">
        <f t="shared" ref="G138:S138" si="44">SUM(G157:G159)</f>
        <v>237.39999999999998</v>
      </c>
      <c r="H138" s="21">
        <f t="shared" si="44"/>
        <v>243.3</v>
      </c>
      <c r="I138" s="21">
        <f t="shared" si="44"/>
        <v>244</v>
      </c>
      <c r="J138" s="21">
        <f t="shared" si="44"/>
        <v>240.7</v>
      </c>
      <c r="K138" s="21">
        <f t="shared" si="44"/>
        <v>239.1</v>
      </c>
      <c r="L138" s="21">
        <f t="shared" si="44"/>
        <v>256.60000000000002</v>
      </c>
      <c r="M138" s="21">
        <f>SUM(M157:M159)</f>
        <v>250.5</v>
      </c>
      <c r="N138" s="21">
        <f t="shared" si="44"/>
        <v>248.2</v>
      </c>
      <c r="O138" s="21">
        <f t="shared" si="44"/>
        <v>248.70000000000002</v>
      </c>
      <c r="P138" s="21">
        <f t="shared" si="44"/>
        <v>250.79999999999998</v>
      </c>
      <c r="Q138" s="21">
        <f t="shared" si="44"/>
        <v>250.2</v>
      </c>
      <c r="R138" s="21">
        <f t="shared" si="44"/>
        <v>247.1</v>
      </c>
      <c r="S138" s="21">
        <f t="shared" si="44"/>
        <v>235.6</v>
      </c>
      <c r="T138" s="21">
        <f>SUM(T135:T137)</f>
        <v>188.4</v>
      </c>
      <c r="U138" s="21">
        <f t="shared" ref="U138:Y138" si="45">SUM(U135:U137)</f>
        <v>190.8</v>
      </c>
      <c r="V138" s="21">
        <f t="shared" si="45"/>
        <v>178.83600000000001</v>
      </c>
      <c r="W138" s="21">
        <f t="shared" si="45"/>
        <v>182.64099999999999</v>
      </c>
      <c r="X138" s="21">
        <f t="shared" si="45"/>
        <v>176.00299999999999</v>
      </c>
      <c r="Y138" s="21">
        <f t="shared" si="45"/>
        <v>197.518</v>
      </c>
    </row>
    <row r="139" spans="1:25" x14ac:dyDescent="0.2">
      <c r="A139" t="s">
        <v>116</v>
      </c>
      <c r="B139" t="s">
        <v>82</v>
      </c>
      <c r="C139" t="s">
        <v>21</v>
      </c>
      <c r="D139" t="s">
        <v>45</v>
      </c>
      <c r="E139" t="s">
        <v>24</v>
      </c>
      <c r="F139" s="3" t="s">
        <v>27</v>
      </c>
      <c r="G139" s="3" t="s">
        <v>27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>
        <v>12.877000000000001</v>
      </c>
      <c r="U139" s="3">
        <v>14.298999999999999</v>
      </c>
      <c r="V139" s="3">
        <v>12.935</v>
      </c>
      <c r="W139" s="3">
        <v>12.728999999999999</v>
      </c>
      <c r="X139" s="3">
        <v>11.282999999999999</v>
      </c>
      <c r="Y139" s="3">
        <v>15.007999999999999</v>
      </c>
    </row>
    <row r="140" spans="1:25" x14ac:dyDescent="0.2">
      <c r="A140" t="s">
        <v>116</v>
      </c>
      <c r="B140" t="s">
        <v>82</v>
      </c>
      <c r="C140" t="s">
        <v>21</v>
      </c>
      <c r="D140" t="s">
        <v>46</v>
      </c>
      <c r="E140" t="s">
        <v>24</v>
      </c>
      <c r="F140" s="3" t="s">
        <v>27</v>
      </c>
      <c r="G140" s="3" t="s">
        <v>27</v>
      </c>
      <c r="H140" s="3" t="s">
        <v>27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>
        <v>18.869</v>
      </c>
      <c r="U140" s="3">
        <v>19.78</v>
      </c>
      <c r="V140" s="3">
        <v>18.814</v>
      </c>
      <c r="W140" s="3">
        <v>17.728000000000002</v>
      </c>
      <c r="X140" s="3">
        <v>17.658999999999999</v>
      </c>
      <c r="Y140" s="3">
        <v>16.82</v>
      </c>
    </row>
    <row r="141" spans="1:25" x14ac:dyDescent="0.2">
      <c r="A141" t="s">
        <v>116</v>
      </c>
      <c r="B141" t="s">
        <v>82</v>
      </c>
      <c r="C141" t="s">
        <v>21</v>
      </c>
      <c r="D141" t="s">
        <v>47</v>
      </c>
      <c r="E141" t="s">
        <v>24</v>
      </c>
      <c r="F141" s="3" t="s">
        <v>27</v>
      </c>
      <c r="G141" s="3" t="s">
        <v>27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>
        <v>2.6720000000000002</v>
      </c>
      <c r="U141" s="3">
        <v>2.9390000000000001</v>
      </c>
      <c r="V141" s="3">
        <v>2.7440000000000002</v>
      </c>
      <c r="W141" s="3">
        <v>2.6629999999999998</v>
      </c>
      <c r="X141" s="3">
        <v>2.8889999999999998</v>
      </c>
      <c r="Y141" s="3">
        <v>2.7770000000000001</v>
      </c>
    </row>
    <row r="142" spans="1:25" x14ac:dyDescent="0.2">
      <c r="A142" t="s">
        <v>116</v>
      </c>
      <c r="B142" t="s">
        <v>82</v>
      </c>
      <c r="C142" t="s">
        <v>21</v>
      </c>
      <c r="D142" t="s">
        <v>70</v>
      </c>
      <c r="E142" t="s">
        <v>24</v>
      </c>
      <c r="F142" s="3" t="s">
        <v>27</v>
      </c>
      <c r="G142" s="3" t="s">
        <v>27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>
        <v>0.32400000000000001</v>
      </c>
      <c r="U142" s="3">
        <v>0.63500000000000001</v>
      </c>
      <c r="V142" s="3">
        <v>0.314</v>
      </c>
      <c r="W142" s="3">
        <v>0.04</v>
      </c>
      <c r="X142" s="3">
        <v>0.2</v>
      </c>
      <c r="Y142" s="3">
        <v>0.58299999999999996</v>
      </c>
    </row>
    <row r="143" spans="1:25" s="20" customFormat="1" x14ac:dyDescent="0.2">
      <c r="A143" s="20" t="s">
        <v>116</v>
      </c>
      <c r="B143" s="20" t="s">
        <v>82</v>
      </c>
      <c r="C143" s="20" t="s">
        <v>21</v>
      </c>
      <c r="D143" s="22" t="s">
        <v>104</v>
      </c>
      <c r="E143" s="20" t="s">
        <v>24</v>
      </c>
      <c r="F143" s="21">
        <f>SUM(F160:F161)</f>
        <v>36.799999999999997</v>
      </c>
      <c r="G143" s="21">
        <f t="shared" ref="G143:S143" si="46">SUM(G160:G162)</f>
        <v>31.499999999999684</v>
      </c>
      <c r="H143" s="21">
        <f t="shared" si="46"/>
        <v>31.39999999999991</v>
      </c>
      <c r="I143" s="21">
        <f t="shared" si="46"/>
        <v>32.29999999999977</v>
      </c>
      <c r="J143" s="21">
        <f t="shared" si="46"/>
        <v>34.399999999999864</v>
      </c>
      <c r="K143" s="21">
        <f t="shared" si="46"/>
        <v>36.499999999999773</v>
      </c>
      <c r="L143" s="21">
        <f t="shared" si="46"/>
        <v>43.399999999999686</v>
      </c>
      <c r="M143" s="21">
        <f>SUM(M160:M162)</f>
        <v>44.200000000000088</v>
      </c>
      <c r="N143" s="21">
        <f t="shared" si="46"/>
        <v>41.999999999999865</v>
      </c>
      <c r="O143" s="21">
        <f t="shared" si="46"/>
        <v>40.499999999999908</v>
      </c>
      <c r="P143" s="21">
        <f t="shared" si="46"/>
        <v>39.900000000000048</v>
      </c>
      <c r="Q143" s="21">
        <f t="shared" si="46"/>
        <v>41.00000000000005</v>
      </c>
      <c r="R143" s="21">
        <f t="shared" si="46"/>
        <v>40.600000000000094</v>
      </c>
      <c r="S143" s="21">
        <f t="shared" si="46"/>
        <v>41.350000000000044</v>
      </c>
      <c r="T143" s="21">
        <f>SUM(T139:T142)</f>
        <v>34.741999999999997</v>
      </c>
      <c r="U143" s="21">
        <f t="shared" ref="U143:Y143" si="47">SUM(U139:U142)</f>
        <v>37.652999999999999</v>
      </c>
      <c r="V143" s="21">
        <f t="shared" si="47"/>
        <v>34.807000000000002</v>
      </c>
      <c r="W143" s="21">
        <f t="shared" si="47"/>
        <v>33.159999999999997</v>
      </c>
      <c r="X143" s="21">
        <f t="shared" si="47"/>
        <v>32.030999999999999</v>
      </c>
      <c r="Y143" s="21">
        <f t="shared" si="47"/>
        <v>35.187999999999995</v>
      </c>
    </row>
    <row r="144" spans="1:25" x14ac:dyDescent="0.2">
      <c r="A144" t="s">
        <v>116</v>
      </c>
      <c r="B144" t="s">
        <v>82</v>
      </c>
      <c r="C144" t="s">
        <v>49</v>
      </c>
      <c r="D144" t="s">
        <v>23</v>
      </c>
      <c r="E144" t="s">
        <v>24</v>
      </c>
      <c r="F144" s="3">
        <v>1514.6</v>
      </c>
      <c r="G144" s="3">
        <v>1498.8</v>
      </c>
      <c r="H144" s="3">
        <v>1505</v>
      </c>
      <c r="I144" s="3">
        <v>1356.4</v>
      </c>
      <c r="J144" s="3">
        <v>1316</v>
      </c>
      <c r="K144" s="3">
        <v>1318.6</v>
      </c>
      <c r="L144" s="3">
        <v>1257.2</v>
      </c>
      <c r="M144" s="3">
        <v>1247.2</v>
      </c>
      <c r="N144" s="3">
        <v>1251</v>
      </c>
      <c r="O144" s="3">
        <v>1184.3</v>
      </c>
      <c r="P144" s="3">
        <v>1143.5</v>
      </c>
      <c r="Q144" s="3">
        <v>1173.5999999999999</v>
      </c>
      <c r="R144" s="3">
        <v>1146.9000000000001</v>
      </c>
      <c r="S144" s="3">
        <v>1172.7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x14ac:dyDescent="0.2">
      <c r="A145" t="s">
        <v>116</v>
      </c>
      <c r="B145" t="s">
        <v>82</v>
      </c>
      <c r="C145" t="s">
        <v>49</v>
      </c>
      <c r="D145" t="s">
        <v>77</v>
      </c>
      <c r="E145" t="s">
        <v>24</v>
      </c>
      <c r="F145" s="3">
        <v>769</v>
      </c>
      <c r="G145" s="3">
        <v>763.4</v>
      </c>
      <c r="H145" s="3">
        <v>745.2</v>
      </c>
      <c r="I145" s="3">
        <v>581.6</v>
      </c>
      <c r="J145" s="3">
        <v>531.9</v>
      </c>
      <c r="K145" s="3">
        <v>535</v>
      </c>
      <c r="L145" s="3">
        <v>421.6</v>
      </c>
      <c r="M145" s="3">
        <v>407.8</v>
      </c>
      <c r="N145" s="3">
        <v>387.4</v>
      </c>
      <c r="O145" s="3">
        <v>332.4</v>
      </c>
      <c r="P145" s="3">
        <v>313.5</v>
      </c>
      <c r="Q145" s="3">
        <v>322</v>
      </c>
      <c r="R145" s="3">
        <v>302.5</v>
      </c>
      <c r="S145" s="3">
        <v>336.8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x14ac:dyDescent="0.2">
      <c r="A146" t="s">
        <v>116</v>
      </c>
      <c r="B146" t="s">
        <v>82</v>
      </c>
      <c r="C146" t="s">
        <v>49</v>
      </c>
      <c r="D146" t="s">
        <v>51</v>
      </c>
      <c r="E146" t="s">
        <v>24</v>
      </c>
      <c r="F146" s="3">
        <v>770.3</v>
      </c>
      <c r="G146" s="3">
        <v>764.8</v>
      </c>
      <c r="H146" s="3">
        <v>747.1</v>
      </c>
      <c r="I146" s="3">
        <v>583.20000000000005</v>
      </c>
      <c r="J146" s="3">
        <v>532.9</v>
      </c>
      <c r="K146" s="3">
        <v>536.5</v>
      </c>
      <c r="L146" s="3">
        <v>422.4</v>
      </c>
      <c r="M146" s="3">
        <v>408.6</v>
      </c>
      <c r="N146" s="3">
        <v>388.6</v>
      </c>
      <c r="O146" s="3">
        <v>333.6</v>
      </c>
      <c r="P146" s="3">
        <v>314.7</v>
      </c>
      <c r="Q146" s="3">
        <v>323</v>
      </c>
      <c r="R146" s="3">
        <v>303.39999999999998</v>
      </c>
      <c r="S146" s="3">
        <v>337.85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x14ac:dyDescent="0.2">
      <c r="A147" t="s">
        <v>116</v>
      </c>
      <c r="B147" t="s">
        <v>82</v>
      </c>
      <c r="C147" t="s">
        <v>49</v>
      </c>
      <c r="D147" t="s">
        <v>52</v>
      </c>
      <c r="E147" t="s">
        <v>24</v>
      </c>
      <c r="F147" s="3" t="s">
        <v>27</v>
      </c>
      <c r="G147" s="3" t="s">
        <v>27</v>
      </c>
      <c r="H147" s="3" t="s">
        <v>27</v>
      </c>
      <c r="I147" s="3" t="s">
        <v>27</v>
      </c>
      <c r="J147" s="3" t="s">
        <v>27</v>
      </c>
      <c r="K147" s="3" t="s">
        <v>27</v>
      </c>
      <c r="L147" s="3">
        <v>3.4</v>
      </c>
      <c r="M147" s="3">
        <v>3.7</v>
      </c>
      <c r="N147" s="3">
        <v>3.8</v>
      </c>
      <c r="O147" s="3">
        <v>4.9000000000000004</v>
      </c>
      <c r="P147" s="3">
        <v>5.0999999999999996</v>
      </c>
      <c r="Q147" s="3">
        <v>5.8</v>
      </c>
      <c r="R147" s="3">
        <v>5.7</v>
      </c>
      <c r="S147" s="3">
        <v>4.2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x14ac:dyDescent="0.2">
      <c r="A148" t="s">
        <v>116</v>
      </c>
      <c r="B148" t="s">
        <v>82</v>
      </c>
      <c r="C148" t="s">
        <v>49</v>
      </c>
      <c r="D148" t="s">
        <v>86</v>
      </c>
      <c r="E148" t="s">
        <v>24</v>
      </c>
      <c r="F148" s="3">
        <v>166.1</v>
      </c>
      <c r="G148" s="3">
        <v>165.2</v>
      </c>
      <c r="H148" s="3">
        <v>171.4</v>
      </c>
      <c r="I148" s="3">
        <v>164.5</v>
      </c>
      <c r="J148" s="3">
        <v>161.80000000000001</v>
      </c>
      <c r="K148" s="3">
        <v>159.4</v>
      </c>
      <c r="L148" s="3">
        <v>161.4</v>
      </c>
      <c r="M148" s="3">
        <v>158.1</v>
      </c>
      <c r="N148" s="3">
        <v>163.30000000000001</v>
      </c>
      <c r="O148" s="3">
        <v>155.4</v>
      </c>
      <c r="P148" s="3">
        <v>145.80000000000001</v>
      </c>
      <c r="Q148" s="3">
        <v>153.19999999999999</v>
      </c>
      <c r="R148" s="3">
        <v>150.9</v>
      </c>
      <c r="S148" s="3">
        <v>142.4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x14ac:dyDescent="0.2">
      <c r="A149" t="s">
        <v>116</v>
      </c>
      <c r="B149" t="s">
        <v>82</v>
      </c>
      <c r="C149" t="s">
        <v>49</v>
      </c>
      <c r="D149" t="s">
        <v>53</v>
      </c>
      <c r="E149" t="s">
        <v>24</v>
      </c>
      <c r="F149" s="3">
        <v>135.80000000000001</v>
      </c>
      <c r="G149" s="3">
        <v>136.80000000000001</v>
      </c>
      <c r="H149" s="3">
        <v>142.30000000000001</v>
      </c>
      <c r="I149" s="3">
        <v>136.69999999999999</v>
      </c>
      <c r="J149" s="3">
        <v>135.4</v>
      </c>
      <c r="K149" s="3">
        <v>131.80000000000001</v>
      </c>
      <c r="L149" s="3">
        <v>134.5</v>
      </c>
      <c r="M149" s="3">
        <v>128.5</v>
      </c>
      <c r="N149" s="3">
        <v>136.19999999999999</v>
      </c>
      <c r="O149" s="3">
        <v>128.69999999999999</v>
      </c>
      <c r="P149" s="3">
        <v>120.8</v>
      </c>
      <c r="Q149" s="3">
        <v>127.6</v>
      </c>
      <c r="R149" s="3">
        <v>121.4</v>
      </c>
      <c r="S149" s="3">
        <v>114.25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  <row r="150" spans="1:25" x14ac:dyDescent="0.2">
      <c r="A150" t="s">
        <v>116</v>
      </c>
      <c r="B150" t="s">
        <v>82</v>
      </c>
      <c r="C150" t="s">
        <v>49</v>
      </c>
      <c r="D150" t="s">
        <v>54</v>
      </c>
      <c r="E150" t="s">
        <v>24</v>
      </c>
      <c r="F150" s="3">
        <v>28.5</v>
      </c>
      <c r="G150" s="3">
        <v>26.4</v>
      </c>
      <c r="H150" s="3">
        <v>26.5</v>
      </c>
      <c r="I150" s="3">
        <v>26.4</v>
      </c>
      <c r="J150" s="3">
        <v>25.6</v>
      </c>
      <c r="K150" s="3">
        <v>25.8</v>
      </c>
      <c r="L150" s="3">
        <v>23.5</v>
      </c>
      <c r="M150" s="3">
        <v>25.9</v>
      </c>
      <c r="N150" s="3">
        <v>23.3</v>
      </c>
      <c r="O150" s="3">
        <v>21.8</v>
      </c>
      <c r="P150" s="3">
        <v>19.899999999999999</v>
      </c>
      <c r="Q150" s="3">
        <v>19.8</v>
      </c>
      <c r="R150" s="3">
        <v>23.8</v>
      </c>
      <c r="S150" s="3">
        <v>23.95</v>
      </c>
      <c r="T150" s="3" t="s">
        <v>27</v>
      </c>
      <c r="U150" s="3" t="s">
        <v>27</v>
      </c>
      <c r="V150" s="3" t="s">
        <v>27</v>
      </c>
      <c r="W150" s="3" t="s">
        <v>27</v>
      </c>
      <c r="X150" s="3" t="s">
        <v>27</v>
      </c>
      <c r="Y150" s="3" t="s">
        <v>27</v>
      </c>
    </row>
    <row r="151" spans="1:25" x14ac:dyDescent="0.2">
      <c r="A151" t="s">
        <v>116</v>
      </c>
      <c r="B151" t="s">
        <v>82</v>
      </c>
      <c r="C151" t="s">
        <v>49</v>
      </c>
      <c r="D151" t="s">
        <v>34</v>
      </c>
      <c r="E151" t="s">
        <v>24</v>
      </c>
      <c r="F151" s="3">
        <v>44.4</v>
      </c>
      <c r="G151" s="3">
        <v>43.2</v>
      </c>
      <c r="H151" s="3">
        <v>46</v>
      </c>
      <c r="I151" s="3">
        <v>53.2</v>
      </c>
      <c r="J151" s="3">
        <v>52</v>
      </c>
      <c r="K151" s="3">
        <v>51.6</v>
      </c>
      <c r="L151" s="3">
        <v>67.3</v>
      </c>
      <c r="M151" s="3">
        <v>75.7</v>
      </c>
      <c r="N151" s="3">
        <v>82.8</v>
      </c>
      <c r="O151" s="3">
        <v>72.900000000000006</v>
      </c>
      <c r="P151" s="3">
        <v>67.5</v>
      </c>
      <c r="Q151" s="3">
        <v>66.8</v>
      </c>
      <c r="R151" s="3">
        <v>70.2</v>
      </c>
      <c r="S151" s="3">
        <v>65.05</v>
      </c>
      <c r="T151" s="3" t="s">
        <v>27</v>
      </c>
      <c r="U151" s="3" t="s">
        <v>27</v>
      </c>
      <c r="V151" s="3" t="s">
        <v>27</v>
      </c>
      <c r="W151" s="3" t="s">
        <v>27</v>
      </c>
      <c r="X151" s="3" t="s">
        <v>27</v>
      </c>
      <c r="Y151" s="3" t="s">
        <v>27</v>
      </c>
    </row>
    <row r="152" spans="1:25" x14ac:dyDescent="0.2">
      <c r="A152" t="s">
        <v>116</v>
      </c>
      <c r="B152" t="s">
        <v>82</v>
      </c>
      <c r="C152" t="s">
        <v>49</v>
      </c>
      <c r="D152" t="s">
        <v>35</v>
      </c>
      <c r="E152" t="s">
        <v>24</v>
      </c>
      <c r="F152" s="3">
        <v>147.30000000000001</v>
      </c>
      <c r="G152" s="3">
        <v>144.5</v>
      </c>
      <c r="H152" s="3">
        <v>155.1</v>
      </c>
      <c r="I152" s="3">
        <v>158.19999999999999</v>
      </c>
      <c r="J152" s="3">
        <v>159.6</v>
      </c>
      <c r="K152" s="3">
        <v>159.9</v>
      </c>
      <c r="L152" s="3">
        <v>174.1</v>
      </c>
      <c r="M152" s="3">
        <v>176.4</v>
      </c>
      <c r="N152" s="3">
        <v>187.6</v>
      </c>
      <c r="O152" s="3">
        <v>189.4</v>
      </c>
      <c r="P152" s="3">
        <v>184.5</v>
      </c>
      <c r="Q152" s="3">
        <v>195.4</v>
      </c>
      <c r="R152" s="3">
        <v>184.2</v>
      </c>
      <c r="S152" s="3">
        <v>186.9</v>
      </c>
      <c r="T152" s="3" t="s">
        <v>27</v>
      </c>
      <c r="U152" s="3" t="s">
        <v>27</v>
      </c>
      <c r="V152" s="3" t="s">
        <v>27</v>
      </c>
      <c r="W152" s="3" t="s">
        <v>27</v>
      </c>
      <c r="X152" s="3" t="s">
        <v>27</v>
      </c>
      <c r="Y152" s="3" t="s">
        <v>27</v>
      </c>
    </row>
    <row r="153" spans="1:25" x14ac:dyDescent="0.2">
      <c r="A153" t="s">
        <v>116</v>
      </c>
      <c r="B153" t="s">
        <v>82</v>
      </c>
      <c r="C153" t="s">
        <v>49</v>
      </c>
      <c r="D153" t="s">
        <v>55</v>
      </c>
      <c r="E153" t="s">
        <v>24</v>
      </c>
      <c r="F153" s="3">
        <v>18</v>
      </c>
      <c r="G153" s="3">
        <v>19.3</v>
      </c>
      <c r="H153" s="3">
        <v>19.7</v>
      </c>
      <c r="I153" s="3">
        <v>17.5</v>
      </c>
      <c r="J153" s="3">
        <v>19.100000000000001</v>
      </c>
      <c r="K153" s="3">
        <v>23</v>
      </c>
      <c r="L153" s="3">
        <v>21.8</v>
      </c>
      <c r="M153" s="3">
        <v>21.5</v>
      </c>
      <c r="N153" s="3">
        <v>21.2</v>
      </c>
      <c r="O153" s="3">
        <v>27.9</v>
      </c>
      <c r="P153" s="3">
        <v>28.9</v>
      </c>
      <c r="Q153" s="3">
        <v>27.6</v>
      </c>
      <c r="R153" s="3">
        <v>25.1</v>
      </c>
      <c r="S153" s="3">
        <v>24.45</v>
      </c>
      <c r="T153" s="3" t="s">
        <v>27</v>
      </c>
      <c r="U153" s="3" t="s">
        <v>27</v>
      </c>
      <c r="V153" s="3" t="s">
        <v>27</v>
      </c>
      <c r="W153" s="3" t="s">
        <v>27</v>
      </c>
      <c r="X153" s="3" t="s">
        <v>27</v>
      </c>
      <c r="Y153" s="3" t="s">
        <v>27</v>
      </c>
    </row>
    <row r="154" spans="1:25" x14ac:dyDescent="0.2">
      <c r="A154" t="s">
        <v>116</v>
      </c>
      <c r="B154" t="s">
        <v>82</v>
      </c>
      <c r="C154" t="s">
        <v>49</v>
      </c>
      <c r="D154" t="s">
        <v>56</v>
      </c>
      <c r="E154" t="s">
        <v>24</v>
      </c>
      <c r="F154" s="3">
        <v>63.9</v>
      </c>
      <c r="G154" s="3">
        <v>64.3</v>
      </c>
      <c r="H154" s="3">
        <v>61.7</v>
      </c>
      <c r="I154" s="3">
        <v>67.7</v>
      </c>
      <c r="J154" s="3">
        <v>73.400000000000006</v>
      </c>
      <c r="K154" s="3">
        <v>71</v>
      </c>
      <c r="L154" s="3">
        <v>65.3</v>
      </c>
      <c r="M154" s="3">
        <v>68.7</v>
      </c>
      <c r="N154" s="3">
        <v>70.8</v>
      </c>
      <c r="O154" s="3">
        <v>68</v>
      </c>
      <c r="P154" s="3">
        <v>63.7</v>
      </c>
      <c r="Q154" s="3">
        <v>67</v>
      </c>
      <c r="R154" s="3">
        <v>70.5</v>
      </c>
      <c r="S154" s="3">
        <v>73.2</v>
      </c>
      <c r="T154" s="3" t="s">
        <v>27</v>
      </c>
      <c r="U154" s="3" t="s">
        <v>27</v>
      </c>
      <c r="V154" s="3" t="s">
        <v>27</v>
      </c>
      <c r="W154" s="3" t="s">
        <v>27</v>
      </c>
      <c r="X154" s="3" t="s">
        <v>27</v>
      </c>
      <c r="Y154" s="3" t="s">
        <v>27</v>
      </c>
    </row>
    <row r="155" spans="1:25" x14ac:dyDescent="0.2">
      <c r="A155" t="s">
        <v>116</v>
      </c>
      <c r="B155" t="s">
        <v>82</v>
      </c>
      <c r="C155" t="s">
        <v>49</v>
      </c>
      <c r="D155" t="s">
        <v>57</v>
      </c>
      <c r="E155" t="s">
        <v>24</v>
      </c>
      <c r="F155" s="3">
        <v>8.1</v>
      </c>
      <c r="G155" s="3">
        <v>9.1999999999999993</v>
      </c>
      <c r="H155" s="3">
        <v>9.1999999999999993</v>
      </c>
      <c r="I155" s="3">
        <v>10.5</v>
      </c>
      <c r="J155" s="3">
        <v>13.6</v>
      </c>
      <c r="K155" s="3">
        <v>13.4</v>
      </c>
      <c r="L155" s="3">
        <v>15</v>
      </c>
      <c r="M155" s="3">
        <v>15.5</v>
      </c>
      <c r="N155" s="3">
        <v>17</v>
      </c>
      <c r="O155" s="3">
        <v>16.5</v>
      </c>
      <c r="P155" s="3">
        <v>16.899999999999999</v>
      </c>
      <c r="Q155" s="3">
        <v>17.5</v>
      </c>
      <c r="R155" s="3">
        <v>20.100000000000001</v>
      </c>
      <c r="S155" s="3">
        <v>19.2</v>
      </c>
      <c r="T155" s="3" t="s">
        <v>27</v>
      </c>
      <c r="U155" s="3" t="s">
        <v>27</v>
      </c>
      <c r="V155" s="3" t="s">
        <v>27</v>
      </c>
      <c r="W155" s="3" t="s">
        <v>27</v>
      </c>
      <c r="X155" s="3" t="s">
        <v>27</v>
      </c>
      <c r="Y155" s="3" t="s">
        <v>27</v>
      </c>
    </row>
    <row r="156" spans="1:25" x14ac:dyDescent="0.2">
      <c r="A156" t="s">
        <v>116</v>
      </c>
      <c r="B156" t="s">
        <v>82</v>
      </c>
      <c r="C156" t="s">
        <v>49</v>
      </c>
      <c r="D156" t="s">
        <v>58</v>
      </c>
      <c r="E156" t="s">
        <v>24</v>
      </c>
      <c r="F156" s="3">
        <v>19.5</v>
      </c>
      <c r="G156" s="3">
        <v>19.5</v>
      </c>
      <c r="H156" s="3">
        <v>20.2</v>
      </c>
      <c r="I156" s="3">
        <v>25.8</v>
      </c>
      <c r="J156" s="3">
        <v>28.9</v>
      </c>
      <c r="K156" s="3">
        <v>28.7</v>
      </c>
      <c r="L156" s="3">
        <v>31</v>
      </c>
      <c r="M156" s="3">
        <v>28.9</v>
      </c>
      <c r="N156" s="3">
        <v>30.4</v>
      </c>
      <c r="O156" s="3">
        <v>31.5</v>
      </c>
      <c r="P156" s="3">
        <v>31</v>
      </c>
      <c r="Q156" s="3">
        <v>32.1</v>
      </c>
      <c r="R156" s="3">
        <v>37.700000000000003</v>
      </c>
      <c r="S156" s="3">
        <v>46.9</v>
      </c>
      <c r="T156" s="3" t="s">
        <v>27</v>
      </c>
      <c r="U156" s="3" t="s">
        <v>27</v>
      </c>
      <c r="V156" s="3" t="s">
        <v>27</v>
      </c>
      <c r="W156" s="3" t="s">
        <v>27</v>
      </c>
      <c r="X156" s="3" t="s">
        <v>27</v>
      </c>
      <c r="Y156" s="3" t="s">
        <v>27</v>
      </c>
    </row>
    <row r="157" spans="1:25" x14ac:dyDescent="0.2">
      <c r="A157" t="s">
        <v>116</v>
      </c>
      <c r="B157" t="s">
        <v>82</v>
      </c>
      <c r="C157" t="s">
        <v>49</v>
      </c>
      <c r="D157" t="s">
        <v>59</v>
      </c>
      <c r="E157" t="s">
        <v>24</v>
      </c>
      <c r="F157" s="3">
        <v>64.5</v>
      </c>
      <c r="G157" s="3">
        <v>65.8</v>
      </c>
      <c r="H157" s="3">
        <v>65.8</v>
      </c>
      <c r="I157" s="3">
        <v>65.599999999999994</v>
      </c>
      <c r="J157" s="3">
        <v>64.099999999999994</v>
      </c>
      <c r="K157" s="3">
        <v>61.5</v>
      </c>
      <c r="L157" s="3">
        <v>71.900000000000006</v>
      </c>
      <c r="M157" s="3">
        <v>66.3</v>
      </c>
      <c r="N157" s="3">
        <v>68.099999999999994</v>
      </c>
      <c r="O157" s="3">
        <v>68.3</v>
      </c>
      <c r="P157" s="3">
        <v>65.5</v>
      </c>
      <c r="Q157" s="3">
        <v>63.9</v>
      </c>
      <c r="R157" s="3">
        <v>67.8</v>
      </c>
      <c r="S157" s="3">
        <v>63.7</v>
      </c>
      <c r="T157" s="3" t="s">
        <v>27</v>
      </c>
      <c r="U157" s="3" t="s">
        <v>27</v>
      </c>
      <c r="V157" s="3" t="s">
        <v>27</v>
      </c>
      <c r="W157" s="3" t="s">
        <v>27</v>
      </c>
      <c r="X157" s="3" t="s">
        <v>27</v>
      </c>
      <c r="Y157" s="3" t="s">
        <v>27</v>
      </c>
    </row>
    <row r="158" spans="1:25" x14ac:dyDescent="0.2">
      <c r="A158" t="s">
        <v>116</v>
      </c>
      <c r="B158" t="s">
        <v>82</v>
      </c>
      <c r="C158" t="s">
        <v>49</v>
      </c>
      <c r="D158" t="s">
        <v>60</v>
      </c>
      <c r="E158" t="s">
        <v>24</v>
      </c>
      <c r="F158" s="3">
        <v>101.5</v>
      </c>
      <c r="G158" s="3">
        <v>100.9</v>
      </c>
      <c r="H158" s="3">
        <v>105.3</v>
      </c>
      <c r="I158" s="3">
        <v>109.5</v>
      </c>
      <c r="J158" s="3">
        <v>107.9</v>
      </c>
      <c r="K158" s="3">
        <v>108.2</v>
      </c>
      <c r="L158" s="3">
        <v>120.4</v>
      </c>
      <c r="M158" s="3">
        <v>116.8</v>
      </c>
      <c r="N158" s="3">
        <v>112</v>
      </c>
      <c r="O158" s="3">
        <v>113</v>
      </c>
      <c r="P158" s="3">
        <v>112.7</v>
      </c>
      <c r="Q158" s="3">
        <v>111.8</v>
      </c>
      <c r="R158" s="3">
        <v>110.7</v>
      </c>
      <c r="S158" s="3">
        <v>104.8</v>
      </c>
      <c r="T158" s="3" t="s">
        <v>27</v>
      </c>
      <c r="U158" s="3" t="s">
        <v>27</v>
      </c>
      <c r="V158" s="3" t="s">
        <v>27</v>
      </c>
      <c r="W158" s="3" t="s">
        <v>27</v>
      </c>
      <c r="X158" s="3" t="s">
        <v>27</v>
      </c>
      <c r="Y158" s="3" t="s">
        <v>27</v>
      </c>
    </row>
    <row r="159" spans="1:25" x14ac:dyDescent="0.2">
      <c r="A159" t="s">
        <v>116</v>
      </c>
      <c r="B159" t="s">
        <v>82</v>
      </c>
      <c r="C159" t="s">
        <v>49</v>
      </c>
      <c r="D159" t="s">
        <v>61</v>
      </c>
      <c r="E159" t="s">
        <v>24</v>
      </c>
      <c r="F159" s="3">
        <v>74.2</v>
      </c>
      <c r="G159" s="3">
        <v>70.7</v>
      </c>
      <c r="H159" s="3">
        <v>72.2</v>
      </c>
      <c r="I159" s="3">
        <v>68.900000000000006</v>
      </c>
      <c r="J159" s="3">
        <v>68.7</v>
      </c>
      <c r="K159" s="3">
        <v>69.400000000000006</v>
      </c>
      <c r="L159" s="3">
        <v>64.3</v>
      </c>
      <c r="M159" s="3">
        <v>67.400000000000006</v>
      </c>
      <c r="N159" s="3">
        <v>68.099999999999994</v>
      </c>
      <c r="O159" s="3">
        <v>67.400000000000006</v>
      </c>
      <c r="P159" s="3">
        <v>72.599999999999994</v>
      </c>
      <c r="Q159" s="3">
        <v>74.5</v>
      </c>
      <c r="R159" s="3">
        <v>68.599999999999994</v>
      </c>
      <c r="S159" s="3">
        <v>67.099999999999994</v>
      </c>
      <c r="T159" s="3" t="s">
        <v>27</v>
      </c>
      <c r="U159" s="3" t="s">
        <v>27</v>
      </c>
      <c r="V159" s="3" t="s">
        <v>27</v>
      </c>
      <c r="W159" s="3" t="s">
        <v>27</v>
      </c>
      <c r="X159" s="3" t="s">
        <v>27</v>
      </c>
      <c r="Y159" s="3" t="s">
        <v>27</v>
      </c>
    </row>
    <row r="160" spans="1:25" x14ac:dyDescent="0.2">
      <c r="A160" t="s">
        <v>116</v>
      </c>
      <c r="B160" t="s">
        <v>82</v>
      </c>
      <c r="C160" t="s">
        <v>49</v>
      </c>
      <c r="D160" t="s">
        <v>62</v>
      </c>
      <c r="E160" t="s">
        <v>24</v>
      </c>
      <c r="F160" s="3">
        <v>28.2</v>
      </c>
      <c r="G160" s="3">
        <v>28.3</v>
      </c>
      <c r="H160" s="3">
        <v>27.8</v>
      </c>
      <c r="I160" s="3">
        <v>27.4</v>
      </c>
      <c r="J160" s="3">
        <v>30.7</v>
      </c>
      <c r="K160" s="3">
        <v>32.700000000000003</v>
      </c>
      <c r="L160" s="3">
        <v>37.6</v>
      </c>
      <c r="M160" s="3">
        <v>38</v>
      </c>
      <c r="N160" s="3">
        <v>36.6</v>
      </c>
      <c r="O160" s="3">
        <v>35.799999999999997</v>
      </c>
      <c r="P160" s="3">
        <v>35</v>
      </c>
      <c r="Q160" s="3">
        <v>37.6</v>
      </c>
      <c r="R160" s="3">
        <v>37.700000000000003</v>
      </c>
      <c r="S160" s="3">
        <v>37.299999999999997</v>
      </c>
      <c r="T160" s="3" t="s">
        <v>27</v>
      </c>
      <c r="U160" s="3" t="s">
        <v>27</v>
      </c>
      <c r="V160" s="3" t="s">
        <v>27</v>
      </c>
      <c r="W160" s="3" t="s">
        <v>27</v>
      </c>
      <c r="X160" s="3" t="s">
        <v>27</v>
      </c>
      <c r="Y160" s="3" t="s">
        <v>27</v>
      </c>
    </row>
    <row r="161" spans="1:25" x14ac:dyDescent="0.2">
      <c r="A161" t="s">
        <v>116</v>
      </c>
      <c r="B161" t="s">
        <v>82</v>
      </c>
      <c r="C161" t="s">
        <v>49</v>
      </c>
      <c r="D161" t="s">
        <v>63</v>
      </c>
      <c r="E161" t="s">
        <v>24</v>
      </c>
      <c r="F161" s="3">
        <v>8.6</v>
      </c>
      <c r="G161" s="3">
        <v>3.1</v>
      </c>
      <c r="H161" s="3">
        <v>3.5</v>
      </c>
      <c r="I161" s="3">
        <v>4.4000000000000004</v>
      </c>
      <c r="J161" s="3">
        <v>3.3</v>
      </c>
      <c r="K161" s="3">
        <v>3.3</v>
      </c>
      <c r="L161" s="3">
        <v>4.7</v>
      </c>
      <c r="M161" s="3">
        <v>5.3</v>
      </c>
      <c r="N161" s="3">
        <v>4.5</v>
      </c>
      <c r="O161" s="3">
        <v>4.5999999999999996</v>
      </c>
      <c r="P161" s="3">
        <v>4.7</v>
      </c>
      <c r="Q161" s="3">
        <v>3.2</v>
      </c>
      <c r="R161" s="3" t="s">
        <v>27</v>
      </c>
      <c r="S161" s="3">
        <v>3.85</v>
      </c>
      <c r="T161" s="3" t="s">
        <v>27</v>
      </c>
      <c r="U161" s="3" t="s">
        <v>27</v>
      </c>
      <c r="V161" s="3" t="s">
        <v>27</v>
      </c>
      <c r="W161" s="3" t="s">
        <v>27</v>
      </c>
      <c r="X161" s="3" t="s">
        <v>27</v>
      </c>
      <c r="Y161" s="3" t="s">
        <v>27</v>
      </c>
    </row>
    <row r="162" spans="1:25" x14ac:dyDescent="0.2">
      <c r="A162" t="s">
        <v>116</v>
      </c>
      <c r="B162" t="s">
        <v>82</v>
      </c>
      <c r="C162" t="s">
        <v>49</v>
      </c>
      <c r="D162" t="s">
        <v>64</v>
      </c>
      <c r="E162" t="s">
        <v>24</v>
      </c>
      <c r="F162" s="3" t="s">
        <v>27</v>
      </c>
      <c r="G162" s="3">
        <v>9.9999999999681705E-2</v>
      </c>
      <c r="H162" s="3">
        <v>9.9999999999909106E-2</v>
      </c>
      <c r="I162" s="3">
        <v>0.49999999999977301</v>
      </c>
      <c r="J162" s="3">
        <v>0.39999999999986402</v>
      </c>
      <c r="K162" s="3">
        <v>0.49999999999977301</v>
      </c>
      <c r="L162" s="3">
        <v>1.0999999999996799</v>
      </c>
      <c r="M162" s="3">
        <v>0.90000000000009095</v>
      </c>
      <c r="N162" s="3">
        <v>0.89999999999986402</v>
      </c>
      <c r="O162" s="3">
        <v>9.9999999999909106E-2</v>
      </c>
      <c r="P162" s="3">
        <v>0.200000000000045</v>
      </c>
      <c r="Q162" s="3">
        <v>0.200000000000045</v>
      </c>
      <c r="R162" s="3">
        <v>2.9000000000000901</v>
      </c>
      <c r="S162" s="3">
        <v>0.200000000000045</v>
      </c>
      <c r="T162" s="3" t="s">
        <v>27</v>
      </c>
      <c r="U162" s="3" t="s">
        <v>27</v>
      </c>
      <c r="V162" s="3" t="s">
        <v>27</v>
      </c>
      <c r="W162" s="3" t="s">
        <v>27</v>
      </c>
      <c r="X162" s="3" t="s">
        <v>27</v>
      </c>
      <c r="Y162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62" xr:uid="{BD9039C8-3CB9-4FE6-A8DE-E9D02935324D}">
    <filterColumn colId="0">
      <filters>
        <filter val="MD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12"/>
  <sheetViews>
    <sheetView workbookViewId="0">
      <selection activeCell="D14" sqref="D14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1197.684</v>
      </c>
      <c r="M2">
        <v>1123.3</v>
      </c>
      <c r="N2">
        <v>1160.5</v>
      </c>
      <c r="O2">
        <v>1167.376</v>
      </c>
      <c r="P2">
        <v>1160.4770000000001</v>
      </c>
      <c r="Q2">
        <v>1140.097</v>
      </c>
      <c r="R2">
        <v>1023.688</v>
      </c>
      <c r="S2">
        <v>1037.0609999999999</v>
      </c>
      <c r="T2">
        <v>1086.6120000000001</v>
      </c>
      <c r="U2">
        <v>1157.1769999999999</v>
      </c>
      <c r="V2">
        <v>1194.9690000000001</v>
      </c>
      <c r="W2">
        <v>1230.8520000000001</v>
      </c>
      <c r="X2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573.65800000000002</v>
      </c>
      <c r="M3">
        <v>502.11</v>
      </c>
      <c r="N3">
        <v>511.22300000000001</v>
      </c>
      <c r="O3">
        <v>491.36200000000002</v>
      </c>
      <c r="P3">
        <v>526.41200000000003</v>
      </c>
      <c r="Q3">
        <v>526.37300000000005</v>
      </c>
      <c r="R3">
        <v>452.65199999999999</v>
      </c>
      <c r="S3">
        <v>436.25200000000001</v>
      </c>
      <c r="T3">
        <v>449.40699999999998</v>
      </c>
      <c r="U3">
        <v>465.68599999999998</v>
      </c>
      <c r="V3">
        <v>456.46100000000001</v>
      </c>
      <c r="W3">
        <v>459.77800000000002</v>
      </c>
      <c r="X3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125.447</v>
      </c>
      <c r="M4">
        <v>105.59</v>
      </c>
      <c r="N4">
        <v>116.288</v>
      </c>
      <c r="O4">
        <v>124.708</v>
      </c>
      <c r="P4">
        <v>123.184</v>
      </c>
      <c r="Q4">
        <v>103.19799999999999</v>
      </c>
      <c r="R4">
        <v>99.006</v>
      </c>
      <c r="S4">
        <v>116.25300000000001</v>
      </c>
      <c r="T4">
        <v>126.52799999999999</v>
      </c>
      <c r="U4">
        <v>147.89600000000002</v>
      </c>
      <c r="V4">
        <v>149.12199999999999</v>
      </c>
      <c r="W4">
        <v>156.596</v>
      </c>
      <c r="X4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97.533000000000001</v>
      </c>
      <c r="M5">
        <v>94.36</v>
      </c>
      <c r="N5">
        <v>115.15900000000001</v>
      </c>
      <c r="O5">
        <v>115.66</v>
      </c>
      <c r="P5">
        <v>95.546000000000006</v>
      </c>
      <c r="Q5">
        <v>93.102000000000004</v>
      </c>
      <c r="R5">
        <v>73.116</v>
      </c>
      <c r="S5">
        <v>66.936999999999998</v>
      </c>
      <c r="T5">
        <v>75.236999999999995</v>
      </c>
      <c r="U5">
        <v>75.742999999999995</v>
      </c>
      <c r="V5">
        <v>82.14</v>
      </c>
      <c r="W5">
        <v>86.155000000000001</v>
      </c>
      <c r="X5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214.45299999999997</v>
      </c>
      <c r="M6">
        <v>212.29999999999998</v>
      </c>
      <c r="N6">
        <v>211.14400000000001</v>
      </c>
      <c r="O6">
        <v>223.53800000000001</v>
      </c>
      <c r="P6">
        <v>211.21</v>
      </c>
      <c r="Q6">
        <v>224</v>
      </c>
      <c r="R6">
        <v>191.43600000000001</v>
      </c>
      <c r="S6">
        <v>169.215</v>
      </c>
      <c r="T6">
        <v>198.58300000000003</v>
      </c>
      <c r="U6">
        <v>214.84800000000001</v>
      </c>
      <c r="V6">
        <v>230.81400000000002</v>
      </c>
      <c r="W6">
        <v>243.80700000000002</v>
      </c>
      <c r="X6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>
        <v>13.468</v>
      </c>
      <c r="T7">
        <v>8.24</v>
      </c>
      <c r="U7">
        <v>14.859</v>
      </c>
      <c r="V7">
        <v>10.824</v>
      </c>
      <c r="W7">
        <v>12.541</v>
      </c>
      <c r="X7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8.3409999999999993</v>
      </c>
      <c r="M8">
        <v>8.99</v>
      </c>
      <c r="N8">
        <v>10.311</v>
      </c>
      <c r="O8">
        <v>9.8239999999999998</v>
      </c>
      <c r="P8">
        <v>9.6989999999999998</v>
      </c>
      <c r="Q8">
        <v>6.524</v>
      </c>
      <c r="R8">
        <v>11.029</v>
      </c>
      <c r="S8">
        <v>10.43</v>
      </c>
      <c r="T8">
        <v>10.561</v>
      </c>
      <c r="U8">
        <v>11.651</v>
      </c>
      <c r="V8">
        <v>10.984</v>
      </c>
      <c r="W8">
        <v>10.722</v>
      </c>
      <c r="X8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10.632999999999999</v>
      </c>
      <c r="M9">
        <v>11.23</v>
      </c>
      <c r="N9">
        <v>16.135000000000002</v>
      </c>
      <c r="O9">
        <v>11.927</v>
      </c>
      <c r="P9">
        <v>14.127000000000001</v>
      </c>
      <c r="Q9">
        <v>15.59</v>
      </c>
      <c r="R9">
        <v>20.832000000000001</v>
      </c>
      <c r="S9">
        <v>23.98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>
        <v>33.619999999999997</v>
      </c>
      <c r="T10">
        <v>30.908999999999999</v>
      </c>
      <c r="U10">
        <v>39.711999999999996</v>
      </c>
      <c r="V10">
        <v>45.526000000000003</v>
      </c>
      <c r="W10">
        <v>48.742999999999995</v>
      </c>
      <c r="X10">
        <v>54.368000000000002</v>
      </c>
    </row>
    <row r="11" spans="1:24" x14ac:dyDescent="0.2">
      <c r="A11" t="s">
        <v>99</v>
      </c>
      <c r="B11" t="s">
        <v>20</v>
      </c>
      <c r="C11" t="s">
        <v>103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139.614</v>
      </c>
      <c r="M11">
        <v>155.01999999999998</v>
      </c>
      <c r="N11">
        <v>148.15100000000001</v>
      </c>
      <c r="O11">
        <v>150.47799999999998</v>
      </c>
      <c r="P11">
        <v>141.50200000000001</v>
      </c>
      <c r="Q11">
        <v>140.328</v>
      </c>
      <c r="R11">
        <v>145.62700000000001</v>
      </c>
      <c r="S11">
        <v>139.84700000000001</v>
      </c>
      <c r="T11">
        <v>152.672</v>
      </c>
      <c r="U11">
        <v>150.982</v>
      </c>
      <c r="V11">
        <v>168.52199999999999</v>
      </c>
      <c r="W11">
        <v>168.548</v>
      </c>
      <c r="X11">
        <v>166.446</v>
      </c>
    </row>
    <row r="12" spans="1:24" x14ac:dyDescent="0.2">
      <c r="A12" t="s">
        <v>99</v>
      </c>
      <c r="B12" t="s">
        <v>20</v>
      </c>
      <c r="C12" t="s">
        <v>104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28.004999999999999</v>
      </c>
      <c r="M12">
        <v>33.700000000000003</v>
      </c>
      <c r="N12">
        <v>32.131</v>
      </c>
      <c r="O12">
        <v>39.878999999999998</v>
      </c>
      <c r="P12">
        <v>38.796999999999997</v>
      </c>
      <c r="Q12">
        <v>31.259</v>
      </c>
      <c r="R12">
        <v>32.033000000000001</v>
      </c>
      <c r="S12">
        <v>51.039000000000001</v>
      </c>
      <c r="T12">
        <v>34.475000000000001</v>
      </c>
      <c r="U12">
        <v>35.800000000000004</v>
      </c>
      <c r="V12">
        <v>40.576000000000001</v>
      </c>
      <c r="W12">
        <v>43.961999999999996</v>
      </c>
      <c r="X12">
        <v>40.477999999999994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6168-3726-4DEF-87F6-0486CC8AB0E7}">
  <dimension ref="A1:X34"/>
  <sheetViews>
    <sheetView tabSelected="1" zoomScale="115" zoomScaleNormal="115" workbookViewId="0">
      <selection activeCell="B19" sqref="B19"/>
    </sheetView>
  </sheetViews>
  <sheetFormatPr defaultRowHeight="11.25" x14ac:dyDescent="0.2"/>
  <cols>
    <col min="1" max="1" width="15.33203125" customWidth="1"/>
    <col min="3" max="3" width="33.83203125" customWidth="1"/>
    <col min="4" max="4" width="23.1640625" customWidth="1"/>
  </cols>
  <sheetData>
    <row r="1" spans="1:24" x14ac:dyDescent="0.2">
      <c r="A1" t="s">
        <v>11</v>
      </c>
      <c r="B1" t="s">
        <v>12</v>
      </c>
      <c r="C1" t="s">
        <v>15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114</v>
      </c>
      <c r="B2" t="s">
        <v>66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>
        <v>813.68299999999999</v>
      </c>
      <c r="R2">
        <v>821.6</v>
      </c>
      <c r="S2">
        <v>812.03099999999995</v>
      </c>
      <c r="T2">
        <v>821.51199999999994</v>
      </c>
      <c r="U2">
        <v>801.08399999999995</v>
      </c>
      <c r="V2">
        <v>815.65899999999999</v>
      </c>
      <c r="W2">
        <v>822.44600000000003</v>
      </c>
      <c r="X2">
        <v>802.85599999999999</v>
      </c>
    </row>
    <row r="3" spans="1:24" x14ac:dyDescent="0.2">
      <c r="A3" t="s">
        <v>114</v>
      </c>
      <c r="B3" t="s">
        <v>66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167.27799999999999</v>
      </c>
      <c r="R3">
        <v>154.983</v>
      </c>
      <c r="S3">
        <v>138.68799999999999</v>
      </c>
      <c r="T3">
        <v>146.851</v>
      </c>
      <c r="U3">
        <v>143.85300000000001</v>
      </c>
      <c r="V3">
        <v>153.92400000000001</v>
      </c>
      <c r="W3">
        <v>129.32900000000001</v>
      </c>
      <c r="X3">
        <v>144.21299999999999</v>
      </c>
    </row>
    <row r="4" spans="1:24" x14ac:dyDescent="0.2">
      <c r="A4" t="s">
        <v>114</v>
      </c>
      <c r="B4" t="s">
        <v>66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174.697</v>
      </c>
      <c r="R4">
        <v>182.06899999999999</v>
      </c>
      <c r="S4">
        <v>179.09700000000001</v>
      </c>
      <c r="T4">
        <v>180.95800000000003</v>
      </c>
      <c r="U4">
        <v>181.58399999999997</v>
      </c>
      <c r="V4">
        <v>181.19499999999999</v>
      </c>
      <c r="W4">
        <v>193.07499999999999</v>
      </c>
      <c r="X4">
        <v>190.785</v>
      </c>
    </row>
    <row r="5" spans="1:24" x14ac:dyDescent="0.2">
      <c r="A5" t="s">
        <v>114</v>
      </c>
      <c r="B5" t="s">
        <v>66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72.337999999999994</v>
      </c>
      <c r="R5">
        <v>62.914000000000001</v>
      </c>
      <c r="S5">
        <v>64.537999999999997</v>
      </c>
      <c r="T5">
        <v>61.216999999999999</v>
      </c>
      <c r="U5">
        <v>68.963999999999999</v>
      </c>
      <c r="V5">
        <v>59.472000000000001</v>
      </c>
      <c r="W5">
        <v>71.212999999999994</v>
      </c>
      <c r="X5">
        <v>63.814999999999998</v>
      </c>
    </row>
    <row r="6" spans="1:24" x14ac:dyDescent="0.2">
      <c r="A6" t="s">
        <v>114</v>
      </c>
      <c r="B6" t="s">
        <v>66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>
        <v>171.529</v>
      </c>
      <c r="R6">
        <v>175.346</v>
      </c>
      <c r="S6">
        <v>190.52099999999999</v>
      </c>
      <c r="T6">
        <v>187.489</v>
      </c>
      <c r="U6">
        <v>174.85999999999999</v>
      </c>
      <c r="V6">
        <v>185.92899999999997</v>
      </c>
      <c r="W6">
        <v>190.36799999999999</v>
      </c>
      <c r="X6">
        <v>173.04600000000002</v>
      </c>
    </row>
    <row r="7" spans="1:24" x14ac:dyDescent="0.2">
      <c r="A7" t="s">
        <v>114</v>
      </c>
      <c r="B7" t="s">
        <v>66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>
        <v>12.955</v>
      </c>
      <c r="R7">
        <v>16.14</v>
      </c>
      <c r="S7">
        <v>15.118</v>
      </c>
      <c r="T7">
        <v>12.128</v>
      </c>
      <c r="U7">
        <v>15.884</v>
      </c>
      <c r="V7">
        <v>13.522</v>
      </c>
      <c r="W7">
        <v>13.59</v>
      </c>
      <c r="X7">
        <v>16.853999999999999</v>
      </c>
    </row>
    <row r="8" spans="1:24" x14ac:dyDescent="0.2">
      <c r="A8" t="s">
        <v>114</v>
      </c>
      <c r="B8" t="s">
        <v>66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>
        <v>14.464</v>
      </c>
      <c r="R8">
        <v>15.208</v>
      </c>
      <c r="S8">
        <v>13.054</v>
      </c>
      <c r="T8">
        <v>13.010999999999999</v>
      </c>
      <c r="U8">
        <v>13.805</v>
      </c>
      <c r="V8">
        <v>10.372999999999999</v>
      </c>
      <c r="W8">
        <v>9.6590000000000007</v>
      </c>
      <c r="X8">
        <v>12.516</v>
      </c>
    </row>
    <row r="9" spans="1:24" x14ac:dyDescent="0.2">
      <c r="A9" t="s">
        <v>114</v>
      </c>
      <c r="B9" t="s">
        <v>66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>
        <v>0.91500000000000004</v>
      </c>
      <c r="R9">
        <v>0.51</v>
      </c>
      <c r="S9">
        <v>0.67300000000000004</v>
      </c>
      <c r="T9">
        <v>0.75</v>
      </c>
      <c r="U9">
        <v>0.90100000000000002</v>
      </c>
      <c r="V9">
        <v>0.70599999999999996</v>
      </c>
      <c r="W9">
        <v>1.5760000000000001</v>
      </c>
      <c r="X9">
        <v>0.33700000000000002</v>
      </c>
    </row>
    <row r="10" spans="1:24" x14ac:dyDescent="0.2">
      <c r="A10" t="s">
        <v>114</v>
      </c>
      <c r="B10" t="s">
        <v>66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>
        <v>23.497</v>
      </c>
      <c r="R10">
        <v>23.658000000000001</v>
      </c>
      <c r="S10">
        <v>25.155000000000001</v>
      </c>
      <c r="T10">
        <v>25.253</v>
      </c>
      <c r="U10">
        <v>27.619999999999997</v>
      </c>
      <c r="V10">
        <v>29.097000000000001</v>
      </c>
      <c r="W10">
        <v>26.917000000000002</v>
      </c>
      <c r="X10">
        <v>32.14</v>
      </c>
    </row>
    <row r="11" spans="1:24" x14ac:dyDescent="0.2">
      <c r="A11" t="s">
        <v>114</v>
      </c>
      <c r="B11" t="s">
        <v>66</v>
      </c>
      <c r="C11" t="s">
        <v>117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>
        <v>146.36000000000001</v>
      </c>
      <c r="R11">
        <v>162.79300000000001</v>
      </c>
      <c r="S11">
        <v>156.827</v>
      </c>
      <c r="T11">
        <v>159.52799999999999</v>
      </c>
      <c r="U11">
        <v>139.02699999999999</v>
      </c>
      <c r="V11">
        <v>143.887</v>
      </c>
      <c r="W11">
        <v>145.726</v>
      </c>
      <c r="X11">
        <v>131.185</v>
      </c>
    </row>
    <row r="12" spans="1:24" x14ac:dyDescent="0.2">
      <c r="A12" t="s">
        <v>114</v>
      </c>
      <c r="B12" t="s">
        <v>66</v>
      </c>
      <c r="C12" t="s">
        <v>104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>
        <v>29.652000000000001</v>
      </c>
      <c r="R12">
        <v>27.978999999999999</v>
      </c>
      <c r="S12">
        <v>28.361000000000001</v>
      </c>
      <c r="T12">
        <v>34.328000000000003</v>
      </c>
      <c r="U12">
        <v>34.585999999999999</v>
      </c>
      <c r="V12">
        <v>37.557000000000002</v>
      </c>
      <c r="W12">
        <v>40.993000000000002</v>
      </c>
      <c r="X12">
        <v>37.965000000000003</v>
      </c>
    </row>
    <row r="13" spans="1:24" x14ac:dyDescent="0.2">
      <c r="A13" t="s">
        <v>115</v>
      </c>
      <c r="B13" t="s">
        <v>72</v>
      </c>
      <c r="C13" t="s">
        <v>112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>
        <v>266</v>
      </c>
      <c r="J13">
        <v>289</v>
      </c>
      <c r="K13">
        <v>297</v>
      </c>
      <c r="L13">
        <v>281</v>
      </c>
      <c r="M13">
        <v>266</v>
      </c>
      <c r="N13">
        <v>290</v>
      </c>
      <c r="O13" t="s">
        <v>27</v>
      </c>
      <c r="P13">
        <v>280.45400000000001</v>
      </c>
      <c r="Q13">
        <v>304.70999999999998</v>
      </c>
      <c r="R13">
        <v>342.09</v>
      </c>
      <c r="S13">
        <v>325.72000000000003</v>
      </c>
      <c r="T13">
        <v>298.79599999999999</v>
      </c>
      <c r="U13">
        <v>334.15699999999998</v>
      </c>
      <c r="V13">
        <v>360.14400000000001</v>
      </c>
      <c r="W13">
        <v>348.149</v>
      </c>
      <c r="X13">
        <v>366.27</v>
      </c>
    </row>
    <row r="14" spans="1:24" x14ac:dyDescent="0.2">
      <c r="A14" t="s">
        <v>115</v>
      </c>
      <c r="B14" t="s">
        <v>72</v>
      </c>
      <c r="C14" t="s">
        <v>108</v>
      </c>
      <c r="D14" t="s">
        <v>24</v>
      </c>
      <c r="E14" t="s">
        <v>27</v>
      </c>
      <c r="F14" t="s">
        <v>27</v>
      </c>
      <c r="G14" t="s">
        <v>27</v>
      </c>
      <c r="H14" t="s">
        <v>27</v>
      </c>
      <c r="I14">
        <v>65</v>
      </c>
      <c r="J14">
        <v>54</v>
      </c>
      <c r="K14">
        <v>64</v>
      </c>
      <c r="L14">
        <v>41</v>
      </c>
      <c r="M14">
        <v>21</v>
      </c>
      <c r="N14">
        <v>18</v>
      </c>
      <c r="O14" t="s">
        <v>27</v>
      </c>
      <c r="P14">
        <v>12.382999999999999</v>
      </c>
      <c r="Q14">
        <v>13.875</v>
      </c>
      <c r="R14">
        <v>20.329999999999998</v>
      </c>
      <c r="S14">
        <v>8.5869999999999997</v>
      </c>
      <c r="T14">
        <v>6.7279999999999998</v>
      </c>
      <c r="U14">
        <v>14.191000000000001</v>
      </c>
      <c r="V14">
        <v>15.933</v>
      </c>
      <c r="W14">
        <v>12.316000000000001</v>
      </c>
      <c r="X14">
        <v>19.181000000000001</v>
      </c>
    </row>
    <row r="15" spans="1:24" x14ac:dyDescent="0.2">
      <c r="A15" t="s">
        <v>115</v>
      </c>
      <c r="B15" t="s">
        <v>72</v>
      </c>
      <c r="C15" t="s">
        <v>100</v>
      </c>
      <c r="D15" t="s">
        <v>24</v>
      </c>
      <c r="I15">
        <v>37</v>
      </c>
      <c r="J15">
        <v>42</v>
      </c>
      <c r="K15">
        <v>37</v>
      </c>
      <c r="L15">
        <v>40</v>
      </c>
      <c r="M15">
        <v>41</v>
      </c>
      <c r="N15">
        <v>45</v>
      </c>
      <c r="O15" t="s">
        <v>27</v>
      </c>
      <c r="P15">
        <v>42.943999999999996</v>
      </c>
      <c r="Q15">
        <v>57.593999999999994</v>
      </c>
      <c r="R15">
        <v>57.317999999999998</v>
      </c>
      <c r="S15">
        <v>57.596000000000004</v>
      </c>
      <c r="T15">
        <v>56.158000000000001</v>
      </c>
      <c r="U15">
        <v>60.074000000000005</v>
      </c>
      <c r="V15">
        <v>62.53</v>
      </c>
      <c r="W15">
        <v>49.754999999999995</v>
      </c>
      <c r="X15">
        <v>55.259</v>
      </c>
    </row>
    <row r="16" spans="1:24" x14ac:dyDescent="0.2">
      <c r="A16" t="s">
        <v>115</v>
      </c>
      <c r="B16" t="s">
        <v>72</v>
      </c>
      <c r="C16" t="s">
        <v>109</v>
      </c>
      <c r="D16" t="s">
        <v>24</v>
      </c>
      <c r="E16" t="s">
        <v>27</v>
      </c>
      <c r="F16" t="s">
        <v>27</v>
      </c>
      <c r="G16" t="s">
        <v>27</v>
      </c>
      <c r="H16" t="s">
        <v>27</v>
      </c>
      <c r="I16">
        <v>21</v>
      </c>
      <c r="J16">
        <v>23</v>
      </c>
      <c r="K16">
        <v>24</v>
      </c>
      <c r="L16">
        <v>18</v>
      </c>
      <c r="M16">
        <v>23</v>
      </c>
      <c r="N16">
        <v>23</v>
      </c>
      <c r="O16" t="s">
        <v>27</v>
      </c>
      <c r="P16">
        <v>23.584</v>
      </c>
      <c r="Q16">
        <v>29.024000000000001</v>
      </c>
      <c r="R16">
        <v>38.997999999999998</v>
      </c>
      <c r="S16">
        <v>35.585000000000001</v>
      </c>
      <c r="T16">
        <v>28.244</v>
      </c>
      <c r="U16">
        <v>38.570999999999998</v>
      </c>
      <c r="V16">
        <v>46.551000000000002</v>
      </c>
      <c r="W16">
        <v>41.497</v>
      </c>
      <c r="X16">
        <v>45.963000000000001</v>
      </c>
    </row>
    <row r="17" spans="1:24" x14ac:dyDescent="0.2">
      <c r="A17" t="s">
        <v>115</v>
      </c>
      <c r="B17" t="s">
        <v>72</v>
      </c>
      <c r="C17" t="s">
        <v>101</v>
      </c>
      <c r="D17" t="s">
        <v>24</v>
      </c>
      <c r="I17">
        <v>59</v>
      </c>
      <c r="J17">
        <v>62</v>
      </c>
      <c r="K17">
        <v>68</v>
      </c>
      <c r="L17">
        <v>71</v>
      </c>
      <c r="M17">
        <v>72</v>
      </c>
      <c r="N17">
        <v>81</v>
      </c>
      <c r="O17" t="s">
        <v>27</v>
      </c>
      <c r="P17">
        <v>81.01100000000001</v>
      </c>
      <c r="Q17">
        <v>65.644999999999996</v>
      </c>
      <c r="R17">
        <v>72.462999999999994</v>
      </c>
      <c r="S17">
        <v>77.534999999999997</v>
      </c>
      <c r="T17">
        <v>71.12</v>
      </c>
      <c r="U17">
        <v>81.404999999999987</v>
      </c>
      <c r="V17">
        <v>86.212000000000018</v>
      </c>
      <c r="W17">
        <v>94.411000000000001</v>
      </c>
      <c r="X17">
        <v>99.27300000000001</v>
      </c>
    </row>
    <row r="18" spans="1:24" x14ac:dyDescent="0.2">
      <c r="A18" t="s">
        <v>115</v>
      </c>
      <c r="B18" t="s">
        <v>72</v>
      </c>
      <c r="C18" t="s">
        <v>110</v>
      </c>
      <c r="D18" t="s">
        <v>24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>
        <v>6.8929999999999998</v>
      </c>
      <c r="R18">
        <v>9.9629999999999992</v>
      </c>
      <c r="S18">
        <v>9.5719999999999992</v>
      </c>
      <c r="T18">
        <v>9.6359999999999992</v>
      </c>
      <c r="U18">
        <v>7.3150000000000004</v>
      </c>
      <c r="V18">
        <v>9.4939999999999998</v>
      </c>
      <c r="W18">
        <v>11.954000000000001</v>
      </c>
      <c r="X18">
        <v>13.977</v>
      </c>
    </row>
    <row r="19" spans="1:24" x14ac:dyDescent="0.2">
      <c r="A19" t="s">
        <v>115</v>
      </c>
      <c r="B19" t="s">
        <v>72</v>
      </c>
      <c r="C19" t="s">
        <v>111</v>
      </c>
      <c r="D19" t="s">
        <v>24</v>
      </c>
      <c r="E19" t="s">
        <v>27</v>
      </c>
      <c r="F19" t="s">
        <v>27</v>
      </c>
      <c r="G19" t="s">
        <v>27</v>
      </c>
      <c r="H19" t="s">
        <v>27</v>
      </c>
      <c r="I19">
        <v>3</v>
      </c>
      <c r="J19">
        <v>3</v>
      </c>
      <c r="K19">
        <v>4</v>
      </c>
      <c r="L19">
        <v>3</v>
      </c>
      <c r="M19">
        <v>5</v>
      </c>
      <c r="N19">
        <v>6</v>
      </c>
      <c r="O19" t="s">
        <v>27</v>
      </c>
      <c r="P19">
        <v>6.3029999999999999</v>
      </c>
      <c r="Q19">
        <v>6.758</v>
      </c>
      <c r="R19">
        <v>7.56</v>
      </c>
      <c r="S19">
        <v>5.9420000000000002</v>
      </c>
      <c r="T19">
        <v>5.8739999999999997</v>
      </c>
      <c r="U19">
        <v>6.4969999999999999</v>
      </c>
      <c r="V19">
        <v>6.2809999999999997</v>
      </c>
      <c r="W19">
        <v>7.0759999999999996</v>
      </c>
      <c r="X19">
        <v>6.2759999999999998</v>
      </c>
    </row>
    <row r="20" spans="1:24" ht="9" customHeight="1" x14ac:dyDescent="0.2">
      <c r="A20" t="s">
        <v>115</v>
      </c>
      <c r="B20" t="s">
        <v>72</v>
      </c>
      <c r="C20" t="s">
        <v>102</v>
      </c>
      <c r="D20" t="s">
        <v>24</v>
      </c>
      <c r="E20" t="s">
        <v>27</v>
      </c>
      <c r="F20" t="s">
        <v>27</v>
      </c>
      <c r="G20" t="s">
        <v>27</v>
      </c>
      <c r="H20" t="s">
        <v>27</v>
      </c>
      <c r="I20">
        <v>6</v>
      </c>
      <c r="J20">
        <v>7</v>
      </c>
      <c r="K20">
        <v>6</v>
      </c>
      <c r="L20">
        <v>4</v>
      </c>
      <c r="M20">
        <v>7</v>
      </c>
      <c r="N20">
        <v>8</v>
      </c>
      <c r="O20" t="s">
        <v>27</v>
      </c>
      <c r="P20">
        <v>10.737</v>
      </c>
      <c r="Q20">
        <v>0.73899999999999999</v>
      </c>
      <c r="R20">
        <v>0.622</v>
      </c>
      <c r="S20">
        <v>0.158</v>
      </c>
      <c r="T20">
        <v>0.253</v>
      </c>
      <c r="U20">
        <v>0.32400000000000001</v>
      </c>
      <c r="V20">
        <v>0.219</v>
      </c>
      <c r="W20">
        <v>0.35099999999999998</v>
      </c>
      <c r="X20">
        <v>0.54400000000000004</v>
      </c>
    </row>
    <row r="21" spans="1:24" x14ac:dyDescent="0.2">
      <c r="A21" t="s">
        <v>115</v>
      </c>
      <c r="B21" t="s">
        <v>72</v>
      </c>
      <c r="C21" t="s">
        <v>113</v>
      </c>
      <c r="D21" t="s">
        <v>24</v>
      </c>
      <c r="O21" t="s">
        <v>27</v>
      </c>
      <c r="Q21">
        <v>19.923000000000002</v>
      </c>
      <c r="R21">
        <v>20.125999999999998</v>
      </c>
      <c r="S21">
        <v>17.513999999999999</v>
      </c>
      <c r="T21">
        <v>16.132999999999999</v>
      </c>
      <c r="U21">
        <v>17.582000000000001</v>
      </c>
      <c r="V21">
        <v>21.763999999999999</v>
      </c>
      <c r="W21">
        <v>16.191000000000003</v>
      </c>
      <c r="X21">
        <v>24.413</v>
      </c>
    </row>
    <row r="22" spans="1:24" x14ac:dyDescent="0.2">
      <c r="A22" t="s">
        <v>115</v>
      </c>
      <c r="B22" t="s">
        <v>72</v>
      </c>
      <c r="C22" t="s">
        <v>117</v>
      </c>
      <c r="D22" t="s">
        <v>24</v>
      </c>
      <c r="I22">
        <v>58</v>
      </c>
      <c r="J22">
        <v>70</v>
      </c>
      <c r="K22">
        <v>74</v>
      </c>
      <c r="L22">
        <v>81</v>
      </c>
      <c r="M22">
        <v>79</v>
      </c>
      <c r="N22">
        <v>88</v>
      </c>
      <c r="O22" t="s">
        <v>27</v>
      </c>
      <c r="P22">
        <v>81.811000000000007</v>
      </c>
      <c r="Q22">
        <v>74.64500000000001</v>
      </c>
      <c r="R22">
        <v>82.564999999999998</v>
      </c>
      <c r="S22">
        <v>83.085000000000008</v>
      </c>
      <c r="T22">
        <v>77.09899999999999</v>
      </c>
      <c r="U22">
        <v>78.974999999999994</v>
      </c>
      <c r="V22">
        <v>79.350999999999999</v>
      </c>
      <c r="W22">
        <v>83.808999999999997</v>
      </c>
      <c r="X22">
        <v>79.879000000000005</v>
      </c>
    </row>
    <row r="23" spans="1:24" x14ac:dyDescent="0.2">
      <c r="A23" t="s">
        <v>115</v>
      </c>
      <c r="B23" t="s">
        <v>72</v>
      </c>
      <c r="C23" t="s">
        <v>104</v>
      </c>
      <c r="D23" t="s">
        <v>24</v>
      </c>
      <c r="I23">
        <v>29</v>
      </c>
      <c r="J23">
        <v>43</v>
      </c>
      <c r="K23">
        <v>36</v>
      </c>
      <c r="L23">
        <v>43</v>
      </c>
      <c r="M23">
        <v>35</v>
      </c>
      <c r="N23">
        <v>41</v>
      </c>
      <c r="O23" t="s">
        <v>27</v>
      </c>
      <c r="P23">
        <v>38.18</v>
      </c>
      <c r="Q23">
        <v>29.614000000000001</v>
      </c>
      <c r="R23">
        <v>32.144999999999996</v>
      </c>
      <c r="S23">
        <v>30.146000000000001</v>
      </c>
      <c r="T23">
        <v>27.550999999999998</v>
      </c>
      <c r="U23">
        <v>29.223000000000003</v>
      </c>
      <c r="V23">
        <v>31.809000000000001</v>
      </c>
      <c r="W23">
        <v>30.789000000000005</v>
      </c>
      <c r="X23">
        <v>21.504999999999999</v>
      </c>
    </row>
    <row r="24" spans="1:24" x14ac:dyDescent="0.2">
      <c r="A24" t="s">
        <v>116</v>
      </c>
      <c r="B24" t="s">
        <v>82</v>
      </c>
      <c r="C24" t="s">
        <v>112</v>
      </c>
      <c r="D24" t="s">
        <v>24</v>
      </c>
      <c r="E24">
        <v>1514.6</v>
      </c>
      <c r="F24">
        <v>1498.8</v>
      </c>
      <c r="G24">
        <v>1505</v>
      </c>
      <c r="H24">
        <v>1356.4</v>
      </c>
      <c r="I24">
        <v>1316</v>
      </c>
      <c r="J24">
        <v>1318.6</v>
      </c>
      <c r="K24">
        <v>1257.2</v>
      </c>
      <c r="L24">
        <v>1247.2</v>
      </c>
      <c r="M24">
        <v>1251</v>
      </c>
      <c r="N24">
        <v>1184.3</v>
      </c>
      <c r="O24">
        <v>1143.5</v>
      </c>
      <c r="P24">
        <v>1173.5999999999999</v>
      </c>
      <c r="Q24">
        <v>1146.9000000000001</v>
      </c>
      <c r="R24">
        <v>1172.7</v>
      </c>
      <c r="S24">
        <v>869.79899999999998</v>
      </c>
      <c r="T24">
        <v>847.101</v>
      </c>
      <c r="U24">
        <v>832.17899999999997</v>
      </c>
      <c r="V24">
        <v>800.17899999999997</v>
      </c>
      <c r="W24">
        <v>794.07600000000002</v>
      </c>
      <c r="X24">
        <v>872.39300000000003</v>
      </c>
    </row>
    <row r="25" spans="1:24" x14ac:dyDescent="0.2">
      <c r="A25" t="s">
        <v>116</v>
      </c>
      <c r="B25" t="s">
        <v>82</v>
      </c>
      <c r="C25" t="s">
        <v>108</v>
      </c>
      <c r="D25" t="s">
        <v>24</v>
      </c>
      <c r="E25">
        <v>769</v>
      </c>
      <c r="F25">
        <v>763.4</v>
      </c>
      <c r="G25">
        <v>745.2</v>
      </c>
      <c r="H25">
        <v>581.6</v>
      </c>
      <c r="I25">
        <v>531.9</v>
      </c>
      <c r="J25">
        <v>535</v>
      </c>
      <c r="K25">
        <v>421.6</v>
      </c>
      <c r="L25">
        <v>407.8</v>
      </c>
      <c r="M25">
        <v>387.4</v>
      </c>
      <c r="N25">
        <v>332.4</v>
      </c>
      <c r="O25">
        <v>313.5</v>
      </c>
      <c r="P25">
        <v>322</v>
      </c>
      <c r="Q25">
        <v>302.5</v>
      </c>
      <c r="R25">
        <v>336.8</v>
      </c>
      <c r="S25">
        <v>206.5</v>
      </c>
      <c r="T25">
        <v>196.2</v>
      </c>
      <c r="U25">
        <v>201.85599999999999</v>
      </c>
      <c r="V25">
        <v>180.80099999999999</v>
      </c>
      <c r="W25">
        <v>194.191</v>
      </c>
      <c r="X25">
        <v>182.845</v>
      </c>
    </row>
    <row r="26" spans="1:24" x14ac:dyDescent="0.2">
      <c r="A26" t="s">
        <v>116</v>
      </c>
      <c r="B26" t="s">
        <v>82</v>
      </c>
      <c r="C26" t="s">
        <v>100</v>
      </c>
      <c r="D26" t="s">
        <v>24</v>
      </c>
      <c r="E26">
        <v>166.1</v>
      </c>
      <c r="F26">
        <v>165.2</v>
      </c>
      <c r="G26">
        <v>171.4</v>
      </c>
      <c r="H26">
        <v>164.5</v>
      </c>
      <c r="I26">
        <v>161.80000000000001</v>
      </c>
      <c r="J26">
        <v>159.4</v>
      </c>
      <c r="K26">
        <v>161.4</v>
      </c>
      <c r="L26">
        <v>158.1</v>
      </c>
      <c r="M26">
        <v>163.30000000000001</v>
      </c>
      <c r="N26">
        <v>155.4</v>
      </c>
      <c r="O26">
        <v>145.80000000000001</v>
      </c>
      <c r="P26">
        <v>153.19999999999999</v>
      </c>
      <c r="Q26">
        <v>150.9</v>
      </c>
      <c r="R26">
        <v>142.4</v>
      </c>
      <c r="S26">
        <v>117.60000000000001</v>
      </c>
      <c r="T26">
        <v>116.6</v>
      </c>
      <c r="U26">
        <v>114.62</v>
      </c>
      <c r="V26">
        <v>107.31699999999999</v>
      </c>
      <c r="W26">
        <v>108.36800000000001</v>
      </c>
      <c r="X26">
        <v>128.04399999999998</v>
      </c>
    </row>
    <row r="27" spans="1:24" x14ac:dyDescent="0.2">
      <c r="A27" t="s">
        <v>116</v>
      </c>
      <c r="B27" t="s">
        <v>82</v>
      </c>
      <c r="C27" t="s">
        <v>109</v>
      </c>
      <c r="D27" t="s">
        <v>24</v>
      </c>
      <c r="E27">
        <v>44.4</v>
      </c>
      <c r="F27">
        <v>43.2</v>
      </c>
      <c r="G27">
        <v>46</v>
      </c>
      <c r="H27">
        <v>53.2</v>
      </c>
      <c r="I27">
        <v>52</v>
      </c>
      <c r="J27">
        <v>51.6</v>
      </c>
      <c r="K27">
        <v>67.3</v>
      </c>
      <c r="L27">
        <v>75.7</v>
      </c>
      <c r="M27">
        <v>82.8</v>
      </c>
      <c r="N27">
        <v>72.900000000000006</v>
      </c>
      <c r="O27">
        <v>67.5</v>
      </c>
      <c r="P27">
        <v>66.8</v>
      </c>
      <c r="Q27">
        <v>70.2</v>
      </c>
      <c r="R27">
        <v>65.05</v>
      </c>
      <c r="S27">
        <v>53.1</v>
      </c>
      <c r="T27">
        <v>52.7</v>
      </c>
      <c r="U27">
        <v>48.283999999999999</v>
      </c>
      <c r="V27">
        <v>43.36</v>
      </c>
      <c r="W27">
        <v>45.737000000000002</v>
      </c>
      <c r="X27">
        <v>61.424999999999997</v>
      </c>
    </row>
    <row r="28" spans="1:24" x14ac:dyDescent="0.2">
      <c r="A28" t="s">
        <v>116</v>
      </c>
      <c r="B28" t="s">
        <v>82</v>
      </c>
      <c r="C28" t="s">
        <v>101</v>
      </c>
      <c r="D28" t="s">
        <v>24</v>
      </c>
      <c r="E28">
        <v>229.20000000000002</v>
      </c>
      <c r="F28">
        <v>228.10000000000002</v>
      </c>
      <c r="G28">
        <v>236.5</v>
      </c>
      <c r="H28">
        <v>243.39999999999998</v>
      </c>
      <c r="I28">
        <v>252.1</v>
      </c>
      <c r="J28">
        <v>253.9</v>
      </c>
      <c r="K28">
        <v>261.2</v>
      </c>
      <c r="L28">
        <v>266.60000000000002</v>
      </c>
      <c r="M28">
        <v>279.59999999999997</v>
      </c>
      <c r="N28">
        <v>285.3</v>
      </c>
      <c r="O28">
        <v>277.10000000000002</v>
      </c>
      <c r="P28">
        <v>290</v>
      </c>
      <c r="Q28">
        <v>279.79999999999995</v>
      </c>
      <c r="R28">
        <v>284.55</v>
      </c>
      <c r="S28">
        <v>203.69800000000004</v>
      </c>
      <c r="T28">
        <v>188.02599999999998</v>
      </c>
      <c r="U28">
        <v>193.547</v>
      </c>
      <c r="V28">
        <v>195.226</v>
      </c>
      <c r="W28">
        <v>180.76</v>
      </c>
      <c r="X28">
        <v>205.78399999999999</v>
      </c>
    </row>
    <row r="29" spans="1:24" x14ac:dyDescent="0.2">
      <c r="A29" t="s">
        <v>116</v>
      </c>
      <c r="B29" t="s">
        <v>82</v>
      </c>
      <c r="C29" t="s">
        <v>110</v>
      </c>
      <c r="D29" t="s">
        <v>24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>
        <v>16.602</v>
      </c>
      <c r="T29">
        <v>18.173999999999999</v>
      </c>
      <c r="U29">
        <v>16.486000000000001</v>
      </c>
      <c r="V29">
        <v>14.35</v>
      </c>
      <c r="W29">
        <v>16.856000000000002</v>
      </c>
      <c r="X29">
        <v>17.856000000000002</v>
      </c>
    </row>
    <row r="30" spans="1:24" x14ac:dyDescent="0.2">
      <c r="A30" t="s">
        <v>116</v>
      </c>
      <c r="B30" t="s">
        <v>82</v>
      </c>
      <c r="C30" t="s">
        <v>111</v>
      </c>
      <c r="D30" t="s">
        <v>24</v>
      </c>
      <c r="E30">
        <v>8.1</v>
      </c>
      <c r="F30">
        <v>9.1999999999999993</v>
      </c>
      <c r="G30">
        <v>9.1999999999999993</v>
      </c>
      <c r="H30">
        <v>10.5</v>
      </c>
      <c r="I30">
        <v>13.6</v>
      </c>
      <c r="J30">
        <v>13.4</v>
      </c>
      <c r="K30">
        <v>15</v>
      </c>
      <c r="L30">
        <v>15.5</v>
      </c>
      <c r="M30">
        <v>17</v>
      </c>
      <c r="N30">
        <v>16.5</v>
      </c>
      <c r="O30">
        <v>16.899999999999999</v>
      </c>
      <c r="P30">
        <v>17.5</v>
      </c>
      <c r="Q30">
        <v>20.100000000000001</v>
      </c>
      <c r="R30">
        <v>19.2</v>
      </c>
      <c r="S30">
        <v>13.362</v>
      </c>
      <c r="T30">
        <v>13.028</v>
      </c>
      <c r="U30">
        <v>12.385999999999999</v>
      </c>
      <c r="V30">
        <v>10.787000000000001</v>
      </c>
      <c r="W30">
        <v>11.07</v>
      </c>
      <c r="X30">
        <v>10.901999999999999</v>
      </c>
    </row>
    <row r="31" spans="1:24" x14ac:dyDescent="0.2">
      <c r="A31" t="s">
        <v>116</v>
      </c>
      <c r="B31" t="s">
        <v>82</v>
      </c>
      <c r="C31" t="s">
        <v>102</v>
      </c>
      <c r="D31" t="s">
        <v>24</v>
      </c>
      <c r="E31">
        <v>19.5</v>
      </c>
      <c r="F31">
        <v>19.5</v>
      </c>
      <c r="G31">
        <v>20.2</v>
      </c>
      <c r="H31">
        <v>25.8</v>
      </c>
      <c r="I31">
        <v>28.9</v>
      </c>
      <c r="J31">
        <v>28.7</v>
      </c>
      <c r="K31">
        <v>31</v>
      </c>
      <c r="L31">
        <v>28.9</v>
      </c>
      <c r="M31">
        <v>30.4</v>
      </c>
      <c r="N31">
        <v>31.5</v>
      </c>
      <c r="O31">
        <v>31</v>
      </c>
      <c r="P31">
        <v>32.1</v>
      </c>
      <c r="Q31">
        <v>37.700000000000003</v>
      </c>
      <c r="R31">
        <v>46.9</v>
      </c>
      <c r="S31">
        <v>6.3979999999999997</v>
      </c>
      <c r="T31">
        <v>4.5279999999999996</v>
      </c>
      <c r="U31">
        <v>3.371</v>
      </c>
      <c r="V31">
        <v>3.5750000000000002</v>
      </c>
      <c r="W31">
        <v>3.254</v>
      </c>
      <c r="X31">
        <v>6.0289999999999999</v>
      </c>
    </row>
    <row r="32" spans="1:24" x14ac:dyDescent="0.2">
      <c r="A32" t="s">
        <v>116</v>
      </c>
      <c r="B32" t="s">
        <v>82</v>
      </c>
      <c r="C32" t="s">
        <v>113</v>
      </c>
      <c r="D32" t="s">
        <v>24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>
        <v>29.397000000000002</v>
      </c>
      <c r="T32">
        <v>29.391999999999999</v>
      </c>
      <c r="U32">
        <v>27.986000000000001</v>
      </c>
      <c r="V32">
        <v>28.962</v>
      </c>
      <c r="W32">
        <v>25.805999999999997</v>
      </c>
      <c r="X32">
        <v>26.802</v>
      </c>
    </row>
    <row r="33" spans="1:24" x14ac:dyDescent="0.2">
      <c r="A33" t="s">
        <v>116</v>
      </c>
      <c r="B33" t="s">
        <v>82</v>
      </c>
      <c r="C33" t="s">
        <v>117</v>
      </c>
      <c r="D33" t="s">
        <v>24</v>
      </c>
      <c r="E33">
        <v>240.2</v>
      </c>
      <c r="F33">
        <v>237.39999999999998</v>
      </c>
      <c r="G33">
        <v>243.3</v>
      </c>
      <c r="H33">
        <v>244</v>
      </c>
      <c r="I33">
        <v>240.7</v>
      </c>
      <c r="J33">
        <v>239.1</v>
      </c>
      <c r="K33">
        <v>256.60000000000002</v>
      </c>
      <c r="L33">
        <v>250.5</v>
      </c>
      <c r="M33">
        <v>248.2</v>
      </c>
      <c r="N33">
        <v>248.70000000000002</v>
      </c>
      <c r="O33">
        <v>250.79999999999998</v>
      </c>
      <c r="P33">
        <v>250.2</v>
      </c>
      <c r="Q33">
        <v>247.1</v>
      </c>
      <c r="R33">
        <v>235.6</v>
      </c>
      <c r="S33">
        <v>188.4</v>
      </c>
      <c r="T33">
        <v>190.8</v>
      </c>
      <c r="U33">
        <v>178.83600000000001</v>
      </c>
      <c r="V33">
        <v>182.64099999999999</v>
      </c>
      <c r="W33">
        <v>176.00299999999999</v>
      </c>
      <c r="X33">
        <v>197.518</v>
      </c>
    </row>
    <row r="34" spans="1:24" x14ac:dyDescent="0.2">
      <c r="A34" t="s">
        <v>116</v>
      </c>
      <c r="B34" t="s">
        <v>82</v>
      </c>
      <c r="C34" t="s">
        <v>104</v>
      </c>
      <c r="D34" t="s">
        <v>24</v>
      </c>
      <c r="E34">
        <v>36.799999999999997</v>
      </c>
      <c r="F34">
        <v>31.499999999999684</v>
      </c>
      <c r="G34">
        <v>31.39999999999991</v>
      </c>
      <c r="H34">
        <v>32.29999999999977</v>
      </c>
      <c r="I34">
        <v>34.399999999999864</v>
      </c>
      <c r="J34">
        <v>36.499999999999773</v>
      </c>
      <c r="K34">
        <v>43.399999999999686</v>
      </c>
      <c r="L34">
        <v>44.200000000000088</v>
      </c>
      <c r="M34">
        <v>41.999999999999865</v>
      </c>
      <c r="N34">
        <v>40.499999999999908</v>
      </c>
      <c r="O34">
        <v>39.900000000000048</v>
      </c>
      <c r="P34">
        <v>41.00000000000005</v>
      </c>
      <c r="Q34">
        <v>40.600000000000094</v>
      </c>
      <c r="R34">
        <v>41.350000000000044</v>
      </c>
      <c r="S34">
        <v>34.741999999999997</v>
      </c>
      <c r="T34">
        <v>37.652999999999999</v>
      </c>
      <c r="U34">
        <v>34.807000000000002</v>
      </c>
      <c r="V34">
        <v>33.159999999999997</v>
      </c>
      <c r="W34">
        <v>32.030999999999999</v>
      </c>
      <c r="X34">
        <v>35.187999999999995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3" zoomScale="110" zoomScaleNormal="110" workbookViewId="0">
      <selection activeCell="K17" sqref="K17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Data_clean</vt:lpstr>
      <vt:lpstr>Data_clean_AL</vt:lpstr>
      <vt:lpstr>Data_clean_extra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2024-07-11T18:39:14Z</dcterms:modified>
  <cp:category/>
</cp:coreProperties>
</file>