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PEN HOUSE MARKET 2023\Fase 1\Gestión Proyecto\"/>
    </mc:Choice>
  </mc:AlternateContent>
  <bookViews>
    <workbookView xWindow="0" yWindow="0" windowWidth="22260" windowHeight="12645"/>
  </bookViews>
  <sheets>
    <sheet name="Tabla de Frecuencias (Edades)" sheetId="1" r:id="rId1"/>
    <sheet name="G. Barras" sheetId="2" r:id="rId2"/>
    <sheet name="G. Circular" sheetId="3" r:id="rId3"/>
    <sheet name="G. Lineal" sheetId="4" r:id="rId4"/>
    <sheet name="Análisi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I9" i="4"/>
  <c r="F10" i="4"/>
  <c r="F9" i="4"/>
  <c r="H10" i="3"/>
  <c r="E10" i="3"/>
  <c r="E9" i="3"/>
  <c r="H9" i="3"/>
  <c r="I12" i="2"/>
  <c r="I11" i="2"/>
  <c r="I10" i="2"/>
  <c r="I9" i="2"/>
  <c r="I8" i="2"/>
  <c r="I7" i="2"/>
  <c r="G12" i="2"/>
  <c r="K13" i="1" l="1"/>
  <c r="K9" i="1"/>
  <c r="K10" i="1"/>
  <c r="K11" i="1"/>
  <c r="K12" i="1"/>
  <c r="G9" i="1"/>
  <c r="G10" i="1" s="1"/>
  <c r="G11" i="1" s="1"/>
  <c r="G12" i="1" s="1"/>
  <c r="G13" i="1" s="1"/>
  <c r="F13" i="1"/>
  <c r="H9" i="1" s="1"/>
  <c r="J9" i="1" s="1"/>
  <c r="H11" i="1" l="1"/>
  <c r="J11" i="1" s="1"/>
  <c r="H10" i="1"/>
  <c r="J10" i="1" s="1"/>
  <c r="H8" i="1"/>
  <c r="H12" i="1"/>
  <c r="J12" i="1" s="1"/>
  <c r="H13" i="1" l="1"/>
  <c r="J8" i="1"/>
  <c r="J13" i="1" s="1"/>
  <c r="I8" i="1"/>
  <c r="K8" i="1" l="1"/>
  <c r="I9" i="1"/>
  <c r="I10" i="1" s="1"/>
  <c r="I11" i="1" s="1"/>
  <c r="I12" i="1" s="1"/>
  <c r="I13" i="1" s="1"/>
</calcChain>
</file>

<file path=xl/sharedStrings.xml><?xml version="1.0" encoding="utf-8"?>
<sst xmlns="http://schemas.openxmlformats.org/spreadsheetml/2006/main" count="54" uniqueCount="41">
  <si>
    <t>INTERVALO</t>
  </si>
  <si>
    <t>EDADES (Rangos)</t>
  </si>
  <si>
    <t>fx</t>
  </si>
  <si>
    <t>Fx</t>
  </si>
  <si>
    <t>hx</t>
  </si>
  <si>
    <t>Hx</t>
  </si>
  <si>
    <t>hx %</t>
  </si>
  <si>
    <t>Hx %</t>
  </si>
  <si>
    <t>[13 - 19]</t>
  </si>
  <si>
    <t>Amplitud = 6</t>
  </si>
  <si>
    <t>TOTAL</t>
  </si>
  <si>
    <t>[20 - 26]</t>
  </si>
  <si>
    <t>[27 - 33]</t>
  </si>
  <si>
    <t>[34 - 40]</t>
  </si>
  <si>
    <t>[41 - 47]</t>
  </si>
  <si>
    <t>g</t>
  </si>
  <si>
    <t>Tabla de Frecuencias teniendo en cuenta la edad de los encuestados</t>
  </si>
  <si>
    <t>Rangos</t>
  </si>
  <si>
    <t>Porcentajes</t>
  </si>
  <si>
    <t>Cantidad</t>
  </si>
  <si>
    <t>Total</t>
  </si>
  <si>
    <t>Gráfico Diagrama de Barras : Pregunta 1 - Encuesta: Edad de los Encuestados</t>
  </si>
  <si>
    <t>Gráfico Diagrama Circular: Pregunta 3: ¿Te gustan las Dino-Profesiones?</t>
  </si>
  <si>
    <t>Respuestas</t>
  </si>
  <si>
    <t>Si me gusta</t>
  </si>
  <si>
    <t>No me gusta</t>
  </si>
  <si>
    <t>Porcentaje</t>
  </si>
  <si>
    <t>Total Respuestas</t>
  </si>
  <si>
    <t>Datos Cuantitativos</t>
  </si>
  <si>
    <t>Gráfico Diagrama Lineal: Pregunta 5: ¿Crees util organizar tus utiles en un escritorio?</t>
  </si>
  <si>
    <t>Si, me parece útil</t>
  </si>
  <si>
    <t>No, no me parece útil</t>
  </si>
  <si>
    <t>Cuantitativo</t>
  </si>
  <si>
    <t>Cualitativo</t>
  </si>
  <si>
    <t>El el primer gráfico pudimos observar que en la mayoría de encuestados se encontraban en un rango de: [13-19]</t>
  </si>
  <si>
    <t>Esto nos da a entender que el principal público a vender sería dentro de este rango de edad</t>
  </si>
  <si>
    <t>ANÁLISIS</t>
  </si>
  <si>
    <t>En el segundo gráficos vimos dos variables en la cual una obtuvo un gran porcentaje de positividad y satisfacción del 64%</t>
  </si>
  <si>
    <t>Esto nos muestra que el producto que podemos vender podría estar relacionado con las Dino-Profesiones</t>
  </si>
  <si>
    <t>En el tercer gráfico se observó una gran diferencia en la satisfacción en esta pregunta, con un porcentaje del 88%</t>
  </si>
  <si>
    <t>Esto nos muestra que un posible producto puede ser un organizador u otro relacionado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</si>
</sst>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4" fillId="0" borderId="0" xfId="0" applyFont="1"/>
    <xf numFmtId="0" fontId="3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9" fontId="5" fillId="0" borderId="8" xfId="1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9" fontId="5" fillId="0" borderId="15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Diagrama de Barras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 Barras'!$E$7:$E$12</c:f>
              <c:strCache>
                <c:ptCount val="6"/>
                <c:pt idx="0">
                  <c:v>[13 - 19]</c:v>
                </c:pt>
                <c:pt idx="1">
                  <c:v>[20 - 26]</c:v>
                </c:pt>
                <c:pt idx="2">
                  <c:v>[27 - 33]</c:v>
                </c:pt>
                <c:pt idx="3">
                  <c:v>[34 - 40]</c:v>
                </c:pt>
                <c:pt idx="4">
                  <c:v>[41 - 47]</c:v>
                </c:pt>
                <c:pt idx="5">
                  <c:v>Total</c:v>
                </c:pt>
              </c:strCache>
            </c:strRef>
          </c:cat>
          <c:val>
            <c:numRef>
              <c:f>'G. Barras'!$F$7:$F$12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 Barras'!$E$7:$E$12</c:f>
              <c:strCache>
                <c:ptCount val="6"/>
                <c:pt idx="0">
                  <c:v>[13 - 19]</c:v>
                </c:pt>
                <c:pt idx="1">
                  <c:v>[20 - 26]</c:v>
                </c:pt>
                <c:pt idx="2">
                  <c:v>[27 - 33]</c:v>
                </c:pt>
                <c:pt idx="3">
                  <c:v>[34 - 40]</c:v>
                </c:pt>
                <c:pt idx="4">
                  <c:v>[41 - 47]</c:v>
                </c:pt>
                <c:pt idx="5">
                  <c:v>Total</c:v>
                </c:pt>
              </c:strCache>
            </c:strRef>
          </c:cat>
          <c:val>
            <c:numRef>
              <c:f>'G. Barras'!$G$7:$G$12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25</c:v>
                </c:pt>
              </c:numCache>
            </c:numRef>
          </c:val>
        </c:ser>
        <c:ser>
          <c:idx val="2"/>
          <c:order val="2"/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 Barras'!$E$7:$E$12</c:f>
              <c:strCache>
                <c:ptCount val="6"/>
                <c:pt idx="0">
                  <c:v>[13 - 19]</c:v>
                </c:pt>
                <c:pt idx="1">
                  <c:v>[20 - 26]</c:v>
                </c:pt>
                <c:pt idx="2">
                  <c:v>[27 - 33]</c:v>
                </c:pt>
                <c:pt idx="3">
                  <c:v>[34 - 40]</c:v>
                </c:pt>
                <c:pt idx="4">
                  <c:v>[41 - 47]</c:v>
                </c:pt>
                <c:pt idx="5">
                  <c:v>Total</c:v>
                </c:pt>
              </c:strCache>
            </c:strRef>
          </c:cat>
          <c:val>
            <c:numRef>
              <c:f>'G. Barras'!$H$7:$H$12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spPr>
            <a:solidFill>
              <a:schemeClr val="accent6">
                <a:lumMod val="60000"/>
                <a:alpha val="88000"/>
              </a:schemeClr>
            </a:solidFill>
            <a:ln>
              <a:solidFill>
                <a:schemeClr val="accent6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 Barras'!$E$7:$E$12</c:f>
              <c:strCache>
                <c:ptCount val="6"/>
                <c:pt idx="0">
                  <c:v>[13 - 19]</c:v>
                </c:pt>
                <c:pt idx="1">
                  <c:v>[20 - 26]</c:v>
                </c:pt>
                <c:pt idx="2">
                  <c:v>[27 - 33]</c:v>
                </c:pt>
                <c:pt idx="3">
                  <c:v>[34 - 40]</c:v>
                </c:pt>
                <c:pt idx="4">
                  <c:v>[41 - 47]</c:v>
                </c:pt>
                <c:pt idx="5">
                  <c:v>Total</c:v>
                </c:pt>
              </c:strCache>
            </c:strRef>
          </c:cat>
          <c:val>
            <c:numRef>
              <c:f>'G. Barras'!$I$7:$I$12</c:f>
              <c:numCache>
                <c:formatCode>0%</c:formatCode>
                <c:ptCount val="6"/>
                <c:pt idx="0">
                  <c:v>0.48</c:v>
                </c:pt>
                <c:pt idx="1">
                  <c:v>0.04</c:v>
                </c:pt>
                <c:pt idx="2">
                  <c:v>0.12</c:v>
                </c:pt>
                <c:pt idx="3">
                  <c:v>0.2</c:v>
                </c:pt>
                <c:pt idx="4">
                  <c:v>0.16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chemeClr val="accent5">
                <a:lumMod val="60000"/>
                <a:alpha val="88000"/>
              </a:schemeClr>
            </a:solidFill>
            <a:ln>
              <a:solidFill>
                <a:schemeClr val="accent5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'G. Barras'!$E$7:$E$12</c:f>
              <c:strCache>
                <c:ptCount val="6"/>
                <c:pt idx="0">
                  <c:v>[13 - 19]</c:v>
                </c:pt>
                <c:pt idx="1">
                  <c:v>[20 - 26]</c:v>
                </c:pt>
                <c:pt idx="2">
                  <c:v>[27 - 33]</c:v>
                </c:pt>
                <c:pt idx="3">
                  <c:v>[34 - 40]</c:v>
                </c:pt>
                <c:pt idx="4">
                  <c:v>[41 - 47]</c:v>
                </c:pt>
                <c:pt idx="5">
                  <c:v>Total</c:v>
                </c:pt>
              </c:strCache>
            </c:strRef>
          </c:cat>
          <c:val>
            <c:numRef>
              <c:f>'G. Barras'!$J$7:$J$12</c:f>
              <c:numCache>
                <c:formatCode>0%</c:formatCode>
                <c:ptCount val="6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33844384"/>
        <c:axId val="333120936"/>
        <c:axId val="0"/>
      </c:bar3DChart>
      <c:catAx>
        <c:axId val="33384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Rangos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120936"/>
        <c:crosses val="autoZero"/>
        <c:auto val="1"/>
        <c:lblAlgn val="ctr"/>
        <c:lblOffset val="100"/>
        <c:noMultiLvlLbl val="0"/>
      </c:catAx>
      <c:valAx>
        <c:axId val="3331209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crossAx val="3338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DIAGRAMA CIRCULAR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'G. Circular'!$D$5</c:f>
              <c:strCache>
                <c:ptCount val="1"/>
                <c:pt idx="0">
                  <c:v>Gráfico Diagrama Circular: Pregunta 3: ¿Te gustan las Dino-Profesiones?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'G. Circular'!$E$5:$J$5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'G. Circular'!$D$6</c15:sqref>
                        </c15:formulaRef>
                      </c:ext>
                    </c:extLst>
                    <c:strCache>
                      <c:ptCount val="1"/>
                      <c:pt idx="0">
                        <c:v>Datos Cuantitativos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'G. Circular'!$E$6:$J$6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'G. Circular'!$D$7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'G. Circular'!$E$7:$J$7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'G. Circular'!$D$8</c15:sqref>
                        </c15:formulaRef>
                      </c:ext>
                    </c:extLst>
                    <c:strCache>
                      <c:ptCount val="1"/>
                      <c:pt idx="0">
                        <c:v>Cantidad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'G. Circular'!$E$8:$J$8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</c:v>
                      </c:pt>
                      <c:pt idx="3">
                        <c:v>9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'G. Circular'!$D$9</c15:sqref>
                        </c15:formulaRef>
                      </c:ext>
                    </c:extLst>
                    <c:strCache>
                      <c:ptCount val="1"/>
                      <c:pt idx="0">
                        <c:v>Porcentaje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'G. Circular'!$E$9:$J$9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0.64</c:v>
                      </c:pt>
                      <c:pt idx="3">
                        <c:v>0.36</c:v>
                      </c:pt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'G. Circular'!$D$10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'G. Circular'!$E$10:$J$10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%">
                        <c:v>1</c:v>
                      </c:pt>
                      <c:pt idx="3">
                        <c:v>25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 FIAGRAMA LINEAL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'G. Lineal'!$E$6</c:f>
              <c:strCache>
                <c:ptCount val="1"/>
                <c:pt idx="0">
                  <c:v>Datos Cuantitativos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'G. Lineal'!$F$6:$K$6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'G. Lineal'!$E$7</c:f>
              <c:strCache>
                <c:ptCount val="1"/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'G. Lineal'!$F$7:$K$7</c:f>
              <c:numCache>
                <c:formatCode>General</c:formatCode>
                <c:ptCount val="6"/>
                <c:pt idx="0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'G. Lineal'!$E$8</c:f>
              <c:strCache>
                <c:ptCount val="1"/>
                <c:pt idx="0">
                  <c:v>Cantidad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'G. Lineal'!$F$8:$K$8</c:f>
              <c:numCache>
                <c:formatCode>General</c:formatCode>
                <c:ptCount val="6"/>
                <c:pt idx="0">
                  <c:v>22</c:v>
                </c:pt>
                <c:pt idx="3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'G. Lineal'!$E$9</c:f>
              <c:strCache>
                <c:ptCount val="1"/>
                <c:pt idx="0">
                  <c:v>Porcentaje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'G. Lineal'!$F$9:$K$9</c:f>
              <c:numCache>
                <c:formatCode>0%</c:formatCode>
                <c:ptCount val="6"/>
                <c:pt idx="0">
                  <c:v>0.88</c:v>
                </c:pt>
                <c:pt idx="3">
                  <c:v>0.12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'G. Lineal'!$E$10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'G. Lineal'!$F$10:$K$10</c:f>
              <c:numCache>
                <c:formatCode>General</c:formatCode>
                <c:ptCount val="6"/>
                <c:pt idx="0" formatCode="0%">
                  <c:v>1</c:v>
                </c:pt>
                <c:pt idx="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70144"/>
        <c:axId val="390332288"/>
      </c:lineChart>
      <c:catAx>
        <c:axId val="39227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0332288"/>
        <c:crosses val="autoZero"/>
        <c:auto val="1"/>
        <c:lblAlgn val="ctr"/>
        <c:lblOffset val="100"/>
        <c:noMultiLvlLbl val="0"/>
      </c:catAx>
      <c:valAx>
        <c:axId val="390332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2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13</xdr:row>
      <xdr:rowOff>4762</xdr:rowOff>
    </xdr:from>
    <xdr:to>
      <xdr:col>9</xdr:col>
      <xdr:colOff>742950</xdr:colOff>
      <xdr:row>27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11</xdr:row>
      <xdr:rowOff>14287</xdr:rowOff>
    </xdr:from>
    <xdr:to>
      <xdr:col>9</xdr:col>
      <xdr:colOff>752474</xdr:colOff>
      <xdr:row>28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757237</xdr:colOff>
      <xdr:row>11</xdr:row>
      <xdr:rowOff>4761</xdr:rowOff>
    </xdr:from>
    <xdr:to>
      <xdr:col>10</xdr:col>
      <xdr:colOff>752475</xdr:colOff>
      <xdr:row>27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O13"/>
  <sheetViews>
    <sheetView tabSelected="1" workbookViewId="0">
      <selection activeCell="N11" sqref="N11"/>
    </sheetView>
  </sheetViews>
  <sheetFormatPr baseColWidth="10" defaultColWidth="9.140625" defaultRowHeight="15" x14ac:dyDescent="0.25"/>
  <cols>
    <col min="4" max="5" width="22.7109375" customWidth="1"/>
    <col min="6" max="11" width="10.7109375" customWidth="1"/>
  </cols>
  <sheetData>
    <row r="5" spans="4:15" ht="15.75" thickBot="1" x14ac:dyDescent="0.3"/>
    <row r="6" spans="4:15" ht="24.95" customHeight="1" thickBot="1" x14ac:dyDescent="0.3">
      <c r="D6" s="22" t="s">
        <v>16</v>
      </c>
      <c r="E6" s="23"/>
      <c r="F6" s="23"/>
      <c r="G6" s="23"/>
      <c r="H6" s="23"/>
      <c r="I6" s="23"/>
      <c r="J6" s="23"/>
      <c r="K6" s="24"/>
    </row>
    <row r="7" spans="4:15" ht="39.950000000000003" customHeight="1" x14ac:dyDescent="0.25">
      <c r="D7" s="14" t="s">
        <v>0</v>
      </c>
      <c r="E7" s="15" t="s">
        <v>1</v>
      </c>
      <c r="F7" s="15" t="s">
        <v>2</v>
      </c>
      <c r="G7" s="15" t="s">
        <v>3</v>
      </c>
      <c r="H7" s="15" t="s">
        <v>4</v>
      </c>
      <c r="I7" s="15" t="s">
        <v>5</v>
      </c>
      <c r="J7" s="15" t="s">
        <v>6</v>
      </c>
      <c r="K7" s="16" t="s">
        <v>7</v>
      </c>
    </row>
    <row r="8" spans="4:15" ht="20.100000000000001" customHeight="1" x14ac:dyDescent="0.25">
      <c r="D8" s="11">
        <v>1</v>
      </c>
      <c r="E8" s="1" t="s">
        <v>8</v>
      </c>
      <c r="F8" s="1">
        <v>12</v>
      </c>
      <c r="G8" s="1">
        <v>12</v>
      </c>
      <c r="H8" s="5">
        <f>F8/F13</f>
        <v>0.48</v>
      </c>
      <c r="I8" s="5">
        <f>H8</f>
        <v>0.48</v>
      </c>
      <c r="J8" s="8">
        <f>H8*100%</f>
        <v>0.48</v>
      </c>
      <c r="K8" s="12">
        <f>I8*100%</f>
        <v>0.48</v>
      </c>
    </row>
    <row r="9" spans="4:15" ht="20.100000000000001" customHeight="1" x14ac:dyDescent="0.25">
      <c r="D9" s="11">
        <v>2</v>
      </c>
      <c r="E9" s="1" t="s">
        <v>11</v>
      </c>
      <c r="F9" s="1">
        <v>1</v>
      </c>
      <c r="G9" s="1">
        <f>G8+F9</f>
        <v>13</v>
      </c>
      <c r="H9" s="5">
        <f>F9/F13</f>
        <v>0.04</v>
      </c>
      <c r="I9" s="5">
        <f>I8+H9</f>
        <v>0.52</v>
      </c>
      <c r="J9" s="8">
        <f t="shared" ref="J9:J12" si="0">H9*100%</f>
        <v>0.04</v>
      </c>
      <c r="K9" s="12">
        <f t="shared" ref="K9:K12" si="1">I9*100%</f>
        <v>0.52</v>
      </c>
    </row>
    <row r="10" spans="4:15" ht="20.100000000000001" customHeight="1" x14ac:dyDescent="0.25">
      <c r="D10" s="11">
        <v>3</v>
      </c>
      <c r="E10" s="1" t="s">
        <v>12</v>
      </c>
      <c r="F10" s="1">
        <v>3</v>
      </c>
      <c r="G10" s="1">
        <f>G9+F10</f>
        <v>16</v>
      </c>
      <c r="H10" s="5">
        <f>F10/F13</f>
        <v>0.12</v>
      </c>
      <c r="I10" s="5">
        <f>I9+H10</f>
        <v>0.64</v>
      </c>
      <c r="J10" s="8">
        <f t="shared" si="0"/>
        <v>0.12</v>
      </c>
      <c r="K10" s="12">
        <f t="shared" si="1"/>
        <v>0.64</v>
      </c>
    </row>
    <row r="11" spans="4:15" ht="20.100000000000001" customHeight="1" x14ac:dyDescent="0.25">
      <c r="D11" s="11">
        <v>4</v>
      </c>
      <c r="E11" s="1" t="s">
        <v>13</v>
      </c>
      <c r="F11" s="1">
        <v>5</v>
      </c>
      <c r="G11" s="1">
        <f>G10+F11</f>
        <v>21</v>
      </c>
      <c r="H11" s="5">
        <f>F11/F13</f>
        <v>0.2</v>
      </c>
      <c r="I11" s="5">
        <f t="shared" ref="I11:I12" si="2">I10+H11</f>
        <v>0.84000000000000008</v>
      </c>
      <c r="J11" s="8">
        <f t="shared" si="0"/>
        <v>0.2</v>
      </c>
      <c r="K11" s="12">
        <f t="shared" si="1"/>
        <v>0.84000000000000008</v>
      </c>
    </row>
    <row r="12" spans="4:15" ht="20.100000000000001" customHeight="1" thickBot="1" x14ac:dyDescent="0.3">
      <c r="D12" s="13">
        <v>5</v>
      </c>
      <c r="E12" s="2" t="s">
        <v>14</v>
      </c>
      <c r="F12" s="2">
        <v>4</v>
      </c>
      <c r="G12" s="2">
        <f>G11+F12</f>
        <v>25</v>
      </c>
      <c r="H12" s="6">
        <f>F12/F13</f>
        <v>0.16</v>
      </c>
      <c r="I12" s="6">
        <f t="shared" si="2"/>
        <v>1</v>
      </c>
      <c r="J12" s="8">
        <f t="shared" si="0"/>
        <v>0.16</v>
      </c>
      <c r="K12" s="12">
        <f t="shared" si="1"/>
        <v>1</v>
      </c>
    </row>
    <row r="13" spans="4:15" ht="20.100000000000001" customHeight="1" thickBot="1" x14ac:dyDescent="0.3">
      <c r="D13" s="3" t="s">
        <v>10</v>
      </c>
      <c r="E13" s="4" t="s">
        <v>9</v>
      </c>
      <c r="F13" s="4">
        <f>F8+F9+F10+F11+F12</f>
        <v>25</v>
      </c>
      <c r="G13" s="4">
        <f>G12</f>
        <v>25</v>
      </c>
      <c r="H13" s="4">
        <f>H8+H9+H10+H11+H12</f>
        <v>1</v>
      </c>
      <c r="I13" s="7">
        <f>I12</f>
        <v>1</v>
      </c>
      <c r="J13" s="9">
        <f>J8+J9+J10+J11+J12</f>
        <v>1</v>
      </c>
      <c r="K13" s="10">
        <f>K12</f>
        <v>1</v>
      </c>
      <c r="O13" t="s">
        <v>15</v>
      </c>
    </row>
  </sheetData>
  <mergeCells count="1">
    <mergeCell ref="D6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12"/>
  <sheetViews>
    <sheetView workbookViewId="0">
      <selection activeCell="L12" sqref="L12"/>
    </sheetView>
  </sheetViews>
  <sheetFormatPr baseColWidth="10" defaultRowHeight="15" x14ac:dyDescent="0.25"/>
  <cols>
    <col min="9" max="9" width="11.42578125" customWidth="1"/>
  </cols>
  <sheetData>
    <row r="4" spans="5:10" ht="15.75" thickBot="1" x14ac:dyDescent="0.3"/>
    <row r="5" spans="5:10" ht="39.950000000000003" customHeight="1" thickBot="1" x14ac:dyDescent="0.3">
      <c r="E5" s="25" t="s">
        <v>21</v>
      </c>
      <c r="F5" s="26"/>
      <c r="G5" s="26"/>
      <c r="H5" s="26"/>
      <c r="I5" s="26"/>
      <c r="J5" s="27"/>
    </row>
    <row r="6" spans="5:10" ht="24.95" customHeight="1" x14ac:dyDescent="0.25">
      <c r="E6" s="28" t="s">
        <v>17</v>
      </c>
      <c r="F6" s="29"/>
      <c r="G6" s="29" t="s">
        <v>19</v>
      </c>
      <c r="H6" s="29"/>
      <c r="I6" s="29" t="s">
        <v>18</v>
      </c>
      <c r="J6" s="30"/>
    </row>
    <row r="7" spans="5:10" x14ac:dyDescent="0.25">
      <c r="E7" s="31" t="s">
        <v>8</v>
      </c>
      <c r="F7" s="32"/>
      <c r="G7" s="32">
        <v>12</v>
      </c>
      <c r="H7" s="32"/>
      <c r="I7" s="33">
        <f>0.48*100%</f>
        <v>0.48</v>
      </c>
      <c r="J7" s="34"/>
    </row>
    <row r="8" spans="5:10" x14ac:dyDescent="0.25">
      <c r="E8" s="31" t="s">
        <v>11</v>
      </c>
      <c r="F8" s="32"/>
      <c r="G8" s="32">
        <v>1</v>
      </c>
      <c r="H8" s="32"/>
      <c r="I8" s="33">
        <f>0.04*100%</f>
        <v>0.04</v>
      </c>
      <c r="J8" s="34"/>
    </row>
    <row r="9" spans="5:10" x14ac:dyDescent="0.25">
      <c r="E9" s="31" t="s">
        <v>12</v>
      </c>
      <c r="F9" s="32"/>
      <c r="G9" s="32">
        <v>3</v>
      </c>
      <c r="H9" s="32"/>
      <c r="I9" s="33">
        <f>0.12*100%</f>
        <v>0.12</v>
      </c>
      <c r="J9" s="34"/>
    </row>
    <row r="10" spans="5:10" x14ac:dyDescent="0.25">
      <c r="E10" s="31" t="s">
        <v>13</v>
      </c>
      <c r="F10" s="32"/>
      <c r="G10" s="32">
        <v>5</v>
      </c>
      <c r="H10" s="32"/>
      <c r="I10" s="33">
        <f>0.2*100%</f>
        <v>0.2</v>
      </c>
      <c r="J10" s="34"/>
    </row>
    <row r="11" spans="5:10" ht="15.75" thickBot="1" x14ac:dyDescent="0.3">
      <c r="E11" s="44" t="s">
        <v>14</v>
      </c>
      <c r="F11" s="37"/>
      <c r="G11" s="37">
        <v>4</v>
      </c>
      <c r="H11" s="37"/>
      <c r="I11" s="35">
        <f>0.16*100%</f>
        <v>0.16</v>
      </c>
      <c r="J11" s="36"/>
    </row>
    <row r="12" spans="5:10" ht="20.100000000000001" customHeight="1" thickBot="1" x14ac:dyDescent="0.3">
      <c r="E12" s="38" t="s">
        <v>20</v>
      </c>
      <c r="F12" s="39"/>
      <c r="G12" s="40">
        <f>G7+G8+G9+G10+G11</f>
        <v>25</v>
      </c>
      <c r="H12" s="41"/>
      <c r="I12" s="42">
        <f>I7+I8+I9+I10+I11</f>
        <v>1</v>
      </c>
      <c r="J12" s="43"/>
    </row>
  </sheetData>
  <mergeCells count="22">
    <mergeCell ref="E12:F12"/>
    <mergeCell ref="G12:H12"/>
    <mergeCell ref="I12:J12"/>
    <mergeCell ref="E10:F10"/>
    <mergeCell ref="E11:F11"/>
    <mergeCell ref="I10:J10"/>
    <mergeCell ref="I11:J11"/>
    <mergeCell ref="G9:H9"/>
    <mergeCell ref="G10:H10"/>
    <mergeCell ref="G11:H11"/>
    <mergeCell ref="E8:F8"/>
    <mergeCell ref="E9:F9"/>
    <mergeCell ref="G7:H7"/>
    <mergeCell ref="I7:J7"/>
    <mergeCell ref="G8:H8"/>
    <mergeCell ref="I8:J8"/>
    <mergeCell ref="I9:J9"/>
    <mergeCell ref="E5:J5"/>
    <mergeCell ref="E6:F6"/>
    <mergeCell ref="G6:H6"/>
    <mergeCell ref="I6:J6"/>
    <mergeCell ref="E7:F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2"/>
  <sheetViews>
    <sheetView topLeftCell="A10" zoomScaleNormal="100" workbookViewId="0">
      <selection activeCell="N24" sqref="N24"/>
    </sheetView>
  </sheetViews>
  <sheetFormatPr baseColWidth="10" defaultRowHeight="15" x14ac:dyDescent="0.25"/>
  <cols>
    <col min="4" max="4" width="22.7109375" customWidth="1"/>
    <col min="12" max="12" width="25.7109375" customWidth="1"/>
  </cols>
  <sheetData>
    <row r="4" spans="4:12" ht="15.75" thickBot="1" x14ac:dyDescent="0.3"/>
    <row r="5" spans="4:12" ht="39.950000000000003" customHeight="1" thickBot="1" x14ac:dyDescent="0.3">
      <c r="D5" s="25" t="s">
        <v>22</v>
      </c>
      <c r="E5" s="26"/>
      <c r="F5" s="26"/>
      <c r="G5" s="26"/>
      <c r="H5" s="26"/>
      <c r="I5" s="26"/>
      <c r="J5" s="27"/>
    </row>
    <row r="6" spans="4:12" ht="24.95" customHeight="1" x14ac:dyDescent="0.25">
      <c r="D6" s="28" t="s">
        <v>28</v>
      </c>
      <c r="E6" s="29" t="s">
        <v>23</v>
      </c>
      <c r="F6" s="29"/>
      <c r="G6" s="29"/>
      <c r="H6" s="29"/>
      <c r="I6" s="29"/>
      <c r="J6" s="30"/>
      <c r="L6" s="19" t="s">
        <v>27</v>
      </c>
    </row>
    <row r="7" spans="4:12" ht="20.100000000000001" customHeight="1" thickBot="1" x14ac:dyDescent="0.3">
      <c r="D7" s="45"/>
      <c r="E7" s="47" t="s">
        <v>24</v>
      </c>
      <c r="F7" s="47"/>
      <c r="G7" s="47"/>
      <c r="H7" s="47" t="s">
        <v>25</v>
      </c>
      <c r="I7" s="47"/>
      <c r="J7" s="48"/>
      <c r="L7" s="17">
        <v>25</v>
      </c>
    </row>
    <row r="8" spans="4:12" ht="20.100000000000001" customHeight="1" x14ac:dyDescent="0.25">
      <c r="D8" s="20" t="s">
        <v>19</v>
      </c>
      <c r="E8" s="32">
        <v>16</v>
      </c>
      <c r="F8" s="32"/>
      <c r="G8" s="32"/>
      <c r="H8" s="32">
        <v>9</v>
      </c>
      <c r="I8" s="32"/>
      <c r="J8" s="49"/>
    </row>
    <row r="9" spans="4:12" ht="20.100000000000001" customHeight="1" thickBot="1" x14ac:dyDescent="0.3">
      <c r="D9" s="21" t="s">
        <v>26</v>
      </c>
      <c r="E9" s="35">
        <f>(E8/L7)*100%</f>
        <v>0.64</v>
      </c>
      <c r="F9" s="35"/>
      <c r="G9" s="35"/>
      <c r="H9" s="35">
        <f>(H8/L7)*100%</f>
        <v>0.36</v>
      </c>
      <c r="I9" s="35"/>
      <c r="J9" s="36"/>
    </row>
    <row r="10" spans="4:12" ht="24.95" customHeight="1" thickBot="1" x14ac:dyDescent="0.3">
      <c r="D10" s="3" t="s">
        <v>20</v>
      </c>
      <c r="E10" s="42">
        <f>E9+H9</f>
        <v>1</v>
      </c>
      <c r="F10" s="46"/>
      <c r="G10" s="41"/>
      <c r="H10" s="40">
        <f>E8+H8</f>
        <v>25</v>
      </c>
      <c r="I10" s="46"/>
      <c r="J10" s="43"/>
    </row>
    <row r="11" spans="4:12" ht="15" customHeight="1" x14ac:dyDescent="0.25"/>
    <row r="12" spans="4:12" ht="20.100000000000001" customHeight="1" x14ac:dyDescent="0.25">
      <c r="H12" s="18"/>
    </row>
  </sheetData>
  <mergeCells count="11">
    <mergeCell ref="D5:J5"/>
    <mergeCell ref="D6:D7"/>
    <mergeCell ref="E10:G10"/>
    <mergeCell ref="H10:J10"/>
    <mergeCell ref="E6:J6"/>
    <mergeCell ref="H7:J7"/>
    <mergeCell ref="E7:G7"/>
    <mergeCell ref="E8:G8"/>
    <mergeCell ref="H8:J8"/>
    <mergeCell ref="E9:G9"/>
    <mergeCell ref="H9:J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0"/>
  <sheetViews>
    <sheetView topLeftCell="D4" workbookViewId="0">
      <selection activeCell="M12" sqref="M12"/>
    </sheetView>
  </sheetViews>
  <sheetFormatPr baseColWidth="10" defaultRowHeight="15" x14ac:dyDescent="0.25"/>
  <cols>
    <col min="5" max="5" width="25.7109375" customWidth="1"/>
    <col min="13" max="14" width="25.7109375" customWidth="1"/>
  </cols>
  <sheetData>
    <row r="4" spans="5:13" ht="15.75" thickBot="1" x14ac:dyDescent="0.3"/>
    <row r="5" spans="5:13" ht="39.950000000000003" customHeight="1" thickBot="1" x14ac:dyDescent="0.3">
      <c r="E5" s="25" t="s">
        <v>29</v>
      </c>
      <c r="F5" s="26"/>
      <c r="G5" s="26"/>
      <c r="H5" s="26"/>
      <c r="I5" s="26"/>
      <c r="J5" s="26"/>
      <c r="K5" s="27"/>
    </row>
    <row r="6" spans="5:13" ht="24.95" customHeight="1" x14ac:dyDescent="0.25">
      <c r="E6" s="50" t="s">
        <v>28</v>
      </c>
      <c r="F6" s="29" t="s">
        <v>23</v>
      </c>
      <c r="G6" s="29"/>
      <c r="H6" s="29"/>
      <c r="I6" s="29"/>
      <c r="J6" s="29"/>
      <c r="K6" s="30"/>
      <c r="M6" s="19" t="s">
        <v>27</v>
      </c>
    </row>
    <row r="7" spans="5:13" ht="15" customHeight="1" thickBot="1" x14ac:dyDescent="0.3">
      <c r="E7" s="28"/>
      <c r="F7" s="47" t="s">
        <v>30</v>
      </c>
      <c r="G7" s="47"/>
      <c r="H7" s="47"/>
      <c r="I7" s="47" t="s">
        <v>31</v>
      </c>
      <c r="J7" s="47"/>
      <c r="K7" s="48"/>
      <c r="M7" s="17">
        <v>25</v>
      </c>
    </row>
    <row r="8" spans="5:13" ht="20.100000000000001" customHeight="1" x14ac:dyDescent="0.25">
      <c r="E8" s="20" t="s">
        <v>19</v>
      </c>
      <c r="F8" s="32">
        <v>22</v>
      </c>
      <c r="G8" s="32"/>
      <c r="H8" s="32"/>
      <c r="I8" s="32">
        <v>3</v>
      </c>
      <c r="J8" s="32"/>
      <c r="K8" s="49"/>
    </row>
    <row r="9" spans="5:13" ht="20.100000000000001" customHeight="1" thickBot="1" x14ac:dyDescent="0.3">
      <c r="E9" s="21" t="s">
        <v>26</v>
      </c>
      <c r="F9" s="35">
        <f>(F8/M7)*100%</f>
        <v>0.88</v>
      </c>
      <c r="G9" s="35"/>
      <c r="H9" s="35"/>
      <c r="I9" s="35">
        <f>(I8/M7)*100%</f>
        <v>0.12</v>
      </c>
      <c r="J9" s="35"/>
      <c r="K9" s="36"/>
    </row>
    <row r="10" spans="5:13" ht="24.95" customHeight="1" thickBot="1" x14ac:dyDescent="0.3">
      <c r="E10" s="3" t="s">
        <v>20</v>
      </c>
      <c r="F10" s="42">
        <f>F9+I9</f>
        <v>1</v>
      </c>
      <c r="G10" s="46"/>
      <c r="H10" s="41"/>
      <c r="I10" s="40">
        <f>F8+I8</f>
        <v>25</v>
      </c>
      <c r="J10" s="46"/>
      <c r="K10" s="43"/>
    </row>
  </sheetData>
  <mergeCells count="11">
    <mergeCell ref="F9:H9"/>
    <mergeCell ref="I9:K9"/>
    <mergeCell ref="F10:H10"/>
    <mergeCell ref="I10:K10"/>
    <mergeCell ref="E5:K5"/>
    <mergeCell ref="E6:E7"/>
    <mergeCell ref="F6:K6"/>
    <mergeCell ref="F7:H7"/>
    <mergeCell ref="I7:K7"/>
    <mergeCell ref="F8:H8"/>
    <mergeCell ref="I8:K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21"/>
  <sheetViews>
    <sheetView topLeftCell="A4" workbookViewId="0">
      <selection activeCell="M16" sqref="M16"/>
    </sheetView>
  </sheetViews>
  <sheetFormatPr baseColWidth="10" defaultRowHeight="15" x14ac:dyDescent="0.25"/>
  <sheetData>
    <row r="5" spans="4:10" ht="15.75" thickBot="1" x14ac:dyDescent="0.3"/>
    <row r="6" spans="4:10" ht="24.95" customHeight="1" thickBot="1" x14ac:dyDescent="0.3">
      <c r="D6" s="61" t="s">
        <v>36</v>
      </c>
      <c r="E6" s="62"/>
      <c r="F6" s="62"/>
      <c r="G6" s="62"/>
      <c r="H6" s="62"/>
      <c r="I6" s="63"/>
      <c r="J6" s="51"/>
    </row>
    <row r="7" spans="4:10" ht="20.100000000000001" customHeight="1" x14ac:dyDescent="0.25">
      <c r="D7" s="58" t="s">
        <v>32</v>
      </c>
      <c r="E7" s="59"/>
      <c r="F7" s="59"/>
      <c r="G7" s="59" t="s">
        <v>33</v>
      </c>
      <c r="H7" s="59"/>
      <c r="I7" s="60"/>
    </row>
    <row r="8" spans="4:10" ht="15" customHeight="1" x14ac:dyDescent="0.25">
      <c r="D8" s="53" t="s">
        <v>34</v>
      </c>
      <c r="E8" s="52"/>
      <c r="F8" s="52"/>
      <c r="G8" s="52" t="s">
        <v>35</v>
      </c>
      <c r="H8" s="52"/>
      <c r="I8" s="54"/>
    </row>
    <row r="9" spans="4:10" x14ac:dyDescent="0.25">
      <c r="D9" s="53"/>
      <c r="E9" s="52"/>
      <c r="F9" s="52"/>
      <c r="G9" s="52"/>
      <c r="H9" s="52"/>
      <c r="I9" s="54"/>
    </row>
    <row r="10" spans="4:10" x14ac:dyDescent="0.25">
      <c r="D10" s="53"/>
      <c r="E10" s="52"/>
      <c r="F10" s="52"/>
      <c r="G10" s="52"/>
      <c r="H10" s="52"/>
      <c r="I10" s="54"/>
    </row>
    <row r="11" spans="4:10" x14ac:dyDescent="0.25">
      <c r="D11" s="53"/>
      <c r="E11" s="52"/>
      <c r="F11" s="52"/>
      <c r="G11" s="52"/>
      <c r="H11" s="52"/>
      <c r="I11" s="54"/>
    </row>
    <row r="12" spans="4:10" x14ac:dyDescent="0.25">
      <c r="D12" s="53"/>
      <c r="E12" s="52"/>
      <c r="F12" s="52"/>
      <c r="G12" s="52"/>
      <c r="H12" s="52"/>
      <c r="I12" s="54"/>
    </row>
    <row r="13" spans="4:10" ht="15" customHeight="1" x14ac:dyDescent="0.25">
      <c r="D13" s="53" t="s">
        <v>37</v>
      </c>
      <c r="E13" s="52"/>
      <c r="F13" s="52"/>
      <c r="G13" s="52" t="s">
        <v>38</v>
      </c>
      <c r="H13" s="52"/>
      <c r="I13" s="54"/>
    </row>
    <row r="14" spans="4:10" x14ac:dyDescent="0.25">
      <c r="D14" s="53"/>
      <c r="E14" s="52"/>
      <c r="F14" s="52"/>
      <c r="G14" s="52"/>
      <c r="H14" s="52"/>
      <c r="I14" s="54"/>
    </row>
    <row r="15" spans="4:10" x14ac:dyDescent="0.25">
      <c r="D15" s="53"/>
      <c r="E15" s="52"/>
      <c r="F15" s="52"/>
      <c r="G15" s="52"/>
      <c r="H15" s="52"/>
      <c r="I15" s="54"/>
    </row>
    <row r="16" spans="4:10" x14ac:dyDescent="0.25">
      <c r="D16" s="53"/>
      <c r="E16" s="52"/>
      <c r="F16" s="52"/>
      <c r="G16" s="52"/>
      <c r="H16" s="52"/>
      <c r="I16" s="54"/>
    </row>
    <row r="17" spans="4:9" x14ac:dyDescent="0.25">
      <c r="D17" s="53"/>
      <c r="E17" s="52"/>
      <c r="F17" s="52"/>
      <c r="G17" s="52"/>
      <c r="H17" s="52"/>
      <c r="I17" s="54"/>
    </row>
    <row r="18" spans="4:9" ht="39.950000000000003" customHeight="1" x14ac:dyDescent="0.25">
      <c r="D18" s="53" t="s">
        <v>39</v>
      </c>
      <c r="E18" s="52"/>
      <c r="F18" s="52"/>
      <c r="G18" s="52" t="s">
        <v>40</v>
      </c>
      <c r="H18" s="52"/>
      <c r="I18" s="54"/>
    </row>
    <row r="19" spans="4:9" x14ac:dyDescent="0.25">
      <c r="D19" s="53"/>
      <c r="E19" s="52"/>
      <c r="F19" s="52"/>
      <c r="G19" s="52"/>
      <c r="H19" s="52"/>
      <c r="I19" s="54"/>
    </row>
    <row r="20" spans="4:9" x14ac:dyDescent="0.25">
      <c r="D20" s="53"/>
      <c r="E20" s="52"/>
      <c r="F20" s="52"/>
      <c r="G20" s="52"/>
      <c r="H20" s="52"/>
      <c r="I20" s="54"/>
    </row>
    <row r="21" spans="4:9" ht="15.75" thickBot="1" x14ac:dyDescent="0.3">
      <c r="D21" s="55"/>
      <c r="E21" s="56"/>
      <c r="F21" s="56"/>
      <c r="G21" s="56"/>
      <c r="H21" s="56"/>
      <c r="I21" s="57"/>
    </row>
  </sheetData>
  <mergeCells count="9">
    <mergeCell ref="D13:F17"/>
    <mergeCell ref="G13:I17"/>
    <mergeCell ref="D18:F21"/>
    <mergeCell ref="G18:I21"/>
    <mergeCell ref="D8:F12"/>
    <mergeCell ref="G8:I12"/>
    <mergeCell ref="D7:F7"/>
    <mergeCell ref="G7:I7"/>
    <mergeCell ref="D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de Frecuencias (Edades)</vt:lpstr>
      <vt:lpstr>G. Barras</vt:lpstr>
      <vt:lpstr>G. Circular</vt:lpstr>
      <vt:lpstr>G. Lineal</vt:lpstr>
      <vt:lpstr>Análisis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Ibarra</dc:creator>
  <cp:lastModifiedBy>familiaibarracontreras@hotmail.com</cp:lastModifiedBy>
  <dcterms:created xsi:type="dcterms:W3CDTF">2015-06-05T18:17:20Z</dcterms:created>
  <dcterms:modified xsi:type="dcterms:W3CDTF">2023-03-22T03:03:09Z</dcterms:modified>
</cp:coreProperties>
</file>